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BIA 650/"/>
    </mc:Choice>
  </mc:AlternateContent>
  <xr:revisionPtr revIDLastSave="0" documentId="13_ncr:1_{39843F6F-3B1F-EF46-BFB2-A4937A9AEA39}" xr6:coauthVersionLast="47" xr6:coauthVersionMax="47" xr10:uidLastSave="{00000000-0000-0000-0000-000000000000}"/>
  <bookViews>
    <workbookView xWindow="28800" yWindow="0" windowWidth="38400" windowHeight="21600" activeTab="1" xr2:uid="{0322746C-7D02-0347-903E-F31A486CB4B2}"/>
  </bookViews>
  <sheets>
    <sheet name="Answer 1" sheetId="1" r:id="rId1"/>
    <sheet name="Answer 2" sheetId="2" r:id="rId2"/>
  </sheets>
  <definedNames>
    <definedName name="LTable1">'Answer 1'!$J$10:$M$12</definedName>
    <definedName name="Weights">'Answer 1'!$K$16:$M$16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5" i="2" s="1"/>
  <c r="H6" i="2" s="1"/>
  <c r="H8" i="2" s="1"/>
  <c r="A66" i="1" l="1"/>
  <c r="G65" i="1"/>
  <c r="G64" i="1"/>
  <c r="G63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L24" i="1"/>
  <c r="K24" i="1"/>
  <c r="AH16" i="1"/>
  <c r="AG16" i="1"/>
  <c r="AF16" i="1"/>
  <c r="AC16" i="1"/>
  <c r="AB16" i="1"/>
  <c r="AA16" i="1"/>
  <c r="X16" i="1"/>
  <c r="W16" i="1"/>
  <c r="V16" i="1"/>
  <c r="M16" i="1"/>
  <c r="L16" i="1"/>
  <c r="K16" i="1"/>
  <c r="AH15" i="1"/>
  <c r="AG15" i="1"/>
  <c r="AF15" i="1"/>
  <c r="AC15" i="1"/>
  <c r="AB15" i="1"/>
  <c r="AA15" i="1"/>
  <c r="X15" i="1"/>
  <c r="W15" i="1"/>
  <c r="V15" i="1"/>
  <c r="AH14" i="1"/>
  <c r="AG14" i="1"/>
  <c r="AF14" i="1"/>
  <c r="AC14" i="1"/>
  <c r="AB14" i="1"/>
  <c r="AA14" i="1"/>
  <c r="X14" i="1"/>
  <c r="W14" i="1"/>
  <c r="V14" i="1"/>
  <c r="AH13" i="1"/>
  <c r="AG13" i="1"/>
  <c r="AF13" i="1"/>
  <c r="AC13" i="1"/>
  <c r="AB13" i="1"/>
  <c r="AA13" i="1"/>
  <c r="X13" i="1"/>
  <c r="W13" i="1"/>
  <c r="V13" i="1"/>
  <c r="AH12" i="1"/>
  <c r="AG12" i="1"/>
  <c r="AF12" i="1"/>
  <c r="AC12" i="1"/>
  <c r="AB12" i="1"/>
  <c r="AA12" i="1"/>
  <c r="X12" i="1"/>
  <c r="W12" i="1"/>
  <c r="V12" i="1"/>
  <c r="M12" i="1"/>
  <c r="M11" i="1"/>
  <c r="M10" i="1"/>
  <c r="G62" i="1" l="1"/>
  <c r="G61" i="1" l="1"/>
  <c r="G60" i="1" l="1"/>
  <c r="G59" i="1" l="1"/>
  <c r="G58" i="1" l="1"/>
  <c r="G57" i="1" l="1"/>
  <c r="G56" i="1" l="1"/>
  <c r="G55" i="1" l="1"/>
  <c r="G54" i="1" l="1"/>
  <c r="G53" i="1" l="1"/>
  <c r="G52" i="1" l="1"/>
  <c r="G51" i="1" l="1"/>
  <c r="G50" i="1" l="1"/>
  <c r="G49" i="1" l="1"/>
  <c r="G48" i="1" l="1"/>
  <c r="G47" i="1" l="1"/>
  <c r="G46" i="1" l="1"/>
  <c r="G45" i="1" l="1"/>
  <c r="G44" i="1" l="1"/>
  <c r="G43" i="1" l="1"/>
  <c r="G42" i="1" l="1"/>
  <c r="G41" i="1" l="1"/>
  <c r="G40" i="1" l="1"/>
  <c r="G39" i="1" l="1"/>
  <c r="G38" i="1" l="1"/>
  <c r="G37" i="1" l="1"/>
  <c r="G36" i="1" l="1"/>
  <c r="G35" i="1" l="1"/>
  <c r="G34" i="1" l="1"/>
  <c r="G33" i="1" l="1"/>
  <c r="G32" i="1" l="1"/>
  <c r="G31" i="1" l="1"/>
  <c r="G30" i="1" l="1"/>
  <c r="G29" i="1" l="1"/>
  <c r="G28" i="1" l="1"/>
  <c r="G27" i="1" l="1"/>
  <c r="G26" i="1" l="1"/>
  <c r="G25" i="1" l="1"/>
  <c r="G24" i="1" l="1"/>
  <c r="G23" i="1" l="1"/>
  <c r="G22" i="1" l="1"/>
  <c r="G21" i="1" l="1"/>
  <c r="G20" i="1" l="1"/>
  <c r="G19" i="1" l="1"/>
  <c r="G18" i="1" l="1"/>
  <c r="G17" i="1" l="1"/>
  <c r="G16" i="1" l="1"/>
  <c r="G15" i="1" l="1"/>
  <c r="G14" i="1" l="1"/>
  <c r="G13" i="1" l="1"/>
  <c r="G12" i="1" l="1"/>
  <c r="G11" i="1" l="1"/>
  <c r="G10" i="1" l="1"/>
  <c r="G9" i="1" l="1"/>
  <c r="G8" i="1" l="1"/>
  <c r="G7" i="1" l="1"/>
  <c r="G6" i="1" l="1"/>
  <c r="G5" i="1" l="1"/>
  <c r="G67" i="1" l="1"/>
  <c r="H5" i="1"/>
  <c r="A6" i="1" l="1"/>
  <c r="H66" i="1"/>
  <c r="H63" i="1"/>
  <c r="H64" i="1"/>
  <c r="H65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A7" i="1" s="1"/>
  <c r="H6" i="1"/>
  <c r="H67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O46" i="1" l="1"/>
  <c r="O44" i="1"/>
  <c r="O38" i="1"/>
  <c r="O30" i="1"/>
  <c r="O28" i="1"/>
  <c r="P28" i="1"/>
  <c r="O35" i="1"/>
  <c r="O43" i="1"/>
  <c r="P29" i="1"/>
  <c r="S43" i="1"/>
  <c r="M37" i="1"/>
  <c r="N47" i="1"/>
  <c r="S28" i="1"/>
  <c r="S44" i="1"/>
  <c r="P47" i="1"/>
  <c r="S29" i="1"/>
  <c r="N29" i="1"/>
  <c r="N35" i="1"/>
  <c r="O29" i="1"/>
  <c r="O37" i="1"/>
  <c r="M38" i="1"/>
  <c r="N28" i="1"/>
  <c r="N44" i="1"/>
  <c r="P30" i="1"/>
  <c r="N43" i="1"/>
  <c r="S30" i="1"/>
  <c r="S38" i="1"/>
  <c r="S46" i="1"/>
  <c r="P35" i="1"/>
  <c r="N30" i="1"/>
  <c r="N46" i="1"/>
  <c r="M43" i="1"/>
  <c r="P38" i="1"/>
  <c r="O47" i="1"/>
  <c r="P37" i="1"/>
  <c r="S35" i="1"/>
  <c r="M29" i="1"/>
  <c r="P46" i="1"/>
  <c r="P44" i="1"/>
  <c r="M28" i="1"/>
  <c r="M44" i="1"/>
  <c r="M47" i="1"/>
  <c r="S37" i="1"/>
  <c r="N38" i="1"/>
  <c r="M30" i="1"/>
  <c r="M35" i="1"/>
  <c r="M46" i="1"/>
  <c r="N37" i="1"/>
  <c r="N36" i="1"/>
  <c r="P43" i="1"/>
  <c r="S47" i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S32" i="1" l="1"/>
  <c r="P48" i="1"/>
  <c r="O45" i="1"/>
  <c r="S27" i="1"/>
  <c r="P24" i="1"/>
  <c r="R24" i="1" s="1"/>
  <c r="N31" i="1"/>
  <c r="N42" i="1"/>
  <c r="N27" i="1"/>
  <c r="S41" i="1"/>
  <c r="N25" i="1"/>
  <c r="M34" i="1"/>
  <c r="M48" i="1"/>
  <c r="P25" i="1"/>
  <c r="O41" i="1"/>
  <c r="M45" i="1"/>
  <c r="N33" i="1"/>
  <c r="S48" i="1"/>
  <c r="O39" i="1"/>
  <c r="P42" i="1"/>
  <c r="P31" i="1"/>
  <c r="M31" i="1"/>
  <c r="S39" i="1"/>
  <c r="S25" i="1"/>
  <c r="O48" i="1"/>
  <c r="S40" i="1"/>
  <c r="O31" i="1"/>
  <c r="M40" i="1"/>
  <c r="P40" i="1"/>
  <c r="P33" i="1"/>
  <c r="M39" i="1"/>
  <c r="O32" i="1"/>
  <c r="O33" i="1"/>
  <c r="S36" i="1"/>
  <c r="O34" i="1"/>
  <c r="S42" i="1"/>
  <c r="M41" i="1"/>
  <c r="O36" i="1"/>
  <c r="N45" i="1"/>
  <c r="M25" i="1"/>
  <c r="M27" i="1"/>
  <c r="P26" i="1"/>
  <c r="S26" i="1"/>
  <c r="S33" i="1"/>
  <c r="P34" i="1"/>
  <c r="M36" i="1"/>
  <c r="P45" i="1"/>
  <c r="O26" i="1"/>
  <c r="O42" i="1"/>
  <c r="N48" i="1"/>
  <c r="M24" i="1"/>
  <c r="S45" i="1"/>
  <c r="O27" i="1"/>
  <c r="P27" i="1"/>
  <c r="S24" i="1"/>
  <c r="N40" i="1"/>
  <c r="N41" i="1"/>
  <c r="M42" i="1"/>
  <c r="N24" i="1"/>
  <c r="N26" i="1"/>
  <c r="O40" i="1"/>
  <c r="M33" i="1"/>
  <c r="M32" i="1"/>
  <c r="P39" i="1"/>
  <c r="P32" i="1"/>
  <c r="P36" i="1"/>
  <c r="S34" i="1"/>
  <c r="N32" i="1"/>
  <c r="N39" i="1"/>
  <c r="N34" i="1"/>
  <c r="M26" i="1"/>
  <c r="S31" i="1"/>
  <c r="O24" i="1"/>
  <c r="P41" i="1"/>
  <c r="O25" i="1"/>
  <c r="R25" i="1" l="1"/>
  <c r="R26" i="1" s="1"/>
  <c r="R27" i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Q24" i="1"/>
  <c r="L25" i="1" s="1"/>
  <c r="Q25" i="1" s="1"/>
  <c r="L26" i="1" s="1"/>
  <c r="Q26" i="1" s="1"/>
  <c r="L27" i="1" s="1"/>
  <c r="Q27" i="1" s="1"/>
  <c r="L28" i="1" s="1"/>
  <c r="Q28" i="1" s="1"/>
  <c r="L29" i="1" s="1"/>
  <c r="Q29" i="1" s="1"/>
  <c r="L30" i="1" s="1"/>
  <c r="Q30" i="1" s="1"/>
  <c r="L31" i="1" s="1"/>
  <c r="Q31" i="1" s="1"/>
  <c r="L32" i="1" s="1"/>
  <c r="Q32" i="1" s="1"/>
  <c r="L33" i="1" s="1"/>
  <c r="Q33" i="1" s="1"/>
  <c r="L19" i="1" l="1"/>
  <c r="U22" i="1" s="1"/>
  <c r="L34" i="1"/>
  <c r="Q34" i="1" s="1"/>
  <c r="L35" i="1" s="1"/>
  <c r="Q35" i="1" s="1"/>
  <c r="L36" i="1" s="1"/>
  <c r="Q36" i="1" s="1"/>
  <c r="L37" i="1" s="1"/>
  <c r="Q37" i="1" s="1"/>
  <c r="L38" i="1" s="1"/>
  <c r="Q38" i="1" s="1"/>
  <c r="L39" i="1" l="1"/>
  <c r="Q39" i="1" s="1"/>
  <c r="L40" i="1" s="1"/>
  <c r="Q40" i="1" s="1"/>
  <c r="L41" i="1" s="1"/>
  <c r="Q41" i="1" s="1"/>
  <c r="L42" i="1" s="1"/>
  <c r="Q42" i="1" s="1"/>
  <c r="L43" i="1" s="1"/>
  <c r="Q43" i="1" s="1"/>
  <c r="L44" i="1" s="1"/>
  <c r="Q44" i="1" s="1"/>
  <c r="L45" i="1" s="1"/>
  <c r="Q45" i="1" s="1"/>
  <c r="L46" i="1" s="1"/>
  <c r="Q46" i="1" s="1"/>
  <c r="L47" i="1" s="1"/>
  <c r="Q47" i="1" s="1"/>
  <c r="L48" i="1" s="1"/>
  <c r="Q48" i="1" s="1"/>
  <c r="N19" i="1" s="1"/>
  <c r="AE22" i="1" s="1"/>
  <c r="M19" i="1"/>
  <c r="Z22" i="1" s="1"/>
</calcChain>
</file>

<file path=xl/sharedStrings.xml><?xml version="1.0" encoding="utf-8"?>
<sst xmlns="http://schemas.openxmlformats.org/spreadsheetml/2006/main" count="84" uniqueCount="54">
  <si>
    <t>Historical data and probabilities</t>
  </si>
  <si>
    <t>Inputs</t>
  </si>
  <si>
    <t>Cumulative prob</t>
  </si>
  <si>
    <t>Year</t>
  </si>
  <si>
    <t>T-Bills</t>
  </si>
  <si>
    <t>T-Bonds</t>
  </si>
  <si>
    <t>Stocks</t>
  </si>
  <si>
    <t>Inflation</t>
  </si>
  <si>
    <t>ProbWts</t>
  </si>
  <si>
    <t>Probability</t>
  </si>
  <si>
    <t>Damping factor</t>
  </si>
  <si>
    <t>Yearly investment</t>
  </si>
  <si>
    <t>Planning horizon</t>
  </si>
  <si>
    <t>years</t>
  </si>
  <si>
    <t>Alternative sets of weights to test</t>
  </si>
  <si>
    <t>Index</t>
  </si>
  <si>
    <t>Summary Statistics</t>
  </si>
  <si>
    <t>10 Year Period</t>
  </si>
  <si>
    <t>15 Year Period</t>
  </si>
  <si>
    <t>25 Year Period</t>
  </si>
  <si>
    <t>Average</t>
  </si>
  <si>
    <t>Standard deviation</t>
  </si>
  <si>
    <t>Weights used</t>
  </si>
  <si>
    <t>Minimum</t>
  </si>
  <si>
    <t>Maximum</t>
  </si>
  <si>
    <t>5th percentile</t>
  </si>
  <si>
    <t>Max</t>
  </si>
  <si>
    <t>Output from simulation below</t>
  </si>
  <si>
    <t>10 years</t>
  </si>
  <si>
    <t>15 years</t>
  </si>
  <si>
    <t>25 years</t>
  </si>
  <si>
    <t>Final cash (today's dollars)</t>
  </si>
  <si>
    <t>Data Table</t>
  </si>
  <si>
    <t>Column offset for lookup2</t>
  </si>
  <si>
    <t>Simulation model</t>
  </si>
  <si>
    <t>Future year</t>
  </si>
  <si>
    <t>Scenario</t>
  </si>
  <si>
    <t>Beginning cash</t>
  </si>
  <si>
    <t>Ending cash</t>
  </si>
  <si>
    <t>Deflator</t>
  </si>
  <si>
    <t>Scenario Year</t>
  </si>
  <si>
    <t>Sums =</t>
  </si>
  <si>
    <t>Current price</t>
  </si>
  <si>
    <t>Exercise price</t>
  </si>
  <si>
    <t>Mean annual return</t>
  </si>
  <si>
    <t>Volatility</t>
  </si>
  <si>
    <t>Risk free rate</t>
  </si>
  <si>
    <t>Duration</t>
  </si>
  <si>
    <t>INPUTS</t>
  </si>
  <si>
    <t>SIMULATION OF FAIR PRICE</t>
  </si>
  <si>
    <t>Stock Price in 6 months</t>
  </si>
  <si>
    <t>Option cash flow at termination</t>
  </si>
  <si>
    <t>Discount the cash flow</t>
  </si>
  <si>
    <t xml:space="preserve">Value of option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</si>
</sst>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&quot;$&quot;#,##0;\-&quot;$&quot;#,##0"/>
    <numFmt numFmtId="166" formatCode="_ * #,##0_ ;_ * \-#,##0_ ;_ * &quot;-&quot;??_ ;_ @_ "/>
    <numFmt numFmtId="167" formatCode="_ * #,##0.00_ ;_ * \-#,##0.00_ ;_ * &quot;-&quot;??_ ;_ @_ "/>
    <numFmt numFmtId="168" formatCode="0.0"/>
    <numFmt numFmtId="169" formatCode="&quot;$&quot;#,##0"/>
    <numFmt numFmtId="170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3" fillId="0" borderId="0" xfId="2" applyFont="1"/>
    <xf numFmtId="0" fontId="4" fillId="0" borderId="0" xfId="2" applyFont="1" applyAlignment="1">
      <alignment horizontal="center"/>
    </xf>
    <xf numFmtId="0" fontId="4" fillId="0" borderId="0" xfId="2" applyFont="1"/>
    <xf numFmtId="0" fontId="3" fillId="0" borderId="0" xfId="2" applyFont="1" applyAlignment="1">
      <alignment horizontal="right"/>
    </xf>
    <xf numFmtId="0" fontId="3" fillId="2" borderId="0" xfId="2" applyFont="1" applyFill="1"/>
    <xf numFmtId="164" fontId="3" fillId="0" borderId="0" xfId="2" applyNumberFormat="1" applyFont="1"/>
    <xf numFmtId="164" fontId="3" fillId="2" borderId="0" xfId="2" applyNumberFormat="1" applyFont="1" applyFill="1"/>
    <xf numFmtId="165" fontId="3" fillId="2" borderId="0" xfId="2" applyNumberFormat="1" applyFont="1" applyFill="1"/>
    <xf numFmtId="1" fontId="3" fillId="2" borderId="0" xfId="2" applyNumberFormat="1" applyFont="1" applyFill="1"/>
    <xf numFmtId="0" fontId="3" fillId="0" borderId="0" xfId="2" applyFont="1" applyAlignment="1">
      <alignment horizontal="center"/>
    </xf>
    <xf numFmtId="165" fontId="3" fillId="0" borderId="0" xfId="2" applyNumberFormat="1" applyFont="1"/>
    <xf numFmtId="0" fontId="4" fillId="3" borderId="1" xfId="2" applyFont="1" applyFill="1" applyBorder="1" applyAlignment="1">
      <alignment horizontal="center"/>
    </xf>
    <xf numFmtId="2" fontId="3" fillId="4" borderId="0" xfId="2" applyNumberFormat="1" applyFont="1" applyFill="1"/>
    <xf numFmtId="0" fontId="4" fillId="5" borderId="1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166" fontId="3" fillId="6" borderId="1" xfId="2" applyNumberFormat="1" applyFont="1" applyFill="1" applyBorder="1" applyAlignment="1">
      <alignment horizontal="center"/>
    </xf>
    <xf numFmtId="0" fontId="3" fillId="6" borderId="1" xfId="2" applyFont="1" applyFill="1" applyBorder="1" applyAlignment="1">
      <alignment horizontal="center"/>
    </xf>
    <xf numFmtId="0" fontId="3" fillId="0" borderId="1" xfId="2" applyFont="1" applyBorder="1"/>
    <xf numFmtId="166" fontId="3" fillId="0" borderId="1" xfId="1" applyNumberFormat="1" applyFont="1" applyBorder="1"/>
    <xf numFmtId="2" fontId="3" fillId="0" borderId="0" xfId="2" applyNumberFormat="1" applyFont="1"/>
    <xf numFmtId="166" fontId="3" fillId="7" borderId="0" xfId="3" applyNumberFormat="1" applyFont="1" applyFill="1" applyBorder="1"/>
    <xf numFmtId="166" fontId="3" fillId="7" borderId="0" xfId="3" applyNumberFormat="1" applyFont="1" applyFill="1"/>
    <xf numFmtId="166" fontId="3" fillId="0" borderId="0" xfId="2" applyNumberFormat="1" applyFont="1"/>
    <xf numFmtId="168" fontId="3" fillId="0" borderId="0" xfId="2" applyNumberFormat="1" applyFont="1"/>
    <xf numFmtId="0" fontId="3" fillId="8" borderId="0" xfId="2" applyFont="1" applyFill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4" fillId="3" borderId="3" xfId="2" applyFont="1" applyFill="1" applyBorder="1" applyAlignment="1">
      <alignment horizontal="center"/>
    </xf>
    <xf numFmtId="0" fontId="4" fillId="3" borderId="4" xfId="2" applyFont="1" applyFill="1" applyBorder="1" applyAlignment="1">
      <alignment horizontal="center"/>
    </xf>
    <xf numFmtId="0" fontId="3" fillId="8" borderId="0" xfId="2" applyFont="1" applyFill="1"/>
    <xf numFmtId="0" fontId="3" fillId="0" borderId="0" xfId="2" applyFont="1" applyAlignment="1">
      <alignment wrapText="1"/>
    </xf>
    <xf numFmtId="166" fontId="3" fillId="3" borderId="1" xfId="2" applyNumberFormat="1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3" fillId="0" borderId="0" xfId="2" applyFont="1" applyAlignment="1">
      <alignment horizontal="center" wrapText="1"/>
    </xf>
    <xf numFmtId="166" fontId="3" fillId="3" borderId="1" xfId="1" applyNumberFormat="1" applyFont="1" applyFill="1" applyBorder="1" applyAlignment="1">
      <alignment horizontal="center"/>
    </xf>
    <xf numFmtId="169" fontId="3" fillId="0" borderId="0" xfId="2" applyNumberFormat="1" applyFont="1"/>
    <xf numFmtId="170" fontId="3" fillId="0" borderId="0" xfId="2" applyNumberFormat="1" applyFont="1"/>
    <xf numFmtId="0" fontId="3" fillId="0" borderId="0" xfId="2" applyFont="1" applyAlignment="1">
      <alignment horizontal="right" wrapText="1"/>
    </xf>
    <xf numFmtId="164" fontId="3" fillId="2" borderId="0" xfId="4" applyNumberFormat="1" applyFont="1" applyFill="1"/>
    <xf numFmtId="10" fontId="3" fillId="0" borderId="0" xfId="2" applyNumberFormat="1" applyFont="1" applyAlignment="1">
      <alignment horizontal="right" wrapText="1"/>
    </xf>
    <xf numFmtId="8" fontId="3" fillId="0" borderId="0" xfId="2" applyNumberFormat="1" applyFont="1"/>
    <xf numFmtId="9" fontId="0" fillId="0" borderId="0" xfId="0" applyNumberFormat="1"/>
    <xf numFmtId="8" fontId="0" fillId="0" borderId="0" xfId="0" applyNumberFormat="1"/>
  </cellXfs>
  <cellStyles count="5">
    <cellStyle name="Comma" xfId="1" builtinId="3"/>
    <cellStyle name="Comma 2" xfId="3" xr:uid="{C7E12241-613E-634D-AD50-CE7A6F669AF8}"/>
    <cellStyle name="Normal" xfId="0" builtinId="0"/>
    <cellStyle name="Normal 2" xfId="2" xr:uid="{FF2C87BA-09F9-DE41-9ECC-B7E5C9AB0903}"/>
    <cellStyle name="Normal 2 2" xfId="4" xr:uid="{19C43B97-4681-EB42-B1B5-DC362445A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99E1-61BF-9A44-9031-AA7688F48BC8}">
  <dimension ref="A2:AH1027"/>
  <sheetViews>
    <sheetView workbookViewId="0">
      <selection activeCell="I34" sqref="I34"/>
    </sheetView>
  </sheetViews>
  <sheetFormatPr baseColWidth="10" defaultRowHeight="16" x14ac:dyDescent="0.2"/>
  <sheetData>
    <row r="2" spans="1:3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2" t="s">
        <v>0</v>
      </c>
      <c r="B3" s="2"/>
      <c r="C3" s="2"/>
      <c r="D3" s="2"/>
      <c r="E3" s="2"/>
      <c r="F3" s="2"/>
      <c r="G3" s="2"/>
      <c r="H3" s="2"/>
      <c r="I3" s="1"/>
      <c r="J3" s="3" t="s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1"/>
      <c r="J4" s="1" t="s">
        <v>10</v>
      </c>
      <c r="K4" s="5">
        <v>0.98</v>
      </c>
      <c r="L4" s="1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6">
        <v>0</v>
      </c>
      <c r="B5" s="1">
        <v>1946</v>
      </c>
      <c r="C5" s="7">
        <v>3.4999999999999996E-3</v>
      </c>
      <c r="D5" s="7">
        <v>-1E-3</v>
      </c>
      <c r="E5" s="7">
        <v>-8.0700000000000008E-2</v>
      </c>
      <c r="F5" s="7">
        <v>0.18170000000000003</v>
      </c>
      <c r="G5" s="6">
        <f t="shared" ref="G5:G65" si="0">G6*$K$4</f>
        <v>0.29160207983827802</v>
      </c>
      <c r="H5" s="6">
        <f t="shared" ref="H5:H66" si="1">G5/$G$67</f>
        <v>8.1654955812923927E-3</v>
      </c>
      <c r="I5" s="1"/>
      <c r="J5" s="1" t="s">
        <v>11</v>
      </c>
      <c r="K5" s="8">
        <v>1000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6">
        <f>A5+H5</f>
        <v>8.1654955812923927E-3</v>
      </c>
      <c r="B6" s="1">
        <v>1947</v>
      </c>
      <c r="C6" s="7">
        <v>5.0000000000000001E-3</v>
      </c>
      <c r="D6" s="7">
        <v>-2.63E-2</v>
      </c>
      <c r="E6" s="7">
        <v>5.7099999999999998E-2</v>
      </c>
      <c r="F6" s="7">
        <v>9.01E-2</v>
      </c>
      <c r="G6" s="6">
        <f t="shared" si="0"/>
        <v>0.29755314269212041</v>
      </c>
      <c r="H6" s="6">
        <f t="shared" si="1"/>
        <v>8.3321383482575437E-3</v>
      </c>
      <c r="I6" s="1"/>
      <c r="J6" s="1" t="s">
        <v>12</v>
      </c>
      <c r="K6" s="9">
        <v>10</v>
      </c>
      <c r="L6" s="10" t="s">
        <v>13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6">
        <f t="shared" ref="A7:A66" si="2">H7+A6</f>
        <v>1.6667677569310296E-2</v>
      </c>
      <c r="B7" s="1">
        <v>1948</v>
      </c>
      <c r="C7" s="7">
        <v>8.1000000000000013E-3</v>
      </c>
      <c r="D7" s="7">
        <v>3.4000000000000002E-2</v>
      </c>
      <c r="E7" s="7">
        <v>5.5E-2</v>
      </c>
      <c r="F7" s="7">
        <v>2.7099999999999999E-2</v>
      </c>
      <c r="G7" s="6">
        <f t="shared" si="0"/>
        <v>0.30362565580828615</v>
      </c>
      <c r="H7" s="6">
        <f t="shared" si="1"/>
        <v>8.5021819880179029E-3</v>
      </c>
      <c r="I7" s="1"/>
      <c r="J7" s="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6">
        <f t="shared" si="2"/>
        <v>2.5343373475451014E-2</v>
      </c>
      <c r="B8" s="1">
        <v>1949</v>
      </c>
      <c r="C8" s="7">
        <v>1.1000000000000001E-2</v>
      </c>
      <c r="D8" s="7">
        <v>6.4500000000000002E-2</v>
      </c>
      <c r="E8" s="7">
        <v>0.18789999999999998</v>
      </c>
      <c r="F8" s="7">
        <v>-1.8000000000000002E-2</v>
      </c>
      <c r="G8" s="6">
        <f t="shared" si="0"/>
        <v>0.30982209776355729</v>
      </c>
      <c r="H8" s="6">
        <f t="shared" si="1"/>
        <v>8.6756959061407169E-3</v>
      </c>
      <c r="I8" s="1"/>
      <c r="J8" s="3" t="s">
        <v>14</v>
      </c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6">
        <f t="shared" si="2"/>
        <v>3.4196124400084398E-2</v>
      </c>
      <c r="B9" s="1">
        <v>1950</v>
      </c>
      <c r="C9" s="7">
        <v>1.2E-2</v>
      </c>
      <c r="D9" s="7">
        <v>5.9999999999999995E-4</v>
      </c>
      <c r="E9" s="7">
        <v>0.31709999999999999</v>
      </c>
      <c r="F9" s="7">
        <v>5.79E-2</v>
      </c>
      <c r="G9" s="6">
        <f t="shared" si="0"/>
        <v>0.3161449977179156</v>
      </c>
      <c r="H9" s="6">
        <f t="shared" si="1"/>
        <v>8.852750924633385E-3</v>
      </c>
      <c r="I9" s="1"/>
      <c r="J9" s="4" t="s">
        <v>15</v>
      </c>
      <c r="K9" s="4" t="s">
        <v>4</v>
      </c>
      <c r="L9" s="4" t="s">
        <v>5</v>
      </c>
      <c r="M9" s="4" t="s">
        <v>6</v>
      </c>
      <c r="N9" s="1"/>
      <c r="O9" s="1"/>
      <c r="P9" s="1"/>
      <c r="Q9" s="1"/>
      <c r="R9" s="1"/>
      <c r="S9" s="1"/>
      <c r="T9" s="1"/>
      <c r="U9" s="12" t="s">
        <v>16</v>
      </c>
      <c r="V9" s="12"/>
      <c r="W9" s="12"/>
      <c r="X9" s="12"/>
      <c r="Y9" s="1"/>
      <c r="Z9" s="12" t="s">
        <v>16</v>
      </c>
      <c r="AA9" s="12"/>
      <c r="AB9" s="12"/>
      <c r="AC9" s="12"/>
      <c r="AD9" s="1"/>
      <c r="AE9" s="12" t="s">
        <v>16</v>
      </c>
      <c r="AF9" s="12"/>
      <c r="AG9" s="12"/>
      <c r="AH9" s="12"/>
    </row>
    <row r="10" spans="1:34" x14ac:dyDescent="0.2">
      <c r="A10" s="6">
        <f t="shared" si="2"/>
        <v>4.3229543710934792E-2</v>
      </c>
      <c r="B10" s="1">
        <v>1951</v>
      </c>
      <c r="C10" s="7">
        <v>1.49E-2</v>
      </c>
      <c r="D10" s="7">
        <v>-3.9399999999999998E-2</v>
      </c>
      <c r="E10" s="7">
        <v>0.2402</v>
      </c>
      <c r="F10" s="7">
        <v>5.8700000000000002E-2</v>
      </c>
      <c r="G10" s="6">
        <f t="shared" si="0"/>
        <v>0.32259693644685267</v>
      </c>
      <c r="H10" s="6">
        <f t="shared" si="1"/>
        <v>9.0334193108503932E-3</v>
      </c>
      <c r="I10" s="1"/>
      <c r="J10" s="1">
        <v>1</v>
      </c>
      <c r="K10" s="13">
        <v>0.1</v>
      </c>
      <c r="L10" s="13">
        <v>0.1</v>
      </c>
      <c r="M10" s="13">
        <f>1-SUM(K10:L10)</f>
        <v>0.8</v>
      </c>
      <c r="N10" s="1"/>
      <c r="O10" s="1"/>
      <c r="P10" s="1"/>
      <c r="Q10" s="1"/>
      <c r="R10" s="1"/>
      <c r="S10" s="1"/>
      <c r="T10" s="1"/>
      <c r="U10" s="14" t="s">
        <v>17</v>
      </c>
      <c r="V10" s="14"/>
      <c r="W10" s="14"/>
      <c r="X10" s="14"/>
      <c r="Y10" s="1"/>
      <c r="Z10" s="14" t="s">
        <v>18</v>
      </c>
      <c r="AA10" s="14"/>
      <c r="AB10" s="14"/>
      <c r="AC10" s="14"/>
      <c r="AD10" s="1"/>
      <c r="AE10" s="15" t="s">
        <v>19</v>
      </c>
      <c r="AF10" s="16"/>
      <c r="AG10" s="16"/>
      <c r="AH10" s="17"/>
    </row>
    <row r="11" spans="1:34" x14ac:dyDescent="0.2">
      <c r="A11" s="6">
        <f t="shared" si="2"/>
        <v>5.2447318517924987E-2</v>
      </c>
      <c r="B11" s="1">
        <v>1952</v>
      </c>
      <c r="C11" s="7">
        <v>1.66E-2</v>
      </c>
      <c r="D11" s="7">
        <v>1.1599999999999999E-2</v>
      </c>
      <c r="E11" s="7">
        <v>0.1837</v>
      </c>
      <c r="F11" s="7">
        <v>8.8000000000000005E-3</v>
      </c>
      <c r="G11" s="6">
        <f t="shared" si="0"/>
        <v>0.32918054739474761</v>
      </c>
      <c r="H11" s="6">
        <f t="shared" si="1"/>
        <v>9.2177748069901966E-3</v>
      </c>
      <c r="I11" s="1"/>
      <c r="J11" s="1">
        <v>2</v>
      </c>
      <c r="K11" s="13">
        <v>0.2</v>
      </c>
      <c r="L11" s="13">
        <v>0.2</v>
      </c>
      <c r="M11" s="13">
        <f>1-SUM(K11:L11)</f>
        <v>0.6</v>
      </c>
      <c r="N11" s="1"/>
      <c r="O11" s="1"/>
      <c r="P11" s="1"/>
      <c r="Q11" s="1"/>
      <c r="R11" s="1"/>
      <c r="S11" s="1"/>
      <c r="T11" s="1"/>
      <c r="U11" s="18"/>
      <c r="V11" s="19">
        <v>1</v>
      </c>
      <c r="W11" s="19">
        <v>2</v>
      </c>
      <c r="X11" s="19">
        <v>3</v>
      </c>
      <c r="Y11" s="1"/>
      <c r="Z11" s="18"/>
      <c r="AA11" s="19">
        <v>1</v>
      </c>
      <c r="AB11" s="19">
        <v>2</v>
      </c>
      <c r="AC11" s="19">
        <v>3</v>
      </c>
      <c r="AD11" s="1"/>
      <c r="AE11" s="18"/>
      <c r="AF11" s="19">
        <v>1</v>
      </c>
      <c r="AG11" s="19">
        <v>2</v>
      </c>
      <c r="AH11" s="19">
        <v>3</v>
      </c>
    </row>
    <row r="12" spans="1:34" x14ac:dyDescent="0.2">
      <c r="A12" s="6">
        <f t="shared" si="2"/>
        <v>6.1853211178119066E-2</v>
      </c>
      <c r="B12" s="1">
        <v>1953</v>
      </c>
      <c r="C12" s="7">
        <v>1.8200000000000001E-2</v>
      </c>
      <c r="D12" s="7">
        <v>3.6299999999999999E-2</v>
      </c>
      <c r="E12" s="7">
        <v>-9.8999999999999991E-3</v>
      </c>
      <c r="F12" s="7">
        <v>6.3E-3</v>
      </c>
      <c r="G12" s="6">
        <f t="shared" si="0"/>
        <v>0.33589851774974244</v>
      </c>
      <c r="H12" s="6">
        <f t="shared" si="1"/>
        <v>9.4058926601940773E-3</v>
      </c>
      <c r="I12" s="1"/>
      <c r="J12" s="1">
        <v>3</v>
      </c>
      <c r="K12" s="13">
        <v>0.3</v>
      </c>
      <c r="L12" s="13">
        <v>0.3</v>
      </c>
      <c r="M12" s="13">
        <f>1-SUM(K12:L12)</f>
        <v>0.4</v>
      </c>
      <c r="N12" s="1"/>
      <c r="O12" s="1"/>
      <c r="P12" s="1"/>
      <c r="Q12" s="1"/>
      <c r="R12" s="1"/>
      <c r="S12" s="1"/>
      <c r="T12" s="1"/>
      <c r="U12" s="20" t="s">
        <v>20</v>
      </c>
      <c r="V12" s="21">
        <f>AVERAGE(V23:V1022)</f>
        <v>13020.880598137908</v>
      </c>
      <c r="W12" s="21">
        <f>AVERAGE(W23:W1022)</f>
        <v>11937.059999011502</v>
      </c>
      <c r="X12" s="21">
        <f>AVERAGE(X23:X1022)</f>
        <v>11168.008657404072</v>
      </c>
      <c r="Y12" s="1"/>
      <c r="Z12" s="20" t="s">
        <v>20</v>
      </c>
      <c r="AA12" s="21">
        <f>AVERAGE(AA23:AA1022)</f>
        <v>22290.151942480614</v>
      </c>
      <c r="AB12" s="21">
        <f>AVERAGE(AB23:AB1022)</f>
        <v>19888.166323767105</v>
      </c>
      <c r="AC12" s="21">
        <f>AVERAGE(AC23:AC1022)</f>
        <v>17648.814431474384</v>
      </c>
      <c r="AD12" s="1"/>
      <c r="AE12" s="20" t="s">
        <v>20</v>
      </c>
      <c r="AF12" s="21">
        <f>AVERAGE(AF23:AF1022)</f>
        <v>51877.656975607264</v>
      </c>
      <c r="AG12" s="21">
        <f>AVERAGE(AG23:AG1022)</f>
        <v>41985.524191028388</v>
      </c>
      <c r="AH12" s="21">
        <f>AVERAGE(AH23:AH1022)</f>
        <v>33425.167312135869</v>
      </c>
    </row>
    <row r="13" spans="1:34" x14ac:dyDescent="0.2">
      <c r="A13" s="6">
        <f t="shared" si="2"/>
        <v>7.1451060831378324E-2</v>
      </c>
      <c r="B13" s="1">
        <v>1954</v>
      </c>
      <c r="C13" s="7">
        <v>8.6E-3</v>
      </c>
      <c r="D13" s="7">
        <v>7.1900000000000006E-2</v>
      </c>
      <c r="E13" s="7">
        <v>0.5262</v>
      </c>
      <c r="F13" s="7">
        <v>-5.0000000000000001E-3</v>
      </c>
      <c r="G13" s="6">
        <f t="shared" si="0"/>
        <v>0.34275358954055352</v>
      </c>
      <c r="H13" s="6">
        <f t="shared" si="1"/>
        <v>9.597849653259263E-3</v>
      </c>
      <c r="I13" s="1"/>
      <c r="J13" s="1"/>
      <c r="K13" s="11"/>
      <c r="L13" s="1"/>
      <c r="M13" s="1"/>
      <c r="N13" s="1"/>
      <c r="O13" s="1"/>
      <c r="P13" s="1"/>
      <c r="Q13" s="1"/>
      <c r="R13" s="1"/>
      <c r="S13" s="1"/>
      <c r="T13" s="1"/>
      <c r="U13" s="20" t="s">
        <v>21</v>
      </c>
      <c r="V13" s="21">
        <f>STDEV(V23:V1022)</f>
        <v>3850.2861327601458</v>
      </c>
      <c r="W13" s="21">
        <f>STDEV(W23:W1022)</f>
        <v>2903.7435243819768</v>
      </c>
      <c r="X13" s="21">
        <f>STDEV(X23:X1022)</f>
        <v>2106.0043188559039</v>
      </c>
      <c r="Y13" s="1"/>
      <c r="Z13" s="20" t="s">
        <v>21</v>
      </c>
      <c r="AA13" s="21">
        <f>STDEV(AA23:AA1022)</f>
        <v>8696.5540984604777</v>
      </c>
      <c r="AB13" s="21">
        <f>STDEV(AB23:AB1022)</f>
        <v>5997.4015900686036</v>
      </c>
      <c r="AC13" s="21">
        <f>STDEV(AC23:AC1022)</f>
        <v>4278.8293274927937</v>
      </c>
      <c r="AD13" s="1"/>
      <c r="AE13" s="20" t="s">
        <v>21</v>
      </c>
      <c r="AF13" s="21">
        <f>STDEV(AF23:AF1022)</f>
        <v>27672.020757270173</v>
      </c>
      <c r="AG13" s="21">
        <f>STDEV(AG23:AG1022)</f>
        <v>17388.748230987265</v>
      </c>
      <c r="AH13" s="21">
        <f>STDEV(AH23:AH1022)</f>
        <v>10721.395644450753</v>
      </c>
    </row>
    <row r="14" spans="1:34" x14ac:dyDescent="0.2">
      <c r="A14" s="6">
        <f t="shared" si="2"/>
        <v>8.1244784967357167E-2</v>
      </c>
      <c r="B14" s="1">
        <v>1955</v>
      </c>
      <c r="C14" s="7">
        <v>1.5700000000000002E-2</v>
      </c>
      <c r="D14" s="7">
        <v>-1.3000000000000001E-2</v>
      </c>
      <c r="E14" s="7">
        <v>0.31559999999999999</v>
      </c>
      <c r="F14" s="7">
        <v>3.7000000000000002E-3</v>
      </c>
      <c r="G14" s="6">
        <f t="shared" si="0"/>
        <v>0.34974856075566685</v>
      </c>
      <c r="H14" s="6">
        <f t="shared" si="1"/>
        <v>9.7937241359788395E-3</v>
      </c>
      <c r="I14" s="1"/>
      <c r="J14" s="3" t="s">
        <v>22</v>
      </c>
      <c r="K14" s="10"/>
      <c r="L14" s="10"/>
      <c r="M14" s="10"/>
      <c r="N14" s="1"/>
      <c r="O14" s="1"/>
      <c r="P14" s="1"/>
      <c r="Q14" s="1"/>
      <c r="R14" s="1"/>
      <c r="S14" s="1"/>
      <c r="T14" s="1"/>
      <c r="U14" s="20" t="s">
        <v>23</v>
      </c>
      <c r="V14" s="21">
        <f>MIN(V23:V1022)</f>
        <v>4940.0365341493807</v>
      </c>
      <c r="W14" s="21">
        <f>MIN(W23:W1022)</f>
        <v>4281.6958344506247</v>
      </c>
      <c r="X14" s="21">
        <f>MIN(X23:X1022)</f>
        <v>6245.7342110337322</v>
      </c>
      <c r="Y14" s="1"/>
      <c r="Z14" s="20" t="s">
        <v>23</v>
      </c>
      <c r="AA14" s="21">
        <f>MIN(AA23:AA1022)</f>
        <v>7021.5005453644908</v>
      </c>
      <c r="AB14" s="21">
        <f>MIN(AB23:AB1022)</f>
        <v>7509.347205050175</v>
      </c>
      <c r="AC14" s="21">
        <f>MIN(AC23:AC1022)</f>
        <v>7004.042914203028</v>
      </c>
      <c r="AD14" s="1"/>
      <c r="AE14" s="20" t="s">
        <v>23</v>
      </c>
      <c r="AF14" s="21">
        <f>MIN(AF23:AF1022)</f>
        <v>8536.6134244424338</v>
      </c>
      <c r="AG14" s="21">
        <f>MIN(AG23:AG1022)</f>
        <v>10540.191280378071</v>
      </c>
      <c r="AH14" s="21">
        <f>MIN(AH23:AH1022)</f>
        <v>12184.599486218465</v>
      </c>
    </row>
    <row r="15" spans="1:34" x14ac:dyDescent="0.2">
      <c r="A15" s="6">
        <f t="shared" si="2"/>
        <v>9.1238381024478427E-2</v>
      </c>
      <c r="B15" s="1">
        <v>1956</v>
      </c>
      <c r="C15" s="7">
        <v>2.46E-2</v>
      </c>
      <c r="D15" s="7">
        <v>-5.5899999999999998E-2</v>
      </c>
      <c r="E15" s="7">
        <v>6.5599999999999992E-2</v>
      </c>
      <c r="F15" s="7">
        <v>2.86E-2</v>
      </c>
      <c r="G15" s="6">
        <f t="shared" si="0"/>
        <v>0.35688628648537435</v>
      </c>
      <c r="H15" s="6">
        <f t="shared" si="1"/>
        <v>9.9935960571212647E-3</v>
      </c>
      <c r="I15" s="1"/>
      <c r="J15" s="4" t="s">
        <v>15</v>
      </c>
      <c r="K15" s="4" t="s">
        <v>4</v>
      </c>
      <c r="L15" s="4" t="s">
        <v>5</v>
      </c>
      <c r="M15" s="4" t="s">
        <v>6</v>
      </c>
      <c r="N15" s="1"/>
      <c r="O15" s="1"/>
      <c r="P15" s="1"/>
      <c r="Q15" s="1"/>
      <c r="R15" s="1"/>
      <c r="S15" s="1"/>
      <c r="T15" s="1"/>
      <c r="U15" s="20" t="s">
        <v>24</v>
      </c>
      <c r="V15" s="21">
        <f>MAX(V23:V1022)</f>
        <v>31832.261860433075</v>
      </c>
      <c r="W15" s="21">
        <f>MAX(W23:W1022)</f>
        <v>24520.157973208847</v>
      </c>
      <c r="X15" s="21">
        <f>MAX(X23:X1022)</f>
        <v>20899.31269724654</v>
      </c>
      <c r="Y15" s="1"/>
      <c r="Z15" s="20" t="s">
        <v>24</v>
      </c>
      <c r="AA15" s="21">
        <f>MAX(AA23:AA1022)</f>
        <v>76907.613911107765</v>
      </c>
      <c r="AB15" s="21">
        <f>MAX(AB23:AB1022)</f>
        <v>45502.08212234854</v>
      </c>
      <c r="AC15" s="21">
        <f>MAX(AC23:AC1022)</f>
        <v>34385.261512564575</v>
      </c>
      <c r="AD15" s="1"/>
      <c r="AE15" s="20" t="s">
        <v>24</v>
      </c>
      <c r="AF15" s="21">
        <f>MAX(AF23:AF1022)</f>
        <v>228532.11645677191</v>
      </c>
      <c r="AG15" s="21">
        <f>MAX(AG23:AG1022)</f>
        <v>142157.06445946565</v>
      </c>
      <c r="AH15" s="21">
        <f>MAX(AH23:AH1022)</f>
        <v>84441.250600242085</v>
      </c>
    </row>
    <row r="16" spans="1:34" x14ac:dyDescent="0.2">
      <c r="A16" s="6">
        <f t="shared" si="2"/>
        <v>0.10143592802154094</v>
      </c>
      <c r="B16" s="1">
        <v>1957</v>
      </c>
      <c r="C16" s="7">
        <v>3.1400000000000004E-2</v>
      </c>
      <c r="D16" s="7">
        <v>7.4499999999999997E-2</v>
      </c>
      <c r="E16" s="7">
        <v>-0.10779999999999999</v>
      </c>
      <c r="F16" s="7">
        <v>3.0200000000000001E-2</v>
      </c>
      <c r="G16" s="6">
        <f t="shared" si="0"/>
        <v>0.3641696800871167</v>
      </c>
      <c r="H16" s="6">
        <f t="shared" si="1"/>
        <v>1.0197546997062516E-2</v>
      </c>
      <c r="I16" s="1"/>
      <c r="J16" s="1">
        <v>1</v>
      </c>
      <c r="K16" s="22">
        <f>VLOOKUP(J16,LTable1,2,0)</f>
        <v>0.1</v>
      </c>
      <c r="L16" s="22">
        <f>VLOOKUP(J16,LTable1,3,0)</f>
        <v>0.1</v>
      </c>
      <c r="M16" s="22">
        <f>VLOOKUP(J16,LTable1,4,0)</f>
        <v>0.8</v>
      </c>
      <c r="N16" s="1"/>
      <c r="O16" s="1"/>
      <c r="P16" s="1"/>
      <c r="Q16" s="1"/>
      <c r="R16" s="1"/>
      <c r="S16" s="1"/>
      <c r="T16" s="1"/>
      <c r="U16" s="20" t="s">
        <v>25</v>
      </c>
      <c r="V16" s="21">
        <f>PERCENTILE(V23:V1022,0.05)</f>
        <v>7298.5035404143091</v>
      </c>
      <c r="W16" s="21">
        <f>PERCENTILE(W23:W1022,0.05)</f>
        <v>7737.7782419439291</v>
      </c>
      <c r="X16" s="21">
        <f>PERCENTILE(X23:X1022,0.05)</f>
        <v>8086.0075888562651</v>
      </c>
      <c r="Y16" s="1"/>
      <c r="Z16" s="20" t="s">
        <v>25</v>
      </c>
      <c r="AA16" s="21">
        <f>PERCENTILE(AA23:AA1022,0.05)</f>
        <v>10748.845426558511</v>
      </c>
      <c r="AB16" s="21">
        <f>PERCENTILE(AB23:AB1022,0.05)</f>
        <v>11446.360493925893</v>
      </c>
      <c r="AC16" s="21">
        <f>PERCENTILE(AC23:AC1022,0.05)</f>
        <v>11712.269823746501</v>
      </c>
      <c r="AD16" s="1"/>
      <c r="AE16" s="20" t="s">
        <v>25</v>
      </c>
      <c r="AF16" s="21">
        <f>PERCENTILE(AF23:AF1022,0.05)</f>
        <v>20222.899863731487</v>
      </c>
      <c r="AG16" s="21">
        <f>PERCENTILE(AG23:AG1022,0.05)</f>
        <v>19717.275815557306</v>
      </c>
      <c r="AH16" s="21">
        <f>PERCENTILE(AH23:AH1022,0.05)</f>
        <v>19287.409493714778</v>
      </c>
    </row>
    <row r="17" spans="1:34" x14ac:dyDescent="0.2">
      <c r="A17" s="6">
        <f t="shared" si="2"/>
        <v>0.11184158822262515</v>
      </c>
      <c r="B17" s="1">
        <v>1958</v>
      </c>
      <c r="C17" s="7">
        <v>1.54E-2</v>
      </c>
      <c r="D17" s="7">
        <v>-6.0999999999999999E-2</v>
      </c>
      <c r="E17" s="7">
        <v>0.43359999999999999</v>
      </c>
      <c r="F17" s="7">
        <v>1.7600000000000001E-2</v>
      </c>
      <c r="G17" s="6">
        <f t="shared" si="0"/>
        <v>0.37160171437460887</v>
      </c>
      <c r="H17" s="6">
        <f t="shared" si="1"/>
        <v>1.04056602010842E-2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26</v>
      </c>
      <c r="Y17" s="1"/>
      <c r="Z17" s="1"/>
      <c r="AA17" s="1"/>
      <c r="AB17" s="1"/>
      <c r="AC17" s="1" t="s">
        <v>26</v>
      </c>
      <c r="AD17" s="1"/>
      <c r="AE17" s="1"/>
      <c r="AF17" s="1" t="s">
        <v>26</v>
      </c>
      <c r="AG17" s="1"/>
      <c r="AH17" s="1"/>
    </row>
    <row r="18" spans="1:34" x14ac:dyDescent="0.2">
      <c r="A18" s="6">
        <f t="shared" si="2"/>
        <v>0.12245960883597637</v>
      </c>
      <c r="B18" s="1">
        <v>1959</v>
      </c>
      <c r="C18" s="7">
        <v>2.9500000000000002E-2</v>
      </c>
      <c r="D18" s="7">
        <v>-2.2599999999999999E-2</v>
      </c>
      <c r="E18" s="7">
        <v>0.11960000000000001</v>
      </c>
      <c r="F18" s="7">
        <v>1.4999999999999999E-2</v>
      </c>
      <c r="G18" s="6">
        <f t="shared" si="0"/>
        <v>0.37918542283123358</v>
      </c>
      <c r="H18" s="6">
        <f t="shared" si="1"/>
        <v>1.0618020613351225E-2</v>
      </c>
      <c r="I18" s="1"/>
      <c r="J18" s="3" t="s">
        <v>27</v>
      </c>
      <c r="K18" s="1"/>
      <c r="L18" s="6" t="s">
        <v>28</v>
      </c>
      <c r="M18" s="1" t="s">
        <v>29</v>
      </c>
      <c r="N18" s="1" t="s">
        <v>30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6">
        <f t="shared" si="2"/>
        <v>0.13329432374755926</v>
      </c>
      <c r="B19" s="1">
        <v>1960</v>
      </c>
      <c r="C19" s="7">
        <v>2.6600000000000002E-2</v>
      </c>
      <c r="D19" s="7">
        <v>0.13780000000000001</v>
      </c>
      <c r="E19" s="7">
        <v>4.6999999999999993E-3</v>
      </c>
      <c r="F19" s="7">
        <v>1.4800000000000001E-2</v>
      </c>
      <c r="G19" s="6">
        <f t="shared" si="0"/>
        <v>0.38692390084819756</v>
      </c>
      <c r="H19" s="6">
        <f t="shared" si="1"/>
        <v>1.0834714911582883E-2</v>
      </c>
      <c r="I19" s="1"/>
      <c r="J19" s="1" t="s">
        <v>31</v>
      </c>
      <c r="K19" s="1"/>
      <c r="L19" s="23">
        <f ca="1">Q33*R33</f>
        <v>17778.875403237907</v>
      </c>
      <c r="M19" s="24">
        <f ca="1">Q38*R38</f>
        <v>34687.430281901026</v>
      </c>
      <c r="N19" s="24">
        <f ca="1">Q48*R48</f>
        <v>80835.711905504926</v>
      </c>
      <c r="O19" s="25"/>
      <c r="P19" s="2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6">
        <f t="shared" si="2"/>
        <v>0.14435015528999076</v>
      </c>
      <c r="B20" s="1">
        <v>1961</v>
      </c>
      <c r="C20" s="7">
        <v>2.1299999999999999E-2</v>
      </c>
      <c r="D20" s="7">
        <v>9.7000000000000003E-3</v>
      </c>
      <c r="E20" s="7">
        <v>0.26890000000000003</v>
      </c>
      <c r="F20" s="7">
        <v>6.7000000000000002E-3</v>
      </c>
      <c r="G20" s="6">
        <f t="shared" si="0"/>
        <v>0.39482030698795667</v>
      </c>
      <c r="H20" s="6">
        <f t="shared" si="1"/>
        <v>1.1055831542431513E-2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2" t="s">
        <v>32</v>
      </c>
      <c r="V20" s="12"/>
      <c r="W20" s="12"/>
      <c r="X20" s="12"/>
      <c r="Y20" s="1"/>
      <c r="Z20" s="12" t="s">
        <v>32</v>
      </c>
      <c r="AA20" s="12"/>
      <c r="AB20" s="12"/>
      <c r="AC20" s="12"/>
      <c r="AD20" s="1"/>
      <c r="AE20" s="12" t="s">
        <v>32</v>
      </c>
      <c r="AF20" s="12"/>
      <c r="AG20" s="12"/>
      <c r="AH20" s="12"/>
    </row>
    <row r="21" spans="1:34" x14ac:dyDescent="0.2">
      <c r="A21" s="6">
        <f t="shared" si="2"/>
        <v>0.15563161604757395</v>
      </c>
      <c r="B21" s="1">
        <v>1962</v>
      </c>
      <c r="C21" s="7">
        <v>2.7300000000000001E-2</v>
      </c>
      <c r="D21" s="7">
        <v>6.8900000000000003E-2</v>
      </c>
      <c r="E21" s="7">
        <v>-8.7300000000000003E-2</v>
      </c>
      <c r="F21" s="7">
        <v>1.2199999999999999E-2</v>
      </c>
      <c r="G21" s="6">
        <f t="shared" si="0"/>
        <v>0.4028778642734252</v>
      </c>
      <c r="H21" s="6">
        <f t="shared" si="1"/>
        <v>1.1281460757583177E-2</v>
      </c>
      <c r="I21" s="1"/>
      <c r="J21" s="1"/>
      <c r="K21" s="1"/>
      <c r="L21" s="1"/>
      <c r="M21" s="27" t="s">
        <v>33</v>
      </c>
      <c r="N21" s="27"/>
      <c r="O21" s="27"/>
      <c r="P21" s="27"/>
      <c r="Q21" s="1"/>
      <c r="R21" s="1"/>
      <c r="S21" s="1"/>
      <c r="T21" s="1"/>
      <c r="U21" s="12" t="s">
        <v>17</v>
      </c>
      <c r="V21" s="12"/>
      <c r="W21" s="12"/>
      <c r="X21" s="12"/>
      <c r="Y21" s="10"/>
      <c r="Z21" s="28" t="s">
        <v>18</v>
      </c>
      <c r="AA21" s="29"/>
      <c r="AB21" s="29"/>
      <c r="AC21" s="30"/>
      <c r="AD21" s="10"/>
      <c r="AE21" s="28" t="s">
        <v>19</v>
      </c>
      <c r="AF21" s="29"/>
      <c r="AG21" s="29"/>
      <c r="AH21" s="30"/>
    </row>
    <row r="22" spans="1:34" x14ac:dyDescent="0.2">
      <c r="A22" s="6">
        <f t="shared" si="2"/>
        <v>0.16714331069816901</v>
      </c>
      <c r="B22" s="1">
        <v>1963</v>
      </c>
      <c r="C22" s="7">
        <v>3.1200000000000002E-2</v>
      </c>
      <c r="D22" s="7">
        <v>1.21E-2</v>
      </c>
      <c r="E22" s="7">
        <v>0.22800000000000001</v>
      </c>
      <c r="F22" s="7">
        <v>1.6500000000000001E-2</v>
      </c>
      <c r="G22" s="6">
        <f t="shared" si="0"/>
        <v>0.41109986150349509</v>
      </c>
      <c r="H22" s="6">
        <f t="shared" si="1"/>
        <v>1.1511694650595079E-2</v>
      </c>
      <c r="I22" s="1"/>
      <c r="J22" s="3" t="s">
        <v>34</v>
      </c>
      <c r="K22" s="1"/>
      <c r="L22" s="1"/>
      <c r="M22" s="31">
        <v>3</v>
      </c>
      <c r="N22" s="31">
        <v>4</v>
      </c>
      <c r="O22" s="31">
        <v>5</v>
      </c>
      <c r="P22" s="31">
        <v>6</v>
      </c>
      <c r="Q22" s="1"/>
      <c r="R22" s="32"/>
      <c r="S22" s="32"/>
      <c r="T22" s="32"/>
      <c r="U22" s="33">
        <f ca="1">L19</f>
        <v>17778.875403237907</v>
      </c>
      <c r="V22" s="34">
        <v>1</v>
      </c>
      <c r="W22" s="34">
        <v>2</v>
      </c>
      <c r="X22" s="34">
        <v>3</v>
      </c>
      <c r="Y22" s="10"/>
      <c r="Z22" s="33">
        <f ca="1">M19</f>
        <v>34687.430281901026</v>
      </c>
      <c r="AA22" s="34">
        <v>1</v>
      </c>
      <c r="AB22" s="34">
        <v>2</v>
      </c>
      <c r="AC22" s="34">
        <v>3</v>
      </c>
      <c r="AD22" s="10"/>
      <c r="AE22" s="33">
        <f ca="1">N19</f>
        <v>80835.711905504926</v>
      </c>
      <c r="AF22" s="34">
        <v>1</v>
      </c>
      <c r="AG22" s="34">
        <v>2</v>
      </c>
      <c r="AH22" s="34">
        <v>3</v>
      </c>
    </row>
    <row r="23" spans="1:34" ht="32" x14ac:dyDescent="0.2">
      <c r="A23" s="6">
        <f t="shared" si="2"/>
        <v>0.17888993789265378</v>
      </c>
      <c r="B23" s="1">
        <v>1964</v>
      </c>
      <c r="C23" s="7">
        <v>3.5400000000000001E-2</v>
      </c>
      <c r="D23" s="7">
        <v>3.5099999999999999E-2</v>
      </c>
      <c r="E23" s="7">
        <v>0.1648</v>
      </c>
      <c r="F23" s="7">
        <v>1.1899999999999999E-2</v>
      </c>
      <c r="G23" s="6">
        <f t="shared" si="0"/>
        <v>0.41948965459540316</v>
      </c>
      <c r="H23" s="6">
        <f t="shared" si="1"/>
        <v>1.1746627194484775E-2</v>
      </c>
      <c r="I23" s="1"/>
      <c r="J23" s="10" t="s">
        <v>35</v>
      </c>
      <c r="K23" s="10" t="s">
        <v>36</v>
      </c>
      <c r="L23" s="35" t="s">
        <v>37</v>
      </c>
      <c r="M23" s="35" t="s">
        <v>4</v>
      </c>
      <c r="N23" s="10" t="s">
        <v>5</v>
      </c>
      <c r="O23" s="35" t="s">
        <v>6</v>
      </c>
      <c r="P23" s="10" t="s">
        <v>7</v>
      </c>
      <c r="Q23" s="10" t="s">
        <v>38</v>
      </c>
      <c r="R23" s="10" t="s">
        <v>39</v>
      </c>
      <c r="S23" s="10" t="s">
        <v>40</v>
      </c>
      <c r="T23" s="10"/>
      <c r="U23" s="34">
        <v>1</v>
      </c>
      <c r="V23" s="36">
        <v>9468.273302129337</v>
      </c>
      <c r="W23" s="36">
        <v>11138.885513011041</v>
      </c>
      <c r="X23" s="36">
        <v>10202.253126209338</v>
      </c>
      <c r="Y23" s="10"/>
      <c r="Z23" s="34">
        <v>1</v>
      </c>
      <c r="AA23" s="36">
        <v>27922.58917216647</v>
      </c>
      <c r="AB23" s="36">
        <v>13003.987738987385</v>
      </c>
      <c r="AC23" s="36">
        <v>18401.054216415145</v>
      </c>
      <c r="AD23" s="10"/>
      <c r="AE23" s="34">
        <v>1</v>
      </c>
      <c r="AF23" s="36">
        <v>15130.896077524241</v>
      </c>
      <c r="AG23" s="36">
        <v>47682.017240032525</v>
      </c>
      <c r="AH23" s="36">
        <v>19172.780629492772</v>
      </c>
    </row>
    <row r="24" spans="1:34" x14ac:dyDescent="0.2">
      <c r="A24" s="6">
        <f t="shared" si="2"/>
        <v>0.1908762921727403</v>
      </c>
      <c r="B24" s="1">
        <v>1965</v>
      </c>
      <c r="C24" s="7">
        <v>3.9300000000000002E-2</v>
      </c>
      <c r="D24" s="7">
        <v>7.3000000000000001E-3</v>
      </c>
      <c r="E24" s="7">
        <v>0.1245</v>
      </c>
      <c r="F24" s="7">
        <v>1.9199999999999998E-2</v>
      </c>
      <c r="G24" s="6">
        <f t="shared" si="0"/>
        <v>0.42805066795449304</v>
      </c>
      <c r="H24" s="6">
        <f t="shared" si="1"/>
        <v>1.1986354280086505E-2</v>
      </c>
      <c r="I24" s="1"/>
      <c r="J24" s="1">
        <v>1</v>
      </c>
      <c r="K24" s="1">
        <f ca="1">RAND()</f>
        <v>7.031738242132346E-2</v>
      </c>
      <c r="L24" s="11">
        <f>K5</f>
        <v>1000</v>
      </c>
      <c r="M24" s="6">
        <f ca="1">1 + VLOOKUP($K24,$A$5:$F$66,M$22)</f>
        <v>1.0182</v>
      </c>
      <c r="N24" s="6">
        <f ca="1">1 + VLOOKUP($K24,$A$5:$F$66,N$22)</f>
        <v>1.0363</v>
      </c>
      <c r="O24" s="6">
        <f ca="1">1 + VLOOKUP($K24,$A$5:$F$66,O$22)</f>
        <v>0.99009999999999998</v>
      </c>
      <c r="P24" s="6">
        <f ca="1">1 + VLOOKUP($K24,$A$5:$F$66,P$22)</f>
        <v>1.0063</v>
      </c>
      <c r="Q24" s="37">
        <f t="shared" ref="Q24:Q48" ca="1" si="3">L24*SUMPRODUCT(Weights,M24:O24)</f>
        <v>997.53</v>
      </c>
      <c r="R24" s="38">
        <f ca="1">1/P24</f>
        <v>0.99373944151843385</v>
      </c>
      <c r="S24" s="38">
        <f ca="1">VLOOKUP(K24,$A$5:$B$66,2)</f>
        <v>1953</v>
      </c>
      <c r="T24" s="38"/>
      <c r="U24" s="34">
        <v>2</v>
      </c>
      <c r="V24" s="36">
        <v>16582.652140517152</v>
      </c>
      <c r="W24" s="36">
        <v>11820.368991759164</v>
      </c>
      <c r="X24" s="36">
        <v>10682.041799230601</v>
      </c>
      <c r="Y24" s="10"/>
      <c r="Z24" s="34">
        <v>2</v>
      </c>
      <c r="AA24" s="36">
        <v>25901.746416824528</v>
      </c>
      <c r="AB24" s="36">
        <v>18674.550655480398</v>
      </c>
      <c r="AC24" s="36">
        <v>20773.85261709644</v>
      </c>
      <c r="AD24" s="10"/>
      <c r="AE24" s="34">
        <v>2</v>
      </c>
      <c r="AF24" s="36">
        <v>74451.075053904075</v>
      </c>
      <c r="AG24" s="36">
        <v>14991.995170117412</v>
      </c>
      <c r="AH24" s="36">
        <v>39655.37203163073</v>
      </c>
    </row>
    <row r="25" spans="1:34" x14ac:dyDescent="0.2">
      <c r="A25" s="6">
        <f t="shared" si="2"/>
        <v>0.2031072659279306</v>
      </c>
      <c r="B25" s="1">
        <v>1966</v>
      </c>
      <c r="C25" s="7">
        <v>4.7599999999999996E-2</v>
      </c>
      <c r="D25" s="7">
        <v>3.6499999999999998E-2</v>
      </c>
      <c r="E25" s="7">
        <v>-0.10060000000000001</v>
      </c>
      <c r="F25" s="7">
        <v>3.3500000000000002E-2</v>
      </c>
      <c r="G25" s="6">
        <f t="shared" si="0"/>
        <v>0.43678639587193169</v>
      </c>
      <c r="H25" s="6">
        <f t="shared" si="1"/>
        <v>1.2230973755190312E-2</v>
      </c>
      <c r="I25" s="1"/>
      <c r="J25" s="1">
        <v>2</v>
      </c>
      <c r="K25" s="1">
        <f t="shared" ref="K25:K48" ca="1" si="4">RAND()</f>
        <v>0.61768382876152694</v>
      </c>
      <c r="L25" s="37">
        <f t="shared" ref="L25:L48" ca="1" si="5">$K$5+Q24</f>
        <v>1997.53</v>
      </c>
      <c r="M25" s="6">
        <f t="shared" ref="M25:M48" ca="1" si="6">1 + VLOOKUP($K25,$A$5:$E$66,M$22)</f>
        <v>1.056</v>
      </c>
      <c r="N25" s="6">
        <f t="shared" ref="N25:P48" ca="1" si="7">1 + VLOOKUP($K25,$A$5:$F$66,N$22)</f>
        <v>1.1930000000000001</v>
      </c>
      <c r="O25" s="6">
        <f t="shared" ca="1" si="7"/>
        <v>1.3054999999999999</v>
      </c>
      <c r="P25" s="6">
        <f t="shared" ca="1" si="7"/>
        <v>1.0306</v>
      </c>
      <c r="Q25" s="37">
        <f t="shared" ca="1" si="3"/>
        <v>2535.464829</v>
      </c>
      <c r="R25" s="38">
        <f t="shared" ref="R25:R48" ca="1" si="8">R24/P25</f>
        <v>0.96423388464819904</v>
      </c>
      <c r="S25" s="38">
        <f t="shared" ref="S25:S48" ca="1" si="9">VLOOKUP(K25,$A$5:$B$66,2)</f>
        <v>1991</v>
      </c>
      <c r="T25" s="38"/>
      <c r="U25" s="34">
        <v>3</v>
      </c>
      <c r="V25" s="36">
        <v>13454.611959354308</v>
      </c>
      <c r="W25" s="36">
        <v>16918.318490203706</v>
      </c>
      <c r="X25" s="36">
        <v>11972.889770041122</v>
      </c>
      <c r="Y25" s="10"/>
      <c r="Z25" s="34">
        <v>3</v>
      </c>
      <c r="AA25" s="36">
        <v>25104.889687577932</v>
      </c>
      <c r="AB25" s="36">
        <v>18458.637909053385</v>
      </c>
      <c r="AC25" s="36">
        <v>10876.69541243124</v>
      </c>
      <c r="AD25" s="10"/>
      <c r="AE25" s="34">
        <v>3</v>
      </c>
      <c r="AF25" s="36">
        <v>47159.738734616491</v>
      </c>
      <c r="AG25" s="36">
        <v>69278.665609172167</v>
      </c>
      <c r="AH25" s="36">
        <v>50209.754529404905</v>
      </c>
    </row>
    <row r="26" spans="1:34" x14ac:dyDescent="0.2">
      <c r="A26" s="6">
        <f t="shared" si="2"/>
        <v>0.21558785139241052</v>
      </c>
      <c r="B26" s="1">
        <v>1967</v>
      </c>
      <c r="C26" s="7">
        <v>4.2099999999999999E-2</v>
      </c>
      <c r="D26" s="7">
        <v>-9.1899999999999996E-2</v>
      </c>
      <c r="E26" s="7">
        <v>0.23980000000000001</v>
      </c>
      <c r="F26" s="7">
        <v>3.04E-2</v>
      </c>
      <c r="G26" s="6">
        <f t="shared" si="0"/>
        <v>0.44570040395095073</v>
      </c>
      <c r="H26" s="6">
        <f t="shared" si="1"/>
        <v>1.248058546447991E-2</v>
      </c>
      <c r="I26" s="1"/>
      <c r="J26" s="1">
        <v>3</v>
      </c>
      <c r="K26" s="1">
        <f t="shared" ca="1" si="4"/>
        <v>0.15324706108115349</v>
      </c>
      <c r="L26" s="37">
        <f ca="1">$K$5+Q25</f>
        <v>3535.464829</v>
      </c>
      <c r="M26" s="6">
        <f t="shared" ca="1" si="6"/>
        <v>1.0213000000000001</v>
      </c>
      <c r="N26" s="6">
        <f t="shared" ca="1" si="7"/>
        <v>1.0097</v>
      </c>
      <c r="O26" s="6">
        <f t="shared" ca="1" si="7"/>
        <v>1.2688999999999999</v>
      </c>
      <c r="P26" s="6">
        <f t="shared" ca="1" si="7"/>
        <v>1.0066999999999999</v>
      </c>
      <c r="Q26" s="37">
        <f t="shared" ca="1" si="3"/>
        <v>4306.9739639843801</v>
      </c>
      <c r="R26" s="38">
        <f t="shared" ca="1" si="8"/>
        <v>0.95781651400436985</v>
      </c>
      <c r="S26" s="38">
        <f t="shared" ca="1" si="9"/>
        <v>1961</v>
      </c>
      <c r="T26" s="38"/>
      <c r="U26" s="34">
        <v>4</v>
      </c>
      <c r="V26" s="36">
        <v>11560.927588833521</v>
      </c>
      <c r="W26" s="36">
        <v>11993.941297760013</v>
      </c>
      <c r="X26" s="36">
        <v>10997.499096607977</v>
      </c>
      <c r="Y26" s="10"/>
      <c r="Z26" s="34">
        <v>4</v>
      </c>
      <c r="AA26" s="36">
        <v>20913.832965938829</v>
      </c>
      <c r="AB26" s="36">
        <v>25088.789783519969</v>
      </c>
      <c r="AC26" s="36">
        <v>12838.411630489521</v>
      </c>
      <c r="AD26" s="10"/>
      <c r="AE26" s="34">
        <v>4</v>
      </c>
      <c r="AF26" s="36">
        <v>53767.957002972238</v>
      </c>
      <c r="AG26" s="36">
        <v>37759.565425208304</v>
      </c>
      <c r="AH26" s="36">
        <v>45043.902567010991</v>
      </c>
    </row>
    <row r="27" spans="1:34" x14ac:dyDescent="0.2">
      <c r="A27" s="6">
        <f t="shared" si="2"/>
        <v>0.22832314268269613</v>
      </c>
      <c r="B27" s="1">
        <v>1968</v>
      </c>
      <c r="C27" s="7">
        <v>5.21E-2</v>
      </c>
      <c r="D27" s="7">
        <v>-2.5999999999999999E-3</v>
      </c>
      <c r="E27" s="7">
        <v>0.1106</v>
      </c>
      <c r="F27" s="7">
        <v>4.7199999999999999E-2</v>
      </c>
      <c r="G27" s="6">
        <f t="shared" si="0"/>
        <v>0.45479633056219465</v>
      </c>
      <c r="H27" s="6">
        <f t="shared" si="1"/>
        <v>1.2735291290285623E-2</v>
      </c>
      <c r="I27" s="1"/>
      <c r="J27" s="1">
        <v>4</v>
      </c>
      <c r="K27" s="1">
        <f t="shared" ca="1" si="4"/>
        <v>0.53483419673872235</v>
      </c>
      <c r="L27" s="37">
        <f t="shared" ca="1" si="5"/>
        <v>5306.9739639843801</v>
      </c>
      <c r="M27" s="6">
        <f t="shared" ca="1" si="6"/>
        <v>1.0547</v>
      </c>
      <c r="N27" s="6">
        <f t="shared" ca="1" si="7"/>
        <v>0.97309999999999997</v>
      </c>
      <c r="O27" s="6">
        <f t="shared" ca="1" si="7"/>
        <v>1.0523</v>
      </c>
      <c r="P27" s="6">
        <f t="shared" ca="1" si="7"/>
        <v>1.0441</v>
      </c>
      <c r="Q27" s="37">
        <f t="shared" ca="1" si="3"/>
        <v>5543.7711422573639</v>
      </c>
      <c r="R27" s="38">
        <f t="shared" ca="1" si="8"/>
        <v>0.91736089838556634</v>
      </c>
      <c r="S27" s="38">
        <f t="shared" ca="1" si="9"/>
        <v>1987</v>
      </c>
      <c r="T27" s="38"/>
      <c r="U27" s="34">
        <v>5</v>
      </c>
      <c r="V27" s="36">
        <v>27263.572572033012</v>
      </c>
      <c r="W27" s="36">
        <v>10718.553977288897</v>
      </c>
      <c r="X27" s="36">
        <v>11061.510646244458</v>
      </c>
      <c r="Y27" s="10"/>
      <c r="Z27" s="34">
        <v>5</v>
      </c>
      <c r="AA27" s="36">
        <v>15835.051510148229</v>
      </c>
      <c r="AB27" s="36">
        <v>15835.475299246789</v>
      </c>
      <c r="AC27" s="36">
        <v>17438.246273707176</v>
      </c>
      <c r="AD27" s="10"/>
      <c r="AE27" s="34">
        <v>5</v>
      </c>
      <c r="AF27" s="36">
        <v>25690.229853400258</v>
      </c>
      <c r="AG27" s="36">
        <v>43658.637003586024</v>
      </c>
      <c r="AH27" s="36">
        <v>40662.704818278209</v>
      </c>
    </row>
    <row r="28" spans="1:34" x14ac:dyDescent="0.2">
      <c r="A28" s="6">
        <f t="shared" si="2"/>
        <v>0.24131833787686513</v>
      </c>
      <c r="B28" s="1">
        <v>1969</v>
      </c>
      <c r="C28" s="7">
        <v>6.5799999999999997E-2</v>
      </c>
      <c r="D28" s="7">
        <v>-5.0799999999999998E-2</v>
      </c>
      <c r="E28" s="7">
        <v>-8.5000000000000006E-2</v>
      </c>
      <c r="F28" s="7">
        <v>6.1100000000000002E-2</v>
      </c>
      <c r="G28" s="6">
        <f t="shared" si="0"/>
        <v>0.46407788832877006</v>
      </c>
      <c r="H28" s="6">
        <f t="shared" si="1"/>
        <v>1.2995195194169005E-2</v>
      </c>
      <c r="I28" s="1"/>
      <c r="J28" s="1">
        <v>5</v>
      </c>
      <c r="K28" s="1">
        <f t="shared" ca="1" si="4"/>
        <v>0.9260083000709618</v>
      </c>
      <c r="L28" s="37">
        <f t="shared" ca="1" si="5"/>
        <v>6543.7711422573639</v>
      </c>
      <c r="M28" s="6">
        <f t="shared" ca="1" si="6"/>
        <v>1.0218</v>
      </c>
      <c r="N28" s="6">
        <f t="shared" ca="1" si="7"/>
        <v>1.0448999999999999</v>
      </c>
      <c r="O28" s="6">
        <f t="shared" ca="1" si="7"/>
        <v>1.107</v>
      </c>
      <c r="P28" s="6">
        <f t="shared" ca="1" si="7"/>
        <v>1.0267999999999999</v>
      </c>
      <c r="Q28" s="37">
        <f t="shared" ca="1" si="3"/>
        <v>7147.5649055534514</v>
      </c>
      <c r="R28" s="38">
        <f t="shared" ca="1" si="8"/>
        <v>0.8934173143606996</v>
      </c>
      <c r="S28" s="38">
        <f t="shared" ca="1" si="9"/>
        <v>2004</v>
      </c>
      <c r="T28" s="38"/>
      <c r="U28" s="34">
        <v>6</v>
      </c>
      <c r="V28" s="36">
        <v>19637.840020939922</v>
      </c>
      <c r="W28" s="36">
        <v>10135.123195047949</v>
      </c>
      <c r="X28" s="36">
        <v>13523.840064392614</v>
      </c>
      <c r="Y28" s="10"/>
      <c r="Z28" s="34">
        <v>6</v>
      </c>
      <c r="AA28" s="36">
        <v>20599.76482792661</v>
      </c>
      <c r="AB28" s="36">
        <v>17961.372470129245</v>
      </c>
      <c r="AC28" s="36">
        <v>15149.673661312843</v>
      </c>
      <c r="AD28" s="10"/>
      <c r="AE28" s="34">
        <v>6</v>
      </c>
      <c r="AF28" s="36">
        <v>39465.819944922092</v>
      </c>
      <c r="AG28" s="36">
        <v>44105.8543873733</v>
      </c>
      <c r="AH28" s="36">
        <v>46526.971826105342</v>
      </c>
    </row>
    <row r="29" spans="1:34" x14ac:dyDescent="0.2">
      <c r="A29" s="6">
        <f t="shared" si="2"/>
        <v>0.25457874113622125</v>
      </c>
      <c r="B29" s="1">
        <v>1970</v>
      </c>
      <c r="C29" s="7">
        <v>6.5299999999999997E-2</v>
      </c>
      <c r="D29" s="7">
        <v>0.121</v>
      </c>
      <c r="E29" s="7">
        <v>4.0099999999999997E-2</v>
      </c>
      <c r="F29" s="7">
        <v>5.4900000000000004E-2</v>
      </c>
      <c r="G29" s="6">
        <f t="shared" si="0"/>
        <v>0.47354886564160209</v>
      </c>
      <c r="H29" s="6">
        <f t="shared" si="1"/>
        <v>1.3260403259356126E-2</v>
      </c>
      <c r="I29" s="1"/>
      <c r="J29" s="1">
        <v>6</v>
      </c>
      <c r="K29" s="1">
        <f t="shared" ca="1" si="4"/>
        <v>0.9458175295841591</v>
      </c>
      <c r="L29" s="37">
        <f t="shared" ca="1" si="5"/>
        <v>8147.5649055534514</v>
      </c>
      <c r="M29" s="6">
        <f t="shared" ca="1" si="6"/>
        <v>1.0430999999999999</v>
      </c>
      <c r="N29" s="6">
        <f t="shared" ca="1" si="7"/>
        <v>1.0286999999999999</v>
      </c>
      <c r="O29" s="6">
        <f t="shared" ca="1" si="7"/>
        <v>1.0485</v>
      </c>
      <c r="P29" s="6">
        <f t="shared" ca="1" si="7"/>
        <v>1.0339</v>
      </c>
      <c r="Q29" s="37">
        <f t="shared" ca="1" si="3"/>
        <v>8522.1899399107988</v>
      </c>
      <c r="R29" s="38">
        <f t="shared" ca="1" si="8"/>
        <v>0.86412352680210813</v>
      </c>
      <c r="S29" s="38">
        <f t="shared" ca="1" si="9"/>
        <v>2005</v>
      </c>
      <c r="T29" s="38"/>
      <c r="U29" s="34">
        <v>7</v>
      </c>
      <c r="V29" s="36">
        <v>13553.423913818848</v>
      </c>
      <c r="W29" s="36">
        <v>11863.260996284978</v>
      </c>
      <c r="X29" s="36">
        <v>8842.0190305404212</v>
      </c>
      <c r="Y29" s="10"/>
      <c r="Z29" s="34">
        <v>7</v>
      </c>
      <c r="AA29" s="36">
        <v>27546.526664154455</v>
      </c>
      <c r="AB29" s="36">
        <v>17175.360745708018</v>
      </c>
      <c r="AC29" s="36">
        <v>19310.430119763376</v>
      </c>
      <c r="AD29" s="10"/>
      <c r="AE29" s="34">
        <v>7</v>
      </c>
      <c r="AF29" s="36">
        <v>63682.714889780735</v>
      </c>
      <c r="AG29" s="36">
        <v>39633.555400766498</v>
      </c>
      <c r="AH29" s="36">
        <v>24248.346781736273</v>
      </c>
    </row>
    <row r="30" spans="1:34" x14ac:dyDescent="0.2">
      <c r="A30" s="6">
        <f t="shared" si="2"/>
        <v>0.26810976487025812</v>
      </c>
      <c r="B30" s="1">
        <v>1971</v>
      </c>
      <c r="C30" s="7">
        <v>4.3899999999999995E-2</v>
      </c>
      <c r="D30" s="7">
        <v>0.1323</v>
      </c>
      <c r="E30" s="7">
        <v>0.1431</v>
      </c>
      <c r="F30" s="7">
        <v>3.3599999999999998E-2</v>
      </c>
      <c r="G30" s="6">
        <f t="shared" si="0"/>
        <v>0.48321312820571644</v>
      </c>
      <c r="H30" s="6">
        <f t="shared" si="1"/>
        <v>1.3531023734036864E-2</v>
      </c>
      <c r="I30" s="1"/>
      <c r="J30" s="1">
        <v>7</v>
      </c>
      <c r="K30" s="1">
        <f t="shared" ca="1" si="4"/>
        <v>0.60542422051077016</v>
      </c>
      <c r="L30" s="37">
        <f t="shared" ca="1" si="5"/>
        <v>9522.1899399107988</v>
      </c>
      <c r="M30" s="6">
        <f t="shared" ca="1" si="6"/>
        <v>1.056</v>
      </c>
      <c r="N30" s="6">
        <f t="shared" ca="1" si="7"/>
        <v>1.1930000000000001</v>
      </c>
      <c r="O30" s="6">
        <f t="shared" ca="1" si="7"/>
        <v>1.3054999999999999</v>
      </c>
      <c r="P30" s="6">
        <f t="shared" ca="1" si="7"/>
        <v>1.0306</v>
      </c>
      <c r="Q30" s="37">
        <f t="shared" ca="1" si="3"/>
        <v>12086.515690728778</v>
      </c>
      <c r="R30" s="38">
        <f t="shared" ca="1" si="8"/>
        <v>0.83846645333020398</v>
      </c>
      <c r="S30" s="38">
        <f t="shared" ca="1" si="9"/>
        <v>1991</v>
      </c>
      <c r="T30" s="38"/>
      <c r="U30" s="34">
        <v>8</v>
      </c>
      <c r="V30" s="36">
        <v>13436.318105948179</v>
      </c>
      <c r="W30" s="36">
        <v>9077.4780282674801</v>
      </c>
      <c r="X30" s="36">
        <v>11947.402087341132</v>
      </c>
      <c r="Y30" s="10"/>
      <c r="Z30" s="34">
        <v>8</v>
      </c>
      <c r="AA30" s="36">
        <v>9365.2143468139566</v>
      </c>
      <c r="AB30" s="36">
        <v>16776.6599683073</v>
      </c>
      <c r="AC30" s="36">
        <v>18298.561205307462</v>
      </c>
      <c r="AD30" s="10"/>
      <c r="AE30" s="34">
        <v>8</v>
      </c>
      <c r="AF30" s="36">
        <v>119595.9347661061</v>
      </c>
      <c r="AG30" s="36">
        <v>61055.149134284351</v>
      </c>
      <c r="AH30" s="36">
        <v>27833.772873793012</v>
      </c>
    </row>
    <row r="31" spans="1:34" x14ac:dyDescent="0.2">
      <c r="A31" s="6">
        <f t="shared" si="2"/>
        <v>0.28191693194580592</v>
      </c>
      <c r="B31" s="1">
        <v>1972</v>
      </c>
      <c r="C31" s="7">
        <v>3.8399999999999997E-2</v>
      </c>
      <c r="D31" s="7">
        <v>5.6799999999999996E-2</v>
      </c>
      <c r="E31" s="7">
        <v>0.1898</v>
      </c>
      <c r="F31" s="7">
        <v>3.4099999999999998E-2</v>
      </c>
      <c r="G31" s="6">
        <f t="shared" si="0"/>
        <v>0.493074620618078</v>
      </c>
      <c r="H31" s="6">
        <f t="shared" si="1"/>
        <v>1.380716707554782E-2</v>
      </c>
      <c r="I31" s="1"/>
      <c r="J31" s="1">
        <v>8</v>
      </c>
      <c r="K31" s="1">
        <f t="shared" ca="1" si="4"/>
        <v>0.45199325862978657</v>
      </c>
      <c r="L31" s="37">
        <f t="shared" ca="1" si="5"/>
        <v>13086.515690728778</v>
      </c>
      <c r="M31" s="6">
        <f t="shared" ca="1" si="6"/>
        <v>1.1053999999999999</v>
      </c>
      <c r="N31" s="6">
        <f t="shared" ca="1" si="7"/>
        <v>1.4035</v>
      </c>
      <c r="O31" s="6">
        <f t="shared" ca="1" si="7"/>
        <v>1.2141</v>
      </c>
      <c r="P31" s="6">
        <f t="shared" ca="1" si="7"/>
        <v>1.0387</v>
      </c>
      <c r="Q31" s="37">
        <f t="shared" ca="1" si="3"/>
        <v>15993.946881737991</v>
      </c>
      <c r="R31" s="38">
        <f t="shared" ca="1" si="8"/>
        <v>0.80722677705805723</v>
      </c>
      <c r="S31" s="38">
        <f t="shared" ca="1" si="9"/>
        <v>1982</v>
      </c>
      <c r="T31" s="38"/>
      <c r="U31" s="34">
        <v>9</v>
      </c>
      <c r="V31" s="36">
        <v>14088.478457093224</v>
      </c>
      <c r="W31" s="36">
        <v>19228.503587446696</v>
      </c>
      <c r="X31" s="36">
        <v>11893.890908641051</v>
      </c>
      <c r="Y31" s="10"/>
      <c r="Z31" s="34">
        <v>9</v>
      </c>
      <c r="AA31" s="36">
        <v>18214.640645159176</v>
      </c>
      <c r="AB31" s="36">
        <v>26352.764376478193</v>
      </c>
      <c r="AC31" s="36">
        <v>16587.745318100715</v>
      </c>
      <c r="AD31" s="10"/>
      <c r="AE31" s="34">
        <v>9</v>
      </c>
      <c r="AF31" s="36">
        <v>30367.396687683136</v>
      </c>
      <c r="AG31" s="36">
        <v>51621.125143803736</v>
      </c>
      <c r="AH31" s="36">
        <v>39293.117592922928</v>
      </c>
    </row>
    <row r="32" spans="1:34" x14ac:dyDescent="0.2">
      <c r="A32" s="6">
        <f t="shared" si="2"/>
        <v>0.29600587794126287</v>
      </c>
      <c r="B32" s="1">
        <v>1973</v>
      </c>
      <c r="C32" s="7">
        <v>6.93E-2</v>
      </c>
      <c r="D32" s="7">
        <v>-1.11E-2</v>
      </c>
      <c r="E32" s="7">
        <v>-0.14660000000000001</v>
      </c>
      <c r="F32" s="7">
        <v>8.8000000000000009E-2</v>
      </c>
      <c r="G32" s="6">
        <f t="shared" si="0"/>
        <v>0.50313736797763065</v>
      </c>
      <c r="H32" s="6">
        <f t="shared" si="1"/>
        <v>1.408894599545696E-2</v>
      </c>
      <c r="I32" s="1"/>
      <c r="J32" s="1">
        <v>9</v>
      </c>
      <c r="K32" s="1">
        <f t="shared" ca="1" si="4"/>
        <v>0.67452691666185494</v>
      </c>
      <c r="L32" s="37">
        <f t="shared" ca="1" si="5"/>
        <v>16993.946881737989</v>
      </c>
      <c r="M32" s="6">
        <f t="shared" ca="1" si="6"/>
        <v>1.0389999999999999</v>
      </c>
      <c r="N32" s="6">
        <f t="shared" ca="1" si="7"/>
        <v>0.92230000000000001</v>
      </c>
      <c r="O32" s="6">
        <f t="shared" ca="1" si="7"/>
        <v>1.0131000000000001</v>
      </c>
      <c r="P32" s="6">
        <f t="shared" ca="1" si="7"/>
        <v>1.0266999999999999</v>
      </c>
      <c r="Q32" s="37">
        <f t="shared" ca="1" si="3"/>
        <v>17106.276870626276</v>
      </c>
      <c r="R32" s="38">
        <f t="shared" ca="1" si="8"/>
        <v>0.78623432069548771</v>
      </c>
      <c r="S32" s="38">
        <f t="shared" ca="1" si="9"/>
        <v>1994</v>
      </c>
      <c r="T32" s="38"/>
      <c r="U32" s="34">
        <v>10</v>
      </c>
      <c r="V32" s="36">
        <v>15464.086665153107</v>
      </c>
      <c r="W32" s="36">
        <v>10050.311519997511</v>
      </c>
      <c r="X32" s="36">
        <v>13217.37065993447</v>
      </c>
      <c r="Y32" s="10"/>
      <c r="Z32" s="34">
        <v>10</v>
      </c>
      <c r="AA32" s="36">
        <v>31444.571667569769</v>
      </c>
      <c r="AB32" s="36">
        <v>28225.817851471147</v>
      </c>
      <c r="AC32" s="36">
        <v>12275.049800810437</v>
      </c>
      <c r="AD32" s="10"/>
      <c r="AE32" s="34">
        <v>10</v>
      </c>
      <c r="AF32" s="36">
        <v>27737.097997840901</v>
      </c>
      <c r="AG32" s="36">
        <v>62438.229869648014</v>
      </c>
      <c r="AH32" s="36">
        <v>34379.933120058697</v>
      </c>
    </row>
    <row r="33" spans="1:34" x14ac:dyDescent="0.2">
      <c r="A33" s="6">
        <f t="shared" si="2"/>
        <v>0.31038235344683118</v>
      </c>
      <c r="B33" s="1">
        <v>1974</v>
      </c>
      <c r="C33" s="7">
        <v>0.08</v>
      </c>
      <c r="D33" s="7">
        <v>4.3499999999999997E-2</v>
      </c>
      <c r="E33" s="7">
        <v>-0.26469999999999999</v>
      </c>
      <c r="F33" s="7">
        <v>0.122</v>
      </c>
      <c r="G33" s="6">
        <f t="shared" si="0"/>
        <v>0.51340547752819454</v>
      </c>
      <c r="H33" s="6">
        <f t="shared" si="1"/>
        <v>1.4376475505568328E-2</v>
      </c>
      <c r="I33" s="1"/>
      <c r="J33" s="1">
        <v>10</v>
      </c>
      <c r="K33" s="1">
        <f t="shared" ca="1" si="4"/>
        <v>0.4988117526855399</v>
      </c>
      <c r="L33" s="37">
        <f t="shared" ca="1" si="5"/>
        <v>18106.276870626276</v>
      </c>
      <c r="M33" s="6">
        <f t="shared" ca="1" si="6"/>
        <v>1.0771999999999999</v>
      </c>
      <c r="N33" s="6">
        <f t="shared" ca="1" si="7"/>
        <v>1.3096999999999999</v>
      </c>
      <c r="O33" s="6">
        <f t="shared" ca="1" si="7"/>
        <v>1.3215999999999999</v>
      </c>
      <c r="P33" s="6">
        <f t="shared" ca="1" si="7"/>
        <v>1.0377000000000001</v>
      </c>
      <c r="Q33" s="37">
        <f t="shared" ca="1" si="3"/>
        <v>23465.191636025535</v>
      </c>
      <c r="R33" s="38">
        <f t="shared" ca="1" si="8"/>
        <v>0.7576701558210347</v>
      </c>
      <c r="S33" s="38">
        <f t="shared" ca="1" si="9"/>
        <v>1985</v>
      </c>
      <c r="T33" s="38"/>
      <c r="U33" s="34">
        <v>11</v>
      </c>
      <c r="V33" s="36">
        <v>12376.689042550384</v>
      </c>
      <c r="W33" s="36">
        <v>10872.401793750912</v>
      </c>
      <c r="X33" s="36">
        <v>10851.455213195395</v>
      </c>
      <c r="Y33" s="10"/>
      <c r="Z33" s="34">
        <v>11</v>
      </c>
      <c r="AA33" s="36">
        <v>16335.689943973777</v>
      </c>
      <c r="AB33" s="36">
        <v>16237.10958711505</v>
      </c>
      <c r="AC33" s="36">
        <v>20590.982419286422</v>
      </c>
      <c r="AD33" s="10"/>
      <c r="AE33" s="34">
        <v>11</v>
      </c>
      <c r="AF33" s="36">
        <v>21011.744200036857</v>
      </c>
      <c r="AG33" s="36">
        <v>22887.108834414201</v>
      </c>
      <c r="AH33" s="36">
        <v>27028.744971544314</v>
      </c>
    </row>
    <row r="34" spans="1:34" x14ac:dyDescent="0.2">
      <c r="A34" s="6">
        <f t="shared" si="2"/>
        <v>0.32505222641169684</v>
      </c>
      <c r="B34" s="1">
        <v>1975</v>
      </c>
      <c r="C34" s="7">
        <v>5.7999999999999996E-2</v>
      </c>
      <c r="D34" s="7">
        <v>9.1899999999999996E-2</v>
      </c>
      <c r="E34" s="7">
        <v>0.37200000000000005</v>
      </c>
      <c r="F34" s="7">
        <v>7.0099999999999996E-2</v>
      </c>
      <c r="G34" s="6">
        <f t="shared" si="0"/>
        <v>0.52388314033489236</v>
      </c>
      <c r="H34" s="6">
        <f t="shared" si="1"/>
        <v>1.4669872964865639E-2</v>
      </c>
      <c r="I34" s="1"/>
      <c r="J34" s="1">
        <v>11</v>
      </c>
      <c r="K34" s="1">
        <f t="shared" ca="1" si="4"/>
        <v>0.11466531144182779</v>
      </c>
      <c r="L34" s="37">
        <f t="shared" ca="1" si="5"/>
        <v>24465.191636025535</v>
      </c>
      <c r="M34" s="6">
        <f t="shared" ca="1" si="6"/>
        <v>1.0154000000000001</v>
      </c>
      <c r="N34" s="6">
        <f t="shared" ca="1" si="7"/>
        <v>0.93900000000000006</v>
      </c>
      <c r="O34" s="6">
        <f t="shared" ca="1" si="7"/>
        <v>1.4336</v>
      </c>
      <c r="P34" s="6">
        <f t="shared" ca="1" si="7"/>
        <v>1.0176000000000001</v>
      </c>
      <c r="Q34" s="37">
        <f t="shared" ca="1" si="3"/>
        <v>32840.116036869797</v>
      </c>
      <c r="R34" s="38">
        <f t="shared" ca="1" si="8"/>
        <v>0.74456579778010479</v>
      </c>
      <c r="S34" s="38">
        <f t="shared" ca="1" si="9"/>
        <v>1958</v>
      </c>
      <c r="T34" s="38"/>
      <c r="U34" s="34">
        <v>12</v>
      </c>
      <c r="V34" s="36">
        <v>10848.35436223431</v>
      </c>
      <c r="W34" s="36">
        <v>11576.896420311872</v>
      </c>
      <c r="X34" s="36">
        <v>9660.8979895401299</v>
      </c>
      <c r="Y34" s="10"/>
      <c r="Z34" s="34">
        <v>12</v>
      </c>
      <c r="AA34" s="36">
        <v>21729.071527413718</v>
      </c>
      <c r="AB34" s="36">
        <v>23175.48023528526</v>
      </c>
      <c r="AC34" s="36">
        <v>30897.705119243157</v>
      </c>
      <c r="AD34" s="10"/>
      <c r="AE34" s="34">
        <v>12</v>
      </c>
      <c r="AF34" s="36">
        <v>62490.938181078884</v>
      </c>
      <c r="AG34" s="36">
        <v>37002.165631100419</v>
      </c>
      <c r="AH34" s="36">
        <v>38814.583835728525</v>
      </c>
    </row>
    <row r="35" spans="1:34" x14ac:dyDescent="0.2">
      <c r="A35" s="6">
        <f t="shared" si="2"/>
        <v>0.34002148453911074</v>
      </c>
      <c r="B35" s="1">
        <v>1976</v>
      </c>
      <c r="C35" s="7">
        <v>5.0799999999999998E-2</v>
      </c>
      <c r="D35" s="7">
        <v>0.16750000000000001</v>
      </c>
      <c r="E35" s="7">
        <v>0.2384</v>
      </c>
      <c r="F35" s="7">
        <v>4.8099999999999997E-2</v>
      </c>
      <c r="G35" s="6">
        <f t="shared" si="0"/>
        <v>0.53457463299478813</v>
      </c>
      <c r="H35" s="6">
        <f t="shared" si="1"/>
        <v>1.4969258127413919E-2</v>
      </c>
      <c r="I35" s="1"/>
      <c r="J35" s="1">
        <v>12</v>
      </c>
      <c r="K35" s="1">
        <f t="shared" ca="1" si="4"/>
        <v>0.71793312272930543</v>
      </c>
      <c r="L35" s="37">
        <f t="shared" ca="1" si="5"/>
        <v>33840.116036869797</v>
      </c>
      <c r="M35" s="6">
        <f t="shared" ca="1" si="6"/>
        <v>1.0514000000000001</v>
      </c>
      <c r="N35" s="6">
        <f t="shared" ca="1" si="7"/>
        <v>1.0143</v>
      </c>
      <c r="O35" s="6">
        <f t="shared" ca="1" si="7"/>
        <v>1.2382</v>
      </c>
      <c r="P35" s="6">
        <f t="shared" ca="1" si="7"/>
        <v>1.0329999999999999</v>
      </c>
      <c r="Q35" s="37">
        <f t="shared" ca="1" si="3"/>
        <v>40511.018111217942</v>
      </c>
      <c r="R35" s="38">
        <f t="shared" ca="1" si="8"/>
        <v>0.72078005593427386</v>
      </c>
      <c r="S35" s="38">
        <f t="shared" ca="1" si="9"/>
        <v>1996</v>
      </c>
      <c r="T35" s="38"/>
      <c r="U35" s="34">
        <v>13</v>
      </c>
      <c r="V35" s="36">
        <v>19972.090415160259</v>
      </c>
      <c r="W35" s="36">
        <v>7511.6151579697625</v>
      </c>
      <c r="X35" s="36">
        <v>13723.549139092176</v>
      </c>
      <c r="Y35" s="10"/>
      <c r="Z35" s="34">
        <v>13</v>
      </c>
      <c r="AA35" s="36">
        <v>19868.110278961118</v>
      </c>
      <c r="AB35" s="36">
        <v>34624.921185242201</v>
      </c>
      <c r="AC35" s="36">
        <v>17071.480582469012</v>
      </c>
      <c r="AD35" s="10"/>
      <c r="AE35" s="34">
        <v>13</v>
      </c>
      <c r="AF35" s="36">
        <v>69649.975375945723</v>
      </c>
      <c r="AG35" s="36">
        <v>19207.054274238009</v>
      </c>
      <c r="AH35" s="36">
        <v>39228.797483797069</v>
      </c>
    </row>
    <row r="36" spans="1:34" x14ac:dyDescent="0.2">
      <c r="A36" s="6">
        <f t="shared" si="2"/>
        <v>0.35529623773034946</v>
      </c>
      <c r="B36" s="1">
        <v>1977</v>
      </c>
      <c r="C36" s="7">
        <v>5.1200000000000002E-2</v>
      </c>
      <c r="D36" s="7">
        <v>-6.7000000000000002E-3</v>
      </c>
      <c r="E36" s="7">
        <v>-7.1800000000000003E-2</v>
      </c>
      <c r="F36" s="7">
        <v>6.7699999999999996E-2</v>
      </c>
      <c r="G36" s="6">
        <f t="shared" si="0"/>
        <v>0.54548431938243691</v>
      </c>
      <c r="H36" s="6">
        <f t="shared" si="1"/>
        <v>1.5274753191238694E-2</v>
      </c>
      <c r="I36" s="1"/>
      <c r="J36" s="1">
        <v>13</v>
      </c>
      <c r="K36" s="1">
        <f t="shared" ca="1" si="4"/>
        <v>0.55792124337262528</v>
      </c>
      <c r="L36" s="37">
        <f t="shared" ca="1" si="5"/>
        <v>41511.018111217942</v>
      </c>
      <c r="M36" s="6">
        <f t="shared" ca="1" si="6"/>
        <v>1.0634999999999999</v>
      </c>
      <c r="N36" s="6">
        <f t="shared" ca="1" si="7"/>
        <v>1.0967</v>
      </c>
      <c r="O36" s="6">
        <f t="shared" ca="1" si="7"/>
        <v>1.1680999999999999</v>
      </c>
      <c r="P36" s="6">
        <f t="shared" ca="1" si="7"/>
        <v>1.0442</v>
      </c>
      <c r="Q36" s="37">
        <f t="shared" ca="1" si="3"/>
        <v>47758.426336956247</v>
      </c>
      <c r="R36" s="38">
        <f t="shared" ca="1" si="8"/>
        <v>0.69027011677291117</v>
      </c>
      <c r="S36" s="38">
        <f t="shared" ca="1" si="9"/>
        <v>1988</v>
      </c>
      <c r="T36" s="38"/>
      <c r="U36" s="34">
        <v>14</v>
      </c>
      <c r="V36" s="36">
        <v>15893.39480224197</v>
      </c>
      <c r="W36" s="36">
        <v>12152.704926090586</v>
      </c>
      <c r="X36" s="36">
        <v>11133.278805397551</v>
      </c>
      <c r="Y36" s="10"/>
      <c r="Z36" s="34">
        <v>14</v>
      </c>
      <c r="AA36" s="36">
        <v>30346.951007234547</v>
      </c>
      <c r="AB36" s="36">
        <v>11047.222948753311</v>
      </c>
      <c r="AC36" s="36">
        <v>22570.630316836392</v>
      </c>
      <c r="AD36" s="10"/>
      <c r="AE36" s="34">
        <v>14</v>
      </c>
      <c r="AF36" s="36">
        <v>21682.252730368818</v>
      </c>
      <c r="AG36" s="36">
        <v>38586.237426493608</v>
      </c>
      <c r="AH36" s="36">
        <v>45297.461155232253</v>
      </c>
    </row>
    <row r="37" spans="1:34" x14ac:dyDescent="0.2">
      <c r="A37" s="6">
        <f t="shared" si="2"/>
        <v>0.37088272057855221</v>
      </c>
      <c r="B37" s="1">
        <v>1978</v>
      </c>
      <c r="C37" s="7">
        <v>7.1800000000000003E-2</v>
      </c>
      <c r="D37" s="7">
        <v>-1.1599999999999999E-2</v>
      </c>
      <c r="E37" s="7">
        <v>6.5599999999999992E-2</v>
      </c>
      <c r="F37" s="7">
        <v>9.0299999999999991E-2</v>
      </c>
      <c r="G37" s="6">
        <f t="shared" si="0"/>
        <v>0.55661665243105807</v>
      </c>
      <c r="H37" s="6">
        <f t="shared" si="1"/>
        <v>1.5586482848202748E-2</v>
      </c>
      <c r="I37" s="1"/>
      <c r="J37" s="1">
        <v>14</v>
      </c>
      <c r="K37" s="1">
        <f t="shared" ca="1" si="4"/>
        <v>0.20446708793160517</v>
      </c>
      <c r="L37" s="37">
        <f t="shared" ca="1" si="5"/>
        <v>48758.426336956247</v>
      </c>
      <c r="M37" s="6">
        <f t="shared" ca="1" si="6"/>
        <v>1.0476000000000001</v>
      </c>
      <c r="N37" s="6">
        <f t="shared" ca="1" si="7"/>
        <v>1.0365</v>
      </c>
      <c r="O37" s="6">
        <f t="shared" ca="1" si="7"/>
        <v>0.89939999999999998</v>
      </c>
      <c r="P37" s="6">
        <f t="shared" ca="1" si="7"/>
        <v>1.0335000000000001</v>
      </c>
      <c r="Q37" s="37">
        <f t="shared" ca="1" si="3"/>
        <v>45244.406550851818</v>
      </c>
      <c r="R37" s="38">
        <f t="shared" ca="1" si="8"/>
        <v>0.66789561371350858</v>
      </c>
      <c r="S37" s="38">
        <f t="shared" ca="1" si="9"/>
        <v>1966</v>
      </c>
      <c r="T37" s="38"/>
      <c r="U37" s="34">
        <v>15</v>
      </c>
      <c r="V37" s="36">
        <v>22788.257272787236</v>
      </c>
      <c r="W37" s="36">
        <v>10126.026964128676</v>
      </c>
      <c r="X37" s="36">
        <v>10487.151390835577</v>
      </c>
      <c r="Y37" s="10"/>
      <c r="Z37" s="34">
        <v>15</v>
      </c>
      <c r="AA37" s="36">
        <v>21875.208183633044</v>
      </c>
      <c r="AB37" s="36">
        <v>14589.124411072064</v>
      </c>
      <c r="AC37" s="36">
        <v>10491.435876854475</v>
      </c>
      <c r="AD37" s="10"/>
      <c r="AE37" s="34">
        <v>15</v>
      </c>
      <c r="AF37" s="36">
        <v>40991.913439484088</v>
      </c>
      <c r="AG37" s="36">
        <v>38280.774779162959</v>
      </c>
      <c r="AH37" s="36">
        <v>31774.250129185279</v>
      </c>
    </row>
    <row r="38" spans="1:34" x14ac:dyDescent="0.2">
      <c r="A38" s="6">
        <f t="shared" si="2"/>
        <v>0.38678729491345298</v>
      </c>
      <c r="B38" s="1">
        <v>1979</v>
      </c>
      <c r="C38" s="7">
        <v>0.1038</v>
      </c>
      <c r="D38" s="7">
        <v>-1.2199999999999999E-2</v>
      </c>
      <c r="E38" s="7">
        <v>0.18440000000000001</v>
      </c>
      <c r="F38" s="7">
        <v>0.1331</v>
      </c>
      <c r="G38" s="6">
        <f t="shared" si="0"/>
        <v>0.56797617595005923</v>
      </c>
      <c r="H38" s="6">
        <f t="shared" si="1"/>
        <v>1.5904574334900761E-2</v>
      </c>
      <c r="I38" s="1"/>
      <c r="J38" s="1">
        <v>15</v>
      </c>
      <c r="K38" s="1">
        <f t="shared" ca="1" si="4"/>
        <v>0.28420953451708808</v>
      </c>
      <c r="L38" s="37">
        <f t="shared" ca="1" si="5"/>
        <v>46244.406550851818</v>
      </c>
      <c r="M38" s="6">
        <f t="shared" ca="1" si="6"/>
        <v>1.0384</v>
      </c>
      <c r="N38" s="6">
        <f t="shared" ca="1" si="7"/>
        <v>1.0568</v>
      </c>
      <c r="O38" s="6">
        <f t="shared" ca="1" si="7"/>
        <v>1.1898</v>
      </c>
      <c r="P38" s="6">
        <f t="shared" ca="1" si="7"/>
        <v>1.0341</v>
      </c>
      <c r="Q38" s="37">
        <f t="shared" ca="1" si="3"/>
        <v>53706.403991897263</v>
      </c>
      <c r="R38" s="38">
        <f t="shared" ca="1" si="8"/>
        <v>0.64587139900735768</v>
      </c>
      <c r="S38" s="38">
        <f t="shared" ca="1" si="9"/>
        <v>1972</v>
      </c>
      <c r="T38" s="38"/>
      <c r="U38" s="34">
        <v>16</v>
      </c>
      <c r="V38" s="36">
        <v>15474.773869716704</v>
      </c>
      <c r="W38" s="36">
        <v>13344.967693361594</v>
      </c>
      <c r="X38" s="36">
        <v>15923.791356339967</v>
      </c>
      <c r="Y38" s="10"/>
      <c r="Z38" s="34">
        <v>16</v>
      </c>
      <c r="AA38" s="36">
        <v>20385.008133888248</v>
      </c>
      <c r="AB38" s="36">
        <v>19460.103176207638</v>
      </c>
      <c r="AC38" s="36">
        <v>16138.646983401239</v>
      </c>
      <c r="AD38" s="10"/>
      <c r="AE38" s="34">
        <v>16</v>
      </c>
      <c r="AF38" s="36">
        <v>56114.131600327797</v>
      </c>
      <c r="AG38" s="36">
        <v>54430.599530308071</v>
      </c>
      <c r="AH38" s="36">
        <v>33517.912619491537</v>
      </c>
    </row>
    <row r="39" spans="1:34" x14ac:dyDescent="0.2">
      <c r="A39" s="6">
        <f t="shared" si="2"/>
        <v>0.40301645239804562</v>
      </c>
      <c r="B39" s="1">
        <v>1980</v>
      </c>
      <c r="C39" s="7">
        <v>0.1124</v>
      </c>
      <c r="D39" s="7">
        <v>-3.95E-2</v>
      </c>
      <c r="E39" s="7">
        <v>0.32420000000000004</v>
      </c>
      <c r="F39" s="7">
        <v>0.124</v>
      </c>
      <c r="G39" s="6">
        <f t="shared" si="0"/>
        <v>0.57956752647965226</v>
      </c>
      <c r="H39" s="6">
        <f t="shared" si="1"/>
        <v>1.6229157484592614E-2</v>
      </c>
      <c r="I39" s="1"/>
      <c r="J39" s="1">
        <v>16</v>
      </c>
      <c r="K39" s="1">
        <f t="shared" ca="1" si="4"/>
        <v>0.78999440449211822</v>
      </c>
      <c r="L39" s="37">
        <f t="shared" ca="1" si="5"/>
        <v>54706.403991897263</v>
      </c>
      <c r="M39" s="6">
        <f t="shared" ca="1" si="6"/>
        <v>1.0439000000000001</v>
      </c>
      <c r="N39" s="6">
        <f t="shared" ca="1" si="7"/>
        <v>0.91749999999999998</v>
      </c>
      <c r="O39" s="6">
        <f t="shared" ca="1" si="7"/>
        <v>1.2089000000000001</v>
      </c>
      <c r="P39" s="6">
        <f t="shared" ca="1" si="7"/>
        <v>1.0269999999999999</v>
      </c>
      <c r="Q39" s="37">
        <f t="shared" ca="1" si="3"/>
        <v>63637.771507614423</v>
      </c>
      <c r="R39" s="38">
        <f t="shared" ca="1" si="8"/>
        <v>0.6288913330159277</v>
      </c>
      <c r="S39" s="38">
        <f t="shared" ca="1" si="9"/>
        <v>1999</v>
      </c>
      <c r="T39" s="38"/>
      <c r="U39" s="34">
        <v>17</v>
      </c>
      <c r="V39" s="36">
        <v>8490.1103694457997</v>
      </c>
      <c r="W39" s="36">
        <v>11167.555070526683</v>
      </c>
      <c r="X39" s="36">
        <v>10513.760068146948</v>
      </c>
      <c r="Y39" s="10"/>
      <c r="Z39" s="34">
        <v>17</v>
      </c>
      <c r="AA39" s="36">
        <v>16677.474670614611</v>
      </c>
      <c r="AB39" s="36">
        <v>15731.830652999228</v>
      </c>
      <c r="AC39" s="36">
        <v>12928.931524930827</v>
      </c>
      <c r="AD39" s="10"/>
      <c r="AE39" s="34">
        <v>17</v>
      </c>
      <c r="AF39" s="36">
        <v>63751.057182909375</v>
      </c>
      <c r="AG39" s="36">
        <v>30181.397549220859</v>
      </c>
      <c r="AH39" s="36">
        <v>44095.98680467646</v>
      </c>
    </row>
    <row r="40" spans="1:34" x14ac:dyDescent="0.2">
      <c r="A40" s="6">
        <f t="shared" si="2"/>
        <v>0.41957681717824219</v>
      </c>
      <c r="B40" s="1">
        <v>1981</v>
      </c>
      <c r="C40" s="7">
        <v>0.14710000000000001</v>
      </c>
      <c r="D40" s="7">
        <v>1.8500000000000003E-2</v>
      </c>
      <c r="E40" s="7">
        <v>-4.9100000000000005E-2</v>
      </c>
      <c r="F40" s="7">
        <v>8.9399999999999993E-2</v>
      </c>
      <c r="G40" s="6">
        <f t="shared" si="0"/>
        <v>0.59139543518331861</v>
      </c>
      <c r="H40" s="6">
        <f t="shared" si="1"/>
        <v>1.6560364780196544E-2</v>
      </c>
      <c r="I40" s="1"/>
      <c r="J40" s="1">
        <v>17</v>
      </c>
      <c r="K40" s="1">
        <f t="shared" ca="1" si="4"/>
        <v>0.17022114363585361</v>
      </c>
      <c r="L40" s="37">
        <f t="shared" ca="1" si="5"/>
        <v>64637.771507614423</v>
      </c>
      <c r="M40" s="6">
        <f t="shared" ca="1" si="6"/>
        <v>1.0311999999999999</v>
      </c>
      <c r="N40" s="6">
        <f t="shared" ca="1" si="7"/>
        <v>1.0121</v>
      </c>
      <c r="O40" s="6">
        <f t="shared" ca="1" si="7"/>
        <v>1.228</v>
      </c>
      <c r="P40" s="6">
        <f t="shared" ca="1" si="7"/>
        <v>1.0165</v>
      </c>
      <c r="Q40" s="37">
        <f t="shared" ca="1" si="3"/>
        <v>76707.582581231269</v>
      </c>
      <c r="R40" s="38">
        <f t="shared" ca="1" si="8"/>
        <v>0.61868306248492644</v>
      </c>
      <c r="S40" s="38">
        <f t="shared" ca="1" si="9"/>
        <v>1963</v>
      </c>
      <c r="T40" s="38"/>
      <c r="U40" s="34">
        <v>18</v>
      </c>
      <c r="V40" s="36">
        <v>16218.565920051529</v>
      </c>
      <c r="W40" s="36">
        <v>11802.630509177638</v>
      </c>
      <c r="X40" s="36">
        <v>13327.758221296919</v>
      </c>
      <c r="Y40" s="10"/>
      <c r="Z40" s="34">
        <v>18</v>
      </c>
      <c r="AA40" s="36">
        <v>37719.171337031948</v>
      </c>
      <c r="AB40" s="36">
        <v>23322.712873668308</v>
      </c>
      <c r="AC40" s="36">
        <v>22924.629220491177</v>
      </c>
      <c r="AD40" s="10"/>
      <c r="AE40" s="34">
        <v>18</v>
      </c>
      <c r="AF40" s="36">
        <v>80750.07223364219</v>
      </c>
      <c r="AG40" s="36">
        <v>33720.086944912</v>
      </c>
      <c r="AH40" s="36">
        <v>31587.135303546256</v>
      </c>
    </row>
    <row r="41" spans="1:34" x14ac:dyDescent="0.2">
      <c r="A41" s="6">
        <f t="shared" si="2"/>
        <v>0.43647514858660602</v>
      </c>
      <c r="B41" s="1">
        <v>1982</v>
      </c>
      <c r="C41" s="7">
        <v>0.10539999999999999</v>
      </c>
      <c r="D41" s="7">
        <v>0.40350000000000003</v>
      </c>
      <c r="E41" s="7">
        <v>0.21410000000000001</v>
      </c>
      <c r="F41" s="7">
        <v>3.8699999999999998E-2</v>
      </c>
      <c r="G41" s="6">
        <f t="shared" si="0"/>
        <v>0.60346472977889654</v>
      </c>
      <c r="H41" s="6">
        <f t="shared" si="1"/>
        <v>1.6898331408363821E-2</v>
      </c>
      <c r="I41" s="1"/>
      <c r="J41" s="1">
        <v>18</v>
      </c>
      <c r="K41" s="1">
        <f t="shared" ca="1" si="4"/>
        <v>0.64903512719635092</v>
      </c>
      <c r="L41" s="37">
        <f t="shared" ca="1" si="5"/>
        <v>77707.582581231269</v>
      </c>
      <c r="M41" s="6">
        <f t="shared" ca="1" si="6"/>
        <v>1.0289999999999999</v>
      </c>
      <c r="N41" s="6">
        <f t="shared" ca="1" si="7"/>
        <v>1.1823999999999999</v>
      </c>
      <c r="O41" s="6">
        <f t="shared" ca="1" si="7"/>
        <v>1.0999000000000001</v>
      </c>
      <c r="P41" s="6">
        <f t="shared" ca="1" si="7"/>
        <v>1.0275000000000001</v>
      </c>
      <c r="Q41" s="37">
        <f t="shared" ca="1" si="3"/>
        <v>85560.710876890516</v>
      </c>
      <c r="R41" s="38">
        <f t="shared" ca="1" si="8"/>
        <v>0.60212463502182612</v>
      </c>
      <c r="S41" s="38">
        <f t="shared" ca="1" si="9"/>
        <v>1993</v>
      </c>
      <c r="T41" s="38"/>
      <c r="U41" s="34">
        <v>19</v>
      </c>
      <c r="V41" s="36">
        <v>12483.324675743299</v>
      </c>
      <c r="W41" s="36">
        <v>14280.581277434578</v>
      </c>
      <c r="X41" s="36">
        <v>13145.191501375346</v>
      </c>
      <c r="Y41" s="10"/>
      <c r="Z41" s="34">
        <v>19</v>
      </c>
      <c r="AA41" s="36">
        <v>21227.959638324653</v>
      </c>
      <c r="AB41" s="36">
        <v>12442.696477273272</v>
      </c>
      <c r="AC41" s="36">
        <v>25047.632716859567</v>
      </c>
      <c r="AD41" s="10"/>
      <c r="AE41" s="34">
        <v>19</v>
      </c>
      <c r="AF41" s="36">
        <v>39091.582119670325</v>
      </c>
      <c r="AG41" s="36">
        <v>60256.840022920565</v>
      </c>
      <c r="AH41" s="36">
        <v>41826.01035812089</v>
      </c>
    </row>
    <row r="42" spans="1:34" x14ac:dyDescent="0.2">
      <c r="A42" s="6">
        <f t="shared" si="2"/>
        <v>0.45371834390126298</v>
      </c>
      <c r="B42" s="1">
        <v>1983</v>
      </c>
      <c r="C42" s="7">
        <v>8.8000000000000009E-2</v>
      </c>
      <c r="D42" s="7">
        <v>6.8000000000000005E-3</v>
      </c>
      <c r="E42" s="7">
        <v>0.22510000000000002</v>
      </c>
      <c r="F42" s="7">
        <v>3.7999999999999999E-2</v>
      </c>
      <c r="G42" s="6">
        <f t="shared" si="0"/>
        <v>0.61578033650907815</v>
      </c>
      <c r="H42" s="6">
        <f t="shared" si="1"/>
        <v>1.7243195314656963E-2</v>
      </c>
      <c r="I42" s="1"/>
      <c r="J42" s="1">
        <v>19</v>
      </c>
      <c r="K42" s="1">
        <f t="shared" ca="1" si="4"/>
        <v>0.49192253018779197</v>
      </c>
      <c r="L42" s="37">
        <f t="shared" ca="1" si="5"/>
        <v>86560.710876890516</v>
      </c>
      <c r="M42" s="6">
        <f t="shared" ca="1" si="6"/>
        <v>1.0771999999999999</v>
      </c>
      <c r="N42" s="6">
        <f t="shared" ca="1" si="7"/>
        <v>1.3096999999999999</v>
      </c>
      <c r="O42" s="6">
        <f t="shared" ca="1" si="7"/>
        <v>1.3215999999999999</v>
      </c>
      <c r="P42" s="6">
        <f t="shared" ca="1" si="7"/>
        <v>1.0377000000000001</v>
      </c>
      <c r="Q42" s="37">
        <f t="shared" ca="1" si="3"/>
        <v>112180.0844751238</v>
      </c>
      <c r="R42" s="38">
        <f t="shared" ca="1" si="8"/>
        <v>0.5802492387220064</v>
      </c>
      <c r="S42" s="38">
        <f t="shared" ca="1" si="9"/>
        <v>1985</v>
      </c>
      <c r="T42" s="38"/>
      <c r="U42" s="34">
        <v>20</v>
      </c>
      <c r="V42" s="36">
        <v>10215.24032285853</v>
      </c>
      <c r="W42" s="36">
        <v>14927.5623154348</v>
      </c>
      <c r="X42" s="36">
        <v>11134.126352680636</v>
      </c>
      <c r="Y42" s="10"/>
      <c r="Z42" s="34">
        <v>20</v>
      </c>
      <c r="AA42" s="36">
        <v>28880.911009900632</v>
      </c>
      <c r="AB42" s="36">
        <v>19203.974950647473</v>
      </c>
      <c r="AC42" s="36">
        <v>15943.215548058697</v>
      </c>
      <c r="AD42" s="10"/>
      <c r="AE42" s="34">
        <v>20</v>
      </c>
      <c r="AF42" s="36">
        <v>48074.65667585675</v>
      </c>
      <c r="AG42" s="36">
        <v>28193.204211684966</v>
      </c>
      <c r="AH42" s="36">
        <v>20398.816086412542</v>
      </c>
    </row>
    <row r="43" spans="1:34" x14ac:dyDescent="0.2">
      <c r="A43" s="6">
        <f t="shared" si="2"/>
        <v>0.47131344116111701</v>
      </c>
      <c r="B43" s="1">
        <v>1984</v>
      </c>
      <c r="C43" s="7">
        <v>9.849999999999999E-2</v>
      </c>
      <c r="D43" s="7">
        <v>0.15429999999999999</v>
      </c>
      <c r="E43" s="7">
        <v>6.2699999999999992E-2</v>
      </c>
      <c r="F43" s="7">
        <v>3.95E-2</v>
      </c>
      <c r="G43" s="6">
        <f t="shared" si="0"/>
        <v>0.62834728215212055</v>
      </c>
      <c r="H43" s="6">
        <f t="shared" si="1"/>
        <v>1.7595097259854042E-2</v>
      </c>
      <c r="I43" s="1"/>
      <c r="J43" s="1">
        <v>20</v>
      </c>
      <c r="K43" s="1">
        <f t="shared" ca="1" si="4"/>
        <v>0.9422752157517853</v>
      </c>
      <c r="L43" s="37">
        <f t="shared" ca="1" si="5"/>
        <v>113180.0844751238</v>
      </c>
      <c r="M43" s="6">
        <f t="shared" ca="1" si="6"/>
        <v>1.0430999999999999</v>
      </c>
      <c r="N43" s="6">
        <f t="shared" ca="1" si="7"/>
        <v>1.0286999999999999</v>
      </c>
      <c r="O43" s="6">
        <f t="shared" ca="1" si="7"/>
        <v>1.0485</v>
      </c>
      <c r="P43" s="6">
        <f t="shared" ca="1" si="7"/>
        <v>1.0339</v>
      </c>
      <c r="Q43" s="37">
        <f t="shared" ca="1" si="3"/>
        <v>118384.10475928998</v>
      </c>
      <c r="R43" s="38">
        <f t="shared" ca="1" si="8"/>
        <v>0.56122375347906606</v>
      </c>
      <c r="S43" s="38">
        <f t="shared" ca="1" si="9"/>
        <v>2005</v>
      </c>
      <c r="T43" s="38"/>
      <c r="U43" s="34">
        <v>21</v>
      </c>
      <c r="V43" s="36">
        <v>16620.554952050956</v>
      </c>
      <c r="W43" s="36">
        <v>8528.9645824875224</v>
      </c>
      <c r="X43" s="36">
        <v>7970.0809638414621</v>
      </c>
      <c r="Y43" s="10"/>
      <c r="Z43" s="34">
        <v>21</v>
      </c>
      <c r="AA43" s="36">
        <v>18902.991447945838</v>
      </c>
      <c r="AB43" s="36">
        <v>19478.132806379061</v>
      </c>
      <c r="AC43" s="36">
        <v>16715.505870057179</v>
      </c>
      <c r="AD43" s="10"/>
      <c r="AE43" s="34">
        <v>21</v>
      </c>
      <c r="AF43" s="36">
        <v>70395.02379156556</v>
      </c>
      <c r="AG43" s="36">
        <v>49679.542240234419</v>
      </c>
      <c r="AH43" s="36">
        <v>32329.109525418084</v>
      </c>
    </row>
    <row r="44" spans="1:34" x14ac:dyDescent="0.2">
      <c r="A44" s="6">
        <f t="shared" si="2"/>
        <v>0.48926762203851909</v>
      </c>
      <c r="B44" s="1">
        <v>1985</v>
      </c>
      <c r="C44" s="7">
        <v>7.7199999999999991E-2</v>
      </c>
      <c r="D44" s="7">
        <v>0.30969999999999998</v>
      </c>
      <c r="E44" s="7">
        <v>0.32159999999999994</v>
      </c>
      <c r="F44" s="7">
        <v>3.7699999999999997E-2</v>
      </c>
      <c r="G44" s="6">
        <f t="shared" si="0"/>
        <v>0.64117069607359245</v>
      </c>
      <c r="H44" s="6">
        <f t="shared" si="1"/>
        <v>1.7954180877402085E-2</v>
      </c>
      <c r="I44" s="1"/>
      <c r="J44" s="1">
        <v>21</v>
      </c>
      <c r="K44" s="1">
        <f t="shared" ca="1" si="4"/>
        <v>0.38876422032601698</v>
      </c>
      <c r="L44" s="37">
        <f t="shared" ca="1" si="5"/>
        <v>119384.10475928998</v>
      </c>
      <c r="M44" s="6">
        <f t="shared" ca="1" si="6"/>
        <v>1.1038000000000001</v>
      </c>
      <c r="N44" s="6">
        <f t="shared" ca="1" si="7"/>
        <v>0.98780000000000001</v>
      </c>
      <c r="O44" s="6">
        <f t="shared" ca="1" si="7"/>
        <v>1.1844000000000001</v>
      </c>
      <c r="P44" s="6">
        <f t="shared" ca="1" si="7"/>
        <v>1.1331</v>
      </c>
      <c r="Q44" s="37">
        <f t="shared" ca="1" si="3"/>
        <v>138089.20629297555</v>
      </c>
      <c r="R44" s="38">
        <f t="shared" ca="1" si="8"/>
        <v>0.49529940294684144</v>
      </c>
      <c r="S44" s="38">
        <f t="shared" ca="1" si="9"/>
        <v>1979</v>
      </c>
      <c r="T44" s="38"/>
      <c r="U44" s="34">
        <v>22</v>
      </c>
      <c r="V44" s="36">
        <v>11501.774270326929</v>
      </c>
      <c r="W44" s="36">
        <v>6816.0994721055604</v>
      </c>
      <c r="X44" s="36">
        <v>10665.084514299415</v>
      </c>
      <c r="Y44" s="10"/>
      <c r="Z44" s="34">
        <v>22</v>
      </c>
      <c r="AA44" s="36">
        <v>16836.536467963557</v>
      </c>
      <c r="AB44" s="36">
        <v>22497.999751341365</v>
      </c>
      <c r="AC44" s="36">
        <v>11251.160761520512</v>
      </c>
      <c r="AD44" s="10"/>
      <c r="AE44" s="34">
        <v>22</v>
      </c>
      <c r="AF44" s="36">
        <v>82198.117367588406</v>
      </c>
      <c r="AG44" s="36">
        <v>61268.247382898255</v>
      </c>
      <c r="AH44" s="36">
        <v>39262.638470770864</v>
      </c>
    </row>
    <row r="45" spans="1:34" x14ac:dyDescent="0.2">
      <c r="A45" s="6">
        <f t="shared" si="2"/>
        <v>0.50758821477056204</v>
      </c>
      <c r="B45" s="1">
        <v>1986</v>
      </c>
      <c r="C45" s="7">
        <v>6.1600000000000002E-2</v>
      </c>
      <c r="D45" s="7">
        <v>0.24440000000000001</v>
      </c>
      <c r="E45" s="7">
        <v>0.18469999999999998</v>
      </c>
      <c r="F45" s="7">
        <v>1.1299999999999999E-2</v>
      </c>
      <c r="G45" s="6">
        <f t="shared" si="0"/>
        <v>0.6542558123199923</v>
      </c>
      <c r="H45" s="6">
        <f t="shared" si="1"/>
        <v>1.8320592732042944E-2</v>
      </c>
      <c r="I45" s="1"/>
      <c r="J45" s="1">
        <v>22</v>
      </c>
      <c r="K45" s="1">
        <f t="shared" ca="1" si="4"/>
        <v>0.36199232628925682</v>
      </c>
      <c r="L45" s="37">
        <f t="shared" ca="1" si="5"/>
        <v>139089.20629297555</v>
      </c>
      <c r="M45" s="6">
        <f t="shared" ca="1" si="6"/>
        <v>1.0511999999999999</v>
      </c>
      <c r="N45" s="6">
        <f t="shared" ca="1" si="7"/>
        <v>0.99329999999999996</v>
      </c>
      <c r="O45" s="6">
        <f t="shared" ca="1" si="7"/>
        <v>0.92820000000000003</v>
      </c>
      <c r="P45" s="6">
        <f t="shared" ca="1" si="7"/>
        <v>1.0677000000000001</v>
      </c>
      <c r="Q45" s="37">
        <f t="shared" ca="1" si="3"/>
        <v>131718.8692515108</v>
      </c>
      <c r="R45" s="38">
        <f t="shared" ca="1" si="8"/>
        <v>0.46389379315054924</v>
      </c>
      <c r="S45" s="38">
        <f t="shared" ca="1" si="9"/>
        <v>1977</v>
      </c>
      <c r="T45" s="38"/>
      <c r="U45" s="34">
        <v>23</v>
      </c>
      <c r="V45" s="36">
        <v>10252.51896859372</v>
      </c>
      <c r="W45" s="36">
        <v>12433.086564637357</v>
      </c>
      <c r="X45" s="36">
        <v>9491.4817186444943</v>
      </c>
      <c r="Y45" s="10"/>
      <c r="Z45" s="34">
        <v>23</v>
      </c>
      <c r="AA45" s="36">
        <v>21386.564593341176</v>
      </c>
      <c r="AB45" s="36">
        <v>13428.654296975083</v>
      </c>
      <c r="AC45" s="36">
        <v>24680.676637777469</v>
      </c>
      <c r="AD45" s="10"/>
      <c r="AE45" s="34">
        <v>23</v>
      </c>
      <c r="AF45" s="36">
        <v>51082.762270081592</v>
      </c>
      <c r="AG45" s="36">
        <v>50653.521484575358</v>
      </c>
      <c r="AH45" s="36">
        <v>35617.799691517466</v>
      </c>
    </row>
    <row r="46" spans="1:34" x14ac:dyDescent="0.2">
      <c r="A46" s="6">
        <f t="shared" si="2"/>
        <v>0.52628269715019771</v>
      </c>
      <c r="B46" s="1">
        <v>1987</v>
      </c>
      <c r="C46" s="7">
        <v>5.4699999999999999E-2</v>
      </c>
      <c r="D46" s="7">
        <v>-2.69E-2</v>
      </c>
      <c r="E46" s="7">
        <v>5.2300000000000006E-2</v>
      </c>
      <c r="F46" s="7">
        <v>4.41E-2</v>
      </c>
      <c r="G46" s="6">
        <f t="shared" si="0"/>
        <v>0.66760797175509423</v>
      </c>
      <c r="H46" s="6">
        <f t="shared" si="1"/>
        <v>1.8694482379635658E-2</v>
      </c>
      <c r="I46" s="1"/>
      <c r="J46" s="1">
        <v>23</v>
      </c>
      <c r="K46" s="1">
        <f t="shared" ca="1" si="4"/>
        <v>0.65109462572939103</v>
      </c>
      <c r="L46" s="37">
        <f t="shared" ca="1" si="5"/>
        <v>132718.8692515108</v>
      </c>
      <c r="M46" s="6">
        <f t="shared" ca="1" si="6"/>
        <v>1.0289999999999999</v>
      </c>
      <c r="N46" s="6">
        <f t="shared" ca="1" si="7"/>
        <v>1.1823999999999999</v>
      </c>
      <c r="O46" s="6">
        <f t="shared" ca="1" si="7"/>
        <v>1.0999000000000001</v>
      </c>
      <c r="P46" s="6">
        <f t="shared" ca="1" si="7"/>
        <v>1.0275000000000001</v>
      </c>
      <c r="Q46" s="37">
        <f t="shared" ca="1" si="3"/>
        <v>146131.43817806849</v>
      </c>
      <c r="R46" s="38">
        <f t="shared" ca="1" si="8"/>
        <v>0.45147814418544935</v>
      </c>
      <c r="S46" s="38">
        <f t="shared" ca="1" si="9"/>
        <v>1993</v>
      </c>
      <c r="T46" s="38"/>
      <c r="U46" s="34">
        <v>24</v>
      </c>
      <c r="V46" s="36">
        <v>12089.527148163783</v>
      </c>
      <c r="W46" s="36">
        <v>8685.1493093777426</v>
      </c>
      <c r="X46" s="36">
        <v>10397.441031840117</v>
      </c>
      <c r="Y46" s="10"/>
      <c r="Z46" s="34">
        <v>24</v>
      </c>
      <c r="AA46" s="36">
        <v>12806.865185838131</v>
      </c>
      <c r="AB46" s="36">
        <v>17456.623707150542</v>
      </c>
      <c r="AC46" s="36">
        <v>25098.492285815075</v>
      </c>
      <c r="AD46" s="10"/>
      <c r="AE46" s="34">
        <v>24</v>
      </c>
      <c r="AF46" s="36">
        <v>78678.299248522992</v>
      </c>
      <c r="AG46" s="36">
        <v>23611.928350701932</v>
      </c>
      <c r="AH46" s="36">
        <v>24755.095692971707</v>
      </c>
    </row>
    <row r="47" spans="1:34" x14ac:dyDescent="0.2">
      <c r="A47" s="6">
        <f t="shared" si="2"/>
        <v>0.54535869957839733</v>
      </c>
      <c r="B47" s="1">
        <v>1988</v>
      </c>
      <c r="C47" s="7">
        <v>6.3500000000000001E-2</v>
      </c>
      <c r="D47" s="7">
        <v>9.6699999999999994E-2</v>
      </c>
      <c r="E47" s="7">
        <v>0.1681</v>
      </c>
      <c r="F47" s="7">
        <v>4.4199999999999996E-2</v>
      </c>
      <c r="G47" s="6">
        <f t="shared" si="0"/>
        <v>0.68123262423989206</v>
      </c>
      <c r="H47" s="6">
        <f t="shared" si="1"/>
        <v>1.9076002428199651E-2</v>
      </c>
      <c r="I47" s="1"/>
      <c r="J47" s="1">
        <v>24</v>
      </c>
      <c r="K47" s="1">
        <f t="shared" ca="1" si="4"/>
        <v>0.7297504433362928</v>
      </c>
      <c r="L47" s="37">
        <f t="shared" ca="1" si="5"/>
        <v>147131.43817806849</v>
      </c>
      <c r="M47" s="6">
        <f t="shared" ca="1" si="6"/>
        <v>1.0514000000000001</v>
      </c>
      <c r="N47" s="6">
        <f t="shared" ca="1" si="7"/>
        <v>1.0143</v>
      </c>
      <c r="O47" s="6">
        <f t="shared" ca="1" si="7"/>
        <v>1.2382</v>
      </c>
      <c r="P47" s="6">
        <f t="shared" ca="1" si="7"/>
        <v>1.0329999999999999</v>
      </c>
      <c r="Q47" s="37">
        <f t="shared" ca="1" si="3"/>
        <v>176135.45858611114</v>
      </c>
      <c r="R47" s="38">
        <f t="shared" ca="1" si="8"/>
        <v>0.43705531866936048</v>
      </c>
      <c r="S47" s="38">
        <f t="shared" ca="1" si="9"/>
        <v>1996</v>
      </c>
      <c r="T47" s="38"/>
      <c r="U47" s="34">
        <v>25</v>
      </c>
      <c r="V47" s="36">
        <v>16343.982164886427</v>
      </c>
      <c r="W47" s="36">
        <v>13070.648312281915</v>
      </c>
      <c r="X47" s="36">
        <v>10810.646997011883</v>
      </c>
      <c r="Y47" s="10"/>
      <c r="Z47" s="34">
        <v>25</v>
      </c>
      <c r="AA47" s="36">
        <v>51092.736269944537</v>
      </c>
      <c r="AB47" s="36">
        <v>25066.744719674549</v>
      </c>
      <c r="AC47" s="36">
        <v>23566.410530307774</v>
      </c>
      <c r="AD47" s="10"/>
      <c r="AE47" s="34">
        <v>25</v>
      </c>
      <c r="AF47" s="36">
        <v>83024.810539925107</v>
      </c>
      <c r="AG47" s="36">
        <v>39860.981648371446</v>
      </c>
      <c r="AH47" s="36">
        <v>15598.74384846465</v>
      </c>
    </row>
    <row r="48" spans="1:34" x14ac:dyDescent="0.2">
      <c r="A48" s="6">
        <f t="shared" si="2"/>
        <v>0.56482400817860101</v>
      </c>
      <c r="B48" s="1">
        <v>1989</v>
      </c>
      <c r="C48" s="7">
        <v>8.3699999999999997E-2</v>
      </c>
      <c r="D48" s="7">
        <v>0.18109999999999998</v>
      </c>
      <c r="E48" s="7">
        <v>0.31489999999999996</v>
      </c>
      <c r="F48" s="7">
        <v>4.6500000000000007E-2</v>
      </c>
      <c r="G48" s="6">
        <f t="shared" si="0"/>
        <v>0.69513533085703272</v>
      </c>
      <c r="H48" s="6">
        <f t="shared" si="1"/>
        <v>1.9465308600203728E-2</v>
      </c>
      <c r="I48" s="1"/>
      <c r="J48" s="1">
        <v>25</v>
      </c>
      <c r="K48" s="1">
        <f t="shared" ca="1" si="4"/>
        <v>0.24021895989211506</v>
      </c>
      <c r="L48" s="37">
        <f t="shared" ca="1" si="5"/>
        <v>177135.45858611114</v>
      </c>
      <c r="M48" s="6">
        <f t="shared" ca="1" si="6"/>
        <v>1.0521</v>
      </c>
      <c r="N48" s="6">
        <f t="shared" ca="1" si="7"/>
        <v>0.99739999999999995</v>
      </c>
      <c r="O48" s="6">
        <f t="shared" ca="1" si="7"/>
        <v>1.1106</v>
      </c>
      <c r="P48" s="6">
        <f t="shared" ca="1" si="7"/>
        <v>1.0471999999999999</v>
      </c>
      <c r="Q48" s="37">
        <f t="shared" ca="1" si="3"/>
        <v>193685.22448181151</v>
      </c>
      <c r="R48" s="38">
        <f t="shared" ca="1" si="8"/>
        <v>0.41735611026485919</v>
      </c>
      <c r="S48" s="38">
        <f t="shared" ca="1" si="9"/>
        <v>1968</v>
      </c>
      <c r="T48" s="38"/>
      <c r="U48" s="34">
        <v>26</v>
      </c>
      <c r="V48" s="36">
        <v>10659.280844491974</v>
      </c>
      <c r="W48" s="36">
        <v>10977.106692595147</v>
      </c>
      <c r="X48" s="36">
        <v>8442.0125747884031</v>
      </c>
      <c r="Y48" s="10"/>
      <c r="Z48" s="34">
        <v>26</v>
      </c>
      <c r="AA48" s="36">
        <v>11861.568915965445</v>
      </c>
      <c r="AB48" s="36">
        <v>22813.483134125003</v>
      </c>
      <c r="AC48" s="36">
        <v>15870.702479100582</v>
      </c>
      <c r="AD48" s="10"/>
      <c r="AE48" s="34">
        <v>26</v>
      </c>
      <c r="AF48" s="36">
        <v>72114.267691350207</v>
      </c>
      <c r="AG48" s="36">
        <v>25596.319369017296</v>
      </c>
      <c r="AH48" s="36">
        <v>31016.765741387237</v>
      </c>
    </row>
    <row r="49" spans="1:34" x14ac:dyDescent="0.2">
      <c r="A49" s="6">
        <f t="shared" si="2"/>
        <v>0.58468656797472729</v>
      </c>
      <c r="B49" s="1">
        <v>1990</v>
      </c>
      <c r="C49" s="7">
        <v>7.8100000000000003E-2</v>
      </c>
      <c r="D49" s="7">
        <v>6.1799999999999994E-2</v>
      </c>
      <c r="E49" s="7">
        <v>-3.1699999999999999E-2</v>
      </c>
      <c r="F49" s="7">
        <v>6.1100000000000002E-2</v>
      </c>
      <c r="G49" s="6">
        <f t="shared" si="0"/>
        <v>0.70932176618064569</v>
      </c>
      <c r="H49" s="6">
        <f t="shared" si="1"/>
        <v>1.9862559796126254E-2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34">
        <v>27</v>
      </c>
      <c r="V49" s="36">
        <v>15505.243504343336</v>
      </c>
      <c r="W49" s="36">
        <v>12799.052999888241</v>
      </c>
      <c r="X49" s="36">
        <v>7518.7751675359223</v>
      </c>
      <c r="Y49" s="10"/>
      <c r="Z49" s="34">
        <v>27</v>
      </c>
      <c r="AA49" s="36">
        <v>17690.054883816199</v>
      </c>
      <c r="AB49" s="36">
        <v>26026.870900248821</v>
      </c>
      <c r="AC49" s="36">
        <v>13483.484936643397</v>
      </c>
      <c r="AD49" s="10"/>
      <c r="AE49" s="34">
        <v>27</v>
      </c>
      <c r="AF49" s="36">
        <v>37555.872082910602</v>
      </c>
      <c r="AG49" s="36">
        <v>52829.952506315305</v>
      </c>
      <c r="AH49" s="36">
        <v>26205.786943469488</v>
      </c>
    </row>
    <row r="50" spans="1:34" x14ac:dyDescent="0.2">
      <c r="A50" s="6">
        <f t="shared" si="2"/>
        <v>0.60495448613403979</v>
      </c>
      <c r="B50" s="1">
        <v>1991</v>
      </c>
      <c r="C50" s="7">
        <v>5.5999999999999994E-2</v>
      </c>
      <c r="D50" s="7">
        <v>0.193</v>
      </c>
      <c r="E50" s="7">
        <v>0.30549999999999999</v>
      </c>
      <c r="F50" s="7">
        <v>3.0600000000000002E-2</v>
      </c>
      <c r="G50" s="6">
        <f t="shared" si="0"/>
        <v>0.72379772059249559</v>
      </c>
      <c r="H50" s="6">
        <f t="shared" si="1"/>
        <v>2.0267918159312504E-2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34">
        <v>28</v>
      </c>
      <c r="V50" s="36">
        <v>14139.394245386868</v>
      </c>
      <c r="W50" s="36">
        <v>14093.406169343403</v>
      </c>
      <c r="X50" s="36">
        <v>13757.873790241476</v>
      </c>
      <c r="Y50" s="10"/>
      <c r="Z50" s="34">
        <v>28</v>
      </c>
      <c r="AA50" s="36">
        <v>26787.710602617004</v>
      </c>
      <c r="AB50" s="36">
        <v>21367.235690607722</v>
      </c>
      <c r="AC50" s="36">
        <v>18817.008162520386</v>
      </c>
      <c r="AD50" s="10"/>
      <c r="AE50" s="34">
        <v>28</v>
      </c>
      <c r="AF50" s="36">
        <v>57968.367289836744</v>
      </c>
      <c r="AG50" s="36">
        <v>54202.934117701239</v>
      </c>
      <c r="AH50" s="36">
        <v>40576.799315131997</v>
      </c>
    </row>
    <row r="51" spans="1:34" x14ac:dyDescent="0.2">
      <c r="A51" s="6">
        <f t="shared" si="2"/>
        <v>0.62563603527619538</v>
      </c>
      <c r="B51" s="1">
        <v>1992</v>
      </c>
      <c r="C51" s="7">
        <v>3.5099999999999999E-2</v>
      </c>
      <c r="D51" s="7">
        <v>8.0500000000000002E-2</v>
      </c>
      <c r="E51" s="7">
        <v>7.6700000000000004E-2</v>
      </c>
      <c r="F51" s="7">
        <v>2.8999999999999998E-2</v>
      </c>
      <c r="G51" s="6">
        <f t="shared" si="0"/>
        <v>0.73856910264540365</v>
      </c>
      <c r="H51" s="6">
        <f t="shared" si="1"/>
        <v>2.0681549142155614E-2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4">
        <v>29</v>
      </c>
      <c r="V51" s="36">
        <v>14308.641294813557</v>
      </c>
      <c r="W51" s="36">
        <v>11214.038085042548</v>
      </c>
      <c r="X51" s="36">
        <v>11517.516760267885</v>
      </c>
      <c r="Y51" s="10"/>
      <c r="Z51" s="34">
        <v>29</v>
      </c>
      <c r="AA51" s="36">
        <v>16661.00675704798</v>
      </c>
      <c r="AB51" s="36">
        <v>23572.006740763209</v>
      </c>
      <c r="AC51" s="36">
        <v>11466.205580588439</v>
      </c>
      <c r="AD51" s="10"/>
      <c r="AE51" s="34">
        <v>29</v>
      </c>
      <c r="AF51" s="36">
        <v>45510.585385963568</v>
      </c>
      <c r="AG51" s="36">
        <v>34694.770715958504</v>
      </c>
      <c r="AH51" s="36">
        <v>39980.794780067896</v>
      </c>
    </row>
    <row r="52" spans="1:34" x14ac:dyDescent="0.2">
      <c r="A52" s="6">
        <f t="shared" si="2"/>
        <v>0.6467396568498236</v>
      </c>
      <c r="B52" s="1">
        <v>1993</v>
      </c>
      <c r="C52" s="7">
        <v>2.8999999999999998E-2</v>
      </c>
      <c r="D52" s="7">
        <v>0.18239999999999998</v>
      </c>
      <c r="E52" s="7">
        <v>9.9900000000000003E-2</v>
      </c>
      <c r="F52" s="7">
        <v>2.75E-2</v>
      </c>
      <c r="G52" s="6">
        <f t="shared" si="0"/>
        <v>0.75364194147490171</v>
      </c>
      <c r="H52" s="6">
        <f t="shared" si="1"/>
        <v>2.1103621573628179E-2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4">
        <v>30</v>
      </c>
      <c r="V52" s="36">
        <v>16886.836943119328</v>
      </c>
      <c r="W52" s="36">
        <v>12051.181867848609</v>
      </c>
      <c r="X52" s="36">
        <v>12524.060222222435</v>
      </c>
      <c r="Y52" s="10"/>
      <c r="Z52" s="34">
        <v>30</v>
      </c>
      <c r="AA52" s="36">
        <v>19028.272455452137</v>
      </c>
      <c r="AB52" s="36">
        <v>23218.404897050073</v>
      </c>
      <c r="AC52" s="36">
        <v>20404.683761853456</v>
      </c>
      <c r="AD52" s="10"/>
      <c r="AE52" s="34">
        <v>30</v>
      </c>
      <c r="AF52" s="36">
        <v>39245.821932027844</v>
      </c>
      <c r="AG52" s="36">
        <v>41775.190401257161</v>
      </c>
      <c r="AH52" s="36">
        <v>39176.73930103024</v>
      </c>
    </row>
    <row r="53" spans="1:34" x14ac:dyDescent="0.2">
      <c r="A53" s="6">
        <f t="shared" si="2"/>
        <v>0.66827396457801558</v>
      </c>
      <c r="B53" s="1">
        <v>1994</v>
      </c>
      <c r="C53" s="7">
        <v>3.9E-2</v>
      </c>
      <c r="D53" s="7">
        <v>-7.7699999999999991E-2</v>
      </c>
      <c r="E53" s="7">
        <v>1.3100000000000001E-2</v>
      </c>
      <c r="F53" s="7">
        <v>2.6699999999999998E-2</v>
      </c>
      <c r="G53" s="6">
        <f t="shared" si="0"/>
        <v>0.7690223892601038</v>
      </c>
      <c r="H53" s="6">
        <f t="shared" si="1"/>
        <v>2.153430772819202E-2</v>
      </c>
      <c r="I53" s="1"/>
      <c r="J53" s="4"/>
      <c r="K53" s="1"/>
      <c r="L53" s="39"/>
      <c r="M53" s="39"/>
      <c r="N53" s="39"/>
      <c r="O53" s="4"/>
      <c r="P53" s="39"/>
      <c r="Q53" s="4"/>
      <c r="R53" s="1"/>
      <c r="S53" s="1"/>
      <c r="T53" s="1"/>
      <c r="U53" s="34">
        <v>31</v>
      </c>
      <c r="V53" s="36">
        <v>11810.287451614045</v>
      </c>
      <c r="W53" s="36">
        <v>12515.071923542017</v>
      </c>
      <c r="X53" s="36">
        <v>9482.8999415215094</v>
      </c>
      <c r="Y53" s="10"/>
      <c r="Z53" s="34">
        <v>31</v>
      </c>
      <c r="AA53" s="36">
        <v>26511.180553290033</v>
      </c>
      <c r="AB53" s="36">
        <v>20977.665115491731</v>
      </c>
      <c r="AC53" s="36">
        <v>17651.259697470054</v>
      </c>
      <c r="AD53" s="10"/>
      <c r="AE53" s="34">
        <v>31</v>
      </c>
      <c r="AF53" s="36">
        <v>41159.859348933394</v>
      </c>
      <c r="AG53" s="36">
        <v>55024.418606269341</v>
      </c>
      <c r="AH53" s="36">
        <v>18272.817267139624</v>
      </c>
    </row>
    <row r="54" spans="1:34" x14ac:dyDescent="0.2">
      <c r="A54" s="6">
        <f t="shared" si="2"/>
        <v>0.69024774797412991</v>
      </c>
      <c r="B54" s="1">
        <v>1995</v>
      </c>
      <c r="C54" s="7">
        <v>5.6000000000000001E-2</v>
      </c>
      <c r="D54" s="7">
        <v>0.23480000000000001</v>
      </c>
      <c r="E54" s="7">
        <v>0.372</v>
      </c>
      <c r="F54" s="7">
        <v>2.5000000000000001E-2</v>
      </c>
      <c r="G54" s="6">
        <f t="shared" si="0"/>
        <v>0.78471672373479984</v>
      </c>
      <c r="H54" s="6">
        <f t="shared" si="1"/>
        <v>2.1973783396114308E-2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34">
        <v>32</v>
      </c>
      <c r="V54" s="36">
        <v>14762.915104004815</v>
      </c>
      <c r="W54" s="36">
        <v>9649.5894539662277</v>
      </c>
      <c r="X54" s="36">
        <v>13186.744907248611</v>
      </c>
      <c r="Y54" s="10"/>
      <c r="Z54" s="34">
        <v>32</v>
      </c>
      <c r="AA54" s="36">
        <v>17039.47698673468</v>
      </c>
      <c r="AB54" s="36">
        <v>27046.891733018037</v>
      </c>
      <c r="AC54" s="36">
        <v>12000.508046513578</v>
      </c>
      <c r="AD54" s="10"/>
      <c r="AE54" s="34">
        <v>32</v>
      </c>
      <c r="AF54" s="36">
        <v>103676.80110521599</v>
      </c>
      <c r="AG54" s="36">
        <v>32598.516633740201</v>
      </c>
      <c r="AH54" s="36">
        <v>35196.03478247569</v>
      </c>
    </row>
    <row r="55" spans="1:34" x14ac:dyDescent="0.2">
      <c r="A55" s="6">
        <f t="shared" si="2"/>
        <v>0.71266997592934855</v>
      </c>
      <c r="B55" s="1">
        <v>1996</v>
      </c>
      <c r="C55" s="7">
        <v>5.1400000000000001E-2</v>
      </c>
      <c r="D55" s="7">
        <v>1.43E-2</v>
      </c>
      <c r="E55" s="7">
        <v>0.2382</v>
      </c>
      <c r="F55" s="7">
        <v>3.3000000000000002E-2</v>
      </c>
      <c r="G55" s="6">
        <f t="shared" si="0"/>
        <v>0.80073135074979573</v>
      </c>
      <c r="H55" s="6">
        <f t="shared" si="1"/>
        <v>2.2422227955218681E-2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34">
        <v>33</v>
      </c>
      <c r="V55" s="36">
        <v>17589.054813127521</v>
      </c>
      <c r="W55" s="36">
        <v>10008.191088347419</v>
      </c>
      <c r="X55" s="36">
        <v>14114.148236373245</v>
      </c>
      <c r="Y55" s="10"/>
      <c r="Z55" s="34">
        <v>33</v>
      </c>
      <c r="AA55" s="36">
        <v>19546.1261113726</v>
      </c>
      <c r="AB55" s="36">
        <v>17990.402355126236</v>
      </c>
      <c r="AC55" s="36">
        <v>13890.218781023845</v>
      </c>
      <c r="AD55" s="10"/>
      <c r="AE55" s="34">
        <v>33</v>
      </c>
      <c r="AF55" s="36">
        <v>31010.685573390681</v>
      </c>
      <c r="AG55" s="36">
        <v>26451.039715234063</v>
      </c>
      <c r="AH55" s="36">
        <v>28218.03749941165</v>
      </c>
    </row>
    <row r="56" spans="1:34" x14ac:dyDescent="0.2">
      <c r="A56" s="6">
        <f t="shared" si="2"/>
        <v>0.7355498003734493</v>
      </c>
      <c r="B56" s="1">
        <v>1997</v>
      </c>
      <c r="C56" s="7">
        <v>4.9099999999999998E-2</v>
      </c>
      <c r="D56" s="7">
        <v>9.9400000000000002E-2</v>
      </c>
      <c r="E56" s="7">
        <v>0.31859999999999999</v>
      </c>
      <c r="F56" s="7">
        <v>1.7000000000000001E-2</v>
      </c>
      <c r="G56" s="6">
        <f t="shared" si="0"/>
        <v>0.81707280688754669</v>
      </c>
      <c r="H56" s="6">
        <f t="shared" si="1"/>
        <v>2.2879824444100694E-2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34">
        <v>34</v>
      </c>
      <c r="V56" s="36">
        <v>10652.454129905062</v>
      </c>
      <c r="W56" s="36">
        <v>10889.215735132642</v>
      </c>
      <c r="X56" s="36">
        <v>10909.484929447812</v>
      </c>
      <c r="Y56" s="10"/>
      <c r="Z56" s="34">
        <v>34</v>
      </c>
      <c r="AA56" s="36">
        <v>36315.475414130124</v>
      </c>
      <c r="AB56" s="36">
        <v>45502.08212234854</v>
      </c>
      <c r="AC56" s="36">
        <v>20309.399590869882</v>
      </c>
      <c r="AD56" s="10"/>
      <c r="AE56" s="34">
        <v>34</v>
      </c>
      <c r="AF56" s="36">
        <v>27908.784364465042</v>
      </c>
      <c r="AG56" s="36">
        <v>71149.277430384973</v>
      </c>
      <c r="AH56" s="36">
        <v>30608.532874250304</v>
      </c>
    </row>
    <row r="57" spans="1:34" x14ac:dyDescent="0.2">
      <c r="A57" s="6">
        <f t="shared" si="2"/>
        <v>0.75889656001028671</v>
      </c>
      <c r="B57" s="1">
        <v>1998</v>
      </c>
      <c r="C57" s="7">
        <v>5.16E-2</v>
      </c>
      <c r="D57" s="7">
        <v>0.1492</v>
      </c>
      <c r="E57" s="7">
        <v>0.28339999999999999</v>
      </c>
      <c r="F57" s="7">
        <v>1.6E-2</v>
      </c>
      <c r="G57" s="6">
        <f t="shared" si="0"/>
        <v>0.83374776213014967</v>
      </c>
      <c r="H57" s="6">
        <f t="shared" si="1"/>
        <v>2.3346759636837442E-2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34">
        <v>35</v>
      </c>
      <c r="V57" s="36">
        <v>10941.017358517392</v>
      </c>
      <c r="W57" s="36">
        <v>13757.150499430614</v>
      </c>
      <c r="X57" s="36">
        <v>10303.001721024651</v>
      </c>
      <c r="Y57" s="10"/>
      <c r="Z57" s="34">
        <v>35</v>
      </c>
      <c r="AA57" s="36">
        <v>21683.23664311854</v>
      </c>
      <c r="AB57" s="36">
        <v>22195.460440968916</v>
      </c>
      <c r="AC57" s="36">
        <v>16286.407984780561</v>
      </c>
      <c r="AD57" s="10"/>
      <c r="AE57" s="34">
        <v>35</v>
      </c>
      <c r="AF57" s="36">
        <v>62550.973396777117</v>
      </c>
      <c r="AG57" s="36">
        <v>27949.317265238056</v>
      </c>
      <c r="AH57" s="36">
        <v>24540.634274617849</v>
      </c>
    </row>
    <row r="58" spans="1:34" x14ac:dyDescent="0.2">
      <c r="A58" s="6">
        <f t="shared" si="2"/>
        <v>0.7827197841295086</v>
      </c>
      <c r="B58" s="1">
        <v>1999</v>
      </c>
      <c r="C58" s="7">
        <v>4.3900000000000002E-2</v>
      </c>
      <c r="D58" s="7">
        <v>-8.2500000000000004E-2</v>
      </c>
      <c r="E58" s="7">
        <v>0.2089</v>
      </c>
      <c r="F58" s="7">
        <v>2.7E-2</v>
      </c>
      <c r="G58" s="6">
        <f t="shared" si="0"/>
        <v>0.85076302258178538</v>
      </c>
      <c r="H58" s="6">
        <f t="shared" si="1"/>
        <v>2.3823224119221879E-2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34">
        <v>36</v>
      </c>
      <c r="V58" s="36">
        <v>12761.20756839871</v>
      </c>
      <c r="W58" s="36">
        <v>13948.0849379192</v>
      </c>
      <c r="X58" s="36">
        <v>15228.118692653406</v>
      </c>
      <c r="Y58" s="10"/>
      <c r="Z58" s="34">
        <v>36</v>
      </c>
      <c r="AA58" s="36">
        <v>31510.614773205187</v>
      </c>
      <c r="AB58" s="36">
        <v>15990.623363140212</v>
      </c>
      <c r="AC58" s="36">
        <v>13810.062610375246</v>
      </c>
      <c r="AD58" s="10"/>
      <c r="AE58" s="34">
        <v>36</v>
      </c>
      <c r="AF58" s="36">
        <v>20225.764016204881</v>
      </c>
      <c r="AG58" s="36">
        <v>57089.266899452836</v>
      </c>
      <c r="AH58" s="36">
        <v>36903.219003023725</v>
      </c>
    </row>
    <row r="59" spans="1:34" x14ac:dyDescent="0.2">
      <c r="A59" s="6">
        <f t="shared" si="2"/>
        <v>0.80702919649606153</v>
      </c>
      <c r="B59" s="1">
        <v>2000</v>
      </c>
      <c r="C59" s="7">
        <v>5.3699999999999998E-2</v>
      </c>
      <c r="D59" s="7">
        <v>0.1666</v>
      </c>
      <c r="E59" s="7">
        <v>-9.0300000000000005E-2</v>
      </c>
      <c r="F59" s="7">
        <v>3.4000000000000002E-2</v>
      </c>
      <c r="G59" s="6">
        <f t="shared" si="0"/>
        <v>0.86812553324671982</v>
      </c>
      <c r="H59" s="6">
        <f t="shared" si="1"/>
        <v>2.430941236655294E-2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34">
        <v>37</v>
      </c>
      <c r="V59" s="36">
        <v>11369.806406189415</v>
      </c>
      <c r="W59" s="36">
        <v>11943.102787368178</v>
      </c>
      <c r="X59" s="36">
        <v>9568.7989906259027</v>
      </c>
      <c r="Y59" s="10"/>
      <c r="Z59" s="34">
        <v>37</v>
      </c>
      <c r="AA59" s="36">
        <v>21658.812495962695</v>
      </c>
      <c r="AB59" s="36">
        <v>36470.151946455357</v>
      </c>
      <c r="AC59" s="36">
        <v>18362.2387392292</v>
      </c>
      <c r="AD59" s="10"/>
      <c r="AE59" s="34">
        <v>37</v>
      </c>
      <c r="AF59" s="36">
        <v>43949.759576529781</v>
      </c>
      <c r="AG59" s="36">
        <v>81707.067684317808</v>
      </c>
      <c r="AH59" s="36">
        <v>36925.890233293379</v>
      </c>
    </row>
    <row r="60" spans="1:34" x14ac:dyDescent="0.2">
      <c r="A60" s="6">
        <f t="shared" si="2"/>
        <v>0.83183471931907471</v>
      </c>
      <c r="B60" s="1">
        <v>2001</v>
      </c>
      <c r="C60" s="7">
        <v>5.7299999999999997E-2</v>
      </c>
      <c r="D60" s="7">
        <v>5.57E-2</v>
      </c>
      <c r="E60" s="7">
        <v>-0.11849999999999999</v>
      </c>
      <c r="F60" s="7">
        <v>1.6E-2</v>
      </c>
      <c r="G60" s="6">
        <f t="shared" si="0"/>
        <v>0.8858423808639998</v>
      </c>
      <c r="H60" s="6">
        <f t="shared" si="1"/>
        <v>2.4805522823013203E-2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34">
        <v>38</v>
      </c>
      <c r="V60" s="36">
        <v>18928.018879958425</v>
      </c>
      <c r="W60" s="36">
        <v>8414.0553959968729</v>
      </c>
      <c r="X60" s="36">
        <v>12565.18503742561</v>
      </c>
      <c r="Y60" s="10"/>
      <c r="Z60" s="34">
        <v>38</v>
      </c>
      <c r="AA60" s="36">
        <v>21759.068793580584</v>
      </c>
      <c r="AB60" s="36">
        <v>24885.107073258932</v>
      </c>
      <c r="AC60" s="36">
        <v>19658.630467249197</v>
      </c>
      <c r="AD60" s="10"/>
      <c r="AE60" s="34">
        <v>38</v>
      </c>
      <c r="AF60" s="36">
        <v>67578.590163063738</v>
      </c>
      <c r="AG60" s="36">
        <v>52503.862154888229</v>
      </c>
      <c r="AH60" s="36">
        <v>31512.95851369495</v>
      </c>
    </row>
    <row r="61" spans="1:34" x14ac:dyDescent="0.2">
      <c r="A61" s="6">
        <f t="shared" si="2"/>
        <v>0.85714647730174121</v>
      </c>
      <c r="B61" s="1">
        <v>2002</v>
      </c>
      <c r="C61" s="40">
        <v>1.7999999999999999E-2</v>
      </c>
      <c r="D61" s="40">
        <v>0.1512</v>
      </c>
      <c r="E61" s="40">
        <v>-0.2198</v>
      </c>
      <c r="F61" s="40">
        <v>1.5900000000000001E-2</v>
      </c>
      <c r="G61" s="6">
        <f t="shared" si="0"/>
        <v>0.90392079679999982</v>
      </c>
      <c r="H61" s="6">
        <f t="shared" si="1"/>
        <v>2.5311757982666536E-2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34">
        <v>39</v>
      </c>
      <c r="V61" s="36">
        <v>8247.2434108572761</v>
      </c>
      <c r="W61" s="36">
        <v>10686.823997866491</v>
      </c>
      <c r="X61" s="36">
        <v>14200.824535184187</v>
      </c>
      <c r="Y61" s="10"/>
      <c r="Z61" s="34">
        <v>39</v>
      </c>
      <c r="AA61" s="36">
        <v>16007.573068556594</v>
      </c>
      <c r="AB61" s="36">
        <v>16367.862397058574</v>
      </c>
      <c r="AC61" s="36">
        <v>11713.277055998227</v>
      </c>
      <c r="AD61" s="10"/>
      <c r="AE61" s="34">
        <v>39</v>
      </c>
      <c r="AF61" s="36">
        <v>36558.072776236768</v>
      </c>
      <c r="AG61" s="36">
        <v>57621.191318193218</v>
      </c>
      <c r="AH61" s="36">
        <v>27490.125779580583</v>
      </c>
    </row>
    <row r="62" spans="1:34" x14ac:dyDescent="0.2">
      <c r="A62" s="6">
        <f t="shared" si="2"/>
        <v>0.8829748017738499</v>
      </c>
      <c r="B62" s="1">
        <v>2003</v>
      </c>
      <c r="C62" s="40">
        <v>1.7999999999999999E-2</v>
      </c>
      <c r="D62" s="40">
        <v>3.8E-3</v>
      </c>
      <c r="E62" s="40">
        <v>0.28410000000000002</v>
      </c>
      <c r="F62" s="40">
        <v>2.2700000000000001E-2</v>
      </c>
      <c r="G62" s="6">
        <f t="shared" si="0"/>
        <v>0.92236815999999988</v>
      </c>
      <c r="H62" s="6">
        <f t="shared" si="1"/>
        <v>2.5828324472108713E-2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34">
        <v>40</v>
      </c>
      <c r="V62" s="36">
        <v>10884.464649313682</v>
      </c>
      <c r="W62" s="36">
        <v>8925.5938935880313</v>
      </c>
      <c r="X62" s="36">
        <v>8623.9422515566112</v>
      </c>
      <c r="Y62" s="10"/>
      <c r="Z62" s="34">
        <v>40</v>
      </c>
      <c r="AA62" s="36">
        <v>10345.765610009161</v>
      </c>
      <c r="AB62" s="36">
        <v>20482.349388729755</v>
      </c>
      <c r="AC62" s="36">
        <v>13635.018451162607</v>
      </c>
      <c r="AD62" s="10"/>
      <c r="AE62" s="34">
        <v>40</v>
      </c>
      <c r="AF62" s="36">
        <v>72155.136839917279</v>
      </c>
      <c r="AG62" s="36">
        <v>35814.791843770137</v>
      </c>
      <c r="AH62" s="36">
        <v>27513.787063700292</v>
      </c>
    </row>
    <row r="63" spans="1:34" x14ac:dyDescent="0.2">
      <c r="A63" s="6">
        <f t="shared" si="2"/>
        <v>0.90933023490865472</v>
      </c>
      <c r="B63" s="1">
        <v>2004</v>
      </c>
      <c r="C63" s="40">
        <v>2.1800000000000003E-2</v>
      </c>
      <c r="D63" s="40">
        <v>4.4900000000000002E-2</v>
      </c>
      <c r="E63" s="40">
        <v>0.107</v>
      </c>
      <c r="F63" s="40">
        <v>2.6800000000000001E-2</v>
      </c>
      <c r="G63" s="6">
        <f t="shared" si="0"/>
        <v>0.94119199999999992</v>
      </c>
      <c r="H63" s="6">
        <f t="shared" si="1"/>
        <v>2.6355433134804807E-2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34">
        <v>41</v>
      </c>
      <c r="V63" s="36">
        <v>11307.924110429654</v>
      </c>
      <c r="W63" s="36">
        <v>9343.9967923076256</v>
      </c>
      <c r="X63" s="36">
        <v>10195.59278330726</v>
      </c>
      <c r="Y63" s="10"/>
      <c r="Z63" s="34">
        <v>41</v>
      </c>
      <c r="AA63" s="36">
        <v>52604.563787744293</v>
      </c>
      <c r="AB63" s="36">
        <v>14561.79981096405</v>
      </c>
      <c r="AC63" s="36">
        <v>19085.516683649763</v>
      </c>
      <c r="AD63" s="10"/>
      <c r="AE63" s="34">
        <v>41</v>
      </c>
      <c r="AF63" s="36">
        <v>55006.173675905578</v>
      </c>
      <c r="AG63" s="36">
        <v>59385.951240102666</v>
      </c>
      <c r="AH63" s="36">
        <v>38595.103983814697</v>
      </c>
    </row>
    <row r="64" spans="1:34" x14ac:dyDescent="0.2">
      <c r="A64" s="6">
        <f t="shared" si="2"/>
        <v>0.9362235340258025</v>
      </c>
      <c r="B64" s="1">
        <v>2005</v>
      </c>
      <c r="C64" s="40">
        <v>4.3099999999999999E-2</v>
      </c>
      <c r="D64" s="40">
        <v>2.8700000000000003E-2</v>
      </c>
      <c r="E64" s="40">
        <v>4.8500000000000008E-2</v>
      </c>
      <c r="F64" s="40">
        <v>3.39E-2</v>
      </c>
      <c r="G64" s="6">
        <f t="shared" si="0"/>
        <v>0.96039999999999992</v>
      </c>
      <c r="H64" s="6">
        <f t="shared" si="1"/>
        <v>2.6893299117147763E-2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34">
        <v>42</v>
      </c>
      <c r="V64" s="36">
        <v>11925.386313666615</v>
      </c>
      <c r="W64" s="36">
        <v>13168.629727360409</v>
      </c>
      <c r="X64" s="36">
        <v>15392.045888091914</v>
      </c>
      <c r="Y64" s="10"/>
      <c r="Z64" s="34">
        <v>42</v>
      </c>
      <c r="AA64" s="36">
        <v>31544.563719627185</v>
      </c>
      <c r="AB64" s="36">
        <v>15122.985373406411</v>
      </c>
      <c r="AC64" s="36">
        <v>17049.701445473711</v>
      </c>
      <c r="AD64" s="10"/>
      <c r="AE64" s="34">
        <v>42</v>
      </c>
      <c r="AF64" s="36">
        <v>41370.799330631715</v>
      </c>
      <c r="AG64" s="36">
        <v>51157.395651894898</v>
      </c>
      <c r="AH64" s="36">
        <v>24467.289026785504</v>
      </c>
    </row>
    <row r="65" spans="1:34" x14ac:dyDescent="0.2">
      <c r="A65" s="6">
        <f t="shared" si="2"/>
        <v>0.96366567598207575</v>
      </c>
      <c r="B65" s="1">
        <v>2006</v>
      </c>
      <c r="C65" s="40">
        <v>4.8800000000000003E-2</v>
      </c>
      <c r="D65" s="40">
        <v>1.9599999999999999E-2</v>
      </c>
      <c r="E65" s="40">
        <v>0.15629999999999999</v>
      </c>
      <c r="F65" s="40">
        <v>3.2399999999999998E-2</v>
      </c>
      <c r="G65" s="6">
        <f t="shared" si="0"/>
        <v>0.98</v>
      </c>
      <c r="H65" s="6">
        <f t="shared" si="1"/>
        <v>2.744214195627323E-2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34">
        <v>43</v>
      </c>
      <c r="V65" s="36">
        <v>16998.846423573334</v>
      </c>
      <c r="W65" s="36">
        <v>14873.336875746369</v>
      </c>
      <c r="X65" s="36">
        <v>13033.340072729685</v>
      </c>
      <c r="Y65" s="10"/>
      <c r="Z65" s="34">
        <v>43</v>
      </c>
      <c r="AA65" s="36">
        <v>16633.996314373668</v>
      </c>
      <c r="AB65" s="36">
        <v>29094.665744348848</v>
      </c>
      <c r="AC65" s="36">
        <v>25874.442917632845</v>
      </c>
      <c r="AD65" s="10"/>
      <c r="AE65" s="34">
        <v>43</v>
      </c>
      <c r="AF65" s="36">
        <v>20605.541381693838</v>
      </c>
      <c r="AG65" s="36">
        <v>29662.505200448508</v>
      </c>
      <c r="AH65" s="36">
        <v>26734.316124112425</v>
      </c>
    </row>
    <row r="66" spans="1:34" x14ac:dyDescent="0.2">
      <c r="A66" s="6">
        <f>H66+A65</f>
        <v>0.99166786165174237</v>
      </c>
      <c r="B66" s="1">
        <v>2007</v>
      </c>
      <c r="C66" s="40">
        <v>5.4800000000000008E-2</v>
      </c>
      <c r="D66" s="40">
        <v>4.8800000000000003E-2</v>
      </c>
      <c r="E66" s="40">
        <v>0.1021</v>
      </c>
      <c r="F66" s="40">
        <v>2.8500000000000001E-2</v>
      </c>
      <c r="G66" s="6">
        <v>1</v>
      </c>
      <c r="H66" s="6">
        <f t="shared" si="1"/>
        <v>2.8002185669666561E-2</v>
      </c>
      <c r="I66" s="1"/>
      <c r="J66" s="1"/>
      <c r="K66" s="32"/>
      <c r="L66" s="41"/>
      <c r="M66" s="39"/>
      <c r="N66" s="41"/>
      <c r="O66" s="42"/>
      <c r="P66" s="1"/>
      <c r="Q66" s="1"/>
      <c r="R66" s="1"/>
      <c r="S66" s="1"/>
      <c r="T66" s="1"/>
      <c r="U66" s="34">
        <v>44</v>
      </c>
      <c r="V66" s="36">
        <v>13212.97350936194</v>
      </c>
      <c r="W66" s="36">
        <v>15211.758609355409</v>
      </c>
      <c r="X66" s="36">
        <v>14688.027570613554</v>
      </c>
      <c r="Y66" s="10"/>
      <c r="Z66" s="34">
        <v>44</v>
      </c>
      <c r="AA66" s="36">
        <v>22514.752579606706</v>
      </c>
      <c r="AB66" s="36">
        <v>15927.24588543806</v>
      </c>
      <c r="AC66" s="36">
        <v>14022.178628564672</v>
      </c>
      <c r="AD66" s="10"/>
      <c r="AE66" s="34">
        <v>44</v>
      </c>
      <c r="AF66" s="36">
        <v>17578.761080613189</v>
      </c>
      <c r="AG66" s="36">
        <v>32936.375934855168</v>
      </c>
      <c r="AH66" s="36">
        <v>20057.892174331151</v>
      </c>
    </row>
    <row r="67" spans="1:34" x14ac:dyDescent="0.2">
      <c r="A67" s="1"/>
      <c r="B67" s="1"/>
      <c r="C67" s="6"/>
      <c r="D67" s="6"/>
      <c r="E67" s="6"/>
      <c r="F67" s="6" t="s">
        <v>41</v>
      </c>
      <c r="G67" s="6">
        <f>SUM(G5:G66)</f>
        <v>35.711498087924348</v>
      </c>
      <c r="H67" s="6">
        <f>SUM(H5:H66)</f>
        <v>0.99999999999999989</v>
      </c>
      <c r="I67" s="6"/>
      <c r="J67" s="1"/>
      <c r="K67" s="32"/>
      <c r="L67" s="41"/>
      <c r="M67" s="39"/>
      <c r="N67" s="41"/>
      <c r="O67" s="1"/>
      <c r="P67" s="1"/>
      <c r="Q67" s="1"/>
      <c r="R67" s="1"/>
      <c r="S67" s="1"/>
      <c r="T67" s="1"/>
      <c r="U67" s="34">
        <v>45</v>
      </c>
      <c r="V67" s="36">
        <v>7476.2403042363649</v>
      </c>
      <c r="W67" s="36">
        <v>8769.8701962521172</v>
      </c>
      <c r="X67" s="36">
        <v>10209.036389312725</v>
      </c>
      <c r="Y67" s="10"/>
      <c r="Z67" s="34">
        <v>45</v>
      </c>
      <c r="AA67" s="36">
        <v>48233.60285334642</v>
      </c>
      <c r="AB67" s="36">
        <v>25725.453496268095</v>
      </c>
      <c r="AC67" s="36">
        <v>23426.860589486387</v>
      </c>
      <c r="AD67" s="10"/>
      <c r="AE67" s="34">
        <v>45</v>
      </c>
      <c r="AF67" s="36">
        <v>19843.240280356909</v>
      </c>
      <c r="AG67" s="36">
        <v>56932.03737452886</v>
      </c>
      <c r="AH67" s="36">
        <v>32961.827949331062</v>
      </c>
    </row>
    <row r="68" spans="1:3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32"/>
      <c r="L68" s="41"/>
      <c r="M68" s="39"/>
      <c r="N68" s="41"/>
      <c r="O68" s="1"/>
      <c r="P68" s="1"/>
      <c r="Q68" s="1"/>
      <c r="R68" s="1"/>
      <c r="S68" s="1"/>
      <c r="T68" s="1"/>
      <c r="U68" s="34">
        <v>46</v>
      </c>
      <c r="V68" s="36">
        <v>17046.923849263752</v>
      </c>
      <c r="W68" s="36">
        <v>10217.3305954549</v>
      </c>
      <c r="X68" s="36">
        <v>9096.3819039852588</v>
      </c>
      <c r="Y68" s="10"/>
      <c r="Z68" s="34">
        <v>46</v>
      </c>
      <c r="AA68" s="36">
        <v>21557.175737420901</v>
      </c>
      <c r="AB68" s="36">
        <v>18185.964710808163</v>
      </c>
      <c r="AC68" s="36">
        <v>13717.441831451215</v>
      </c>
      <c r="AD68" s="10"/>
      <c r="AE68" s="34">
        <v>46</v>
      </c>
      <c r="AF68" s="36">
        <v>29165.615060698437</v>
      </c>
      <c r="AG68" s="36">
        <v>46982.488569293033</v>
      </c>
      <c r="AH68" s="36">
        <v>28791.367320438989</v>
      </c>
    </row>
    <row r="69" spans="1:3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32"/>
      <c r="L69" s="41"/>
      <c r="M69" s="39"/>
      <c r="N69" s="41"/>
      <c r="O69" s="1"/>
      <c r="P69" s="1"/>
      <c r="Q69" s="1"/>
      <c r="R69" s="1"/>
      <c r="S69" s="1"/>
      <c r="T69" s="1"/>
      <c r="U69" s="34">
        <v>47</v>
      </c>
      <c r="V69" s="36">
        <v>5963.7096955658762</v>
      </c>
      <c r="W69" s="36">
        <v>12484.132692053714</v>
      </c>
      <c r="X69" s="36">
        <v>8789.6670623837126</v>
      </c>
      <c r="Y69" s="10"/>
      <c r="Z69" s="34">
        <v>47</v>
      </c>
      <c r="AA69" s="36">
        <v>39756.263112362758</v>
      </c>
      <c r="AB69" s="36">
        <v>18726.51418853167</v>
      </c>
      <c r="AC69" s="36">
        <v>11918.936170355866</v>
      </c>
      <c r="AD69" s="10"/>
      <c r="AE69" s="34">
        <v>47</v>
      </c>
      <c r="AF69" s="36">
        <v>118592.85347794494</v>
      </c>
      <c r="AG69" s="36">
        <v>45892.402950166252</v>
      </c>
      <c r="AH69" s="36">
        <v>28146.039128390486</v>
      </c>
    </row>
    <row r="70" spans="1:3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32"/>
      <c r="L70" s="41"/>
      <c r="M70" s="39"/>
      <c r="N70" s="41"/>
      <c r="O70" s="1"/>
      <c r="P70" s="1"/>
      <c r="Q70" s="1"/>
      <c r="R70" s="1"/>
      <c r="S70" s="1"/>
      <c r="T70" s="1"/>
      <c r="U70" s="34">
        <v>48</v>
      </c>
      <c r="V70" s="36">
        <v>11440.542735770881</v>
      </c>
      <c r="W70" s="36">
        <v>14772.713292339904</v>
      </c>
      <c r="X70" s="36">
        <v>12617.221256438817</v>
      </c>
      <c r="Y70" s="10"/>
      <c r="Z70" s="34">
        <v>48</v>
      </c>
      <c r="AA70" s="36">
        <v>17284.640632180613</v>
      </c>
      <c r="AB70" s="36">
        <v>16378.770655074652</v>
      </c>
      <c r="AC70" s="36">
        <v>24518.920863084208</v>
      </c>
      <c r="AD70" s="10"/>
      <c r="AE70" s="34">
        <v>48</v>
      </c>
      <c r="AF70" s="36">
        <v>63223.416745527946</v>
      </c>
      <c r="AG70" s="36">
        <v>62432.762440131693</v>
      </c>
      <c r="AH70" s="36">
        <v>40001.892124697217</v>
      </c>
    </row>
    <row r="71" spans="1:3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32"/>
      <c r="L71" s="41"/>
      <c r="M71" s="39"/>
      <c r="N71" s="41"/>
      <c r="O71" s="1"/>
      <c r="P71" s="1"/>
      <c r="Q71" s="1"/>
      <c r="R71" s="1"/>
      <c r="S71" s="1"/>
      <c r="T71" s="1"/>
      <c r="U71" s="34">
        <v>49</v>
      </c>
      <c r="V71" s="36">
        <v>12601.978067243397</v>
      </c>
      <c r="W71" s="36">
        <v>13332.923485334299</v>
      </c>
      <c r="X71" s="36">
        <v>14626.837200672549</v>
      </c>
      <c r="Y71" s="10"/>
      <c r="Z71" s="34">
        <v>49</v>
      </c>
      <c r="AA71" s="36">
        <v>20597.199638696977</v>
      </c>
      <c r="AB71" s="36">
        <v>16207.748941151318</v>
      </c>
      <c r="AC71" s="36">
        <v>21556.965698384858</v>
      </c>
      <c r="AD71" s="10"/>
      <c r="AE71" s="34">
        <v>49</v>
      </c>
      <c r="AF71" s="36">
        <v>35597.7106926837</v>
      </c>
      <c r="AG71" s="36">
        <v>106014.75155355374</v>
      </c>
      <c r="AH71" s="36">
        <v>54843.210793408121</v>
      </c>
    </row>
    <row r="72" spans="1:3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32"/>
      <c r="L72" s="41"/>
      <c r="M72" s="39"/>
      <c r="N72" s="41"/>
      <c r="O72" s="1"/>
      <c r="P72" s="1"/>
      <c r="Q72" s="1"/>
      <c r="R72" s="1"/>
      <c r="S72" s="1"/>
      <c r="T72" s="1"/>
      <c r="U72" s="34">
        <v>50</v>
      </c>
      <c r="V72" s="36">
        <v>13224.064360757999</v>
      </c>
      <c r="W72" s="36">
        <v>12753.747816156792</v>
      </c>
      <c r="X72" s="36">
        <v>9532.7569956052594</v>
      </c>
      <c r="Y72" s="10"/>
      <c r="Z72" s="34">
        <v>50</v>
      </c>
      <c r="AA72" s="36">
        <v>18069.5046056295</v>
      </c>
      <c r="AB72" s="36">
        <v>25656.157614308297</v>
      </c>
      <c r="AC72" s="36">
        <v>20251.792142635699</v>
      </c>
      <c r="AD72" s="10"/>
      <c r="AE72" s="34">
        <v>50</v>
      </c>
      <c r="AF72" s="36">
        <v>64359.114541093659</v>
      </c>
      <c r="AG72" s="36">
        <v>52895.556492718482</v>
      </c>
      <c r="AH72" s="36">
        <v>19905.482350274346</v>
      </c>
    </row>
    <row r="73" spans="1:3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32"/>
      <c r="L73" s="41"/>
      <c r="M73" s="39"/>
      <c r="N73" s="41"/>
      <c r="O73" s="1"/>
      <c r="P73" s="1"/>
      <c r="Q73" s="1"/>
      <c r="R73" s="1"/>
      <c r="S73" s="1"/>
      <c r="T73" s="1"/>
      <c r="U73" s="34">
        <v>51</v>
      </c>
      <c r="V73" s="36">
        <v>12074.076348997256</v>
      </c>
      <c r="W73" s="36">
        <v>14961.033690388294</v>
      </c>
      <c r="X73" s="36">
        <v>10230.926270950535</v>
      </c>
      <c r="Y73" s="10"/>
      <c r="Z73" s="34">
        <v>51</v>
      </c>
      <c r="AA73" s="36">
        <v>12873.073182769867</v>
      </c>
      <c r="AB73" s="36">
        <v>15054.818781080039</v>
      </c>
      <c r="AC73" s="36">
        <v>15550.549134700546</v>
      </c>
      <c r="AD73" s="10"/>
      <c r="AE73" s="34">
        <v>51</v>
      </c>
      <c r="AF73" s="36">
        <v>51837.247450981653</v>
      </c>
      <c r="AG73" s="36">
        <v>25710.711633410541</v>
      </c>
      <c r="AH73" s="36">
        <v>22909.416865820123</v>
      </c>
    </row>
    <row r="74" spans="1:3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32"/>
      <c r="L74" s="41"/>
      <c r="M74" s="39"/>
      <c r="N74" s="41"/>
      <c r="O74" s="1"/>
      <c r="P74" s="1"/>
      <c r="Q74" s="1"/>
      <c r="R74" s="1"/>
      <c r="S74" s="1"/>
      <c r="T74" s="1"/>
      <c r="U74" s="34">
        <v>52</v>
      </c>
      <c r="V74" s="36">
        <v>13932.455570460914</v>
      </c>
      <c r="W74" s="36">
        <v>15813.303744186882</v>
      </c>
      <c r="X74" s="36">
        <v>11225.690066077686</v>
      </c>
      <c r="Y74" s="10"/>
      <c r="Z74" s="34">
        <v>52</v>
      </c>
      <c r="AA74" s="36">
        <v>29949.899002457489</v>
      </c>
      <c r="AB74" s="36">
        <v>13920.124271136079</v>
      </c>
      <c r="AC74" s="36">
        <v>16709.587386153395</v>
      </c>
      <c r="AD74" s="10"/>
      <c r="AE74" s="34">
        <v>52</v>
      </c>
      <c r="AF74" s="36">
        <v>21291.780578935497</v>
      </c>
      <c r="AG74" s="36">
        <v>42358.738560837301</v>
      </c>
      <c r="AH74" s="36">
        <v>20113.777220441942</v>
      </c>
    </row>
    <row r="75" spans="1:3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32"/>
      <c r="L75" s="41"/>
      <c r="M75" s="39"/>
      <c r="N75" s="41"/>
      <c r="O75" s="1"/>
      <c r="P75" s="1"/>
      <c r="Q75" s="1"/>
      <c r="R75" s="1"/>
      <c r="S75" s="1"/>
      <c r="T75" s="1"/>
      <c r="U75" s="34">
        <v>53</v>
      </c>
      <c r="V75" s="36">
        <v>22141.141013216587</v>
      </c>
      <c r="W75" s="36">
        <v>9678.4641415737842</v>
      </c>
      <c r="X75" s="36">
        <v>11785.208972151768</v>
      </c>
      <c r="Y75" s="10"/>
      <c r="Z75" s="34">
        <v>53</v>
      </c>
      <c r="AA75" s="36">
        <v>28575.162833352664</v>
      </c>
      <c r="AB75" s="36">
        <v>15864.188762811596</v>
      </c>
      <c r="AC75" s="36">
        <v>28877.803156315404</v>
      </c>
      <c r="AD75" s="10"/>
      <c r="AE75" s="34">
        <v>53</v>
      </c>
      <c r="AF75" s="36">
        <v>23220.480445117169</v>
      </c>
      <c r="AG75" s="36">
        <v>64102.666369695195</v>
      </c>
      <c r="AH75" s="36">
        <v>25465.924196149361</v>
      </c>
    </row>
    <row r="76" spans="1:3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32"/>
      <c r="L76" s="41"/>
      <c r="M76" s="39"/>
      <c r="N76" s="41"/>
      <c r="O76" s="1"/>
      <c r="P76" s="1"/>
      <c r="Q76" s="1"/>
      <c r="R76" s="1"/>
      <c r="S76" s="1"/>
      <c r="T76" s="1"/>
      <c r="U76" s="34">
        <v>54</v>
      </c>
      <c r="V76" s="36">
        <v>14317.046265537434</v>
      </c>
      <c r="W76" s="36">
        <v>11008.067179731101</v>
      </c>
      <c r="X76" s="36">
        <v>12357.854188135982</v>
      </c>
      <c r="Y76" s="10"/>
      <c r="Z76" s="34">
        <v>54</v>
      </c>
      <c r="AA76" s="36">
        <v>23216.362879450066</v>
      </c>
      <c r="AB76" s="36">
        <v>35174.322630940565</v>
      </c>
      <c r="AC76" s="36">
        <v>20845.190001972933</v>
      </c>
      <c r="AD76" s="10"/>
      <c r="AE76" s="34">
        <v>54</v>
      </c>
      <c r="AF76" s="36">
        <v>34537.160572001056</v>
      </c>
      <c r="AG76" s="36">
        <v>34985.269350523195</v>
      </c>
      <c r="AH76" s="36">
        <v>47453.178335321551</v>
      </c>
    </row>
    <row r="77" spans="1:3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32"/>
      <c r="L77" s="41"/>
      <c r="M77" s="39"/>
      <c r="N77" s="41"/>
      <c r="O77" s="1"/>
      <c r="P77" s="1"/>
      <c r="Q77" s="1"/>
      <c r="R77" s="1"/>
      <c r="S77" s="1"/>
      <c r="T77" s="1"/>
      <c r="U77" s="34">
        <v>55</v>
      </c>
      <c r="V77" s="36">
        <v>18721.287103729304</v>
      </c>
      <c r="W77" s="36">
        <v>14466.215007069111</v>
      </c>
      <c r="X77" s="36">
        <v>10561.865076413627</v>
      </c>
      <c r="Y77" s="10"/>
      <c r="Z77" s="34">
        <v>55</v>
      </c>
      <c r="AA77" s="36">
        <v>23817.488365400452</v>
      </c>
      <c r="AB77" s="36">
        <v>15110.237999999885</v>
      </c>
      <c r="AC77" s="36">
        <v>20911.862209997464</v>
      </c>
      <c r="AD77" s="10"/>
      <c r="AE77" s="34">
        <v>55</v>
      </c>
      <c r="AF77" s="36">
        <v>23904.507488949752</v>
      </c>
      <c r="AG77" s="36">
        <v>53270.702271477836</v>
      </c>
      <c r="AH77" s="36">
        <v>27856.936714061529</v>
      </c>
    </row>
    <row r="78" spans="1:3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32"/>
      <c r="L78" s="41"/>
      <c r="M78" s="39"/>
      <c r="N78" s="41"/>
      <c r="O78" s="1"/>
      <c r="P78" s="1"/>
      <c r="Q78" s="1"/>
      <c r="R78" s="1"/>
      <c r="S78" s="1"/>
      <c r="T78" s="1"/>
      <c r="U78" s="34">
        <v>56</v>
      </c>
      <c r="V78" s="36">
        <v>14370.046310742879</v>
      </c>
      <c r="W78" s="36">
        <v>8824.9011347983815</v>
      </c>
      <c r="X78" s="36">
        <v>12170.498096952711</v>
      </c>
      <c r="Y78" s="10"/>
      <c r="Z78" s="34">
        <v>56</v>
      </c>
      <c r="AA78" s="36">
        <v>27345.367082455847</v>
      </c>
      <c r="AB78" s="36">
        <v>17017.061817820373</v>
      </c>
      <c r="AC78" s="36">
        <v>34385.261512564575</v>
      </c>
      <c r="AD78" s="10"/>
      <c r="AE78" s="34">
        <v>56</v>
      </c>
      <c r="AF78" s="36">
        <v>35301.086709594296</v>
      </c>
      <c r="AG78" s="36">
        <v>65566.291074369467</v>
      </c>
      <c r="AH78" s="36">
        <v>46029.169043107548</v>
      </c>
    </row>
    <row r="79" spans="1:3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32"/>
      <c r="L79" s="41"/>
      <c r="M79" s="39"/>
      <c r="N79" s="41"/>
      <c r="O79" s="1"/>
      <c r="P79" s="1"/>
      <c r="Q79" s="1"/>
      <c r="R79" s="1"/>
      <c r="S79" s="1"/>
      <c r="T79" s="1"/>
      <c r="U79" s="34">
        <v>57</v>
      </c>
      <c r="V79" s="36">
        <v>7298.8244546901005</v>
      </c>
      <c r="W79" s="36">
        <v>10044.473576613622</v>
      </c>
      <c r="X79" s="36">
        <v>12952.275346131688</v>
      </c>
      <c r="Y79" s="10"/>
      <c r="Z79" s="34">
        <v>57</v>
      </c>
      <c r="AA79" s="36">
        <v>8972.1255301660549</v>
      </c>
      <c r="AB79" s="36">
        <v>17196.985910348965</v>
      </c>
      <c r="AC79" s="36">
        <v>17668.996449820268</v>
      </c>
      <c r="AD79" s="10"/>
      <c r="AE79" s="34">
        <v>57</v>
      </c>
      <c r="AF79" s="36">
        <v>40008.151231201497</v>
      </c>
      <c r="AG79" s="36">
        <v>15966.964920488454</v>
      </c>
      <c r="AH79" s="36">
        <v>21456.47471175274</v>
      </c>
    </row>
    <row r="80" spans="1:3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32"/>
      <c r="L80" s="41"/>
      <c r="M80" s="39"/>
      <c r="N80" s="41"/>
      <c r="O80" s="1"/>
      <c r="P80" s="1"/>
      <c r="Q80" s="1"/>
      <c r="R80" s="1"/>
      <c r="S80" s="1"/>
      <c r="T80" s="1"/>
      <c r="U80" s="34">
        <v>58</v>
      </c>
      <c r="V80" s="36">
        <v>17569.217191454984</v>
      </c>
      <c r="W80" s="36">
        <v>13287.507215014262</v>
      </c>
      <c r="X80" s="36">
        <v>9441.5218746118207</v>
      </c>
      <c r="Y80" s="10"/>
      <c r="Z80" s="34">
        <v>58</v>
      </c>
      <c r="AA80" s="36">
        <v>23431.453355299847</v>
      </c>
      <c r="AB80" s="36">
        <v>15350.730473169357</v>
      </c>
      <c r="AC80" s="36">
        <v>18510.519428751541</v>
      </c>
      <c r="AD80" s="10"/>
      <c r="AE80" s="34">
        <v>58</v>
      </c>
      <c r="AF80" s="36">
        <v>24519.199613122517</v>
      </c>
      <c r="AG80" s="36">
        <v>33033.209391674784</v>
      </c>
      <c r="AH80" s="36">
        <v>24279.290090781429</v>
      </c>
    </row>
    <row r="81" spans="1:3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32"/>
      <c r="L81" s="41"/>
      <c r="M81" s="39"/>
      <c r="N81" s="41"/>
      <c r="O81" s="1"/>
      <c r="P81" s="1"/>
      <c r="Q81" s="1"/>
      <c r="R81" s="1"/>
      <c r="S81" s="1"/>
      <c r="T81" s="1"/>
      <c r="U81" s="34">
        <v>59</v>
      </c>
      <c r="V81" s="36">
        <v>10637.810786385431</v>
      </c>
      <c r="W81" s="36">
        <v>15005.949408839146</v>
      </c>
      <c r="X81" s="36">
        <v>9313.6801365682095</v>
      </c>
      <c r="Y81" s="10"/>
      <c r="Z81" s="34">
        <v>59</v>
      </c>
      <c r="AA81" s="36">
        <v>28041.174677169747</v>
      </c>
      <c r="AB81" s="36">
        <v>20897.515365103078</v>
      </c>
      <c r="AC81" s="36">
        <v>16876.008803429424</v>
      </c>
      <c r="AD81" s="10"/>
      <c r="AE81" s="34">
        <v>59</v>
      </c>
      <c r="AF81" s="36">
        <v>38223.909352722272</v>
      </c>
      <c r="AG81" s="36">
        <v>26882.734745123289</v>
      </c>
      <c r="AH81" s="36">
        <v>39652.338504719301</v>
      </c>
    </row>
    <row r="82" spans="1:3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32"/>
      <c r="L82" s="41"/>
      <c r="M82" s="39"/>
      <c r="N82" s="41"/>
      <c r="O82" s="1"/>
      <c r="P82" s="1"/>
      <c r="Q82" s="1"/>
      <c r="R82" s="1"/>
      <c r="S82" s="1"/>
      <c r="T82" s="1"/>
      <c r="U82" s="34">
        <v>60</v>
      </c>
      <c r="V82" s="36">
        <v>31832.261860433075</v>
      </c>
      <c r="W82" s="36">
        <v>10727.398930204694</v>
      </c>
      <c r="X82" s="36">
        <v>13781.760817543614</v>
      </c>
      <c r="Y82" s="10"/>
      <c r="Z82" s="34">
        <v>60</v>
      </c>
      <c r="AA82" s="36">
        <v>12606.165772422777</v>
      </c>
      <c r="AB82" s="36">
        <v>22385.427162171065</v>
      </c>
      <c r="AC82" s="36">
        <v>19029.728060904272</v>
      </c>
      <c r="AD82" s="10"/>
      <c r="AE82" s="34">
        <v>60</v>
      </c>
      <c r="AF82" s="36">
        <v>44605.251403285438</v>
      </c>
      <c r="AG82" s="36">
        <v>33396.586784031766</v>
      </c>
      <c r="AH82" s="36">
        <v>42763.582139757105</v>
      </c>
    </row>
    <row r="83" spans="1:3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4">
        <v>61</v>
      </c>
      <c r="V83" s="36">
        <v>10254.086407848114</v>
      </c>
      <c r="W83" s="36">
        <v>10781.459224156106</v>
      </c>
      <c r="X83" s="36">
        <v>9165.2060898696145</v>
      </c>
      <c r="Y83" s="10"/>
      <c r="Z83" s="34">
        <v>61</v>
      </c>
      <c r="AA83" s="36">
        <v>19803.790744205726</v>
      </c>
      <c r="AB83" s="36">
        <v>19769.202794158198</v>
      </c>
      <c r="AC83" s="36">
        <v>14596.973442722479</v>
      </c>
      <c r="AD83" s="10"/>
      <c r="AE83" s="34">
        <v>61</v>
      </c>
      <c r="AF83" s="36">
        <v>125162.68049390244</v>
      </c>
      <c r="AG83" s="36">
        <v>79050.339642409177</v>
      </c>
      <c r="AH83" s="36">
        <v>27769.805143573081</v>
      </c>
    </row>
    <row r="84" spans="1:3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34">
        <v>62</v>
      </c>
      <c r="V84" s="36">
        <v>15969.245374517635</v>
      </c>
      <c r="W84" s="36">
        <v>8734.9085803987418</v>
      </c>
      <c r="X84" s="36">
        <v>12027.111414719528</v>
      </c>
      <c r="Y84" s="10"/>
      <c r="Z84" s="34">
        <v>62</v>
      </c>
      <c r="AA84" s="36">
        <v>28461.569031802068</v>
      </c>
      <c r="AB84" s="36">
        <v>16432.18320326438</v>
      </c>
      <c r="AC84" s="36">
        <v>22682.586514321451</v>
      </c>
      <c r="AD84" s="10"/>
      <c r="AE84" s="34">
        <v>62</v>
      </c>
      <c r="AF84" s="36">
        <v>81654.620909771693</v>
      </c>
      <c r="AG84" s="36">
        <v>73055.55290071397</v>
      </c>
      <c r="AH84" s="36">
        <v>25985.898660539799</v>
      </c>
    </row>
    <row r="85" spans="1:3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34">
        <v>63</v>
      </c>
      <c r="V85" s="36">
        <v>8982.4143745998917</v>
      </c>
      <c r="W85" s="36">
        <v>11545.509000179338</v>
      </c>
      <c r="X85" s="36">
        <v>12587.295814263765</v>
      </c>
      <c r="Y85" s="10"/>
      <c r="Z85" s="34">
        <v>63</v>
      </c>
      <c r="AA85" s="36">
        <v>21536.699404518087</v>
      </c>
      <c r="AB85" s="36">
        <v>20135.391943559844</v>
      </c>
      <c r="AC85" s="36">
        <v>20516.532543506964</v>
      </c>
      <c r="AD85" s="10"/>
      <c r="AE85" s="34">
        <v>63</v>
      </c>
      <c r="AF85" s="36">
        <v>27358.365411831895</v>
      </c>
      <c r="AG85" s="36">
        <v>24322.063998684149</v>
      </c>
      <c r="AH85" s="36">
        <v>29479.333640930821</v>
      </c>
    </row>
    <row r="86" spans="1:3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34">
        <v>64</v>
      </c>
      <c r="V86" s="36">
        <v>15027.713152256771</v>
      </c>
      <c r="W86" s="36">
        <v>11995.208279795765</v>
      </c>
      <c r="X86" s="36">
        <v>12980.342726851541</v>
      </c>
      <c r="Y86" s="10"/>
      <c r="Z86" s="34">
        <v>64</v>
      </c>
      <c r="AA86" s="36">
        <v>21912.634930600569</v>
      </c>
      <c r="AB86" s="36">
        <v>18926.135235135062</v>
      </c>
      <c r="AC86" s="36">
        <v>19435.086444107506</v>
      </c>
      <c r="AD86" s="10"/>
      <c r="AE86" s="34">
        <v>64</v>
      </c>
      <c r="AF86" s="36">
        <v>65301.793943972923</v>
      </c>
      <c r="AG86" s="36">
        <v>23375.194816033403</v>
      </c>
      <c r="AH86" s="36">
        <v>29990.472668858656</v>
      </c>
    </row>
    <row r="87" spans="1:3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34">
        <v>65</v>
      </c>
      <c r="V87" s="36">
        <v>10807.063557179881</v>
      </c>
      <c r="W87" s="36">
        <v>12348.656478759578</v>
      </c>
      <c r="X87" s="36">
        <v>14548.743689626779</v>
      </c>
      <c r="Y87" s="10"/>
      <c r="Z87" s="34">
        <v>65</v>
      </c>
      <c r="AA87" s="36">
        <v>16421.398297213233</v>
      </c>
      <c r="AB87" s="36">
        <v>28432.844011783782</v>
      </c>
      <c r="AC87" s="36">
        <v>26923.906501591926</v>
      </c>
      <c r="AD87" s="10"/>
      <c r="AE87" s="34">
        <v>65</v>
      </c>
      <c r="AF87" s="36">
        <v>72849.367977545538</v>
      </c>
      <c r="AG87" s="36">
        <v>40488.354902686158</v>
      </c>
      <c r="AH87" s="36">
        <v>59024.723410817904</v>
      </c>
    </row>
    <row r="88" spans="1:3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34">
        <v>66</v>
      </c>
      <c r="V88" s="36">
        <v>16902.678793530329</v>
      </c>
      <c r="W88" s="36">
        <v>14162.076896352011</v>
      </c>
      <c r="X88" s="36">
        <v>8917.8702531825311</v>
      </c>
      <c r="Y88" s="10"/>
      <c r="Z88" s="34">
        <v>66</v>
      </c>
      <c r="AA88" s="36">
        <v>11474.023963895785</v>
      </c>
      <c r="AB88" s="36">
        <v>21378.749678005948</v>
      </c>
      <c r="AC88" s="36">
        <v>15850.319093595012</v>
      </c>
      <c r="AD88" s="10"/>
      <c r="AE88" s="34">
        <v>66</v>
      </c>
      <c r="AF88" s="36">
        <v>38077.161177818307</v>
      </c>
      <c r="AG88" s="36">
        <v>33865.556795555181</v>
      </c>
      <c r="AH88" s="36">
        <v>31062.664990471581</v>
      </c>
    </row>
    <row r="89" spans="1:3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34">
        <v>67</v>
      </c>
      <c r="V89" s="36">
        <v>14499.858485099185</v>
      </c>
      <c r="W89" s="36">
        <v>9325.292738614773</v>
      </c>
      <c r="X89" s="36">
        <v>12646.424110537819</v>
      </c>
      <c r="Y89" s="10"/>
      <c r="Z89" s="34">
        <v>67</v>
      </c>
      <c r="AA89" s="36">
        <v>17278.384535951576</v>
      </c>
      <c r="AB89" s="36">
        <v>24422.413390564889</v>
      </c>
      <c r="AC89" s="36">
        <v>12342.856952068889</v>
      </c>
      <c r="AD89" s="10"/>
      <c r="AE89" s="34">
        <v>67</v>
      </c>
      <c r="AF89" s="36">
        <v>34393.503690545833</v>
      </c>
      <c r="AG89" s="36">
        <v>32922.683213414748</v>
      </c>
      <c r="AH89" s="36">
        <v>55598.836754713178</v>
      </c>
    </row>
    <row r="90" spans="1:3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34">
        <v>68</v>
      </c>
      <c r="V90" s="36">
        <v>14692.354753434674</v>
      </c>
      <c r="W90" s="36">
        <v>13528.767564034315</v>
      </c>
      <c r="X90" s="36">
        <v>12342.76861712342</v>
      </c>
      <c r="Y90" s="10"/>
      <c r="Z90" s="34">
        <v>68</v>
      </c>
      <c r="AA90" s="36">
        <v>25807.533141390773</v>
      </c>
      <c r="AB90" s="36">
        <v>21772.811115567965</v>
      </c>
      <c r="AC90" s="36">
        <v>18990.332373946225</v>
      </c>
      <c r="AD90" s="10"/>
      <c r="AE90" s="34">
        <v>68</v>
      </c>
      <c r="AF90" s="36">
        <v>37694.320547680531</v>
      </c>
      <c r="AG90" s="36">
        <v>31315.428433065361</v>
      </c>
      <c r="AH90" s="36">
        <v>25359.419135883174</v>
      </c>
    </row>
    <row r="91" spans="1:3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34">
        <v>69</v>
      </c>
      <c r="V91" s="36">
        <v>14998.9051205218</v>
      </c>
      <c r="W91" s="36">
        <v>13705.245568140117</v>
      </c>
      <c r="X91" s="36">
        <v>7123.8765638965897</v>
      </c>
      <c r="Y91" s="10"/>
      <c r="Z91" s="34">
        <v>69</v>
      </c>
      <c r="AA91" s="36">
        <v>21122.224686279216</v>
      </c>
      <c r="AB91" s="36">
        <v>21866.393507558227</v>
      </c>
      <c r="AC91" s="36">
        <v>13400.840726756338</v>
      </c>
      <c r="AD91" s="10"/>
      <c r="AE91" s="34">
        <v>69</v>
      </c>
      <c r="AF91" s="36">
        <v>11857.718232109544</v>
      </c>
      <c r="AG91" s="36">
        <v>52472.991716178891</v>
      </c>
      <c r="AH91" s="36">
        <v>28303.310027726839</v>
      </c>
    </row>
    <row r="92" spans="1:3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34">
        <v>70</v>
      </c>
      <c r="V92" s="36">
        <v>16362.061319822253</v>
      </c>
      <c r="W92" s="36">
        <v>10461.207261992273</v>
      </c>
      <c r="X92" s="36">
        <v>16259.732518728624</v>
      </c>
      <c r="Y92" s="10"/>
      <c r="Z92" s="34">
        <v>70</v>
      </c>
      <c r="AA92" s="36">
        <v>23943.352014735508</v>
      </c>
      <c r="AB92" s="36">
        <v>12468.518524968713</v>
      </c>
      <c r="AC92" s="36">
        <v>14005.365764391736</v>
      </c>
      <c r="AD92" s="10"/>
      <c r="AE92" s="34">
        <v>70</v>
      </c>
      <c r="AF92" s="36">
        <v>36937.336313108179</v>
      </c>
      <c r="AG92" s="36">
        <v>59284.818326832014</v>
      </c>
      <c r="AH92" s="36">
        <v>30710.993288552592</v>
      </c>
    </row>
    <row r="93" spans="1:3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34">
        <v>71</v>
      </c>
      <c r="V93" s="36">
        <v>11437.62670323671</v>
      </c>
      <c r="W93" s="36">
        <v>11339.449061192057</v>
      </c>
      <c r="X93" s="36">
        <v>8915.6220983646235</v>
      </c>
      <c r="Y93" s="10"/>
      <c r="Z93" s="34">
        <v>71</v>
      </c>
      <c r="AA93" s="36">
        <v>39209.802598451533</v>
      </c>
      <c r="AB93" s="36">
        <v>22319.531871957239</v>
      </c>
      <c r="AC93" s="36">
        <v>17581.038114348619</v>
      </c>
      <c r="AD93" s="10"/>
      <c r="AE93" s="34">
        <v>71</v>
      </c>
      <c r="AF93" s="36">
        <v>46916.316195991712</v>
      </c>
      <c r="AG93" s="36">
        <v>43138.535469057751</v>
      </c>
      <c r="AH93" s="36">
        <v>20782.827996298838</v>
      </c>
    </row>
    <row r="94" spans="1:3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34">
        <v>72</v>
      </c>
      <c r="V94" s="36">
        <v>10622.750398166869</v>
      </c>
      <c r="W94" s="36">
        <v>9198.4875399893317</v>
      </c>
      <c r="X94" s="36">
        <v>10956.808955591343</v>
      </c>
      <c r="Y94" s="10"/>
      <c r="Z94" s="34">
        <v>72</v>
      </c>
      <c r="AA94" s="36">
        <v>8155.4450566428359</v>
      </c>
      <c r="AB94" s="36">
        <v>13257.296032702523</v>
      </c>
      <c r="AC94" s="36">
        <v>22851.453469412634</v>
      </c>
      <c r="AD94" s="10"/>
      <c r="AE94" s="34">
        <v>72</v>
      </c>
      <c r="AF94" s="36">
        <v>32262.362227588008</v>
      </c>
      <c r="AG94" s="36">
        <v>39672.299907701941</v>
      </c>
      <c r="AH94" s="36">
        <v>26747.840860072763</v>
      </c>
    </row>
    <row r="95" spans="1:3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34">
        <v>73</v>
      </c>
      <c r="V95" s="36">
        <v>13009.851791718798</v>
      </c>
      <c r="W95" s="36">
        <v>9712.1013831074724</v>
      </c>
      <c r="X95" s="36">
        <v>11729.944319425544</v>
      </c>
      <c r="Y95" s="10"/>
      <c r="Z95" s="34">
        <v>73</v>
      </c>
      <c r="AA95" s="36">
        <v>28365.145190899064</v>
      </c>
      <c r="AB95" s="36">
        <v>20296.325664894317</v>
      </c>
      <c r="AC95" s="36">
        <v>12356.033657540578</v>
      </c>
      <c r="AD95" s="10"/>
      <c r="AE95" s="34">
        <v>73</v>
      </c>
      <c r="AF95" s="36">
        <v>56797.98846006416</v>
      </c>
      <c r="AG95" s="36">
        <v>59264.482231154456</v>
      </c>
      <c r="AH95" s="36">
        <v>16480.991886897198</v>
      </c>
    </row>
    <row r="96" spans="1:3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34">
        <v>74</v>
      </c>
      <c r="V96" s="36">
        <v>7352.0023199556263</v>
      </c>
      <c r="W96" s="36">
        <v>10665.606419627122</v>
      </c>
      <c r="X96" s="36">
        <v>10315.765306688621</v>
      </c>
      <c r="Y96" s="10"/>
      <c r="Z96" s="34">
        <v>74</v>
      </c>
      <c r="AA96" s="36">
        <v>26923.243289529997</v>
      </c>
      <c r="AB96" s="36">
        <v>16228.091610770833</v>
      </c>
      <c r="AC96" s="36">
        <v>11206.524666238951</v>
      </c>
      <c r="AD96" s="10"/>
      <c r="AE96" s="34">
        <v>74</v>
      </c>
      <c r="AF96" s="36">
        <v>80761.133245179924</v>
      </c>
      <c r="AG96" s="36">
        <v>28767.20031393403</v>
      </c>
      <c r="AH96" s="36">
        <v>42132.394104076826</v>
      </c>
    </row>
    <row r="97" spans="1:3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34">
        <v>75</v>
      </c>
      <c r="V97" s="36">
        <v>21946.067010037641</v>
      </c>
      <c r="W97" s="36">
        <v>13851.353626116414</v>
      </c>
      <c r="X97" s="36">
        <v>8891.3053949285277</v>
      </c>
      <c r="Y97" s="10"/>
      <c r="Z97" s="34">
        <v>75</v>
      </c>
      <c r="AA97" s="36">
        <v>13533.360518053229</v>
      </c>
      <c r="AB97" s="36">
        <v>23622.963503675208</v>
      </c>
      <c r="AC97" s="36">
        <v>22916.650580662401</v>
      </c>
      <c r="AD97" s="10"/>
      <c r="AE97" s="34">
        <v>75</v>
      </c>
      <c r="AF97" s="36">
        <v>55417.001375277257</v>
      </c>
      <c r="AG97" s="36">
        <v>30163.784467149162</v>
      </c>
      <c r="AH97" s="36">
        <v>36659.017065708045</v>
      </c>
    </row>
    <row r="98" spans="1:3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34">
        <v>76</v>
      </c>
      <c r="V98" s="36">
        <v>11041.028895598809</v>
      </c>
      <c r="W98" s="36">
        <v>13310.05701364471</v>
      </c>
      <c r="X98" s="36">
        <v>8381.9464914062264</v>
      </c>
      <c r="Y98" s="10"/>
      <c r="Z98" s="34">
        <v>76</v>
      </c>
      <c r="AA98" s="36">
        <v>60840.412907646132</v>
      </c>
      <c r="AB98" s="36">
        <v>10097.785602034992</v>
      </c>
      <c r="AC98" s="36">
        <v>14633.135841196334</v>
      </c>
      <c r="AD98" s="10"/>
      <c r="AE98" s="34">
        <v>76</v>
      </c>
      <c r="AF98" s="36">
        <v>47734.701474394227</v>
      </c>
      <c r="AG98" s="36">
        <v>58905.097264728167</v>
      </c>
      <c r="AH98" s="36">
        <v>18573.563054901766</v>
      </c>
    </row>
    <row r="99" spans="1:3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34">
        <v>77</v>
      </c>
      <c r="V99" s="36">
        <v>16025.067895201866</v>
      </c>
      <c r="W99" s="36">
        <v>15278.576940970837</v>
      </c>
      <c r="X99" s="36">
        <v>12669.52633712613</v>
      </c>
      <c r="Y99" s="10"/>
      <c r="Z99" s="34">
        <v>77</v>
      </c>
      <c r="AA99" s="36">
        <v>24794.463793512845</v>
      </c>
      <c r="AB99" s="36">
        <v>15526.583567069216</v>
      </c>
      <c r="AC99" s="36">
        <v>20037.590440403183</v>
      </c>
      <c r="AD99" s="10"/>
      <c r="AE99" s="34">
        <v>77</v>
      </c>
      <c r="AF99" s="36">
        <v>64372.101266311445</v>
      </c>
      <c r="AG99" s="36">
        <v>20537.035195194181</v>
      </c>
      <c r="AH99" s="36">
        <v>37103.038238113142</v>
      </c>
    </row>
    <row r="100" spans="1:3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34">
        <v>78</v>
      </c>
      <c r="V100" s="36">
        <v>15379.368696536312</v>
      </c>
      <c r="W100" s="36">
        <v>12407.484198512502</v>
      </c>
      <c r="X100" s="36">
        <v>13113.657231347788</v>
      </c>
      <c r="Y100" s="10"/>
      <c r="Z100" s="34">
        <v>78</v>
      </c>
      <c r="AA100" s="36">
        <v>20972.82024232006</v>
      </c>
      <c r="AB100" s="36">
        <v>24449.438208750798</v>
      </c>
      <c r="AC100" s="36">
        <v>21061.2017190677</v>
      </c>
      <c r="AD100" s="10"/>
      <c r="AE100" s="34">
        <v>78</v>
      </c>
      <c r="AF100" s="36">
        <v>32270.02414707308</v>
      </c>
      <c r="AG100" s="36">
        <v>24817.716523633524</v>
      </c>
      <c r="AH100" s="36">
        <v>28242.495290710809</v>
      </c>
    </row>
    <row r="101" spans="1:3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34">
        <v>79</v>
      </c>
      <c r="V101" s="36">
        <v>16035.057818404566</v>
      </c>
      <c r="W101" s="36">
        <v>7425.7319554874539</v>
      </c>
      <c r="X101" s="36">
        <v>8567.7036525179174</v>
      </c>
      <c r="Y101" s="10"/>
      <c r="Z101" s="34">
        <v>79</v>
      </c>
      <c r="AA101" s="36">
        <v>25213.964544996245</v>
      </c>
      <c r="AB101" s="36">
        <v>21281.871691250119</v>
      </c>
      <c r="AC101" s="36">
        <v>19357.228165864868</v>
      </c>
      <c r="AD101" s="10"/>
      <c r="AE101" s="34">
        <v>79</v>
      </c>
      <c r="AF101" s="36">
        <v>49330.575106602635</v>
      </c>
      <c r="AG101" s="36">
        <v>32054.350075955375</v>
      </c>
      <c r="AH101" s="36">
        <v>40933.414369074919</v>
      </c>
    </row>
    <row r="102" spans="1:3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34">
        <v>80</v>
      </c>
      <c r="V102" s="36">
        <v>9586.1300364418785</v>
      </c>
      <c r="W102" s="36">
        <v>12833.600383904348</v>
      </c>
      <c r="X102" s="36">
        <v>11575.896136354932</v>
      </c>
      <c r="Y102" s="10"/>
      <c r="Z102" s="34">
        <v>80</v>
      </c>
      <c r="AA102" s="36">
        <v>22666.006795215548</v>
      </c>
      <c r="AB102" s="36">
        <v>19561.113045960919</v>
      </c>
      <c r="AC102" s="36">
        <v>14165.857206372886</v>
      </c>
      <c r="AD102" s="10"/>
      <c r="AE102" s="34">
        <v>80</v>
      </c>
      <c r="AF102" s="36">
        <v>47329.495472950817</v>
      </c>
      <c r="AG102" s="36">
        <v>46812.548450060756</v>
      </c>
      <c r="AH102" s="36">
        <v>22067.648851714595</v>
      </c>
    </row>
    <row r="103" spans="1:3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34">
        <v>81</v>
      </c>
      <c r="V103" s="36">
        <v>17648.946991823392</v>
      </c>
      <c r="W103" s="36">
        <v>13746.451589509717</v>
      </c>
      <c r="X103" s="36">
        <v>9760.2928746009256</v>
      </c>
      <c r="Y103" s="10"/>
      <c r="Z103" s="34">
        <v>81</v>
      </c>
      <c r="AA103" s="36">
        <v>20180.004976027292</v>
      </c>
      <c r="AB103" s="36">
        <v>14129.400985409051</v>
      </c>
      <c r="AC103" s="36">
        <v>18277.219988713932</v>
      </c>
      <c r="AD103" s="10"/>
      <c r="AE103" s="34">
        <v>81</v>
      </c>
      <c r="AF103" s="36">
        <v>56325.988602816185</v>
      </c>
      <c r="AG103" s="36">
        <v>27575.875028596947</v>
      </c>
      <c r="AH103" s="36">
        <v>21164.987116595941</v>
      </c>
    </row>
    <row r="104" spans="1:3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34">
        <v>82</v>
      </c>
      <c r="V104" s="36">
        <v>8218.299603480531</v>
      </c>
      <c r="W104" s="36">
        <v>12329.753217778047</v>
      </c>
      <c r="X104" s="36">
        <v>7671.8444829363189</v>
      </c>
      <c r="Y104" s="10"/>
      <c r="Z104" s="34">
        <v>82</v>
      </c>
      <c r="AA104" s="36">
        <v>15575.472158201412</v>
      </c>
      <c r="AB104" s="36">
        <v>17795.192381792804</v>
      </c>
      <c r="AC104" s="36">
        <v>23046.484566354411</v>
      </c>
      <c r="AD104" s="10"/>
      <c r="AE104" s="34">
        <v>82</v>
      </c>
      <c r="AF104" s="36">
        <v>45234.789419633424</v>
      </c>
      <c r="AG104" s="36">
        <v>26751.155175016793</v>
      </c>
      <c r="AH104" s="36">
        <v>17051.29856934111</v>
      </c>
    </row>
    <row r="105" spans="1:3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34">
        <v>83</v>
      </c>
      <c r="V105" s="36">
        <v>12125.555338832228</v>
      </c>
      <c r="W105" s="36">
        <v>13904.973783497999</v>
      </c>
      <c r="X105" s="36">
        <v>14293.472942603439</v>
      </c>
      <c r="Y105" s="10"/>
      <c r="Z105" s="34">
        <v>83</v>
      </c>
      <c r="AA105" s="36">
        <v>20853.866335557486</v>
      </c>
      <c r="AB105" s="36">
        <v>26362.24034744428</v>
      </c>
      <c r="AC105" s="36">
        <v>21283.199068577287</v>
      </c>
      <c r="AD105" s="10"/>
      <c r="AE105" s="34">
        <v>83</v>
      </c>
      <c r="AF105" s="36">
        <v>41790.360287527285</v>
      </c>
      <c r="AG105" s="36">
        <v>46181.741476779011</v>
      </c>
      <c r="AH105" s="36">
        <v>15235.92491297153</v>
      </c>
    </row>
    <row r="106" spans="1:3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34">
        <v>84</v>
      </c>
      <c r="V106" s="36">
        <v>10505.280343778379</v>
      </c>
      <c r="W106" s="36">
        <v>11860.428579940692</v>
      </c>
      <c r="X106" s="36">
        <v>13008.638131150776</v>
      </c>
      <c r="Y106" s="10"/>
      <c r="Z106" s="34">
        <v>84</v>
      </c>
      <c r="AA106" s="36">
        <v>19176.656750207094</v>
      </c>
      <c r="AB106" s="36">
        <v>13550.092721601141</v>
      </c>
      <c r="AC106" s="36">
        <v>20525.13169832846</v>
      </c>
      <c r="AD106" s="10"/>
      <c r="AE106" s="34">
        <v>84</v>
      </c>
      <c r="AF106" s="36">
        <v>39045.773527411759</v>
      </c>
      <c r="AG106" s="36">
        <v>85004.908313525069</v>
      </c>
      <c r="AH106" s="36">
        <v>18626.980762974315</v>
      </c>
    </row>
    <row r="107" spans="1:3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34">
        <v>85</v>
      </c>
      <c r="V107" s="36">
        <v>15844.795694905759</v>
      </c>
      <c r="W107" s="36">
        <v>14188.863448562121</v>
      </c>
      <c r="X107" s="36">
        <v>18913.822536367024</v>
      </c>
      <c r="Y107" s="10"/>
      <c r="Z107" s="34">
        <v>85</v>
      </c>
      <c r="AA107" s="36">
        <v>15251.243004301672</v>
      </c>
      <c r="AB107" s="36">
        <v>15206.999402713416</v>
      </c>
      <c r="AC107" s="36">
        <v>13097.501944745189</v>
      </c>
      <c r="AD107" s="10"/>
      <c r="AE107" s="34">
        <v>85</v>
      </c>
      <c r="AF107" s="36">
        <v>79391.286618823957</v>
      </c>
      <c r="AG107" s="36">
        <v>28840.132597290019</v>
      </c>
      <c r="AH107" s="36">
        <v>45691.559528249098</v>
      </c>
    </row>
    <row r="108" spans="1:3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34">
        <v>86</v>
      </c>
      <c r="V108" s="36">
        <v>10974.041944376504</v>
      </c>
      <c r="W108" s="36">
        <v>9658.7733485353583</v>
      </c>
      <c r="X108" s="36">
        <v>10349.384522583594</v>
      </c>
      <c r="Y108" s="10"/>
      <c r="Z108" s="34">
        <v>86</v>
      </c>
      <c r="AA108" s="36">
        <v>37653.226143954729</v>
      </c>
      <c r="AB108" s="36">
        <v>27446.843064849552</v>
      </c>
      <c r="AC108" s="36">
        <v>19663.131544790151</v>
      </c>
      <c r="AD108" s="10"/>
      <c r="AE108" s="34">
        <v>86</v>
      </c>
      <c r="AF108" s="36">
        <v>53878.085895115277</v>
      </c>
      <c r="AG108" s="36">
        <v>49401.040129811663</v>
      </c>
      <c r="AH108" s="36">
        <v>21862.791541286595</v>
      </c>
    </row>
    <row r="109" spans="1:3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34">
        <v>87</v>
      </c>
      <c r="V109" s="36">
        <v>8002.6974489142049</v>
      </c>
      <c r="W109" s="36">
        <v>12084.274249624668</v>
      </c>
      <c r="X109" s="36">
        <v>13520.385345384064</v>
      </c>
      <c r="Y109" s="10"/>
      <c r="Z109" s="34">
        <v>87</v>
      </c>
      <c r="AA109" s="36">
        <v>37758.77152967763</v>
      </c>
      <c r="AB109" s="36">
        <v>23378.503559396191</v>
      </c>
      <c r="AC109" s="36">
        <v>12039.143795595521</v>
      </c>
      <c r="AD109" s="10"/>
      <c r="AE109" s="34">
        <v>87</v>
      </c>
      <c r="AF109" s="36">
        <v>84166.960243626236</v>
      </c>
      <c r="AG109" s="36">
        <v>49634.322069618123</v>
      </c>
      <c r="AH109" s="36">
        <v>22482.918013982642</v>
      </c>
    </row>
    <row r="110" spans="1:3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34">
        <v>88</v>
      </c>
      <c r="V110" s="36">
        <v>11164.399509200224</v>
      </c>
      <c r="W110" s="36">
        <v>9934.7771760319465</v>
      </c>
      <c r="X110" s="36">
        <v>11958.310833668298</v>
      </c>
      <c r="Y110" s="10"/>
      <c r="Z110" s="34">
        <v>88</v>
      </c>
      <c r="AA110" s="36">
        <v>20942.191788069918</v>
      </c>
      <c r="AB110" s="36">
        <v>18326.710846992188</v>
      </c>
      <c r="AC110" s="36">
        <v>23038.157876746118</v>
      </c>
      <c r="AD110" s="10"/>
      <c r="AE110" s="34">
        <v>88</v>
      </c>
      <c r="AF110" s="36">
        <v>42711.333598201491</v>
      </c>
      <c r="AG110" s="36">
        <v>30313.045202762965</v>
      </c>
      <c r="AH110" s="36">
        <v>17704.310661987747</v>
      </c>
    </row>
    <row r="111" spans="1:3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34">
        <v>89</v>
      </c>
      <c r="V111" s="36">
        <v>12358.150159151923</v>
      </c>
      <c r="W111" s="36">
        <v>10038.423397314162</v>
      </c>
      <c r="X111" s="36">
        <v>10234.347260364315</v>
      </c>
      <c r="Y111" s="10"/>
      <c r="Z111" s="34">
        <v>89</v>
      </c>
      <c r="AA111" s="36">
        <v>14758.756228897728</v>
      </c>
      <c r="AB111" s="36">
        <v>13435.26402677839</v>
      </c>
      <c r="AC111" s="36">
        <v>12855.638391479517</v>
      </c>
      <c r="AD111" s="10"/>
      <c r="AE111" s="34">
        <v>89</v>
      </c>
      <c r="AF111" s="36">
        <v>36093.867891683891</v>
      </c>
      <c r="AG111" s="36">
        <v>28047.460960613116</v>
      </c>
      <c r="AH111" s="36">
        <v>33995.69513434788</v>
      </c>
    </row>
    <row r="112" spans="1:3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34">
        <v>90</v>
      </c>
      <c r="V112" s="36">
        <v>15265.935259168702</v>
      </c>
      <c r="W112" s="36">
        <v>8666.9972464538132</v>
      </c>
      <c r="X112" s="36">
        <v>7045.6050891289578</v>
      </c>
      <c r="Y112" s="10"/>
      <c r="Z112" s="34">
        <v>90</v>
      </c>
      <c r="AA112" s="36">
        <v>12187.59160702139</v>
      </c>
      <c r="AB112" s="36">
        <v>24666.192705648635</v>
      </c>
      <c r="AC112" s="36">
        <v>19147.428977474716</v>
      </c>
      <c r="AD112" s="10"/>
      <c r="AE112" s="34">
        <v>90</v>
      </c>
      <c r="AF112" s="36">
        <v>68205.096392620864</v>
      </c>
      <c r="AG112" s="36">
        <v>39687.507577967495</v>
      </c>
      <c r="AH112" s="36">
        <v>22126.822260036504</v>
      </c>
    </row>
    <row r="113" spans="1:3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34">
        <v>91</v>
      </c>
      <c r="V113" s="36">
        <v>16380.296158852516</v>
      </c>
      <c r="W113" s="36">
        <v>7769.4831516782433</v>
      </c>
      <c r="X113" s="36">
        <v>11259.359855768726</v>
      </c>
      <c r="Y113" s="10"/>
      <c r="Z113" s="34">
        <v>91</v>
      </c>
      <c r="AA113" s="36">
        <v>23837.60723469123</v>
      </c>
      <c r="AB113" s="36">
        <v>31181.632519776856</v>
      </c>
      <c r="AC113" s="36">
        <v>20455.40091226912</v>
      </c>
      <c r="AD113" s="10"/>
      <c r="AE113" s="34">
        <v>91</v>
      </c>
      <c r="AF113" s="36">
        <v>51123.230335321146</v>
      </c>
      <c r="AG113" s="36">
        <v>22293.593742565692</v>
      </c>
      <c r="AH113" s="36">
        <v>43124.139225405532</v>
      </c>
    </row>
    <row r="114" spans="1:3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34">
        <v>92</v>
      </c>
      <c r="V114" s="36">
        <v>7605.2038358037344</v>
      </c>
      <c r="W114" s="36">
        <v>9064.8665053666136</v>
      </c>
      <c r="X114" s="36">
        <v>15694.732299775918</v>
      </c>
      <c r="Y114" s="10"/>
      <c r="Z114" s="34">
        <v>92</v>
      </c>
      <c r="AA114" s="36">
        <v>30274.40676360151</v>
      </c>
      <c r="AB114" s="36">
        <v>28145.234143507016</v>
      </c>
      <c r="AC114" s="36">
        <v>14537.516196390576</v>
      </c>
      <c r="AD114" s="10"/>
      <c r="AE114" s="34">
        <v>92</v>
      </c>
      <c r="AF114" s="36">
        <v>69108.644763115182</v>
      </c>
      <c r="AG114" s="36">
        <v>43391.091606941431</v>
      </c>
      <c r="AH114" s="36">
        <v>34329.361157541032</v>
      </c>
    </row>
    <row r="115" spans="1:3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34">
        <v>93</v>
      </c>
      <c r="V115" s="36">
        <v>18888.192818374842</v>
      </c>
      <c r="W115" s="36">
        <v>11721.47675186161</v>
      </c>
      <c r="X115" s="36">
        <v>11472.06623508001</v>
      </c>
      <c r="Y115" s="10"/>
      <c r="Z115" s="34">
        <v>93</v>
      </c>
      <c r="AA115" s="36">
        <v>29275.751530592082</v>
      </c>
      <c r="AB115" s="36">
        <v>19113.637376847633</v>
      </c>
      <c r="AC115" s="36">
        <v>20206.115027987453</v>
      </c>
      <c r="AD115" s="10"/>
      <c r="AE115" s="34">
        <v>93</v>
      </c>
      <c r="AF115" s="36">
        <v>25252.467016278388</v>
      </c>
      <c r="AG115" s="36">
        <v>31957.621182807095</v>
      </c>
      <c r="AH115" s="36">
        <v>30605.252240045793</v>
      </c>
    </row>
    <row r="116" spans="1:3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34">
        <v>94</v>
      </c>
      <c r="V116" s="36">
        <v>16065.769772166084</v>
      </c>
      <c r="W116" s="36">
        <v>10518.202746959621</v>
      </c>
      <c r="X116" s="36">
        <v>13606.81489556308</v>
      </c>
      <c r="Y116" s="10"/>
      <c r="Z116" s="34">
        <v>94</v>
      </c>
      <c r="AA116" s="36">
        <v>33377.398885066716</v>
      </c>
      <c r="AB116" s="36">
        <v>31800.527067569852</v>
      </c>
      <c r="AC116" s="36">
        <v>20407.532169154234</v>
      </c>
      <c r="AD116" s="10"/>
      <c r="AE116" s="34">
        <v>94</v>
      </c>
      <c r="AF116" s="36">
        <v>40682.587911104347</v>
      </c>
      <c r="AG116" s="36">
        <v>37330.762615060754</v>
      </c>
      <c r="AH116" s="36">
        <v>41268.298687992705</v>
      </c>
    </row>
    <row r="117" spans="1:3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34">
        <v>95</v>
      </c>
      <c r="V117" s="36">
        <v>15003.054838945269</v>
      </c>
      <c r="W117" s="36">
        <v>11114.790054980787</v>
      </c>
      <c r="X117" s="36">
        <v>13025.914648224496</v>
      </c>
      <c r="Y117" s="10"/>
      <c r="Z117" s="34">
        <v>95</v>
      </c>
      <c r="AA117" s="36">
        <v>22824.260741955568</v>
      </c>
      <c r="AB117" s="36">
        <v>16074.521081509562</v>
      </c>
      <c r="AC117" s="36">
        <v>21330.373240243229</v>
      </c>
      <c r="AD117" s="10"/>
      <c r="AE117" s="34">
        <v>95</v>
      </c>
      <c r="AF117" s="36">
        <v>48007.734218217658</v>
      </c>
      <c r="AG117" s="36">
        <v>26466.765155870198</v>
      </c>
      <c r="AH117" s="36">
        <v>67317.294118407357</v>
      </c>
    </row>
    <row r="118" spans="1:3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34">
        <v>96</v>
      </c>
      <c r="V118" s="36">
        <v>12841.838977377694</v>
      </c>
      <c r="W118" s="36">
        <v>10847.688277712836</v>
      </c>
      <c r="X118" s="36">
        <v>13035.965122473286</v>
      </c>
      <c r="Y118" s="10"/>
      <c r="Z118" s="34">
        <v>96</v>
      </c>
      <c r="AA118" s="36">
        <v>31200.566232732795</v>
      </c>
      <c r="AB118" s="36">
        <v>19703.776580717968</v>
      </c>
      <c r="AC118" s="36">
        <v>16264.132109169674</v>
      </c>
      <c r="AD118" s="10"/>
      <c r="AE118" s="34">
        <v>96</v>
      </c>
      <c r="AF118" s="36">
        <v>34270.369572456781</v>
      </c>
      <c r="AG118" s="36">
        <v>57454.418767050025</v>
      </c>
      <c r="AH118" s="36">
        <v>62535.764003574215</v>
      </c>
    </row>
    <row r="119" spans="1:3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34">
        <v>97</v>
      </c>
      <c r="V119" s="36">
        <v>16614.263984807167</v>
      </c>
      <c r="W119" s="36">
        <v>9320.4851115253859</v>
      </c>
      <c r="X119" s="36">
        <v>12005.483013036073</v>
      </c>
      <c r="Y119" s="10"/>
      <c r="Z119" s="34">
        <v>97</v>
      </c>
      <c r="AA119" s="36">
        <v>20624.119721727246</v>
      </c>
      <c r="AB119" s="36">
        <v>13410.372790532323</v>
      </c>
      <c r="AC119" s="36">
        <v>14626.88297442626</v>
      </c>
      <c r="AD119" s="10"/>
      <c r="AE119" s="34">
        <v>97</v>
      </c>
      <c r="AF119" s="36">
        <v>34564.573734588383</v>
      </c>
      <c r="AG119" s="36">
        <v>26595.529473228999</v>
      </c>
      <c r="AH119" s="36">
        <v>34741.674284182925</v>
      </c>
    </row>
    <row r="120" spans="1:3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34">
        <v>98</v>
      </c>
      <c r="V120" s="36">
        <v>10099.856719422974</v>
      </c>
      <c r="W120" s="36">
        <v>7715.4939488408918</v>
      </c>
      <c r="X120" s="36">
        <v>11593.634084807161</v>
      </c>
      <c r="Y120" s="10"/>
      <c r="Z120" s="34">
        <v>98</v>
      </c>
      <c r="AA120" s="36">
        <v>27749.252632249463</v>
      </c>
      <c r="AB120" s="36">
        <v>21816.818877238664</v>
      </c>
      <c r="AC120" s="36">
        <v>22212.409761085637</v>
      </c>
      <c r="AD120" s="10"/>
      <c r="AE120" s="34">
        <v>98</v>
      </c>
      <c r="AF120" s="36">
        <v>28431.260687119422</v>
      </c>
      <c r="AG120" s="36">
        <v>29909.197793512703</v>
      </c>
      <c r="AH120" s="36">
        <v>36920.599840616705</v>
      </c>
    </row>
    <row r="121" spans="1:3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34">
        <v>99</v>
      </c>
      <c r="V121" s="36">
        <v>8182.8820999841273</v>
      </c>
      <c r="W121" s="36">
        <v>10658.742264844172</v>
      </c>
      <c r="X121" s="36">
        <v>12274.777981236002</v>
      </c>
      <c r="Y121" s="10"/>
      <c r="Z121" s="34">
        <v>99</v>
      </c>
      <c r="AA121" s="36">
        <v>20136.018441168748</v>
      </c>
      <c r="AB121" s="36">
        <v>17654.521583364673</v>
      </c>
      <c r="AC121" s="36">
        <v>12405.555720071434</v>
      </c>
      <c r="AD121" s="10"/>
      <c r="AE121" s="34">
        <v>99</v>
      </c>
      <c r="AF121" s="36">
        <v>39076.98393772007</v>
      </c>
      <c r="AG121" s="36">
        <v>68513.149437262662</v>
      </c>
      <c r="AH121" s="36">
        <v>21434.056150744695</v>
      </c>
    </row>
    <row r="122" spans="1:3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34">
        <v>100</v>
      </c>
      <c r="V122" s="36">
        <v>8344.5814903107566</v>
      </c>
      <c r="W122" s="36">
        <v>10299.054609348297</v>
      </c>
      <c r="X122" s="36">
        <v>11349.481921030569</v>
      </c>
      <c r="Y122" s="10"/>
      <c r="Z122" s="34">
        <v>100</v>
      </c>
      <c r="AA122" s="36">
        <v>24512.416761563658</v>
      </c>
      <c r="AB122" s="36">
        <v>17343.18317684254</v>
      </c>
      <c r="AC122" s="36">
        <v>13222.832467766404</v>
      </c>
      <c r="AD122" s="10"/>
      <c r="AE122" s="34">
        <v>100</v>
      </c>
      <c r="AF122" s="36">
        <v>36202.503527403969</v>
      </c>
      <c r="AG122" s="36">
        <v>49032.012514761271</v>
      </c>
      <c r="AH122" s="36">
        <v>45531.435116462562</v>
      </c>
    </row>
    <row r="123" spans="1:3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34">
        <v>101</v>
      </c>
      <c r="V123" s="36">
        <v>8774.9153451803413</v>
      </c>
      <c r="W123" s="36">
        <v>13664.48296083907</v>
      </c>
      <c r="X123" s="36">
        <v>10662.111660774477</v>
      </c>
      <c r="Y123" s="10"/>
      <c r="Z123" s="34">
        <v>101</v>
      </c>
      <c r="AA123" s="36">
        <v>43877.306946863064</v>
      </c>
      <c r="AB123" s="36">
        <v>23970.325347002883</v>
      </c>
      <c r="AC123" s="36">
        <v>14376.336056112785</v>
      </c>
      <c r="AD123" s="10"/>
      <c r="AE123" s="34">
        <v>101</v>
      </c>
      <c r="AF123" s="36">
        <v>39326.429842677288</v>
      </c>
      <c r="AG123" s="36">
        <v>43418.401977617475</v>
      </c>
      <c r="AH123" s="36">
        <v>22075.348950686104</v>
      </c>
    </row>
    <row r="124" spans="1:3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34">
        <v>102</v>
      </c>
      <c r="V124" s="36">
        <v>8501.9822024840887</v>
      </c>
      <c r="W124" s="36">
        <v>12665.218939273869</v>
      </c>
      <c r="X124" s="36">
        <v>11677.502096132905</v>
      </c>
      <c r="Y124" s="10"/>
      <c r="Z124" s="34">
        <v>102</v>
      </c>
      <c r="AA124" s="36">
        <v>33654.738181276749</v>
      </c>
      <c r="AB124" s="36">
        <v>15344.251027673936</v>
      </c>
      <c r="AC124" s="36">
        <v>14880.590786324959</v>
      </c>
      <c r="AD124" s="10"/>
      <c r="AE124" s="34">
        <v>102</v>
      </c>
      <c r="AF124" s="36">
        <v>35067.516072721584</v>
      </c>
      <c r="AG124" s="36">
        <v>22554.605769614442</v>
      </c>
      <c r="AH124" s="36">
        <v>45483.648205767051</v>
      </c>
    </row>
    <row r="125" spans="1:3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34">
        <v>103</v>
      </c>
      <c r="V125" s="36">
        <v>14074.957440608428</v>
      </c>
      <c r="W125" s="36">
        <v>9287.0473164562118</v>
      </c>
      <c r="X125" s="36">
        <v>12177.865032040043</v>
      </c>
      <c r="Y125" s="10"/>
      <c r="Z125" s="34">
        <v>103</v>
      </c>
      <c r="AA125" s="36">
        <v>32303.685642791832</v>
      </c>
      <c r="AB125" s="36">
        <v>28454.474145229829</v>
      </c>
      <c r="AC125" s="36">
        <v>18844.038353162214</v>
      </c>
      <c r="AD125" s="10"/>
      <c r="AE125" s="34">
        <v>103</v>
      </c>
      <c r="AF125" s="36">
        <v>37745.55759462541</v>
      </c>
      <c r="AG125" s="36">
        <v>34854.364740219149</v>
      </c>
      <c r="AH125" s="36">
        <v>49922.162297903546</v>
      </c>
    </row>
    <row r="126" spans="1:3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34">
        <v>104</v>
      </c>
      <c r="V126" s="36">
        <v>12190.172138523474</v>
      </c>
      <c r="W126" s="36">
        <v>14374.500953919993</v>
      </c>
      <c r="X126" s="36">
        <v>11246.140135976164</v>
      </c>
      <c r="Y126" s="10"/>
      <c r="Z126" s="34">
        <v>104</v>
      </c>
      <c r="AA126" s="36">
        <v>32777.079097634931</v>
      </c>
      <c r="AB126" s="36">
        <v>27345.646290136887</v>
      </c>
      <c r="AC126" s="36">
        <v>14615.578447969236</v>
      </c>
      <c r="AD126" s="10"/>
      <c r="AE126" s="34">
        <v>104</v>
      </c>
      <c r="AF126" s="36">
        <v>8536.6134244424338</v>
      </c>
      <c r="AG126" s="36">
        <v>42713.566752040068</v>
      </c>
      <c r="AH126" s="36">
        <v>45334.538207539619</v>
      </c>
    </row>
    <row r="127" spans="1:3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34">
        <v>105</v>
      </c>
      <c r="V127" s="36">
        <v>18319.643894208046</v>
      </c>
      <c r="W127" s="36">
        <v>9004.7387512969399</v>
      </c>
      <c r="X127" s="36">
        <v>13395.309206680435</v>
      </c>
      <c r="Y127" s="10"/>
      <c r="Z127" s="34">
        <v>105</v>
      </c>
      <c r="AA127" s="36">
        <v>18602.376097201275</v>
      </c>
      <c r="AB127" s="36">
        <v>23022.571754068129</v>
      </c>
      <c r="AC127" s="36">
        <v>20821.774466775212</v>
      </c>
      <c r="AD127" s="10"/>
      <c r="AE127" s="34">
        <v>105</v>
      </c>
      <c r="AF127" s="36">
        <v>20168.480966736977</v>
      </c>
      <c r="AG127" s="36">
        <v>29889.693207179116</v>
      </c>
      <c r="AH127" s="36">
        <v>26964.73549964598</v>
      </c>
    </row>
    <row r="128" spans="1:3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34">
        <v>106</v>
      </c>
      <c r="V128" s="36">
        <v>13083.011350180881</v>
      </c>
      <c r="W128" s="36">
        <v>12935.363916788334</v>
      </c>
      <c r="X128" s="36">
        <v>11577.750400457757</v>
      </c>
      <c r="Y128" s="10"/>
      <c r="Z128" s="34">
        <v>106</v>
      </c>
      <c r="AA128" s="36">
        <v>22986.588566667255</v>
      </c>
      <c r="AB128" s="36">
        <v>15238.194530853445</v>
      </c>
      <c r="AC128" s="36">
        <v>23215.487786522666</v>
      </c>
      <c r="AD128" s="10"/>
      <c r="AE128" s="34">
        <v>106</v>
      </c>
      <c r="AF128" s="36">
        <v>45900.665513898275</v>
      </c>
      <c r="AG128" s="36">
        <v>41262.577884699705</v>
      </c>
      <c r="AH128" s="36">
        <v>38029.850686632664</v>
      </c>
    </row>
    <row r="129" spans="1:3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34">
        <v>107</v>
      </c>
      <c r="V129" s="36">
        <v>12446.566290424551</v>
      </c>
      <c r="W129" s="36">
        <v>10779.571860428208</v>
      </c>
      <c r="X129" s="36">
        <v>9667.9486221791394</v>
      </c>
      <c r="Y129" s="10"/>
      <c r="Z129" s="34">
        <v>107</v>
      </c>
      <c r="AA129" s="36">
        <v>25947.223518472954</v>
      </c>
      <c r="AB129" s="36">
        <v>17756.845000220579</v>
      </c>
      <c r="AC129" s="36">
        <v>12341.75225168179</v>
      </c>
      <c r="AD129" s="10"/>
      <c r="AE129" s="34">
        <v>107</v>
      </c>
      <c r="AF129" s="36">
        <v>57464.266290675674</v>
      </c>
      <c r="AG129" s="36">
        <v>22779.528246310103</v>
      </c>
      <c r="AH129" s="36">
        <v>23951.430654755615</v>
      </c>
    </row>
    <row r="130" spans="1:3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34">
        <v>108</v>
      </c>
      <c r="V130" s="36">
        <v>6445.7341640285158</v>
      </c>
      <c r="W130" s="36">
        <v>19410.822345445809</v>
      </c>
      <c r="X130" s="36">
        <v>11990.101864490342</v>
      </c>
      <c r="Y130" s="10"/>
      <c r="Z130" s="34">
        <v>108</v>
      </c>
      <c r="AA130" s="36">
        <v>33584.651567641849</v>
      </c>
      <c r="AB130" s="36">
        <v>14889.611800541317</v>
      </c>
      <c r="AC130" s="36">
        <v>12847.533540211616</v>
      </c>
      <c r="AD130" s="10"/>
      <c r="AE130" s="34">
        <v>108</v>
      </c>
      <c r="AF130" s="36">
        <v>105391.92527516643</v>
      </c>
      <c r="AG130" s="36">
        <v>28444.248229467077</v>
      </c>
      <c r="AH130" s="36">
        <v>32210.883070306638</v>
      </c>
    </row>
    <row r="131" spans="1:3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34">
        <v>109</v>
      </c>
      <c r="V131" s="36">
        <v>6036.678390607578</v>
      </c>
      <c r="W131" s="36">
        <v>15226.868279836308</v>
      </c>
      <c r="X131" s="36">
        <v>10534.481503531208</v>
      </c>
      <c r="Y131" s="10"/>
      <c r="Z131" s="34">
        <v>109</v>
      </c>
      <c r="AA131" s="36">
        <v>15117.347485636663</v>
      </c>
      <c r="AB131" s="36">
        <v>9144.5646116424432</v>
      </c>
      <c r="AC131" s="36">
        <v>18373.300680804805</v>
      </c>
      <c r="AD131" s="10"/>
      <c r="AE131" s="34">
        <v>109</v>
      </c>
      <c r="AF131" s="36">
        <v>28304.344561770213</v>
      </c>
      <c r="AG131" s="36">
        <v>31699.170059785538</v>
      </c>
      <c r="AH131" s="36">
        <v>60747.636904194682</v>
      </c>
    </row>
    <row r="132" spans="1:3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34">
        <v>110</v>
      </c>
      <c r="V132" s="36">
        <v>14117.169488360572</v>
      </c>
      <c r="W132" s="36">
        <v>12968.069589091267</v>
      </c>
      <c r="X132" s="36">
        <v>10351.767107713977</v>
      </c>
      <c r="Y132" s="10"/>
      <c r="Z132" s="34">
        <v>110</v>
      </c>
      <c r="AA132" s="36">
        <v>12630.522815030097</v>
      </c>
      <c r="AB132" s="36">
        <v>32098.948821779737</v>
      </c>
      <c r="AC132" s="36">
        <v>16795.566732127001</v>
      </c>
      <c r="AD132" s="10"/>
      <c r="AE132" s="34">
        <v>110</v>
      </c>
      <c r="AF132" s="36">
        <v>79906.297390922991</v>
      </c>
      <c r="AG132" s="36">
        <v>24460.213153681419</v>
      </c>
      <c r="AH132" s="36">
        <v>25831.746920514928</v>
      </c>
    </row>
    <row r="133" spans="1:3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34">
        <v>111</v>
      </c>
      <c r="V133" s="36">
        <v>12074.099805410908</v>
      </c>
      <c r="W133" s="36">
        <v>8006.3579388064391</v>
      </c>
      <c r="X133" s="36">
        <v>13505.219748842796</v>
      </c>
      <c r="Y133" s="10"/>
      <c r="Z133" s="34">
        <v>111</v>
      </c>
      <c r="AA133" s="36">
        <v>17694.617167355191</v>
      </c>
      <c r="AB133" s="36">
        <v>20630.52995664403</v>
      </c>
      <c r="AC133" s="36">
        <v>14771.289713853612</v>
      </c>
      <c r="AD133" s="10"/>
      <c r="AE133" s="34">
        <v>111</v>
      </c>
      <c r="AF133" s="36">
        <v>24638.073336026035</v>
      </c>
      <c r="AG133" s="36">
        <v>48927.194055716252</v>
      </c>
      <c r="AH133" s="36">
        <v>26175.008721462702</v>
      </c>
    </row>
    <row r="134" spans="1:3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34">
        <v>112</v>
      </c>
      <c r="V134" s="36">
        <v>9546.4744808539836</v>
      </c>
      <c r="W134" s="36">
        <v>9293.3663315920876</v>
      </c>
      <c r="X134" s="36">
        <v>10680.465466877213</v>
      </c>
      <c r="Y134" s="10"/>
      <c r="Z134" s="34">
        <v>112</v>
      </c>
      <c r="AA134" s="36">
        <v>25339.348851092782</v>
      </c>
      <c r="AB134" s="36">
        <v>20346.322224910175</v>
      </c>
      <c r="AC134" s="36">
        <v>18875.031719344792</v>
      </c>
      <c r="AD134" s="10"/>
      <c r="AE134" s="34">
        <v>112</v>
      </c>
      <c r="AF134" s="36">
        <v>89765.042746234438</v>
      </c>
      <c r="AG134" s="36">
        <v>17208.147300416978</v>
      </c>
      <c r="AH134" s="36">
        <v>28723.091129802291</v>
      </c>
    </row>
    <row r="135" spans="1:3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34">
        <v>113</v>
      </c>
      <c r="V135" s="36">
        <v>14279.848842403608</v>
      </c>
      <c r="W135" s="36">
        <v>13414.235346579064</v>
      </c>
      <c r="X135" s="36">
        <v>11354.212662590235</v>
      </c>
      <c r="Y135" s="10"/>
      <c r="Z135" s="34">
        <v>113</v>
      </c>
      <c r="AA135" s="36">
        <v>28292.986561046022</v>
      </c>
      <c r="AB135" s="36">
        <v>18961.528758260258</v>
      </c>
      <c r="AC135" s="36">
        <v>12178.869792369604</v>
      </c>
      <c r="AD135" s="10"/>
      <c r="AE135" s="34">
        <v>113</v>
      </c>
      <c r="AF135" s="36">
        <v>48500.44317810869</v>
      </c>
      <c r="AG135" s="36">
        <v>27184.932853265746</v>
      </c>
      <c r="AH135" s="36">
        <v>25165.158308179267</v>
      </c>
    </row>
    <row r="136" spans="1:3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34">
        <v>114</v>
      </c>
      <c r="V136" s="36">
        <v>11912.772763076267</v>
      </c>
      <c r="W136" s="36">
        <v>12456.378059508123</v>
      </c>
      <c r="X136" s="36">
        <v>9997.5876395664163</v>
      </c>
      <c r="Y136" s="10"/>
      <c r="Z136" s="34">
        <v>114</v>
      </c>
      <c r="AA136" s="36">
        <v>26254.247370781428</v>
      </c>
      <c r="AB136" s="36">
        <v>30057.137136787343</v>
      </c>
      <c r="AC136" s="36">
        <v>18185.622088454678</v>
      </c>
      <c r="AD136" s="10"/>
      <c r="AE136" s="34">
        <v>114</v>
      </c>
      <c r="AF136" s="36">
        <v>88955.650599055996</v>
      </c>
      <c r="AG136" s="36">
        <v>42800.264545992977</v>
      </c>
      <c r="AH136" s="36">
        <v>21002.55446900264</v>
      </c>
    </row>
    <row r="137" spans="1:3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34">
        <v>115</v>
      </c>
      <c r="V137" s="36">
        <v>8876.5406403378274</v>
      </c>
      <c r="W137" s="36">
        <v>10301.89478611161</v>
      </c>
      <c r="X137" s="36">
        <v>12893.159393906049</v>
      </c>
      <c r="Y137" s="10"/>
      <c r="Z137" s="34">
        <v>115</v>
      </c>
      <c r="AA137" s="36">
        <v>40673.273678614321</v>
      </c>
      <c r="AB137" s="36">
        <v>8097.5616923242542</v>
      </c>
      <c r="AC137" s="36">
        <v>20189.453503498335</v>
      </c>
      <c r="AD137" s="10"/>
      <c r="AE137" s="34">
        <v>115</v>
      </c>
      <c r="AF137" s="36">
        <v>79186.429534954601</v>
      </c>
      <c r="AG137" s="36">
        <v>28614.467933512264</v>
      </c>
      <c r="AH137" s="36">
        <v>46650.027566845369</v>
      </c>
    </row>
    <row r="138" spans="1:3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34">
        <v>116</v>
      </c>
      <c r="V138" s="36">
        <v>7886.6270242515575</v>
      </c>
      <c r="W138" s="36">
        <v>12420.664022912126</v>
      </c>
      <c r="X138" s="36">
        <v>11732.422879031796</v>
      </c>
      <c r="Y138" s="10"/>
      <c r="Z138" s="34">
        <v>116</v>
      </c>
      <c r="AA138" s="36">
        <v>18449.156638151086</v>
      </c>
      <c r="AB138" s="36">
        <v>19786.590539622728</v>
      </c>
      <c r="AC138" s="36">
        <v>15170.503180598729</v>
      </c>
      <c r="AD138" s="10"/>
      <c r="AE138" s="34">
        <v>116</v>
      </c>
      <c r="AF138" s="36">
        <v>60242.225105942918</v>
      </c>
      <c r="AG138" s="36">
        <v>60383.634137473775</v>
      </c>
      <c r="AH138" s="36">
        <v>40462.38980655207</v>
      </c>
    </row>
    <row r="139" spans="1:3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34">
        <v>117</v>
      </c>
      <c r="V139" s="36">
        <v>12069.066837505239</v>
      </c>
      <c r="W139" s="36">
        <v>11130.510864535194</v>
      </c>
      <c r="X139" s="36">
        <v>9966.935381680365</v>
      </c>
      <c r="Y139" s="10"/>
      <c r="Z139" s="34">
        <v>117</v>
      </c>
      <c r="AA139" s="36">
        <v>15674.468025410104</v>
      </c>
      <c r="AB139" s="36">
        <v>27981.725420698473</v>
      </c>
      <c r="AC139" s="36">
        <v>14035.39047282295</v>
      </c>
      <c r="AD139" s="10"/>
      <c r="AE139" s="34">
        <v>117</v>
      </c>
      <c r="AF139" s="36">
        <v>26013.377998222539</v>
      </c>
      <c r="AG139" s="36">
        <v>63834.369749270059</v>
      </c>
      <c r="AH139" s="36">
        <v>22582.656350112324</v>
      </c>
    </row>
    <row r="140" spans="1:3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34">
        <v>118</v>
      </c>
      <c r="V140" s="36">
        <v>17425.045005513428</v>
      </c>
      <c r="W140" s="36">
        <v>12973.108889317102</v>
      </c>
      <c r="X140" s="36">
        <v>11306.038654414537</v>
      </c>
      <c r="Y140" s="10"/>
      <c r="Z140" s="34">
        <v>118</v>
      </c>
      <c r="AA140" s="36">
        <v>14000.971736295645</v>
      </c>
      <c r="AB140" s="36">
        <v>12351.76676146482</v>
      </c>
      <c r="AC140" s="36">
        <v>18770.098851159149</v>
      </c>
      <c r="AD140" s="10"/>
      <c r="AE140" s="34">
        <v>118</v>
      </c>
      <c r="AF140" s="36">
        <v>35237.868340260975</v>
      </c>
      <c r="AG140" s="36">
        <v>38867.807062694163</v>
      </c>
      <c r="AH140" s="36">
        <v>31811.859591590706</v>
      </c>
    </row>
    <row r="141" spans="1:3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34">
        <v>119</v>
      </c>
      <c r="V141" s="36">
        <v>10259.351302490963</v>
      </c>
      <c r="W141" s="36">
        <v>8281.7708900146736</v>
      </c>
      <c r="X141" s="36">
        <v>12961.037950809114</v>
      </c>
      <c r="Y141" s="10"/>
      <c r="Z141" s="34">
        <v>119</v>
      </c>
      <c r="AA141" s="36">
        <v>22676.923156665925</v>
      </c>
      <c r="AB141" s="36">
        <v>18945.981217338587</v>
      </c>
      <c r="AC141" s="36">
        <v>19771.528223894278</v>
      </c>
      <c r="AD141" s="10"/>
      <c r="AE141" s="34">
        <v>119</v>
      </c>
      <c r="AF141" s="36">
        <v>44843.020353570828</v>
      </c>
      <c r="AG141" s="36">
        <v>46726.795760715839</v>
      </c>
      <c r="AH141" s="36">
        <v>32410.857142838824</v>
      </c>
    </row>
    <row r="142" spans="1:3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34">
        <v>120</v>
      </c>
      <c r="V142" s="36">
        <v>15338.758287785064</v>
      </c>
      <c r="W142" s="36">
        <v>8198.6866415164804</v>
      </c>
      <c r="X142" s="36">
        <v>15321.954970660714</v>
      </c>
      <c r="Y142" s="10"/>
      <c r="Z142" s="34">
        <v>120</v>
      </c>
      <c r="AA142" s="36">
        <v>15178.791546079674</v>
      </c>
      <c r="AB142" s="36">
        <v>13243.984211283934</v>
      </c>
      <c r="AC142" s="36">
        <v>10087.756462627229</v>
      </c>
      <c r="AD142" s="10"/>
      <c r="AE142" s="34">
        <v>120</v>
      </c>
      <c r="AF142" s="36">
        <v>177142.58538589321</v>
      </c>
      <c r="AG142" s="36">
        <v>28101.550720468953</v>
      </c>
      <c r="AH142" s="36">
        <v>54938.072280645756</v>
      </c>
    </row>
    <row r="143" spans="1:3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34">
        <v>121</v>
      </c>
      <c r="V143" s="36">
        <v>10741.662032562002</v>
      </c>
      <c r="W143" s="36">
        <v>11209.804399524124</v>
      </c>
      <c r="X143" s="36">
        <v>12123.042759812824</v>
      </c>
      <c r="Y143" s="10"/>
      <c r="Z143" s="34">
        <v>121</v>
      </c>
      <c r="AA143" s="36">
        <v>20057.891605199551</v>
      </c>
      <c r="AB143" s="36">
        <v>18245.031240094224</v>
      </c>
      <c r="AC143" s="36">
        <v>19503.832910564215</v>
      </c>
      <c r="AD143" s="10"/>
      <c r="AE143" s="34">
        <v>121</v>
      </c>
      <c r="AF143" s="36">
        <v>31870.6210967365</v>
      </c>
      <c r="AG143" s="36">
        <v>21939.910150250311</v>
      </c>
      <c r="AH143" s="36">
        <v>29224.931874388451</v>
      </c>
    </row>
    <row r="144" spans="1:3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34">
        <v>122</v>
      </c>
      <c r="V144" s="36">
        <v>12244.23760557403</v>
      </c>
      <c r="W144" s="36">
        <v>11840.175200878399</v>
      </c>
      <c r="X144" s="36">
        <v>15499.016201183349</v>
      </c>
      <c r="Y144" s="10"/>
      <c r="Z144" s="34">
        <v>122</v>
      </c>
      <c r="AA144" s="36">
        <v>16687.735087545971</v>
      </c>
      <c r="AB144" s="36">
        <v>20187.632174132093</v>
      </c>
      <c r="AC144" s="36">
        <v>24904.01475548348</v>
      </c>
      <c r="AD144" s="10"/>
      <c r="AE144" s="34">
        <v>122</v>
      </c>
      <c r="AF144" s="36">
        <v>86307.0845161139</v>
      </c>
      <c r="AG144" s="36">
        <v>35930.283963591253</v>
      </c>
      <c r="AH144" s="36">
        <v>19796.223855142664</v>
      </c>
    </row>
    <row r="145" spans="1:3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34">
        <v>123</v>
      </c>
      <c r="V145" s="36">
        <v>13179.223675235326</v>
      </c>
      <c r="W145" s="36">
        <v>15737.554536299353</v>
      </c>
      <c r="X145" s="36">
        <v>10757.993662435823</v>
      </c>
      <c r="Y145" s="10"/>
      <c r="Z145" s="34">
        <v>123</v>
      </c>
      <c r="AA145" s="36">
        <v>29339.970882986425</v>
      </c>
      <c r="AB145" s="36">
        <v>28616.216076205365</v>
      </c>
      <c r="AC145" s="36">
        <v>16139.774171091465</v>
      </c>
      <c r="AD145" s="10"/>
      <c r="AE145" s="34">
        <v>123</v>
      </c>
      <c r="AF145" s="36">
        <v>42413.180547416232</v>
      </c>
      <c r="AG145" s="36">
        <v>60192.542702802966</v>
      </c>
      <c r="AH145" s="36">
        <v>23403.016046522866</v>
      </c>
    </row>
    <row r="146" spans="1:3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34">
        <v>124</v>
      </c>
      <c r="V146" s="36">
        <v>16908.229082913142</v>
      </c>
      <c r="W146" s="36">
        <v>15116.744311871918</v>
      </c>
      <c r="X146" s="36">
        <v>15102.911041014635</v>
      </c>
      <c r="Y146" s="10"/>
      <c r="Z146" s="34">
        <v>124</v>
      </c>
      <c r="AA146" s="36">
        <v>14297.865801358574</v>
      </c>
      <c r="AB146" s="36">
        <v>14491.905472370381</v>
      </c>
      <c r="AC146" s="36">
        <v>14903.282939227132</v>
      </c>
      <c r="AD146" s="10"/>
      <c r="AE146" s="34">
        <v>124</v>
      </c>
      <c r="AF146" s="36">
        <v>21980.113910040469</v>
      </c>
      <c r="AG146" s="36">
        <v>55238.16800381276</v>
      </c>
      <c r="AH146" s="36">
        <v>29274.634138111658</v>
      </c>
    </row>
    <row r="147" spans="1:3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34">
        <v>125</v>
      </c>
      <c r="V147" s="36">
        <v>11450.342289407356</v>
      </c>
      <c r="W147" s="36">
        <v>12326.217987127558</v>
      </c>
      <c r="X147" s="36">
        <v>12104.36783880809</v>
      </c>
      <c r="Y147" s="10"/>
      <c r="Z147" s="34">
        <v>125</v>
      </c>
      <c r="AA147" s="36">
        <v>32382.728902982177</v>
      </c>
      <c r="AB147" s="36">
        <v>34009.73246991721</v>
      </c>
      <c r="AC147" s="36">
        <v>18411.595887052383</v>
      </c>
      <c r="AD147" s="10"/>
      <c r="AE147" s="34">
        <v>125</v>
      </c>
      <c r="AF147" s="36">
        <v>51726.402037309526</v>
      </c>
      <c r="AG147" s="36">
        <v>19220.384550343908</v>
      </c>
      <c r="AH147" s="36">
        <v>24855.916004289946</v>
      </c>
    </row>
    <row r="148" spans="1:3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34">
        <v>126</v>
      </c>
      <c r="V148" s="36">
        <v>6784.328016753142</v>
      </c>
      <c r="W148" s="36">
        <v>11689.718767662282</v>
      </c>
      <c r="X148" s="36">
        <v>12874.816172256711</v>
      </c>
      <c r="Y148" s="10"/>
      <c r="Z148" s="34">
        <v>126</v>
      </c>
      <c r="AA148" s="36">
        <v>16092.205669981005</v>
      </c>
      <c r="AB148" s="36">
        <v>12347.233064097123</v>
      </c>
      <c r="AC148" s="36">
        <v>15709.315477623533</v>
      </c>
      <c r="AD148" s="10"/>
      <c r="AE148" s="34">
        <v>126</v>
      </c>
      <c r="AF148" s="36">
        <v>51814.956712781197</v>
      </c>
      <c r="AG148" s="36">
        <v>37111.173450343464</v>
      </c>
      <c r="AH148" s="36">
        <v>21425.787765847523</v>
      </c>
    </row>
    <row r="149" spans="1:3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34">
        <v>127</v>
      </c>
      <c r="V149" s="36">
        <v>16311.653327414992</v>
      </c>
      <c r="W149" s="36">
        <v>11441.818271378599</v>
      </c>
      <c r="X149" s="36">
        <v>9367.7464300201227</v>
      </c>
      <c r="Y149" s="10"/>
      <c r="Z149" s="34">
        <v>127</v>
      </c>
      <c r="AA149" s="36">
        <v>19408.94614556813</v>
      </c>
      <c r="AB149" s="36">
        <v>18508.608399694152</v>
      </c>
      <c r="AC149" s="36">
        <v>20749.513315018841</v>
      </c>
      <c r="AD149" s="10"/>
      <c r="AE149" s="34">
        <v>127</v>
      </c>
      <c r="AF149" s="36">
        <v>54132.692879469832</v>
      </c>
      <c r="AG149" s="36">
        <v>32199.262951475568</v>
      </c>
      <c r="AH149" s="36">
        <v>17111.38629919638</v>
      </c>
    </row>
    <row r="150" spans="1:3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34">
        <v>128</v>
      </c>
      <c r="V150" s="36">
        <v>20339.892467476067</v>
      </c>
      <c r="W150" s="36">
        <v>14583.83430250379</v>
      </c>
      <c r="X150" s="36">
        <v>10951.093833938299</v>
      </c>
      <c r="Y150" s="10"/>
      <c r="Z150" s="34">
        <v>128</v>
      </c>
      <c r="AA150" s="36">
        <v>10730.731039891654</v>
      </c>
      <c r="AB150" s="36">
        <v>28214.589222546176</v>
      </c>
      <c r="AC150" s="36">
        <v>19000.172821235643</v>
      </c>
      <c r="AD150" s="10"/>
      <c r="AE150" s="34">
        <v>128</v>
      </c>
      <c r="AF150" s="36">
        <v>72533.096469907978</v>
      </c>
      <c r="AG150" s="36">
        <v>28911.773576061176</v>
      </c>
      <c r="AH150" s="36">
        <v>30227.65870289407</v>
      </c>
    </row>
    <row r="151" spans="1:3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34">
        <v>129</v>
      </c>
      <c r="V151" s="36">
        <v>12940.054767406209</v>
      </c>
      <c r="W151" s="36">
        <v>13245.48641167415</v>
      </c>
      <c r="X151" s="36">
        <v>10540.836403728275</v>
      </c>
      <c r="Y151" s="10"/>
      <c r="Z151" s="34">
        <v>129</v>
      </c>
      <c r="AA151" s="36">
        <v>28838.554476585981</v>
      </c>
      <c r="AB151" s="36">
        <v>24027.172628712397</v>
      </c>
      <c r="AC151" s="36">
        <v>23204.000145032962</v>
      </c>
      <c r="AD151" s="10"/>
      <c r="AE151" s="34">
        <v>129</v>
      </c>
      <c r="AF151" s="36">
        <v>53113.815644163973</v>
      </c>
      <c r="AG151" s="36">
        <v>49353.951528742815</v>
      </c>
      <c r="AH151" s="36">
        <v>27550.566520266384</v>
      </c>
    </row>
    <row r="152" spans="1:3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34">
        <v>130</v>
      </c>
      <c r="V152" s="36">
        <v>12412.252183362772</v>
      </c>
      <c r="W152" s="36">
        <v>13349.596474454915</v>
      </c>
      <c r="X152" s="36">
        <v>14621.627388640614</v>
      </c>
      <c r="Y152" s="10"/>
      <c r="Z152" s="34">
        <v>130</v>
      </c>
      <c r="AA152" s="36">
        <v>24786.622321903043</v>
      </c>
      <c r="AB152" s="36">
        <v>19711.732379824818</v>
      </c>
      <c r="AC152" s="36">
        <v>20934.464579553583</v>
      </c>
      <c r="AD152" s="10"/>
      <c r="AE152" s="34">
        <v>130</v>
      </c>
      <c r="AF152" s="36">
        <v>50133.291832155839</v>
      </c>
      <c r="AG152" s="36">
        <v>24183.810588642566</v>
      </c>
      <c r="AH152" s="36">
        <v>17995.508743000009</v>
      </c>
    </row>
    <row r="153" spans="1:3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34">
        <v>131</v>
      </c>
      <c r="V153" s="36">
        <v>10795.16636811227</v>
      </c>
      <c r="W153" s="36">
        <v>10608.851358219763</v>
      </c>
      <c r="X153" s="36">
        <v>11018.186356763041</v>
      </c>
      <c r="Y153" s="10"/>
      <c r="Z153" s="34">
        <v>131</v>
      </c>
      <c r="AA153" s="36">
        <v>33675.599040293346</v>
      </c>
      <c r="AB153" s="36">
        <v>17934.332277533296</v>
      </c>
      <c r="AC153" s="36">
        <v>17717.21012151496</v>
      </c>
      <c r="AD153" s="10"/>
      <c r="AE153" s="34">
        <v>131</v>
      </c>
      <c r="AF153" s="36">
        <v>48250.630167584932</v>
      </c>
      <c r="AG153" s="36">
        <v>27749.294650225485</v>
      </c>
      <c r="AH153" s="36">
        <v>41793.552255870389</v>
      </c>
    </row>
    <row r="154" spans="1:3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34">
        <v>132</v>
      </c>
      <c r="V154" s="36">
        <v>11695.188164359208</v>
      </c>
      <c r="W154" s="36">
        <v>11615.168798817545</v>
      </c>
      <c r="X154" s="36">
        <v>11418.780451656432</v>
      </c>
      <c r="Y154" s="10"/>
      <c r="Z154" s="34">
        <v>132</v>
      </c>
      <c r="AA154" s="36">
        <v>15245.731160389023</v>
      </c>
      <c r="AB154" s="36">
        <v>18424.637756733577</v>
      </c>
      <c r="AC154" s="36">
        <v>25003.085076055835</v>
      </c>
      <c r="AD154" s="10"/>
      <c r="AE154" s="34">
        <v>132</v>
      </c>
      <c r="AF154" s="36">
        <v>39371.706452980201</v>
      </c>
      <c r="AG154" s="36">
        <v>22251.376893658926</v>
      </c>
      <c r="AH154" s="36">
        <v>18675.818853094082</v>
      </c>
    </row>
    <row r="155" spans="1:3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34">
        <v>133</v>
      </c>
      <c r="V155" s="36">
        <v>10857.872946262052</v>
      </c>
      <c r="W155" s="36">
        <v>11086.37233335398</v>
      </c>
      <c r="X155" s="36">
        <v>15958.62082127258</v>
      </c>
      <c r="Y155" s="10"/>
      <c r="Z155" s="34">
        <v>133</v>
      </c>
      <c r="AA155" s="36">
        <v>34912.890883235355</v>
      </c>
      <c r="AB155" s="36">
        <v>14983.980300805506</v>
      </c>
      <c r="AC155" s="36">
        <v>16805.185116063585</v>
      </c>
      <c r="AD155" s="10"/>
      <c r="AE155" s="34">
        <v>133</v>
      </c>
      <c r="AF155" s="36">
        <v>26394.528306400625</v>
      </c>
      <c r="AG155" s="36">
        <v>57671.530482348149</v>
      </c>
      <c r="AH155" s="36">
        <v>36505.265080406069</v>
      </c>
    </row>
    <row r="156" spans="1:3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34">
        <v>134</v>
      </c>
      <c r="V156" s="36">
        <v>14686.705785731938</v>
      </c>
      <c r="W156" s="36">
        <v>6927.5506172205078</v>
      </c>
      <c r="X156" s="36">
        <v>8710.1063539352199</v>
      </c>
      <c r="Y156" s="10"/>
      <c r="Z156" s="34">
        <v>134</v>
      </c>
      <c r="AA156" s="36">
        <v>10748.358517484156</v>
      </c>
      <c r="AB156" s="36">
        <v>31353.021475348061</v>
      </c>
      <c r="AC156" s="36">
        <v>18366.417108401736</v>
      </c>
      <c r="AD156" s="10"/>
      <c r="AE156" s="34">
        <v>134</v>
      </c>
      <c r="AF156" s="36">
        <v>66219.407199038673</v>
      </c>
      <c r="AG156" s="36">
        <v>41828.542244074408</v>
      </c>
      <c r="AH156" s="36">
        <v>18949.278735127722</v>
      </c>
    </row>
    <row r="157" spans="1:3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34">
        <v>135</v>
      </c>
      <c r="V157" s="36">
        <v>6283.6948299203796</v>
      </c>
      <c r="W157" s="36">
        <v>12955.477996913976</v>
      </c>
      <c r="X157" s="36">
        <v>8418.5599028115503</v>
      </c>
      <c r="Y157" s="10"/>
      <c r="Z157" s="34">
        <v>135</v>
      </c>
      <c r="AA157" s="36">
        <v>29581.861625958176</v>
      </c>
      <c r="AB157" s="36">
        <v>21661.593684558011</v>
      </c>
      <c r="AC157" s="36">
        <v>14578.094070680871</v>
      </c>
      <c r="AD157" s="10"/>
      <c r="AE157" s="34">
        <v>135</v>
      </c>
      <c r="AF157" s="36">
        <v>57772.778177901113</v>
      </c>
      <c r="AG157" s="36">
        <v>48658.380517805192</v>
      </c>
      <c r="AH157" s="36">
        <v>39492.294765670122</v>
      </c>
    </row>
    <row r="158" spans="1:3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34">
        <v>136</v>
      </c>
      <c r="V158" s="36">
        <v>18949.908770095677</v>
      </c>
      <c r="W158" s="36">
        <v>15742.244910784013</v>
      </c>
      <c r="X158" s="36">
        <v>9966.3026244095254</v>
      </c>
      <c r="Y158" s="10"/>
      <c r="Z158" s="34">
        <v>136</v>
      </c>
      <c r="AA158" s="36">
        <v>27309.68778510622</v>
      </c>
      <c r="AB158" s="36">
        <v>8689.8501807057091</v>
      </c>
      <c r="AC158" s="36">
        <v>16097.880966326728</v>
      </c>
      <c r="AD158" s="10"/>
      <c r="AE158" s="34">
        <v>136</v>
      </c>
      <c r="AF158" s="36">
        <v>67379.354992346809</v>
      </c>
      <c r="AG158" s="36">
        <v>98568.892836887651</v>
      </c>
      <c r="AH158" s="36">
        <v>21128.643154374608</v>
      </c>
    </row>
    <row r="159" spans="1:3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34">
        <v>137</v>
      </c>
      <c r="V159" s="36">
        <v>7292.4061691742718</v>
      </c>
      <c r="W159" s="36">
        <v>12453.739342513692</v>
      </c>
      <c r="X159" s="36">
        <v>11043.116403695887</v>
      </c>
      <c r="Y159" s="10"/>
      <c r="Z159" s="34">
        <v>137</v>
      </c>
      <c r="AA159" s="36">
        <v>17841.774224444984</v>
      </c>
      <c r="AB159" s="36">
        <v>21785.767665602096</v>
      </c>
      <c r="AC159" s="36">
        <v>19052.502921929623</v>
      </c>
      <c r="AD159" s="10"/>
      <c r="AE159" s="34">
        <v>137</v>
      </c>
      <c r="AF159" s="36">
        <v>47398.325050759944</v>
      </c>
      <c r="AG159" s="36">
        <v>28299.262635935127</v>
      </c>
      <c r="AH159" s="36">
        <v>49055.958452407664</v>
      </c>
    </row>
    <row r="160" spans="1:3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34">
        <v>138</v>
      </c>
      <c r="V160" s="36">
        <v>17141.133847015084</v>
      </c>
      <c r="W160" s="36">
        <v>10679.467383184236</v>
      </c>
      <c r="X160" s="36">
        <v>13862.882008954803</v>
      </c>
      <c r="Y160" s="10"/>
      <c r="Z160" s="34">
        <v>138</v>
      </c>
      <c r="AA160" s="36">
        <v>29918.179203847863</v>
      </c>
      <c r="AB160" s="36">
        <v>17911.211958694515</v>
      </c>
      <c r="AC160" s="36">
        <v>14789.284200900607</v>
      </c>
      <c r="AD160" s="10"/>
      <c r="AE160" s="34">
        <v>138</v>
      </c>
      <c r="AF160" s="36">
        <v>37858.07309080827</v>
      </c>
      <c r="AG160" s="36">
        <v>15368.742925454357</v>
      </c>
      <c r="AH160" s="36">
        <v>31589.594151607766</v>
      </c>
    </row>
    <row r="161" spans="1:3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34">
        <v>139</v>
      </c>
      <c r="V161" s="36">
        <v>12136.970241539055</v>
      </c>
      <c r="W161" s="36">
        <v>7470.9699138856586</v>
      </c>
      <c r="X161" s="36">
        <v>14474.512238858921</v>
      </c>
      <c r="Y161" s="10"/>
      <c r="Z161" s="34">
        <v>139</v>
      </c>
      <c r="AA161" s="36">
        <v>27164.243990737483</v>
      </c>
      <c r="AB161" s="36">
        <v>18089.322408756871</v>
      </c>
      <c r="AC161" s="36">
        <v>18938.635826861446</v>
      </c>
      <c r="AD161" s="10"/>
      <c r="AE161" s="34">
        <v>139</v>
      </c>
      <c r="AF161" s="36">
        <v>41427.264664186448</v>
      </c>
      <c r="AG161" s="36">
        <v>31803.258690464561</v>
      </c>
      <c r="AH161" s="36">
        <v>41271.699912270356</v>
      </c>
    </row>
    <row r="162" spans="1:3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34">
        <v>140</v>
      </c>
      <c r="V162" s="36">
        <v>15224.732119353343</v>
      </c>
      <c r="W162" s="36">
        <v>19851.502980110919</v>
      </c>
      <c r="X162" s="36">
        <v>9675.7840933188072</v>
      </c>
      <c r="Y162" s="10"/>
      <c r="Z162" s="34">
        <v>140</v>
      </c>
      <c r="AA162" s="36">
        <v>18736.522181783144</v>
      </c>
      <c r="AB162" s="36">
        <v>36279.053147056075</v>
      </c>
      <c r="AC162" s="36">
        <v>16422.216400052806</v>
      </c>
      <c r="AD162" s="10"/>
      <c r="AE162" s="34">
        <v>140</v>
      </c>
      <c r="AF162" s="36">
        <v>33663.484206758898</v>
      </c>
      <c r="AG162" s="36">
        <v>25430.915072534692</v>
      </c>
      <c r="AH162" s="36">
        <v>25899.29463465391</v>
      </c>
    </row>
    <row r="163" spans="1:3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34">
        <v>141</v>
      </c>
      <c r="V163" s="36">
        <v>21721.855141640764</v>
      </c>
      <c r="W163" s="36">
        <v>14698.946635146307</v>
      </c>
      <c r="X163" s="36">
        <v>11804.465423985988</v>
      </c>
      <c r="Y163" s="10"/>
      <c r="Z163" s="34">
        <v>141</v>
      </c>
      <c r="AA163" s="36">
        <v>16525.632634547062</v>
      </c>
      <c r="AB163" s="36">
        <v>24915.743836590227</v>
      </c>
      <c r="AC163" s="36">
        <v>23280.806491247324</v>
      </c>
      <c r="AD163" s="10"/>
      <c r="AE163" s="34">
        <v>141</v>
      </c>
      <c r="AF163" s="36">
        <v>49456.205246051009</v>
      </c>
      <c r="AG163" s="36">
        <v>46606.808484215682</v>
      </c>
      <c r="AH163" s="36">
        <v>33779.10136940427</v>
      </c>
    </row>
    <row r="164" spans="1:3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34">
        <v>142</v>
      </c>
      <c r="V164" s="36">
        <v>13476.275721030073</v>
      </c>
      <c r="W164" s="36">
        <v>18379.621086491217</v>
      </c>
      <c r="X164" s="36">
        <v>7632.6500407268577</v>
      </c>
      <c r="Y164" s="10"/>
      <c r="Z164" s="34">
        <v>142</v>
      </c>
      <c r="AA164" s="36">
        <v>17434.975011836483</v>
      </c>
      <c r="AB164" s="36">
        <v>21487.790563956409</v>
      </c>
      <c r="AC164" s="36">
        <v>15301.337814017646</v>
      </c>
      <c r="AD164" s="10"/>
      <c r="AE164" s="34">
        <v>142</v>
      </c>
      <c r="AF164" s="36">
        <v>55795.890674226357</v>
      </c>
      <c r="AG164" s="36">
        <v>39765.732715502563</v>
      </c>
      <c r="AH164" s="36">
        <v>26921.908145614223</v>
      </c>
    </row>
    <row r="165" spans="1:3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34">
        <v>143</v>
      </c>
      <c r="V165" s="36">
        <v>19236.196852425306</v>
      </c>
      <c r="W165" s="36">
        <v>14599.138511300838</v>
      </c>
      <c r="X165" s="36">
        <v>14676.28044414505</v>
      </c>
      <c r="Y165" s="10"/>
      <c r="Z165" s="34">
        <v>143</v>
      </c>
      <c r="AA165" s="36">
        <v>13302.710943236109</v>
      </c>
      <c r="AB165" s="36">
        <v>12386.322267346313</v>
      </c>
      <c r="AC165" s="36">
        <v>19194.878280818397</v>
      </c>
      <c r="AD165" s="10"/>
      <c r="AE165" s="34">
        <v>143</v>
      </c>
      <c r="AF165" s="36">
        <v>49310.642805510943</v>
      </c>
      <c r="AG165" s="36">
        <v>40605.443106306797</v>
      </c>
      <c r="AH165" s="36">
        <v>51663.82102655137</v>
      </c>
    </row>
    <row r="166" spans="1:3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34">
        <v>144</v>
      </c>
      <c r="V166" s="36">
        <v>16616.542627973013</v>
      </c>
      <c r="W166" s="36">
        <v>11746.937161464157</v>
      </c>
      <c r="X166" s="36">
        <v>7277.6307680821283</v>
      </c>
      <c r="Y166" s="10"/>
      <c r="Z166" s="34">
        <v>144</v>
      </c>
      <c r="AA166" s="36">
        <v>13272.091876609617</v>
      </c>
      <c r="AB166" s="36">
        <v>17920.881807396585</v>
      </c>
      <c r="AC166" s="36">
        <v>19480.67842720565</v>
      </c>
      <c r="AD166" s="10"/>
      <c r="AE166" s="34">
        <v>144</v>
      </c>
      <c r="AF166" s="36">
        <v>35430.331932877241</v>
      </c>
      <c r="AG166" s="36">
        <v>49115.564105179394</v>
      </c>
      <c r="AH166" s="36">
        <v>40019.758495357244</v>
      </c>
    </row>
    <row r="167" spans="1:3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34">
        <v>145</v>
      </c>
      <c r="V167" s="36">
        <v>7547.3749597387887</v>
      </c>
      <c r="W167" s="36">
        <v>11938.992091983953</v>
      </c>
      <c r="X167" s="36">
        <v>10938.037486685425</v>
      </c>
      <c r="Y167" s="10"/>
      <c r="Z167" s="34">
        <v>145</v>
      </c>
      <c r="AA167" s="36">
        <v>16038.090781248829</v>
      </c>
      <c r="AB167" s="36">
        <v>23412.05242480915</v>
      </c>
      <c r="AC167" s="36">
        <v>16579.688338661181</v>
      </c>
      <c r="AD167" s="10"/>
      <c r="AE167" s="34">
        <v>145</v>
      </c>
      <c r="AF167" s="36">
        <v>54078.702638918694</v>
      </c>
      <c r="AG167" s="36">
        <v>32340.828658624949</v>
      </c>
      <c r="AH167" s="36">
        <v>34742.326747472202</v>
      </c>
    </row>
    <row r="168" spans="1:3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34">
        <v>146</v>
      </c>
      <c r="V168" s="36">
        <v>9261.4320776505538</v>
      </c>
      <c r="W168" s="36">
        <v>16433.06781630934</v>
      </c>
      <c r="X168" s="36">
        <v>8164.2093778866265</v>
      </c>
      <c r="Y168" s="10"/>
      <c r="Z168" s="34">
        <v>146</v>
      </c>
      <c r="AA168" s="36">
        <v>22042.844986993186</v>
      </c>
      <c r="AB168" s="36">
        <v>13810.933937746784</v>
      </c>
      <c r="AC168" s="36">
        <v>21812.966176664504</v>
      </c>
      <c r="AD168" s="10"/>
      <c r="AE168" s="34">
        <v>146</v>
      </c>
      <c r="AF168" s="36">
        <v>28487.793079430776</v>
      </c>
      <c r="AG168" s="36">
        <v>33236.045290373724</v>
      </c>
      <c r="AH168" s="36">
        <v>50609.958843181259</v>
      </c>
    </row>
    <row r="169" spans="1:3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34">
        <v>147</v>
      </c>
      <c r="V169" s="36">
        <v>15808.167762452522</v>
      </c>
      <c r="W169" s="36">
        <v>12574.571658262559</v>
      </c>
      <c r="X169" s="36">
        <v>10835.246429002145</v>
      </c>
      <c r="Y169" s="10"/>
      <c r="Z169" s="34">
        <v>147</v>
      </c>
      <c r="AA169" s="36">
        <v>9019.7442301730807</v>
      </c>
      <c r="AB169" s="36">
        <v>20074.488162126545</v>
      </c>
      <c r="AC169" s="36">
        <v>17458.537802538558</v>
      </c>
      <c r="AD169" s="10"/>
      <c r="AE169" s="34">
        <v>147</v>
      </c>
      <c r="AF169" s="36">
        <v>90546.883289732883</v>
      </c>
      <c r="AG169" s="36">
        <v>30474.742903849961</v>
      </c>
      <c r="AH169" s="36">
        <v>38530.083702958087</v>
      </c>
    </row>
    <row r="170" spans="1:3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34">
        <v>148</v>
      </c>
      <c r="V170" s="36">
        <v>10275.208441043584</v>
      </c>
      <c r="W170" s="36">
        <v>13692.330140551419</v>
      </c>
      <c r="X170" s="36">
        <v>9447.3907362266182</v>
      </c>
      <c r="Y170" s="10"/>
      <c r="Z170" s="34">
        <v>148</v>
      </c>
      <c r="AA170" s="36">
        <v>20408.3722500412</v>
      </c>
      <c r="AB170" s="36">
        <v>13666.108921784675</v>
      </c>
      <c r="AC170" s="36">
        <v>12292.380272745037</v>
      </c>
      <c r="AD170" s="10"/>
      <c r="AE170" s="34">
        <v>148</v>
      </c>
      <c r="AF170" s="36">
        <v>34340.252275486637</v>
      </c>
      <c r="AG170" s="36">
        <v>57283.548003896314</v>
      </c>
      <c r="AH170" s="36">
        <v>34297.931928368242</v>
      </c>
    </row>
    <row r="171" spans="1:3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34">
        <v>149</v>
      </c>
      <c r="V171" s="36">
        <v>11943.14758543779</v>
      </c>
      <c r="W171" s="36">
        <v>10405.76582775412</v>
      </c>
      <c r="X171" s="36">
        <v>13490.997513562526</v>
      </c>
      <c r="Y171" s="10"/>
      <c r="Z171" s="34">
        <v>149</v>
      </c>
      <c r="AA171" s="36">
        <v>35574.924041396866</v>
      </c>
      <c r="AB171" s="36">
        <v>19624.882242846761</v>
      </c>
      <c r="AC171" s="36">
        <v>13704.298479115039</v>
      </c>
      <c r="AD171" s="10"/>
      <c r="AE171" s="34">
        <v>149</v>
      </c>
      <c r="AF171" s="36">
        <v>27848.971877425276</v>
      </c>
      <c r="AG171" s="36">
        <v>36480.510258395596</v>
      </c>
      <c r="AH171" s="36">
        <v>20320.879492105032</v>
      </c>
    </row>
    <row r="172" spans="1:3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34">
        <v>150</v>
      </c>
      <c r="V172" s="36">
        <v>16543.629377101184</v>
      </c>
      <c r="W172" s="36">
        <v>10691.44256123466</v>
      </c>
      <c r="X172" s="36">
        <v>10725.510847186206</v>
      </c>
      <c r="Y172" s="10"/>
      <c r="Z172" s="34">
        <v>150</v>
      </c>
      <c r="AA172" s="36">
        <v>19262.214833611997</v>
      </c>
      <c r="AB172" s="36">
        <v>19752.995771314745</v>
      </c>
      <c r="AC172" s="36">
        <v>12556.03558133462</v>
      </c>
      <c r="AD172" s="10"/>
      <c r="AE172" s="34">
        <v>150</v>
      </c>
      <c r="AF172" s="36">
        <v>40087.688331092366</v>
      </c>
      <c r="AG172" s="36">
        <v>48153.983058111393</v>
      </c>
      <c r="AH172" s="36">
        <v>31589.26953939964</v>
      </c>
    </row>
    <row r="173" spans="1:3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34">
        <v>151</v>
      </c>
      <c r="V173" s="36">
        <v>11919.581845933244</v>
      </c>
      <c r="W173" s="36">
        <v>13491.838861454999</v>
      </c>
      <c r="X173" s="36">
        <v>9400.5494045233318</v>
      </c>
      <c r="Y173" s="10"/>
      <c r="Z173" s="34">
        <v>151</v>
      </c>
      <c r="AA173" s="36">
        <v>19745.496462782394</v>
      </c>
      <c r="AB173" s="36">
        <v>15684.610144645305</v>
      </c>
      <c r="AC173" s="36">
        <v>13152.699000255694</v>
      </c>
      <c r="AD173" s="10"/>
      <c r="AE173" s="34">
        <v>151</v>
      </c>
      <c r="AF173" s="36">
        <v>36543.989670636998</v>
      </c>
      <c r="AG173" s="36">
        <v>30719.743980562984</v>
      </c>
      <c r="AH173" s="36">
        <v>48564.568081694204</v>
      </c>
    </row>
    <row r="174" spans="1:3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34">
        <v>152</v>
      </c>
      <c r="V174" s="36">
        <v>19682.972958538001</v>
      </c>
      <c r="W174" s="36">
        <v>9802.7589454273711</v>
      </c>
      <c r="X174" s="36">
        <v>9457.2284329824288</v>
      </c>
      <c r="Y174" s="10"/>
      <c r="Z174" s="34">
        <v>152</v>
      </c>
      <c r="AA174" s="36">
        <v>18929.95872339778</v>
      </c>
      <c r="AB174" s="36">
        <v>17092.396392105304</v>
      </c>
      <c r="AC174" s="36">
        <v>16163.993427868307</v>
      </c>
      <c r="AD174" s="10"/>
      <c r="AE174" s="34">
        <v>152</v>
      </c>
      <c r="AF174" s="36">
        <v>14554.660217040153</v>
      </c>
      <c r="AG174" s="36">
        <v>67497.710656817144</v>
      </c>
      <c r="AH174" s="36">
        <v>31145.942720341805</v>
      </c>
    </row>
    <row r="175" spans="1:3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34">
        <v>153</v>
      </c>
      <c r="V175" s="36">
        <v>11370.913590957645</v>
      </c>
      <c r="W175" s="36">
        <v>11513.705099246152</v>
      </c>
      <c r="X175" s="36">
        <v>10261.696502470346</v>
      </c>
      <c r="Y175" s="10"/>
      <c r="Z175" s="34">
        <v>153</v>
      </c>
      <c r="AA175" s="36">
        <v>11635.864041927263</v>
      </c>
      <c r="AB175" s="36">
        <v>21600.163720723642</v>
      </c>
      <c r="AC175" s="36">
        <v>13784.083205183602</v>
      </c>
      <c r="AD175" s="10"/>
      <c r="AE175" s="34">
        <v>153</v>
      </c>
      <c r="AF175" s="36">
        <v>18871.606627295831</v>
      </c>
      <c r="AG175" s="36">
        <v>48920.779066216426</v>
      </c>
      <c r="AH175" s="36">
        <v>25546.008676452675</v>
      </c>
    </row>
    <row r="176" spans="1:3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34">
        <v>154</v>
      </c>
      <c r="V176" s="36">
        <v>17332.136290247308</v>
      </c>
      <c r="W176" s="36">
        <v>16811.20637219675</v>
      </c>
      <c r="X176" s="36">
        <v>11408.772443439482</v>
      </c>
      <c r="Y176" s="10"/>
      <c r="Z176" s="34">
        <v>154</v>
      </c>
      <c r="AA176" s="36">
        <v>31010.65587328995</v>
      </c>
      <c r="AB176" s="36">
        <v>18586.12911364821</v>
      </c>
      <c r="AC176" s="36">
        <v>16861.877056616588</v>
      </c>
      <c r="AD176" s="10"/>
      <c r="AE176" s="34">
        <v>154</v>
      </c>
      <c r="AF176" s="36">
        <v>65475.925594031301</v>
      </c>
      <c r="AG176" s="36">
        <v>39805.484964704483</v>
      </c>
      <c r="AH176" s="36">
        <v>40316.033341167575</v>
      </c>
    </row>
    <row r="177" spans="1:3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34">
        <v>155</v>
      </c>
      <c r="V177" s="36">
        <v>14030.272635484866</v>
      </c>
      <c r="W177" s="36">
        <v>8292.0736055834368</v>
      </c>
      <c r="X177" s="36">
        <v>10268.980421498658</v>
      </c>
      <c r="Y177" s="10"/>
      <c r="Z177" s="34">
        <v>155</v>
      </c>
      <c r="AA177" s="36">
        <v>37118.584841572847</v>
      </c>
      <c r="AB177" s="36">
        <v>11253.180089475924</v>
      </c>
      <c r="AC177" s="36">
        <v>18870.706059261393</v>
      </c>
      <c r="AD177" s="10"/>
      <c r="AE177" s="34">
        <v>155</v>
      </c>
      <c r="AF177" s="36">
        <v>37624.826315532096</v>
      </c>
      <c r="AG177" s="36">
        <v>58100.985604406727</v>
      </c>
      <c r="AH177" s="36">
        <v>31055.960991689732</v>
      </c>
    </row>
    <row r="178" spans="1:3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34">
        <v>156</v>
      </c>
      <c r="V178" s="36">
        <v>15242.452811931689</v>
      </c>
      <c r="W178" s="36">
        <v>11237.628813403968</v>
      </c>
      <c r="X178" s="36">
        <v>13383.572341243065</v>
      </c>
      <c r="Y178" s="10"/>
      <c r="Z178" s="34">
        <v>156</v>
      </c>
      <c r="AA178" s="36">
        <v>19571.678385773102</v>
      </c>
      <c r="AB178" s="36">
        <v>15454.00527986731</v>
      </c>
      <c r="AC178" s="36">
        <v>18714.508011540813</v>
      </c>
      <c r="AD178" s="10"/>
      <c r="AE178" s="34">
        <v>156</v>
      </c>
      <c r="AF178" s="36">
        <v>50552.288966416061</v>
      </c>
      <c r="AG178" s="36">
        <v>58545.118308542747</v>
      </c>
      <c r="AH178" s="36">
        <v>35248.186940238411</v>
      </c>
    </row>
    <row r="179" spans="1:3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34">
        <v>157</v>
      </c>
      <c r="V179" s="36">
        <v>8634.5496443564298</v>
      </c>
      <c r="W179" s="36">
        <v>17563.071797265893</v>
      </c>
      <c r="X179" s="36">
        <v>11774.89342903857</v>
      </c>
      <c r="Y179" s="10"/>
      <c r="Z179" s="34">
        <v>157</v>
      </c>
      <c r="AA179" s="36">
        <v>23007.336159577306</v>
      </c>
      <c r="AB179" s="36">
        <v>11749.827333319714</v>
      </c>
      <c r="AC179" s="36">
        <v>12233.442257143293</v>
      </c>
      <c r="AD179" s="10"/>
      <c r="AE179" s="34">
        <v>157</v>
      </c>
      <c r="AF179" s="36">
        <v>39265.923231938723</v>
      </c>
      <c r="AG179" s="36">
        <v>21260.802190062954</v>
      </c>
      <c r="AH179" s="36">
        <v>32613.836872638392</v>
      </c>
    </row>
    <row r="180" spans="1:3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34">
        <v>158</v>
      </c>
      <c r="V180" s="36">
        <v>15181.984201963911</v>
      </c>
      <c r="W180" s="36">
        <v>12572.056506719924</v>
      </c>
      <c r="X180" s="36">
        <v>8909.4293104337412</v>
      </c>
      <c r="Y180" s="10"/>
      <c r="Z180" s="34">
        <v>158</v>
      </c>
      <c r="AA180" s="36">
        <v>34991.716819893758</v>
      </c>
      <c r="AB180" s="36">
        <v>10130.242442601279</v>
      </c>
      <c r="AC180" s="36">
        <v>14311.093261295449</v>
      </c>
      <c r="AD180" s="10"/>
      <c r="AE180" s="34">
        <v>158</v>
      </c>
      <c r="AF180" s="36">
        <v>49488.350920070181</v>
      </c>
      <c r="AG180" s="36">
        <v>29887.054521415557</v>
      </c>
      <c r="AH180" s="36">
        <v>40087.003719003129</v>
      </c>
    </row>
    <row r="181" spans="1:3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34">
        <v>159</v>
      </c>
      <c r="V181" s="36">
        <v>7318.1370936355361</v>
      </c>
      <c r="W181" s="36">
        <v>10656.240459436129</v>
      </c>
      <c r="X181" s="36">
        <v>12806.747427730836</v>
      </c>
      <c r="Y181" s="10"/>
      <c r="Z181" s="34">
        <v>159</v>
      </c>
      <c r="AA181" s="36">
        <v>10413.328928971096</v>
      </c>
      <c r="AB181" s="36">
        <v>21659.700134651597</v>
      </c>
      <c r="AC181" s="36">
        <v>18340.08397819904</v>
      </c>
      <c r="AD181" s="10"/>
      <c r="AE181" s="34">
        <v>159</v>
      </c>
      <c r="AF181" s="36">
        <v>34911.93354358861</v>
      </c>
      <c r="AG181" s="36">
        <v>30002.214688882927</v>
      </c>
      <c r="AH181" s="36">
        <v>35574.640701172211</v>
      </c>
    </row>
    <row r="182" spans="1:3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34">
        <v>160</v>
      </c>
      <c r="V182" s="36">
        <v>10948.624972937467</v>
      </c>
      <c r="W182" s="36">
        <v>14384.150263150381</v>
      </c>
      <c r="X182" s="36">
        <v>8484.6521588337</v>
      </c>
      <c r="Y182" s="10"/>
      <c r="Z182" s="34">
        <v>160</v>
      </c>
      <c r="AA182" s="36">
        <v>34317.242093377543</v>
      </c>
      <c r="AB182" s="36">
        <v>20943.213197212757</v>
      </c>
      <c r="AC182" s="36">
        <v>15444.18657808772</v>
      </c>
      <c r="AD182" s="10"/>
      <c r="AE182" s="34">
        <v>160</v>
      </c>
      <c r="AF182" s="36">
        <v>60633.374154706369</v>
      </c>
      <c r="AG182" s="36">
        <v>64058.616149004716</v>
      </c>
      <c r="AH182" s="36">
        <v>31297.313206112802</v>
      </c>
    </row>
    <row r="183" spans="1:3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34">
        <v>161</v>
      </c>
      <c r="V183" s="36">
        <v>11101.602546492108</v>
      </c>
      <c r="W183" s="36">
        <v>15215.700178710244</v>
      </c>
      <c r="X183" s="36">
        <v>13347.270310748929</v>
      </c>
      <c r="Y183" s="10"/>
      <c r="Z183" s="34">
        <v>161</v>
      </c>
      <c r="AA183" s="36">
        <v>36074.325736357103</v>
      </c>
      <c r="AB183" s="36">
        <v>24203.224052404934</v>
      </c>
      <c r="AC183" s="36">
        <v>15294.197549934421</v>
      </c>
      <c r="AD183" s="10"/>
      <c r="AE183" s="34">
        <v>161</v>
      </c>
      <c r="AF183" s="36">
        <v>28147.101863743341</v>
      </c>
      <c r="AG183" s="36">
        <v>63849.752957524332</v>
      </c>
      <c r="AH183" s="36">
        <v>45934.578773892077</v>
      </c>
    </row>
    <row r="184" spans="1:3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34">
        <v>162</v>
      </c>
      <c r="V184" s="36">
        <v>10562.554270565401</v>
      </c>
      <c r="W184" s="36">
        <v>12975.947431589224</v>
      </c>
      <c r="X184" s="36">
        <v>12858.595480229298</v>
      </c>
      <c r="Y184" s="10"/>
      <c r="Z184" s="34">
        <v>162</v>
      </c>
      <c r="AA184" s="36">
        <v>39705.513657334239</v>
      </c>
      <c r="AB184" s="36">
        <v>18442.095467353927</v>
      </c>
      <c r="AC184" s="36">
        <v>11034.064189100709</v>
      </c>
      <c r="AD184" s="10"/>
      <c r="AE184" s="34">
        <v>162</v>
      </c>
      <c r="AF184" s="36">
        <v>24906.649043299607</v>
      </c>
      <c r="AG184" s="36">
        <v>52153.263452667175</v>
      </c>
      <c r="AH184" s="36">
        <v>28918.903949348442</v>
      </c>
    </row>
    <row r="185" spans="1:3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34">
        <v>163</v>
      </c>
      <c r="V185" s="36">
        <v>13088.03268414551</v>
      </c>
      <c r="W185" s="36">
        <v>9017.8570723513112</v>
      </c>
      <c r="X185" s="36">
        <v>12688.509973661015</v>
      </c>
      <c r="Y185" s="10"/>
      <c r="Z185" s="34">
        <v>163</v>
      </c>
      <c r="AA185" s="36">
        <v>15902.232009734589</v>
      </c>
      <c r="AB185" s="36">
        <v>20659.890012177486</v>
      </c>
      <c r="AC185" s="36">
        <v>22218.071649709953</v>
      </c>
      <c r="AD185" s="10"/>
      <c r="AE185" s="34">
        <v>163</v>
      </c>
      <c r="AF185" s="36">
        <v>29703.98861518631</v>
      </c>
      <c r="AG185" s="36">
        <v>15138.830449823186</v>
      </c>
      <c r="AH185" s="36">
        <v>25365.873750980802</v>
      </c>
    </row>
    <row r="186" spans="1:3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34">
        <v>164</v>
      </c>
      <c r="V186" s="36">
        <v>16454.735279507757</v>
      </c>
      <c r="W186" s="36">
        <v>6782.8183854376839</v>
      </c>
      <c r="X186" s="36">
        <v>13900.448895647858</v>
      </c>
      <c r="Y186" s="10"/>
      <c r="Z186" s="34">
        <v>164</v>
      </c>
      <c r="AA186" s="36">
        <v>7891.4716905756222</v>
      </c>
      <c r="AB186" s="36">
        <v>20011.82838871688</v>
      </c>
      <c r="AC186" s="36">
        <v>24487.341821877493</v>
      </c>
      <c r="AD186" s="10"/>
      <c r="AE186" s="34">
        <v>164</v>
      </c>
      <c r="AF186" s="36">
        <v>38373.681290448068</v>
      </c>
      <c r="AG186" s="36">
        <v>75679.064345793304</v>
      </c>
      <c r="AH186" s="36">
        <v>28428.621025533113</v>
      </c>
    </row>
    <row r="187" spans="1:3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34">
        <v>165</v>
      </c>
      <c r="V187" s="36">
        <v>20688.756178419113</v>
      </c>
      <c r="W187" s="36">
        <v>9700.247864002049</v>
      </c>
      <c r="X187" s="36">
        <v>10778.162210239803</v>
      </c>
      <c r="Y187" s="10"/>
      <c r="Z187" s="34">
        <v>165</v>
      </c>
      <c r="AA187" s="36">
        <v>23666.52940032371</v>
      </c>
      <c r="AB187" s="36">
        <v>16992.458543428089</v>
      </c>
      <c r="AC187" s="36">
        <v>21827.90963639797</v>
      </c>
      <c r="AD187" s="10"/>
      <c r="AE187" s="34">
        <v>165</v>
      </c>
      <c r="AF187" s="36">
        <v>31381.216872840669</v>
      </c>
      <c r="AG187" s="36">
        <v>45401.154083279849</v>
      </c>
      <c r="AH187" s="36">
        <v>50764.219602673322</v>
      </c>
    </row>
    <row r="188" spans="1:3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34">
        <v>166</v>
      </c>
      <c r="V188" s="36">
        <v>12595.119804862779</v>
      </c>
      <c r="W188" s="36">
        <v>13928.312556202725</v>
      </c>
      <c r="X188" s="36">
        <v>10276.93832115479</v>
      </c>
      <c r="Y188" s="10"/>
      <c r="Z188" s="34">
        <v>166</v>
      </c>
      <c r="AA188" s="36">
        <v>20290.08589887659</v>
      </c>
      <c r="AB188" s="36">
        <v>26918.162092468796</v>
      </c>
      <c r="AC188" s="36">
        <v>18966.9730406938</v>
      </c>
      <c r="AD188" s="10"/>
      <c r="AE188" s="34">
        <v>166</v>
      </c>
      <c r="AF188" s="36">
        <v>48657.949622934939</v>
      </c>
      <c r="AG188" s="36">
        <v>44659.95668748243</v>
      </c>
      <c r="AH188" s="36">
        <v>29191.81797851028</v>
      </c>
    </row>
    <row r="189" spans="1:3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34">
        <v>167</v>
      </c>
      <c r="V189" s="36">
        <v>10713.529026920894</v>
      </c>
      <c r="W189" s="36">
        <v>12080.367531626625</v>
      </c>
      <c r="X189" s="36">
        <v>10562.571171668158</v>
      </c>
      <c r="Y189" s="10"/>
      <c r="Z189" s="34">
        <v>167</v>
      </c>
      <c r="AA189" s="36">
        <v>34048.104300584644</v>
      </c>
      <c r="AB189" s="36">
        <v>14585.204708674009</v>
      </c>
      <c r="AC189" s="36">
        <v>12729.217385161879</v>
      </c>
      <c r="AD189" s="10"/>
      <c r="AE189" s="34">
        <v>167</v>
      </c>
      <c r="AF189" s="36">
        <v>42550.981732212356</v>
      </c>
      <c r="AG189" s="36">
        <v>51925.349058570137</v>
      </c>
      <c r="AH189" s="36">
        <v>28783.075770840227</v>
      </c>
    </row>
    <row r="190" spans="1:3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34">
        <v>168</v>
      </c>
      <c r="V190" s="36">
        <v>10771.156165550366</v>
      </c>
      <c r="W190" s="36">
        <v>9302.1059045394322</v>
      </c>
      <c r="X190" s="36">
        <v>11046.745925587469</v>
      </c>
      <c r="Y190" s="10"/>
      <c r="Z190" s="34">
        <v>168</v>
      </c>
      <c r="AA190" s="36">
        <v>10767.885240720485</v>
      </c>
      <c r="AB190" s="36">
        <v>18210.77507602884</v>
      </c>
      <c r="AC190" s="36">
        <v>13534.543988085677</v>
      </c>
      <c r="AD190" s="10"/>
      <c r="AE190" s="34">
        <v>168</v>
      </c>
      <c r="AF190" s="36">
        <v>123370.77171220392</v>
      </c>
      <c r="AG190" s="36">
        <v>26160.949461729739</v>
      </c>
      <c r="AH190" s="36">
        <v>22481.556717532443</v>
      </c>
    </row>
    <row r="191" spans="1:3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34">
        <v>169</v>
      </c>
      <c r="V191" s="36">
        <v>13684.877902451439</v>
      </c>
      <c r="W191" s="36">
        <v>13228.495524939994</v>
      </c>
      <c r="X191" s="36">
        <v>13403.470097739924</v>
      </c>
      <c r="Y191" s="10"/>
      <c r="Z191" s="34">
        <v>169</v>
      </c>
      <c r="AA191" s="36">
        <v>17929.072556567306</v>
      </c>
      <c r="AB191" s="36">
        <v>15649.831925128536</v>
      </c>
      <c r="AC191" s="36">
        <v>17167.12522114431</v>
      </c>
      <c r="AD191" s="10"/>
      <c r="AE191" s="34">
        <v>169</v>
      </c>
      <c r="AF191" s="36">
        <v>45410.414660200127</v>
      </c>
      <c r="AG191" s="36">
        <v>56514.895045148893</v>
      </c>
      <c r="AH191" s="36">
        <v>23297.241209756685</v>
      </c>
    </row>
    <row r="192" spans="1:3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34">
        <v>170</v>
      </c>
      <c r="V192" s="36">
        <v>18178.264565182402</v>
      </c>
      <c r="W192" s="36">
        <v>11155.661167214506</v>
      </c>
      <c r="X192" s="36">
        <v>10765.030806561741</v>
      </c>
      <c r="Y192" s="10"/>
      <c r="Z192" s="34">
        <v>170</v>
      </c>
      <c r="AA192" s="36">
        <v>22681.771640535226</v>
      </c>
      <c r="AB192" s="36">
        <v>17181.013751451977</v>
      </c>
      <c r="AC192" s="36">
        <v>16902.938859644484</v>
      </c>
      <c r="AD192" s="10"/>
      <c r="AE192" s="34">
        <v>170</v>
      </c>
      <c r="AF192" s="36">
        <v>51951.199437838397</v>
      </c>
      <c r="AG192" s="36">
        <v>44307.517929515278</v>
      </c>
      <c r="AH192" s="36">
        <v>43636.298855901441</v>
      </c>
    </row>
    <row r="193" spans="1:3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34">
        <v>171</v>
      </c>
      <c r="V193" s="36">
        <v>15057.344313199672</v>
      </c>
      <c r="W193" s="36">
        <v>7353.1038159149339</v>
      </c>
      <c r="X193" s="36">
        <v>13041.095660489549</v>
      </c>
      <c r="Y193" s="10"/>
      <c r="Z193" s="34">
        <v>171</v>
      </c>
      <c r="AA193" s="36">
        <v>16871.557844524035</v>
      </c>
      <c r="AB193" s="36">
        <v>24805.851687299335</v>
      </c>
      <c r="AC193" s="36">
        <v>15224.578497141594</v>
      </c>
      <c r="AD193" s="10"/>
      <c r="AE193" s="34">
        <v>171</v>
      </c>
      <c r="AF193" s="36">
        <v>38543.827078077979</v>
      </c>
      <c r="AG193" s="36">
        <v>26916.408438777053</v>
      </c>
      <c r="AH193" s="36">
        <v>27839.9798722903</v>
      </c>
    </row>
    <row r="194" spans="1:3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34">
        <v>172</v>
      </c>
      <c r="V194" s="36">
        <v>13172.193312275987</v>
      </c>
      <c r="W194" s="36">
        <v>10165.252557363383</v>
      </c>
      <c r="X194" s="36">
        <v>7286.1861334533896</v>
      </c>
      <c r="Y194" s="10"/>
      <c r="Z194" s="34">
        <v>172</v>
      </c>
      <c r="AA194" s="36">
        <v>19309.682654088181</v>
      </c>
      <c r="AB194" s="36">
        <v>16817.229692842193</v>
      </c>
      <c r="AC194" s="36">
        <v>21877.187299987814</v>
      </c>
      <c r="AD194" s="10"/>
      <c r="AE194" s="34">
        <v>172</v>
      </c>
      <c r="AF194" s="36">
        <v>14934.052252697551</v>
      </c>
      <c r="AG194" s="36">
        <v>49633.752336419187</v>
      </c>
      <c r="AH194" s="36">
        <v>19330.173052010883</v>
      </c>
    </row>
    <row r="195" spans="1:3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34">
        <v>173</v>
      </c>
      <c r="V195" s="36">
        <v>12676.914786325631</v>
      </c>
      <c r="W195" s="36">
        <v>8122.532448916736</v>
      </c>
      <c r="X195" s="36">
        <v>11541.213680838713</v>
      </c>
      <c r="Y195" s="10"/>
      <c r="Z195" s="34">
        <v>173</v>
      </c>
      <c r="AA195" s="36">
        <v>58165.457540105475</v>
      </c>
      <c r="AB195" s="36">
        <v>18841.545829201044</v>
      </c>
      <c r="AC195" s="36">
        <v>17997.078273393487</v>
      </c>
      <c r="AD195" s="10"/>
      <c r="AE195" s="34">
        <v>173</v>
      </c>
      <c r="AF195" s="36">
        <v>39830.672873964635</v>
      </c>
      <c r="AG195" s="36">
        <v>49116.574455357564</v>
      </c>
      <c r="AH195" s="36">
        <v>35421.334688305986</v>
      </c>
    </row>
    <row r="196" spans="1:3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34">
        <v>174</v>
      </c>
      <c r="V196" s="36">
        <v>10673.869462139335</v>
      </c>
      <c r="W196" s="36">
        <v>13869.328930622154</v>
      </c>
      <c r="X196" s="36">
        <v>8145.2304863972249</v>
      </c>
      <c r="Y196" s="10"/>
      <c r="Z196" s="34">
        <v>174</v>
      </c>
      <c r="AA196" s="36">
        <v>10049.546087097677</v>
      </c>
      <c r="AB196" s="36">
        <v>25527.497403114296</v>
      </c>
      <c r="AC196" s="36">
        <v>23197.831142386836</v>
      </c>
      <c r="AD196" s="10"/>
      <c r="AE196" s="34">
        <v>174</v>
      </c>
      <c r="AF196" s="36">
        <v>23181.631830294624</v>
      </c>
      <c r="AG196" s="36">
        <v>88190.642770105726</v>
      </c>
      <c r="AH196" s="36">
        <v>39409.410348160789</v>
      </c>
    </row>
    <row r="197" spans="1:3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34">
        <v>175</v>
      </c>
      <c r="V197" s="36">
        <v>14568.544230596262</v>
      </c>
      <c r="W197" s="36">
        <v>14921.803259890406</v>
      </c>
      <c r="X197" s="36">
        <v>11888.104231358502</v>
      </c>
      <c r="Y197" s="10"/>
      <c r="Z197" s="34">
        <v>175</v>
      </c>
      <c r="AA197" s="36">
        <v>13616.893059662492</v>
      </c>
      <c r="AB197" s="36">
        <v>18970.063886611337</v>
      </c>
      <c r="AC197" s="36">
        <v>14757.331281075518</v>
      </c>
      <c r="AD197" s="10"/>
      <c r="AE197" s="34">
        <v>175</v>
      </c>
      <c r="AF197" s="36">
        <v>52987.50981193914</v>
      </c>
      <c r="AG197" s="36">
        <v>31513.016228921453</v>
      </c>
      <c r="AH197" s="36">
        <v>70420.884927476465</v>
      </c>
    </row>
    <row r="198" spans="1:3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34">
        <v>176</v>
      </c>
      <c r="V198" s="36">
        <v>13001.914986429412</v>
      </c>
      <c r="W198" s="36">
        <v>16430.941292979111</v>
      </c>
      <c r="X198" s="36">
        <v>13508.623407808091</v>
      </c>
      <c r="Y198" s="10"/>
      <c r="Z198" s="34">
        <v>176</v>
      </c>
      <c r="AA198" s="36">
        <v>21756.640536622232</v>
      </c>
      <c r="AB198" s="36">
        <v>18538.902590134647</v>
      </c>
      <c r="AC198" s="36">
        <v>17080.290570466881</v>
      </c>
      <c r="AD198" s="10"/>
      <c r="AE198" s="34">
        <v>176</v>
      </c>
      <c r="AF198" s="36">
        <v>141326.75456407465</v>
      </c>
      <c r="AG198" s="36">
        <v>103969.58834928261</v>
      </c>
      <c r="AH198" s="36">
        <v>30225.659100018365</v>
      </c>
    </row>
    <row r="199" spans="1:3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34">
        <v>177</v>
      </c>
      <c r="V199" s="36">
        <v>11602.746821696714</v>
      </c>
      <c r="W199" s="36">
        <v>7830.8266553008707</v>
      </c>
      <c r="X199" s="36">
        <v>11783.002614956396</v>
      </c>
      <c r="Y199" s="10"/>
      <c r="Z199" s="34">
        <v>177</v>
      </c>
      <c r="AA199" s="36">
        <v>36213.7000573564</v>
      </c>
      <c r="AB199" s="36">
        <v>17290.814669396223</v>
      </c>
      <c r="AC199" s="36">
        <v>15814.711645232601</v>
      </c>
      <c r="AD199" s="10"/>
      <c r="AE199" s="34">
        <v>177</v>
      </c>
      <c r="AF199" s="36">
        <v>47272.03087981818</v>
      </c>
      <c r="AG199" s="36">
        <v>44771.15701053982</v>
      </c>
      <c r="AH199" s="36">
        <v>24964.246245412465</v>
      </c>
    </row>
    <row r="200" spans="1:3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34">
        <v>178</v>
      </c>
      <c r="V200" s="36">
        <v>9602.5240494378813</v>
      </c>
      <c r="W200" s="36">
        <v>12145.039306632232</v>
      </c>
      <c r="X200" s="36">
        <v>10175.255916389424</v>
      </c>
      <c r="Y200" s="10"/>
      <c r="Z200" s="34">
        <v>178</v>
      </c>
      <c r="AA200" s="36">
        <v>28287.515148825616</v>
      </c>
      <c r="AB200" s="36">
        <v>23080.123780352289</v>
      </c>
      <c r="AC200" s="36">
        <v>13044.566314614234</v>
      </c>
      <c r="AD200" s="10"/>
      <c r="AE200" s="34">
        <v>178</v>
      </c>
      <c r="AF200" s="36">
        <v>17074.963731373398</v>
      </c>
      <c r="AG200" s="36">
        <v>74803.650075273647</v>
      </c>
      <c r="AH200" s="36">
        <v>35761.420229175274</v>
      </c>
    </row>
    <row r="201" spans="1:3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34">
        <v>179</v>
      </c>
      <c r="V201" s="36">
        <v>11459.677597492029</v>
      </c>
      <c r="W201" s="36">
        <v>8593.8378610241143</v>
      </c>
      <c r="X201" s="36">
        <v>11292.092784747409</v>
      </c>
      <c r="Y201" s="10"/>
      <c r="Z201" s="34">
        <v>179</v>
      </c>
      <c r="AA201" s="36">
        <v>16081.432403934099</v>
      </c>
      <c r="AB201" s="36">
        <v>33693.35763674607</v>
      </c>
      <c r="AC201" s="36">
        <v>15332.742538578797</v>
      </c>
      <c r="AD201" s="10"/>
      <c r="AE201" s="34">
        <v>179</v>
      </c>
      <c r="AF201" s="36">
        <v>38055.88235324838</v>
      </c>
      <c r="AG201" s="36">
        <v>46175.144858123975</v>
      </c>
      <c r="AH201" s="36">
        <v>30963.763274110945</v>
      </c>
    </row>
    <row r="202" spans="1:3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34">
        <v>180</v>
      </c>
      <c r="V202" s="36">
        <v>16428.03432372633</v>
      </c>
      <c r="W202" s="36">
        <v>11165.777679953311</v>
      </c>
      <c r="X202" s="36">
        <v>12323.489965797957</v>
      </c>
      <c r="Y202" s="10"/>
      <c r="Z202" s="34">
        <v>180</v>
      </c>
      <c r="AA202" s="36">
        <v>15797.760581410066</v>
      </c>
      <c r="AB202" s="36">
        <v>18134.218258060668</v>
      </c>
      <c r="AC202" s="36">
        <v>13692.361905226011</v>
      </c>
      <c r="AD202" s="10"/>
      <c r="AE202" s="34">
        <v>180</v>
      </c>
      <c r="AF202" s="36">
        <v>162822.2233620075</v>
      </c>
      <c r="AG202" s="36">
        <v>68879.59038597469</v>
      </c>
      <c r="AH202" s="36">
        <v>45338.764683449903</v>
      </c>
    </row>
    <row r="203" spans="1:3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34">
        <v>181</v>
      </c>
      <c r="V203" s="36">
        <v>8073.7483870426158</v>
      </c>
      <c r="W203" s="36">
        <v>13177.289709010265</v>
      </c>
      <c r="X203" s="36">
        <v>8330.1205172696064</v>
      </c>
      <c r="Y203" s="10"/>
      <c r="Z203" s="34">
        <v>181</v>
      </c>
      <c r="AA203" s="36">
        <v>18025.7793369766</v>
      </c>
      <c r="AB203" s="36">
        <v>12730.645468349843</v>
      </c>
      <c r="AC203" s="36">
        <v>20639.254711724399</v>
      </c>
      <c r="AD203" s="10"/>
      <c r="AE203" s="34">
        <v>181</v>
      </c>
      <c r="AF203" s="36">
        <v>30636.111530616643</v>
      </c>
      <c r="AG203" s="36">
        <v>90671.071260894139</v>
      </c>
      <c r="AH203" s="36">
        <v>36223.505108485304</v>
      </c>
    </row>
    <row r="204" spans="1:3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34">
        <v>182</v>
      </c>
      <c r="V204" s="36">
        <v>18952.300424716737</v>
      </c>
      <c r="W204" s="36">
        <v>10105.776880715017</v>
      </c>
      <c r="X204" s="36">
        <v>10184.13085478985</v>
      </c>
      <c r="Y204" s="10"/>
      <c r="Z204" s="34">
        <v>182</v>
      </c>
      <c r="AA204" s="36">
        <v>10748.871053351899</v>
      </c>
      <c r="AB204" s="36">
        <v>22966.40573743498</v>
      </c>
      <c r="AC204" s="36">
        <v>21218.648299032546</v>
      </c>
      <c r="AD204" s="10"/>
      <c r="AE204" s="34">
        <v>182</v>
      </c>
      <c r="AF204" s="36">
        <v>57424.880237540485</v>
      </c>
      <c r="AG204" s="36">
        <v>27370.875931669212</v>
      </c>
      <c r="AH204" s="36">
        <v>43234.014756154647</v>
      </c>
    </row>
    <row r="205" spans="1:3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34">
        <v>183</v>
      </c>
      <c r="V205" s="36">
        <v>12623.125324297842</v>
      </c>
      <c r="W205" s="36">
        <v>13474.348598923129</v>
      </c>
      <c r="X205" s="36">
        <v>12423.158368482242</v>
      </c>
      <c r="Y205" s="10"/>
      <c r="Z205" s="34">
        <v>183</v>
      </c>
      <c r="AA205" s="36">
        <v>18136.64401509782</v>
      </c>
      <c r="AB205" s="36">
        <v>16862.799266857131</v>
      </c>
      <c r="AC205" s="36">
        <v>23363.917961679796</v>
      </c>
      <c r="AD205" s="10"/>
      <c r="AE205" s="34">
        <v>183</v>
      </c>
      <c r="AF205" s="36">
        <v>34939.541889020198</v>
      </c>
      <c r="AG205" s="36">
        <v>57792.512259855277</v>
      </c>
      <c r="AH205" s="36">
        <v>24399.840352987096</v>
      </c>
    </row>
    <row r="206" spans="1:3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34">
        <v>184</v>
      </c>
      <c r="V206" s="36">
        <v>8502.7425014298351</v>
      </c>
      <c r="W206" s="36">
        <v>20539.180884238751</v>
      </c>
      <c r="X206" s="36">
        <v>10943.228906346378</v>
      </c>
      <c r="Y206" s="10"/>
      <c r="Z206" s="34">
        <v>184</v>
      </c>
      <c r="AA206" s="36">
        <v>15855.77296337983</v>
      </c>
      <c r="AB206" s="36">
        <v>11748.269367833567</v>
      </c>
      <c r="AC206" s="36">
        <v>18833.006882139995</v>
      </c>
      <c r="AD206" s="10"/>
      <c r="AE206" s="34">
        <v>184</v>
      </c>
      <c r="AF206" s="36">
        <v>56359.818568359318</v>
      </c>
      <c r="AG206" s="36">
        <v>41861.252823694762</v>
      </c>
      <c r="AH206" s="36">
        <v>25390.437097133967</v>
      </c>
    </row>
    <row r="207" spans="1:3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34">
        <v>185</v>
      </c>
      <c r="V207" s="36">
        <v>9210.7146007624087</v>
      </c>
      <c r="W207" s="36">
        <v>12173.04397224131</v>
      </c>
      <c r="X207" s="36">
        <v>8936.1793866402695</v>
      </c>
      <c r="Y207" s="10"/>
      <c r="Z207" s="34">
        <v>185</v>
      </c>
      <c r="AA207" s="36">
        <v>15785.388579561093</v>
      </c>
      <c r="AB207" s="36">
        <v>29108.076427589152</v>
      </c>
      <c r="AC207" s="36">
        <v>21262.899099107901</v>
      </c>
      <c r="AD207" s="10"/>
      <c r="AE207" s="34">
        <v>185</v>
      </c>
      <c r="AF207" s="36">
        <v>91280.934136855343</v>
      </c>
      <c r="AG207" s="36">
        <v>50669.735765703561</v>
      </c>
      <c r="AH207" s="36">
        <v>16596.43608731596</v>
      </c>
    </row>
    <row r="208" spans="1:3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34">
        <v>186</v>
      </c>
      <c r="V208" s="36">
        <v>12215.656726436106</v>
      </c>
      <c r="W208" s="36">
        <v>12210.066036418111</v>
      </c>
      <c r="X208" s="36">
        <v>11395.824964374235</v>
      </c>
      <c r="Y208" s="10"/>
      <c r="Z208" s="34">
        <v>186</v>
      </c>
      <c r="AA208" s="36">
        <v>15132.959648184042</v>
      </c>
      <c r="AB208" s="36">
        <v>23053.418951709704</v>
      </c>
      <c r="AC208" s="36">
        <v>23214.038053990269</v>
      </c>
      <c r="AD208" s="10"/>
      <c r="AE208" s="34">
        <v>186</v>
      </c>
      <c r="AF208" s="36">
        <v>15918.577886871328</v>
      </c>
      <c r="AG208" s="36">
        <v>19622.297158183323</v>
      </c>
      <c r="AH208" s="36">
        <v>29985.519315237725</v>
      </c>
    </row>
    <row r="209" spans="1:3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34">
        <v>187</v>
      </c>
      <c r="V209" s="36">
        <v>13440.848289139891</v>
      </c>
      <c r="W209" s="36">
        <v>15269.134257669606</v>
      </c>
      <c r="X209" s="36">
        <v>14040.361943865686</v>
      </c>
      <c r="Y209" s="10"/>
      <c r="Z209" s="34">
        <v>187</v>
      </c>
      <c r="AA209" s="36">
        <v>11591.805212965321</v>
      </c>
      <c r="AB209" s="36">
        <v>28468.179776182245</v>
      </c>
      <c r="AC209" s="36">
        <v>17183.247284871228</v>
      </c>
      <c r="AD209" s="10"/>
      <c r="AE209" s="34">
        <v>187</v>
      </c>
      <c r="AF209" s="36">
        <v>112510.40205645146</v>
      </c>
      <c r="AG209" s="36">
        <v>71750.713738930514</v>
      </c>
      <c r="AH209" s="36">
        <v>36330.80237347239</v>
      </c>
    </row>
    <row r="210" spans="1:3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34">
        <v>188</v>
      </c>
      <c r="V210" s="36">
        <v>13228.08959821867</v>
      </c>
      <c r="W210" s="36">
        <v>12241.561212013128</v>
      </c>
      <c r="X210" s="36">
        <v>8553.2572934960026</v>
      </c>
      <c r="Y210" s="10"/>
      <c r="Z210" s="34">
        <v>188</v>
      </c>
      <c r="AA210" s="36">
        <v>32034.66943199579</v>
      </c>
      <c r="AB210" s="36">
        <v>25545.912687714146</v>
      </c>
      <c r="AC210" s="36">
        <v>14675.410528213208</v>
      </c>
      <c r="AD210" s="10"/>
      <c r="AE210" s="34">
        <v>188</v>
      </c>
      <c r="AF210" s="36">
        <v>27281.604210139467</v>
      </c>
      <c r="AG210" s="36">
        <v>31666.778445744701</v>
      </c>
      <c r="AH210" s="36">
        <v>41704.153552045333</v>
      </c>
    </row>
    <row r="211" spans="1:3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34">
        <v>189</v>
      </c>
      <c r="V211" s="36">
        <v>9329.0445905907254</v>
      </c>
      <c r="W211" s="36">
        <v>9812.095600148863</v>
      </c>
      <c r="X211" s="36">
        <v>10872.84965004175</v>
      </c>
      <c r="Y211" s="10"/>
      <c r="Z211" s="34">
        <v>189</v>
      </c>
      <c r="AA211" s="36">
        <v>10753.035278394673</v>
      </c>
      <c r="AB211" s="36">
        <v>25461.576201429791</v>
      </c>
      <c r="AC211" s="36">
        <v>23221.770263222606</v>
      </c>
      <c r="AD211" s="10"/>
      <c r="AE211" s="34">
        <v>189</v>
      </c>
      <c r="AF211" s="36">
        <v>30649.171284356082</v>
      </c>
      <c r="AG211" s="36">
        <v>34757.294461208636</v>
      </c>
      <c r="AH211" s="36">
        <v>47887.612621579938</v>
      </c>
    </row>
    <row r="212" spans="1:3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34">
        <v>190</v>
      </c>
      <c r="V212" s="36">
        <v>14409.007166611034</v>
      </c>
      <c r="W212" s="36">
        <v>12389.177394980257</v>
      </c>
      <c r="X212" s="36">
        <v>9513.543154121</v>
      </c>
      <c r="Y212" s="10"/>
      <c r="Z212" s="34">
        <v>190</v>
      </c>
      <c r="AA212" s="36">
        <v>31468.272241074807</v>
      </c>
      <c r="AB212" s="36">
        <v>10890.406957377849</v>
      </c>
      <c r="AC212" s="36">
        <v>19596.073161273383</v>
      </c>
      <c r="AD212" s="10"/>
      <c r="AE212" s="34">
        <v>190</v>
      </c>
      <c r="AF212" s="36">
        <v>120258.19742131929</v>
      </c>
      <c r="AG212" s="36">
        <v>58478.733636625526</v>
      </c>
      <c r="AH212" s="36">
        <v>37219.675450093775</v>
      </c>
    </row>
    <row r="213" spans="1:3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34">
        <v>191</v>
      </c>
      <c r="V213" s="36">
        <v>22280.184388071073</v>
      </c>
      <c r="W213" s="36">
        <v>15204.458579976957</v>
      </c>
      <c r="X213" s="36">
        <v>9221.8414718487147</v>
      </c>
      <c r="Y213" s="10"/>
      <c r="Z213" s="34">
        <v>191</v>
      </c>
      <c r="AA213" s="36">
        <v>31154.839498607675</v>
      </c>
      <c r="AB213" s="36">
        <v>18872.956231385946</v>
      </c>
      <c r="AC213" s="36">
        <v>14328.251276044341</v>
      </c>
      <c r="AD213" s="10"/>
      <c r="AE213" s="34">
        <v>191</v>
      </c>
      <c r="AF213" s="36">
        <v>24400.65367605579</v>
      </c>
      <c r="AG213" s="36">
        <v>24027.088474657583</v>
      </c>
      <c r="AH213" s="36">
        <v>31284.730286918159</v>
      </c>
    </row>
    <row r="214" spans="1:3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34">
        <v>192</v>
      </c>
      <c r="V214" s="36">
        <v>24174.608531901482</v>
      </c>
      <c r="W214" s="36">
        <v>11591.047904248957</v>
      </c>
      <c r="X214" s="36">
        <v>10650.058332613971</v>
      </c>
      <c r="Y214" s="10"/>
      <c r="Z214" s="34">
        <v>192</v>
      </c>
      <c r="AA214" s="36">
        <v>16640.956035388153</v>
      </c>
      <c r="AB214" s="36">
        <v>15165.549233422156</v>
      </c>
      <c r="AC214" s="36">
        <v>20379.211150002437</v>
      </c>
      <c r="AD214" s="10"/>
      <c r="AE214" s="34">
        <v>192</v>
      </c>
      <c r="AF214" s="36">
        <v>52127.76578846819</v>
      </c>
      <c r="AG214" s="36">
        <v>33783.493473426759</v>
      </c>
      <c r="AH214" s="36">
        <v>30132.922156861659</v>
      </c>
    </row>
    <row r="215" spans="1:3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34">
        <v>193</v>
      </c>
      <c r="V215" s="36">
        <v>21157.631103918029</v>
      </c>
      <c r="W215" s="36">
        <v>12476.971750011151</v>
      </c>
      <c r="X215" s="36">
        <v>11285.612346500784</v>
      </c>
      <c r="Y215" s="10"/>
      <c r="Z215" s="34">
        <v>193</v>
      </c>
      <c r="AA215" s="36">
        <v>28320.293678861937</v>
      </c>
      <c r="AB215" s="36">
        <v>23145.143266951116</v>
      </c>
      <c r="AC215" s="36">
        <v>13787.478574098404</v>
      </c>
      <c r="AD215" s="10"/>
      <c r="AE215" s="34">
        <v>193</v>
      </c>
      <c r="AF215" s="36">
        <v>72253.936285767006</v>
      </c>
      <c r="AG215" s="36">
        <v>37367.290592073783</v>
      </c>
      <c r="AH215" s="36">
        <v>22327.240286826673</v>
      </c>
    </row>
    <row r="216" spans="1:3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34">
        <v>194</v>
      </c>
      <c r="V216" s="36">
        <v>9591.8712957067801</v>
      </c>
      <c r="W216" s="36">
        <v>9803.9288468361228</v>
      </c>
      <c r="X216" s="36">
        <v>11848.498297955193</v>
      </c>
      <c r="Y216" s="10"/>
      <c r="Z216" s="34">
        <v>194</v>
      </c>
      <c r="AA216" s="36">
        <v>22120.309646297268</v>
      </c>
      <c r="AB216" s="36">
        <v>9127.8973966860194</v>
      </c>
      <c r="AC216" s="36">
        <v>15647.717325145983</v>
      </c>
      <c r="AD216" s="10"/>
      <c r="AE216" s="34">
        <v>194</v>
      </c>
      <c r="AF216" s="36">
        <v>80168.111087401339</v>
      </c>
      <c r="AG216" s="36">
        <v>34298.504436150448</v>
      </c>
      <c r="AH216" s="36">
        <v>38967.984764018525</v>
      </c>
    </row>
    <row r="217" spans="1:3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34">
        <v>195</v>
      </c>
      <c r="V217" s="36">
        <v>12095.3843877771</v>
      </c>
      <c r="W217" s="36">
        <v>12116.754817249699</v>
      </c>
      <c r="X217" s="36">
        <v>13815.263934796225</v>
      </c>
      <c r="Y217" s="10"/>
      <c r="Z217" s="34">
        <v>195</v>
      </c>
      <c r="AA217" s="36">
        <v>13871.837698695632</v>
      </c>
      <c r="AB217" s="36">
        <v>17977.996308275397</v>
      </c>
      <c r="AC217" s="36">
        <v>13880.009606202051</v>
      </c>
      <c r="AD217" s="10"/>
      <c r="AE217" s="34">
        <v>195</v>
      </c>
      <c r="AF217" s="36">
        <v>29905.565668676434</v>
      </c>
      <c r="AG217" s="36">
        <v>71421.619021398801</v>
      </c>
      <c r="AH217" s="36">
        <v>22177.53113231797</v>
      </c>
    </row>
    <row r="218" spans="1:3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34">
        <v>196</v>
      </c>
      <c r="V218" s="36">
        <v>13977.006417936782</v>
      </c>
      <c r="W218" s="36">
        <v>14460.827757524366</v>
      </c>
      <c r="X218" s="36">
        <v>9412.1558869875662</v>
      </c>
      <c r="Y218" s="10"/>
      <c r="Z218" s="34">
        <v>196</v>
      </c>
      <c r="AA218" s="36">
        <v>13345.613603472006</v>
      </c>
      <c r="AB218" s="36">
        <v>15150.447034984161</v>
      </c>
      <c r="AC218" s="36">
        <v>23685.66929455593</v>
      </c>
      <c r="AD218" s="10"/>
      <c r="AE218" s="34">
        <v>196</v>
      </c>
      <c r="AF218" s="36">
        <v>79680.513193133069</v>
      </c>
      <c r="AG218" s="36">
        <v>43218.434354581346</v>
      </c>
      <c r="AH218" s="36">
        <v>21732.27422790807</v>
      </c>
    </row>
    <row r="219" spans="1:3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34">
        <v>197</v>
      </c>
      <c r="V219" s="36">
        <v>8807.6689511512595</v>
      </c>
      <c r="W219" s="36">
        <v>9914.8495697600974</v>
      </c>
      <c r="X219" s="36">
        <v>10143.571443319082</v>
      </c>
      <c r="Y219" s="10"/>
      <c r="Z219" s="34">
        <v>197</v>
      </c>
      <c r="AA219" s="36">
        <v>17978.950223316388</v>
      </c>
      <c r="AB219" s="36">
        <v>16181.051964890978</v>
      </c>
      <c r="AC219" s="36">
        <v>22282.543206714676</v>
      </c>
      <c r="AD219" s="10"/>
      <c r="AE219" s="34">
        <v>197</v>
      </c>
      <c r="AF219" s="36">
        <v>39520.478405700051</v>
      </c>
      <c r="AG219" s="36">
        <v>50383.745267046193</v>
      </c>
      <c r="AH219" s="36">
        <v>47977.179972484824</v>
      </c>
    </row>
    <row r="220" spans="1:3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34">
        <v>198</v>
      </c>
      <c r="V220" s="36">
        <v>12327.640643176674</v>
      </c>
      <c r="W220" s="36">
        <v>13776.165883546571</v>
      </c>
      <c r="X220" s="36">
        <v>10590.765382032871</v>
      </c>
      <c r="Y220" s="10"/>
      <c r="Z220" s="34">
        <v>198</v>
      </c>
      <c r="AA220" s="36">
        <v>16722.36344736144</v>
      </c>
      <c r="AB220" s="36">
        <v>26094.864895072591</v>
      </c>
      <c r="AC220" s="36">
        <v>21311.148373557273</v>
      </c>
      <c r="AD220" s="10"/>
      <c r="AE220" s="34">
        <v>198</v>
      </c>
      <c r="AF220" s="36">
        <v>37466.157132946952</v>
      </c>
      <c r="AG220" s="36">
        <v>81054.420642031619</v>
      </c>
      <c r="AH220" s="36">
        <v>20374.085110544165</v>
      </c>
    </row>
    <row r="221" spans="1:3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34">
        <v>199</v>
      </c>
      <c r="V221" s="36">
        <v>10428.621751365121</v>
      </c>
      <c r="W221" s="36">
        <v>17475.79333571632</v>
      </c>
      <c r="X221" s="36">
        <v>7938.7767811491249</v>
      </c>
      <c r="Y221" s="10"/>
      <c r="Z221" s="34">
        <v>199</v>
      </c>
      <c r="AA221" s="36">
        <v>21525.020323146451</v>
      </c>
      <c r="AB221" s="36">
        <v>22891.880845996769</v>
      </c>
      <c r="AC221" s="36">
        <v>18012.420264493914</v>
      </c>
      <c r="AD221" s="10"/>
      <c r="AE221" s="34">
        <v>199</v>
      </c>
      <c r="AF221" s="36">
        <v>61125.111441185923</v>
      </c>
      <c r="AG221" s="36">
        <v>24160.509896040501</v>
      </c>
      <c r="AH221" s="36">
        <v>52750.228609762875</v>
      </c>
    </row>
    <row r="222" spans="1:3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34">
        <v>200</v>
      </c>
      <c r="V222" s="36">
        <v>11918.016386125402</v>
      </c>
      <c r="W222" s="36">
        <v>22029.754646838719</v>
      </c>
      <c r="X222" s="36">
        <v>12098.541993267223</v>
      </c>
      <c r="Y222" s="10"/>
      <c r="Z222" s="34">
        <v>200</v>
      </c>
      <c r="AA222" s="36">
        <v>22302.596785962094</v>
      </c>
      <c r="AB222" s="36">
        <v>23768.192695246711</v>
      </c>
      <c r="AC222" s="36">
        <v>21595.800498510911</v>
      </c>
      <c r="AD222" s="10"/>
      <c r="AE222" s="34">
        <v>200</v>
      </c>
      <c r="AF222" s="36">
        <v>27472.767541303288</v>
      </c>
      <c r="AG222" s="36">
        <v>42446.726261129203</v>
      </c>
      <c r="AH222" s="36">
        <v>25882.239195383929</v>
      </c>
    </row>
    <row r="223" spans="1:3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34">
        <v>201</v>
      </c>
      <c r="V223" s="36">
        <v>12938.457338542796</v>
      </c>
      <c r="W223" s="36">
        <v>15990.025383487426</v>
      </c>
      <c r="X223" s="36">
        <v>8847.7252729855754</v>
      </c>
      <c r="Y223" s="10"/>
      <c r="Z223" s="34">
        <v>201</v>
      </c>
      <c r="AA223" s="36">
        <v>19431.09279571088</v>
      </c>
      <c r="AB223" s="36">
        <v>20788.771787969283</v>
      </c>
      <c r="AC223" s="36">
        <v>14807.498024925017</v>
      </c>
      <c r="AD223" s="10"/>
      <c r="AE223" s="34">
        <v>201</v>
      </c>
      <c r="AF223" s="36">
        <v>75952.409464814889</v>
      </c>
      <c r="AG223" s="36">
        <v>68137.699549116747</v>
      </c>
      <c r="AH223" s="36">
        <v>35818.605484857631</v>
      </c>
    </row>
    <row r="224" spans="1:3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34">
        <v>202</v>
      </c>
      <c r="V224" s="36">
        <v>6844.1289670704609</v>
      </c>
      <c r="W224" s="36">
        <v>11841.067364625927</v>
      </c>
      <c r="X224" s="36">
        <v>9468.9188195019105</v>
      </c>
      <c r="Y224" s="10"/>
      <c r="Z224" s="34">
        <v>202</v>
      </c>
      <c r="AA224" s="36">
        <v>28582.767851764071</v>
      </c>
      <c r="AB224" s="36">
        <v>14816.755247388352</v>
      </c>
      <c r="AC224" s="36">
        <v>13966.216959723688</v>
      </c>
      <c r="AD224" s="10"/>
      <c r="AE224" s="34">
        <v>202</v>
      </c>
      <c r="AF224" s="36">
        <v>25519.401768030151</v>
      </c>
      <c r="AG224" s="36">
        <v>34281.222082409207</v>
      </c>
      <c r="AH224" s="36">
        <v>46626.853750638613</v>
      </c>
    </row>
    <row r="225" spans="1:3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34">
        <v>203</v>
      </c>
      <c r="V225" s="36">
        <v>10962.742537398461</v>
      </c>
      <c r="W225" s="36">
        <v>9660.9004580892251</v>
      </c>
      <c r="X225" s="36">
        <v>15392.712049316386</v>
      </c>
      <c r="Y225" s="10"/>
      <c r="Z225" s="34">
        <v>203</v>
      </c>
      <c r="AA225" s="36">
        <v>29295.617826437767</v>
      </c>
      <c r="AB225" s="36">
        <v>40664.20607686475</v>
      </c>
      <c r="AC225" s="36">
        <v>28604.413834107036</v>
      </c>
      <c r="AD225" s="10"/>
      <c r="AE225" s="34">
        <v>203</v>
      </c>
      <c r="AF225" s="36">
        <v>24208.709019647689</v>
      </c>
      <c r="AG225" s="36">
        <v>49565.41586111622</v>
      </c>
      <c r="AH225" s="36">
        <v>21836.244919678018</v>
      </c>
    </row>
    <row r="226" spans="1:3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34">
        <v>204</v>
      </c>
      <c r="V226" s="36">
        <v>13527.783701501079</v>
      </c>
      <c r="W226" s="36">
        <v>8946.1080601110425</v>
      </c>
      <c r="X226" s="36">
        <v>13712.696453768196</v>
      </c>
      <c r="Y226" s="10"/>
      <c r="Z226" s="34">
        <v>204</v>
      </c>
      <c r="AA226" s="36">
        <v>23058.137775126204</v>
      </c>
      <c r="AB226" s="36">
        <v>23036.011516431256</v>
      </c>
      <c r="AC226" s="36">
        <v>14715.716714613427</v>
      </c>
      <c r="AD226" s="10"/>
      <c r="AE226" s="34">
        <v>204</v>
      </c>
      <c r="AF226" s="36">
        <v>82220.367915128474</v>
      </c>
      <c r="AG226" s="36">
        <v>49633.63823366876</v>
      </c>
      <c r="AH226" s="36">
        <v>25912.603967241364</v>
      </c>
    </row>
    <row r="227" spans="1:3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34">
        <v>205</v>
      </c>
      <c r="V227" s="36">
        <v>13243.155284752547</v>
      </c>
      <c r="W227" s="36">
        <v>16067.128443308324</v>
      </c>
      <c r="X227" s="36">
        <v>10675.929215112918</v>
      </c>
      <c r="Y227" s="10"/>
      <c r="Z227" s="34">
        <v>205</v>
      </c>
      <c r="AA227" s="36">
        <v>28024.014124788107</v>
      </c>
      <c r="AB227" s="36">
        <v>15170.933235193104</v>
      </c>
      <c r="AC227" s="36">
        <v>10795.68686212753</v>
      </c>
      <c r="AD227" s="10"/>
      <c r="AE227" s="34">
        <v>205</v>
      </c>
      <c r="AF227" s="36">
        <v>52300.061728583874</v>
      </c>
      <c r="AG227" s="36">
        <v>42795.3714292234</v>
      </c>
      <c r="AH227" s="36">
        <v>50542.292056653008</v>
      </c>
    </row>
    <row r="228" spans="1:3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34">
        <v>206</v>
      </c>
      <c r="V228" s="36">
        <v>6627.9315015413877</v>
      </c>
      <c r="W228" s="36">
        <v>12467.344835933221</v>
      </c>
      <c r="X228" s="36">
        <v>11814.129717609972</v>
      </c>
      <c r="Y228" s="10"/>
      <c r="Z228" s="34">
        <v>206</v>
      </c>
      <c r="AA228" s="36">
        <v>22739.429743238627</v>
      </c>
      <c r="AB228" s="36">
        <v>16812.074025119658</v>
      </c>
      <c r="AC228" s="36">
        <v>20396.678039643255</v>
      </c>
      <c r="AD228" s="10"/>
      <c r="AE228" s="34">
        <v>206</v>
      </c>
      <c r="AF228" s="36">
        <v>46482.056858030541</v>
      </c>
      <c r="AG228" s="36">
        <v>41611.934219715549</v>
      </c>
      <c r="AH228" s="36">
        <v>32810.736645865989</v>
      </c>
    </row>
    <row r="229" spans="1:3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34">
        <v>207</v>
      </c>
      <c r="V229" s="36">
        <v>11062.440290056582</v>
      </c>
      <c r="W229" s="36">
        <v>6665.5427472692381</v>
      </c>
      <c r="X229" s="36">
        <v>11094.078113581916</v>
      </c>
      <c r="Y229" s="10"/>
      <c r="Z229" s="34">
        <v>207</v>
      </c>
      <c r="AA229" s="36">
        <v>20409.965003514626</v>
      </c>
      <c r="AB229" s="36">
        <v>19886.63008088119</v>
      </c>
      <c r="AC229" s="36">
        <v>25831.689933318201</v>
      </c>
      <c r="AD229" s="10"/>
      <c r="AE229" s="34">
        <v>207</v>
      </c>
      <c r="AF229" s="36">
        <v>57117.998199194262</v>
      </c>
      <c r="AG229" s="36">
        <v>39606.41204286713</v>
      </c>
      <c r="AH229" s="36">
        <v>34378.098734936633</v>
      </c>
    </row>
    <row r="230" spans="1:3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34">
        <v>208</v>
      </c>
      <c r="V230" s="36">
        <v>12956.378623557606</v>
      </c>
      <c r="W230" s="36">
        <v>13570.296082806441</v>
      </c>
      <c r="X230" s="36">
        <v>13517.246942547352</v>
      </c>
      <c r="Y230" s="10"/>
      <c r="Z230" s="34">
        <v>208</v>
      </c>
      <c r="AA230" s="36">
        <v>26299.965019767791</v>
      </c>
      <c r="AB230" s="36">
        <v>12500.273602416804</v>
      </c>
      <c r="AC230" s="36">
        <v>14869.427507896722</v>
      </c>
      <c r="AD230" s="10"/>
      <c r="AE230" s="34">
        <v>208</v>
      </c>
      <c r="AF230" s="36">
        <v>51600.496767882083</v>
      </c>
      <c r="AG230" s="36">
        <v>33322.653758140244</v>
      </c>
      <c r="AH230" s="36">
        <v>27796.99290985852</v>
      </c>
    </row>
    <row r="231" spans="1:3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34">
        <v>209</v>
      </c>
      <c r="V231" s="36">
        <v>13450.903215526481</v>
      </c>
      <c r="W231" s="36">
        <v>8475.0017465488017</v>
      </c>
      <c r="X231" s="36">
        <v>13951.732983798638</v>
      </c>
      <c r="Y231" s="10"/>
      <c r="Z231" s="34">
        <v>209</v>
      </c>
      <c r="AA231" s="36">
        <v>23341.310183415913</v>
      </c>
      <c r="AB231" s="36">
        <v>13442.009019925052</v>
      </c>
      <c r="AC231" s="36">
        <v>22104.909489227928</v>
      </c>
      <c r="AD231" s="10"/>
      <c r="AE231" s="34">
        <v>209</v>
      </c>
      <c r="AF231" s="36">
        <v>70991.443569591749</v>
      </c>
      <c r="AG231" s="36">
        <v>48830.895642229858</v>
      </c>
      <c r="AH231" s="36">
        <v>17785.802012030901</v>
      </c>
    </row>
    <row r="232" spans="1:3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34">
        <v>210</v>
      </c>
      <c r="V232" s="36">
        <v>7891.4752244934734</v>
      </c>
      <c r="W232" s="36">
        <v>9483.7362537186182</v>
      </c>
      <c r="X232" s="36">
        <v>8870.2909209625523</v>
      </c>
      <c r="Y232" s="10"/>
      <c r="Z232" s="34">
        <v>210</v>
      </c>
      <c r="AA232" s="36">
        <v>25751.12362826227</v>
      </c>
      <c r="AB232" s="36">
        <v>11479.337055887572</v>
      </c>
      <c r="AC232" s="36">
        <v>14023.019602343333</v>
      </c>
      <c r="AD232" s="10"/>
      <c r="AE232" s="34">
        <v>210</v>
      </c>
      <c r="AF232" s="36">
        <v>70634.027767932028</v>
      </c>
      <c r="AG232" s="36">
        <v>64191.82410065872</v>
      </c>
      <c r="AH232" s="36">
        <v>19061.946134462003</v>
      </c>
    </row>
    <row r="233" spans="1:3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34">
        <v>211</v>
      </c>
      <c r="V233" s="36">
        <v>12017.281983688712</v>
      </c>
      <c r="W233" s="36">
        <v>14899.987389380494</v>
      </c>
      <c r="X233" s="36">
        <v>10248.196918658356</v>
      </c>
      <c r="Y233" s="10"/>
      <c r="Z233" s="34">
        <v>211</v>
      </c>
      <c r="AA233" s="36">
        <v>20611.839537685137</v>
      </c>
      <c r="AB233" s="36">
        <v>30185.112883144393</v>
      </c>
      <c r="AC233" s="36">
        <v>27585.166498798451</v>
      </c>
      <c r="AD233" s="10"/>
      <c r="AE233" s="34">
        <v>211</v>
      </c>
      <c r="AF233" s="36">
        <v>57757.193918853976</v>
      </c>
      <c r="AG233" s="36">
        <v>29431.473082864548</v>
      </c>
      <c r="AH233" s="36">
        <v>23838.833174902495</v>
      </c>
    </row>
    <row r="234" spans="1:3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34">
        <v>212</v>
      </c>
      <c r="V234" s="36">
        <v>13799.760913920019</v>
      </c>
      <c r="W234" s="36">
        <v>15938.511642713986</v>
      </c>
      <c r="X234" s="36">
        <v>11480.859461016216</v>
      </c>
      <c r="Y234" s="10"/>
      <c r="Z234" s="34">
        <v>212</v>
      </c>
      <c r="AA234" s="36">
        <v>23396.015610184866</v>
      </c>
      <c r="AB234" s="36">
        <v>19296.424699064526</v>
      </c>
      <c r="AC234" s="36">
        <v>27953.982878113722</v>
      </c>
      <c r="AD234" s="10"/>
      <c r="AE234" s="34">
        <v>212</v>
      </c>
      <c r="AF234" s="36">
        <v>30636.420134135355</v>
      </c>
      <c r="AG234" s="36">
        <v>38435.330167696309</v>
      </c>
      <c r="AH234" s="36">
        <v>30413.986542340539</v>
      </c>
    </row>
    <row r="235" spans="1:3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34">
        <v>213</v>
      </c>
      <c r="V235" s="36">
        <v>11991.609003911799</v>
      </c>
      <c r="W235" s="36">
        <v>11325.192963176103</v>
      </c>
      <c r="X235" s="36">
        <v>15420.426590324332</v>
      </c>
      <c r="Y235" s="10"/>
      <c r="Z235" s="34">
        <v>213</v>
      </c>
      <c r="AA235" s="36">
        <v>24162.272187295388</v>
      </c>
      <c r="AB235" s="36">
        <v>16147.69723238016</v>
      </c>
      <c r="AC235" s="36">
        <v>17328.335936244483</v>
      </c>
      <c r="AD235" s="10"/>
      <c r="AE235" s="34">
        <v>213</v>
      </c>
      <c r="AF235" s="36">
        <v>18775.155043881874</v>
      </c>
      <c r="AG235" s="36">
        <v>54950.510490514716</v>
      </c>
      <c r="AH235" s="36">
        <v>21258.650323214053</v>
      </c>
    </row>
    <row r="236" spans="1:3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34">
        <v>214</v>
      </c>
      <c r="V236" s="36">
        <v>13541.654464069004</v>
      </c>
      <c r="W236" s="36">
        <v>7800.9317816371931</v>
      </c>
      <c r="X236" s="36">
        <v>9280.9284690030454</v>
      </c>
      <c r="Y236" s="10"/>
      <c r="Z236" s="34">
        <v>214</v>
      </c>
      <c r="AA236" s="36">
        <v>27592.109394974446</v>
      </c>
      <c r="AB236" s="36">
        <v>25114.7218937121</v>
      </c>
      <c r="AC236" s="36">
        <v>14401.288052344888</v>
      </c>
      <c r="AD236" s="10"/>
      <c r="AE236" s="34">
        <v>214</v>
      </c>
      <c r="AF236" s="36">
        <v>36271.133510699779</v>
      </c>
      <c r="AG236" s="36">
        <v>47761.366101963271</v>
      </c>
      <c r="AH236" s="36">
        <v>45929.758392913667</v>
      </c>
    </row>
    <row r="237" spans="1:3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34">
        <v>215</v>
      </c>
      <c r="V237" s="36">
        <v>11023.120441057328</v>
      </c>
      <c r="W237" s="36">
        <v>11079.423250798376</v>
      </c>
      <c r="X237" s="36">
        <v>9161.6234840769594</v>
      </c>
      <c r="Y237" s="10"/>
      <c r="Z237" s="34">
        <v>215</v>
      </c>
      <c r="AA237" s="36">
        <v>26133.527667248807</v>
      </c>
      <c r="AB237" s="36">
        <v>13553.371630210753</v>
      </c>
      <c r="AC237" s="36">
        <v>23564.928150716751</v>
      </c>
      <c r="AD237" s="10"/>
      <c r="AE237" s="34">
        <v>215</v>
      </c>
      <c r="AF237" s="36">
        <v>36837.452290239293</v>
      </c>
      <c r="AG237" s="36">
        <v>42452.999636547684</v>
      </c>
      <c r="AH237" s="36">
        <v>33828.624477997633</v>
      </c>
    </row>
    <row r="238" spans="1:3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34">
        <v>216</v>
      </c>
      <c r="V238" s="36">
        <v>8926.57293572655</v>
      </c>
      <c r="W238" s="36">
        <v>10556.195537856551</v>
      </c>
      <c r="X238" s="36">
        <v>10507.746887404795</v>
      </c>
      <c r="Y238" s="10"/>
      <c r="Z238" s="34">
        <v>216</v>
      </c>
      <c r="AA238" s="36">
        <v>21696.120325067222</v>
      </c>
      <c r="AB238" s="36">
        <v>30464.980070190679</v>
      </c>
      <c r="AC238" s="36">
        <v>19553.110995871095</v>
      </c>
      <c r="AD238" s="10"/>
      <c r="AE238" s="34">
        <v>216</v>
      </c>
      <c r="AF238" s="36">
        <v>53287.825159901389</v>
      </c>
      <c r="AG238" s="36">
        <v>29791.171725208085</v>
      </c>
      <c r="AH238" s="36">
        <v>24300.846451239016</v>
      </c>
    </row>
    <row r="239" spans="1:3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34">
        <v>217</v>
      </c>
      <c r="V239" s="36">
        <v>10075.038346376845</v>
      </c>
      <c r="W239" s="36">
        <v>10460.516401826046</v>
      </c>
      <c r="X239" s="36">
        <v>11747.206667151801</v>
      </c>
      <c r="Y239" s="10"/>
      <c r="Z239" s="34">
        <v>217</v>
      </c>
      <c r="AA239" s="36">
        <v>12778.413728904005</v>
      </c>
      <c r="AB239" s="36">
        <v>14213.673423817647</v>
      </c>
      <c r="AC239" s="36">
        <v>18406.406413018758</v>
      </c>
      <c r="AD239" s="10"/>
      <c r="AE239" s="34">
        <v>217</v>
      </c>
      <c r="AF239" s="36">
        <v>50266.120315560496</v>
      </c>
      <c r="AG239" s="36">
        <v>35959.337212487575</v>
      </c>
      <c r="AH239" s="36">
        <v>31164.51274303317</v>
      </c>
    </row>
    <row r="240" spans="1:3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34">
        <v>218</v>
      </c>
      <c r="V240" s="36">
        <v>16431.046913103914</v>
      </c>
      <c r="W240" s="36">
        <v>11127.164498598819</v>
      </c>
      <c r="X240" s="36">
        <v>10670.343507822263</v>
      </c>
      <c r="Y240" s="10"/>
      <c r="Z240" s="34">
        <v>218</v>
      </c>
      <c r="AA240" s="36">
        <v>24312.264788594861</v>
      </c>
      <c r="AB240" s="36">
        <v>17975.879839445894</v>
      </c>
      <c r="AC240" s="36">
        <v>17448.758301888494</v>
      </c>
      <c r="AD240" s="10"/>
      <c r="AE240" s="34">
        <v>218</v>
      </c>
      <c r="AF240" s="36">
        <v>104554.97531298548</v>
      </c>
      <c r="AG240" s="36">
        <v>36137.899692293431</v>
      </c>
      <c r="AH240" s="36">
        <v>45308.293265604669</v>
      </c>
    </row>
    <row r="241" spans="1:3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34">
        <v>219</v>
      </c>
      <c r="V241" s="36">
        <v>15298.255876408144</v>
      </c>
      <c r="W241" s="36">
        <v>13506.899359836025</v>
      </c>
      <c r="X241" s="36">
        <v>11379.093172307084</v>
      </c>
      <c r="Y241" s="10"/>
      <c r="Z241" s="34">
        <v>219</v>
      </c>
      <c r="AA241" s="36">
        <v>16625.078039794014</v>
      </c>
      <c r="AB241" s="36">
        <v>22520.494211019712</v>
      </c>
      <c r="AC241" s="36">
        <v>17498.126199425493</v>
      </c>
      <c r="AD241" s="10"/>
      <c r="AE241" s="34">
        <v>219</v>
      </c>
      <c r="AF241" s="36">
        <v>36098.143426577088</v>
      </c>
      <c r="AG241" s="36">
        <v>43966.961179209859</v>
      </c>
      <c r="AH241" s="36">
        <v>38957.983377630604</v>
      </c>
    </row>
    <row r="242" spans="1:3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34">
        <v>220</v>
      </c>
      <c r="V242" s="36">
        <v>14652.089766661053</v>
      </c>
      <c r="W242" s="36">
        <v>13441.511642544056</v>
      </c>
      <c r="X242" s="36">
        <v>9574.5541482807439</v>
      </c>
      <c r="Y242" s="10"/>
      <c r="Z242" s="34">
        <v>220</v>
      </c>
      <c r="AA242" s="36">
        <v>29555.422081301338</v>
      </c>
      <c r="AB242" s="36">
        <v>15410.993891519161</v>
      </c>
      <c r="AC242" s="36">
        <v>11555.702854265683</v>
      </c>
      <c r="AD242" s="10"/>
      <c r="AE242" s="34">
        <v>220</v>
      </c>
      <c r="AF242" s="36">
        <v>53686.366878054425</v>
      </c>
      <c r="AG242" s="36">
        <v>39243.181632400898</v>
      </c>
      <c r="AH242" s="36">
        <v>38627.32137480448</v>
      </c>
    </row>
    <row r="243" spans="1:3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34">
        <v>221</v>
      </c>
      <c r="V243" s="36">
        <v>12875.572528110153</v>
      </c>
      <c r="W243" s="36">
        <v>11716.803653947833</v>
      </c>
      <c r="X243" s="36">
        <v>13022.42135103078</v>
      </c>
      <c r="Y243" s="10"/>
      <c r="Z243" s="34">
        <v>221</v>
      </c>
      <c r="AA243" s="36">
        <v>7818.1908448697586</v>
      </c>
      <c r="AB243" s="36">
        <v>17107.934163007576</v>
      </c>
      <c r="AC243" s="36">
        <v>16655.702776472092</v>
      </c>
      <c r="AD243" s="10"/>
      <c r="AE243" s="34">
        <v>221</v>
      </c>
      <c r="AF243" s="36">
        <v>61927.565761959362</v>
      </c>
      <c r="AG243" s="36">
        <v>28779.868571159459</v>
      </c>
      <c r="AH243" s="36">
        <v>33659.908983786263</v>
      </c>
    </row>
    <row r="244" spans="1:3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34">
        <v>222</v>
      </c>
      <c r="V244" s="36">
        <v>12144.628401785934</v>
      </c>
      <c r="W244" s="36">
        <v>10525.186561642564</v>
      </c>
      <c r="X244" s="36">
        <v>12151.533344669668</v>
      </c>
      <c r="Y244" s="10"/>
      <c r="Z244" s="34">
        <v>222</v>
      </c>
      <c r="AA244" s="36">
        <v>22223.857877421011</v>
      </c>
      <c r="AB244" s="36">
        <v>16477.775502780903</v>
      </c>
      <c r="AC244" s="36">
        <v>11671.852755360764</v>
      </c>
      <c r="AD244" s="10"/>
      <c r="AE244" s="34">
        <v>222</v>
      </c>
      <c r="AF244" s="36">
        <v>74184.158875107591</v>
      </c>
      <c r="AG244" s="36">
        <v>42235.701987541732</v>
      </c>
      <c r="AH244" s="36">
        <v>36834.598028334753</v>
      </c>
    </row>
    <row r="245" spans="1:3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34">
        <v>223</v>
      </c>
      <c r="V245" s="36">
        <v>10723.292472152954</v>
      </c>
      <c r="W245" s="36">
        <v>8982.2831497770821</v>
      </c>
      <c r="X245" s="36">
        <v>10430.422850322031</v>
      </c>
      <c r="Y245" s="10"/>
      <c r="Z245" s="34">
        <v>223</v>
      </c>
      <c r="AA245" s="36">
        <v>42450.223600620411</v>
      </c>
      <c r="AB245" s="36">
        <v>25401.615333321763</v>
      </c>
      <c r="AC245" s="36">
        <v>14784.895613888042</v>
      </c>
      <c r="AD245" s="10"/>
      <c r="AE245" s="34">
        <v>223</v>
      </c>
      <c r="AF245" s="36">
        <v>21613.28115600031</v>
      </c>
      <c r="AG245" s="36">
        <v>31861.119696974649</v>
      </c>
      <c r="AH245" s="36">
        <v>24923.577880754889</v>
      </c>
    </row>
    <row r="246" spans="1:3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34">
        <v>224</v>
      </c>
      <c r="V246" s="36">
        <v>12533.42143433081</v>
      </c>
      <c r="W246" s="36">
        <v>9733.5065870065646</v>
      </c>
      <c r="X246" s="36">
        <v>10760.172599331103</v>
      </c>
      <c r="Y246" s="10"/>
      <c r="Z246" s="34">
        <v>224</v>
      </c>
      <c r="AA246" s="36">
        <v>13487.254840342091</v>
      </c>
      <c r="AB246" s="36">
        <v>17897.848347120918</v>
      </c>
      <c r="AC246" s="36">
        <v>15239.653104860246</v>
      </c>
      <c r="AD246" s="10"/>
      <c r="AE246" s="34">
        <v>224</v>
      </c>
      <c r="AF246" s="36">
        <v>115866.38279858709</v>
      </c>
      <c r="AG246" s="36">
        <v>40374.47048479873</v>
      </c>
      <c r="AH246" s="36">
        <v>29948.020737614188</v>
      </c>
    </row>
    <row r="247" spans="1:3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34">
        <v>225</v>
      </c>
      <c r="V247" s="36">
        <v>14495.250136820996</v>
      </c>
      <c r="W247" s="36">
        <v>10994.604366456268</v>
      </c>
      <c r="X247" s="36">
        <v>11074.922157990999</v>
      </c>
      <c r="Y247" s="10"/>
      <c r="Z247" s="34">
        <v>225</v>
      </c>
      <c r="AA247" s="36">
        <v>33092.627947127839</v>
      </c>
      <c r="AB247" s="36">
        <v>25970.226452864579</v>
      </c>
      <c r="AC247" s="36">
        <v>24385.319329623224</v>
      </c>
      <c r="AD247" s="10"/>
      <c r="AE247" s="34">
        <v>225</v>
      </c>
      <c r="AF247" s="36">
        <v>49737.302668439334</v>
      </c>
      <c r="AG247" s="36">
        <v>38590.610022694069</v>
      </c>
      <c r="AH247" s="36">
        <v>37986.279204540297</v>
      </c>
    </row>
    <row r="248" spans="1:3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34">
        <v>226</v>
      </c>
      <c r="V248" s="36">
        <v>10813.172760802485</v>
      </c>
      <c r="W248" s="36">
        <v>11998.756792285285</v>
      </c>
      <c r="X248" s="36">
        <v>10553.191319953121</v>
      </c>
      <c r="Y248" s="10"/>
      <c r="Z248" s="34">
        <v>226</v>
      </c>
      <c r="AA248" s="36">
        <v>20099.788465116748</v>
      </c>
      <c r="AB248" s="36">
        <v>19675.977779501034</v>
      </c>
      <c r="AC248" s="36">
        <v>23481.834909615627</v>
      </c>
      <c r="AD248" s="10"/>
      <c r="AE248" s="34">
        <v>226</v>
      </c>
      <c r="AF248" s="36">
        <v>39486.364123532563</v>
      </c>
      <c r="AG248" s="36">
        <v>42095.033778810546</v>
      </c>
      <c r="AH248" s="36">
        <v>23901.463985140694</v>
      </c>
    </row>
    <row r="249" spans="1:3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34">
        <v>227</v>
      </c>
      <c r="V249" s="36">
        <v>23105.009108661336</v>
      </c>
      <c r="W249" s="36">
        <v>8904.4454969996987</v>
      </c>
      <c r="X249" s="36">
        <v>12213.189433756637</v>
      </c>
      <c r="Y249" s="10"/>
      <c r="Z249" s="34">
        <v>227</v>
      </c>
      <c r="AA249" s="36">
        <v>22115.337797529515</v>
      </c>
      <c r="AB249" s="36">
        <v>12461.61487571804</v>
      </c>
      <c r="AC249" s="36">
        <v>13502.954931373866</v>
      </c>
      <c r="AD249" s="10"/>
      <c r="AE249" s="34">
        <v>227</v>
      </c>
      <c r="AF249" s="36">
        <v>52991.889131666336</v>
      </c>
      <c r="AG249" s="36">
        <v>42897.514391568649</v>
      </c>
      <c r="AH249" s="36">
        <v>45013.530508401891</v>
      </c>
    </row>
    <row r="250" spans="1:3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34">
        <v>228</v>
      </c>
      <c r="V250" s="36">
        <v>14027.45962784889</v>
      </c>
      <c r="W250" s="36">
        <v>13384.203824337115</v>
      </c>
      <c r="X250" s="36">
        <v>13061.560604333192</v>
      </c>
      <c r="Y250" s="10"/>
      <c r="Z250" s="34">
        <v>228</v>
      </c>
      <c r="AA250" s="36">
        <v>16745.434135007661</v>
      </c>
      <c r="AB250" s="36">
        <v>17775.172164432544</v>
      </c>
      <c r="AC250" s="36">
        <v>21493.721464591436</v>
      </c>
      <c r="AD250" s="10"/>
      <c r="AE250" s="34">
        <v>228</v>
      </c>
      <c r="AF250" s="36">
        <v>79423.793633169946</v>
      </c>
      <c r="AG250" s="36">
        <v>23791.933288583918</v>
      </c>
      <c r="AH250" s="36">
        <v>50867.081510517834</v>
      </c>
    </row>
    <row r="251" spans="1:3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34">
        <v>229</v>
      </c>
      <c r="V251" s="36">
        <v>17463.975969068219</v>
      </c>
      <c r="W251" s="36">
        <v>8359.4012315076361</v>
      </c>
      <c r="X251" s="36">
        <v>13759.495645663783</v>
      </c>
      <c r="Y251" s="10"/>
      <c r="Z251" s="34">
        <v>229</v>
      </c>
      <c r="AA251" s="36">
        <v>14248.273611115554</v>
      </c>
      <c r="AB251" s="36">
        <v>15487.741375577216</v>
      </c>
      <c r="AC251" s="36">
        <v>14143.47870718907</v>
      </c>
      <c r="AD251" s="10"/>
      <c r="AE251" s="34">
        <v>229</v>
      </c>
      <c r="AF251" s="36">
        <v>35408.36131449887</v>
      </c>
      <c r="AG251" s="36">
        <v>75439.101347258402</v>
      </c>
      <c r="AH251" s="36">
        <v>49985.851290507417</v>
      </c>
    </row>
    <row r="252" spans="1:3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34">
        <v>230</v>
      </c>
      <c r="V252" s="36">
        <v>12233.126300952665</v>
      </c>
      <c r="W252" s="36">
        <v>16723.300644873885</v>
      </c>
      <c r="X252" s="36">
        <v>8317.3526798786588</v>
      </c>
      <c r="Y252" s="10"/>
      <c r="Z252" s="34">
        <v>230</v>
      </c>
      <c r="AA252" s="36">
        <v>28128.449930425002</v>
      </c>
      <c r="AB252" s="36">
        <v>14554.087608408763</v>
      </c>
      <c r="AC252" s="36">
        <v>14367.348116049105</v>
      </c>
      <c r="AD252" s="10"/>
      <c r="AE252" s="34">
        <v>230</v>
      </c>
      <c r="AF252" s="36">
        <v>77255.122598653717</v>
      </c>
      <c r="AG252" s="36">
        <v>80561.14259671187</v>
      </c>
      <c r="AH252" s="36">
        <v>39003.909555375976</v>
      </c>
    </row>
    <row r="253" spans="1:3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34">
        <v>231</v>
      </c>
      <c r="V253" s="36">
        <v>12072.014867730062</v>
      </c>
      <c r="W253" s="36">
        <v>11551.674029468888</v>
      </c>
      <c r="X253" s="36">
        <v>14318.842243009691</v>
      </c>
      <c r="Y253" s="10"/>
      <c r="Z253" s="34">
        <v>231</v>
      </c>
      <c r="AA253" s="36">
        <v>40216.682025869872</v>
      </c>
      <c r="AB253" s="36">
        <v>19619.727707274069</v>
      </c>
      <c r="AC253" s="36">
        <v>17525.425613857602</v>
      </c>
      <c r="AD253" s="10"/>
      <c r="AE253" s="34">
        <v>231</v>
      </c>
      <c r="AF253" s="36">
        <v>35450.326245109056</v>
      </c>
      <c r="AG253" s="36">
        <v>34716.49548328852</v>
      </c>
      <c r="AH253" s="36">
        <v>36679.089033087686</v>
      </c>
    </row>
    <row r="254" spans="1:3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34">
        <v>232</v>
      </c>
      <c r="V254" s="36">
        <v>10960.485106643209</v>
      </c>
      <c r="W254" s="36">
        <v>8925.3015156581896</v>
      </c>
      <c r="X254" s="36">
        <v>10125.209027181623</v>
      </c>
      <c r="Y254" s="10"/>
      <c r="Z254" s="34">
        <v>232</v>
      </c>
      <c r="AA254" s="36">
        <v>16664.505587004951</v>
      </c>
      <c r="AB254" s="36">
        <v>18446.548497968342</v>
      </c>
      <c r="AC254" s="36">
        <v>13035.305152633055</v>
      </c>
      <c r="AD254" s="10"/>
      <c r="AE254" s="34">
        <v>232</v>
      </c>
      <c r="AF254" s="36">
        <v>50703.310560459307</v>
      </c>
      <c r="AG254" s="36">
        <v>40410.51121018047</v>
      </c>
      <c r="AH254" s="36">
        <v>36426.29250217216</v>
      </c>
    </row>
    <row r="255" spans="1:3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34">
        <v>233</v>
      </c>
      <c r="V255" s="36">
        <v>13942.854318160935</v>
      </c>
      <c r="W255" s="36">
        <v>11019.274398868405</v>
      </c>
      <c r="X255" s="36">
        <v>13987.669569943188</v>
      </c>
      <c r="Y255" s="10"/>
      <c r="Z255" s="34">
        <v>233</v>
      </c>
      <c r="AA255" s="36">
        <v>31315.928389436773</v>
      </c>
      <c r="AB255" s="36">
        <v>18125.402897956992</v>
      </c>
      <c r="AC255" s="36">
        <v>14793.415223891472</v>
      </c>
      <c r="AD255" s="10"/>
      <c r="AE255" s="34">
        <v>233</v>
      </c>
      <c r="AF255" s="36">
        <v>34730.463372223283</v>
      </c>
      <c r="AG255" s="36">
        <v>41908.285691599434</v>
      </c>
      <c r="AH255" s="36">
        <v>32964.38968075002</v>
      </c>
    </row>
    <row r="256" spans="1:3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34">
        <v>234</v>
      </c>
      <c r="V256" s="36">
        <v>10030.426746967145</v>
      </c>
      <c r="W256" s="36">
        <v>11328.885001521929</v>
      </c>
      <c r="X256" s="36">
        <v>12046.055266630294</v>
      </c>
      <c r="Y256" s="10"/>
      <c r="Z256" s="34">
        <v>234</v>
      </c>
      <c r="AA256" s="36">
        <v>17904.415982055842</v>
      </c>
      <c r="AB256" s="36">
        <v>17346.120488456432</v>
      </c>
      <c r="AC256" s="36">
        <v>17281.134141553481</v>
      </c>
      <c r="AD256" s="10"/>
      <c r="AE256" s="34">
        <v>234</v>
      </c>
      <c r="AF256" s="36">
        <v>37859.02518523411</v>
      </c>
      <c r="AG256" s="36">
        <v>30607.215595092945</v>
      </c>
      <c r="AH256" s="36">
        <v>51826.03103241467</v>
      </c>
    </row>
    <row r="257" spans="1:3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34">
        <v>235</v>
      </c>
      <c r="V257" s="36">
        <v>12999.154520299815</v>
      </c>
      <c r="W257" s="36">
        <v>9185.6025583117698</v>
      </c>
      <c r="X257" s="36">
        <v>8839.6892240106772</v>
      </c>
      <c r="Y257" s="10"/>
      <c r="Z257" s="34">
        <v>235</v>
      </c>
      <c r="AA257" s="36">
        <v>20574.699740920725</v>
      </c>
      <c r="AB257" s="36">
        <v>12364.822852132163</v>
      </c>
      <c r="AC257" s="36">
        <v>12504.444297003343</v>
      </c>
      <c r="AD257" s="10"/>
      <c r="AE257" s="34">
        <v>235</v>
      </c>
      <c r="AF257" s="36">
        <v>29580.076146508472</v>
      </c>
      <c r="AG257" s="36">
        <v>33177.851249209481</v>
      </c>
      <c r="AH257" s="36">
        <v>32938.734738339714</v>
      </c>
    </row>
    <row r="258" spans="1:3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34">
        <v>236</v>
      </c>
      <c r="V258" s="36">
        <v>15529.48028840086</v>
      </c>
      <c r="W258" s="36">
        <v>8099.6529950154572</v>
      </c>
      <c r="X258" s="36">
        <v>11852.176051137689</v>
      </c>
      <c r="Y258" s="10"/>
      <c r="Z258" s="34">
        <v>236</v>
      </c>
      <c r="AA258" s="36">
        <v>23254.852362448484</v>
      </c>
      <c r="AB258" s="36">
        <v>25134.566753686384</v>
      </c>
      <c r="AC258" s="36">
        <v>14292.048006125444</v>
      </c>
      <c r="AD258" s="10"/>
      <c r="AE258" s="34">
        <v>236</v>
      </c>
      <c r="AF258" s="36">
        <v>55641.27179722151</v>
      </c>
      <c r="AG258" s="36">
        <v>37723.080785246515</v>
      </c>
      <c r="AH258" s="36">
        <v>19960.854980707383</v>
      </c>
    </row>
    <row r="259" spans="1:3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34">
        <v>237</v>
      </c>
      <c r="V259" s="36">
        <v>10439.48591330929</v>
      </c>
      <c r="W259" s="36">
        <v>12431.623062232538</v>
      </c>
      <c r="X259" s="36">
        <v>8730.0945138647021</v>
      </c>
      <c r="Y259" s="10"/>
      <c r="Z259" s="34">
        <v>237</v>
      </c>
      <c r="AA259" s="36">
        <v>12459.599729477495</v>
      </c>
      <c r="AB259" s="36">
        <v>19753.492129420894</v>
      </c>
      <c r="AC259" s="36">
        <v>13010.861202677561</v>
      </c>
      <c r="AD259" s="10"/>
      <c r="AE259" s="34">
        <v>237</v>
      </c>
      <c r="AF259" s="36">
        <v>56682.929985785217</v>
      </c>
      <c r="AG259" s="36">
        <v>67138.448462938788</v>
      </c>
      <c r="AH259" s="36">
        <v>32140.060800257928</v>
      </c>
    </row>
    <row r="260" spans="1:3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34">
        <v>238</v>
      </c>
      <c r="V260" s="36">
        <v>12039.420676202488</v>
      </c>
      <c r="W260" s="36">
        <v>14858.570266247667</v>
      </c>
      <c r="X260" s="36">
        <v>13753.258157139331</v>
      </c>
      <c r="Y260" s="10"/>
      <c r="Z260" s="34">
        <v>238</v>
      </c>
      <c r="AA260" s="36">
        <v>35574.776337918855</v>
      </c>
      <c r="AB260" s="36">
        <v>27120.302794503954</v>
      </c>
      <c r="AC260" s="36">
        <v>17184.391341336959</v>
      </c>
      <c r="AD260" s="10"/>
      <c r="AE260" s="34">
        <v>238</v>
      </c>
      <c r="AF260" s="36">
        <v>27579.174100432781</v>
      </c>
      <c r="AG260" s="36">
        <v>51064.9799375894</v>
      </c>
      <c r="AH260" s="36">
        <v>34454.680379170764</v>
      </c>
    </row>
    <row r="261" spans="1:3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34">
        <v>239</v>
      </c>
      <c r="V261" s="36">
        <v>20027.003101124817</v>
      </c>
      <c r="W261" s="36">
        <v>10859.890664945049</v>
      </c>
      <c r="X261" s="36">
        <v>11361.700329800824</v>
      </c>
      <c r="Y261" s="10"/>
      <c r="Z261" s="34">
        <v>239</v>
      </c>
      <c r="AA261" s="36">
        <v>10980.53133274169</v>
      </c>
      <c r="AB261" s="36">
        <v>22500.163725299677</v>
      </c>
      <c r="AC261" s="36">
        <v>13920.817906346914</v>
      </c>
      <c r="AD261" s="10"/>
      <c r="AE261" s="34">
        <v>239</v>
      </c>
      <c r="AF261" s="36">
        <v>20454.49768483446</v>
      </c>
      <c r="AG261" s="36">
        <v>24175.264390245196</v>
      </c>
      <c r="AH261" s="36">
        <v>30560.550959893611</v>
      </c>
    </row>
    <row r="262" spans="1:3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34">
        <v>240</v>
      </c>
      <c r="V262" s="36">
        <v>10557.384018754854</v>
      </c>
      <c r="W262" s="36">
        <v>12035.903663494415</v>
      </c>
      <c r="X262" s="36">
        <v>8273.4644005489863</v>
      </c>
      <c r="Y262" s="10"/>
      <c r="Z262" s="34">
        <v>240</v>
      </c>
      <c r="AA262" s="36">
        <v>28522.752477663271</v>
      </c>
      <c r="AB262" s="36">
        <v>18428.227200888752</v>
      </c>
      <c r="AC262" s="36">
        <v>16254.007285852947</v>
      </c>
      <c r="AD262" s="10"/>
      <c r="AE262" s="34">
        <v>240</v>
      </c>
      <c r="AF262" s="36">
        <v>29300.017631113984</v>
      </c>
      <c r="AG262" s="36">
        <v>82584.397052193279</v>
      </c>
      <c r="AH262" s="36">
        <v>35963.24122100453</v>
      </c>
    </row>
    <row r="263" spans="1:3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34">
        <v>241</v>
      </c>
      <c r="V263" s="36">
        <v>17012.71201335988</v>
      </c>
      <c r="W263" s="36">
        <v>11822.796219176844</v>
      </c>
      <c r="X263" s="36">
        <v>12274.932646590496</v>
      </c>
      <c r="Y263" s="10"/>
      <c r="Z263" s="34">
        <v>241</v>
      </c>
      <c r="AA263" s="36">
        <v>20353.969202516168</v>
      </c>
      <c r="AB263" s="36">
        <v>25698.627760828989</v>
      </c>
      <c r="AC263" s="36">
        <v>16830.491995275057</v>
      </c>
      <c r="AD263" s="10"/>
      <c r="AE263" s="34">
        <v>241</v>
      </c>
      <c r="AF263" s="36">
        <v>31015.562721055241</v>
      </c>
      <c r="AG263" s="36">
        <v>22987.910345362627</v>
      </c>
      <c r="AH263" s="36">
        <v>31662.751388854078</v>
      </c>
    </row>
    <row r="264" spans="1:3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34">
        <v>242</v>
      </c>
      <c r="V264" s="36">
        <v>11982.314347232406</v>
      </c>
      <c r="W264" s="36">
        <v>14600.813288782896</v>
      </c>
      <c r="X264" s="36">
        <v>9251.8479842269735</v>
      </c>
      <c r="Y264" s="10"/>
      <c r="Z264" s="34">
        <v>242</v>
      </c>
      <c r="AA264" s="36">
        <v>27555.846535311121</v>
      </c>
      <c r="AB264" s="36">
        <v>18195.874741617848</v>
      </c>
      <c r="AC264" s="36">
        <v>16395.888407448849</v>
      </c>
      <c r="AD264" s="10"/>
      <c r="AE264" s="34">
        <v>242</v>
      </c>
      <c r="AF264" s="36">
        <v>57509.608418302996</v>
      </c>
      <c r="AG264" s="36">
        <v>56280.530466075375</v>
      </c>
      <c r="AH264" s="36">
        <v>30907.794989868147</v>
      </c>
    </row>
    <row r="265" spans="1:3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34">
        <v>243</v>
      </c>
      <c r="V265" s="36">
        <v>14544.746430529725</v>
      </c>
      <c r="W265" s="36">
        <v>10494.46149119887</v>
      </c>
      <c r="X265" s="36">
        <v>13119.526443782552</v>
      </c>
      <c r="Y265" s="10"/>
      <c r="Z265" s="34">
        <v>243</v>
      </c>
      <c r="AA265" s="36">
        <v>25585.481687477713</v>
      </c>
      <c r="AB265" s="36">
        <v>16530.255784496483</v>
      </c>
      <c r="AC265" s="36">
        <v>23585.099018166686</v>
      </c>
      <c r="AD265" s="10"/>
      <c r="AE265" s="34">
        <v>243</v>
      </c>
      <c r="AF265" s="36">
        <v>22486.897019598364</v>
      </c>
      <c r="AG265" s="36">
        <v>29481.905107317823</v>
      </c>
      <c r="AH265" s="36">
        <v>61766.966368475747</v>
      </c>
    </row>
    <row r="266" spans="1:3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34">
        <v>244</v>
      </c>
      <c r="V266" s="36">
        <v>11784.475952374096</v>
      </c>
      <c r="W266" s="36">
        <v>18237.439697265068</v>
      </c>
      <c r="X266" s="36">
        <v>10601.2626612147</v>
      </c>
      <c r="Y266" s="10"/>
      <c r="Z266" s="34">
        <v>244</v>
      </c>
      <c r="AA266" s="36">
        <v>14747.219351900467</v>
      </c>
      <c r="AB266" s="36">
        <v>26191.829441690577</v>
      </c>
      <c r="AC266" s="36">
        <v>21909.220236577468</v>
      </c>
      <c r="AD266" s="10"/>
      <c r="AE266" s="34">
        <v>244</v>
      </c>
      <c r="AF266" s="36">
        <v>116755.7050633344</v>
      </c>
      <c r="AG266" s="36">
        <v>37963.458392592234</v>
      </c>
      <c r="AH266" s="36">
        <v>31721.065937077379</v>
      </c>
    </row>
    <row r="267" spans="1:3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34">
        <v>245</v>
      </c>
      <c r="V267" s="36">
        <v>13086.329619795362</v>
      </c>
      <c r="W267" s="36">
        <v>12308.256776452243</v>
      </c>
      <c r="X267" s="36">
        <v>13544.618467433691</v>
      </c>
      <c r="Y267" s="10"/>
      <c r="Z267" s="34">
        <v>245</v>
      </c>
      <c r="AA267" s="36">
        <v>8068.4394067060075</v>
      </c>
      <c r="AB267" s="36">
        <v>19885.560211999669</v>
      </c>
      <c r="AC267" s="36">
        <v>17312.250033762193</v>
      </c>
      <c r="AD267" s="10"/>
      <c r="AE267" s="34">
        <v>245</v>
      </c>
      <c r="AF267" s="36">
        <v>65087.806645609264</v>
      </c>
      <c r="AG267" s="36">
        <v>126135.20665272826</v>
      </c>
      <c r="AH267" s="36">
        <v>44150.683630112915</v>
      </c>
    </row>
    <row r="268" spans="1:3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34">
        <v>246</v>
      </c>
      <c r="V268" s="36">
        <v>7198.6403724151605</v>
      </c>
      <c r="W268" s="36">
        <v>10917.083057180358</v>
      </c>
      <c r="X268" s="36">
        <v>9099.6752070424118</v>
      </c>
      <c r="Y268" s="10"/>
      <c r="Z268" s="34">
        <v>246</v>
      </c>
      <c r="AA268" s="36">
        <v>10535.979910983637</v>
      </c>
      <c r="AB268" s="36">
        <v>20890.960131912543</v>
      </c>
      <c r="AC268" s="36">
        <v>12275.346974091195</v>
      </c>
      <c r="AD268" s="10"/>
      <c r="AE268" s="34">
        <v>246</v>
      </c>
      <c r="AF268" s="36">
        <v>22812.090702646554</v>
      </c>
      <c r="AG268" s="36">
        <v>57164.667192132933</v>
      </c>
      <c r="AH268" s="36">
        <v>16185.784743914492</v>
      </c>
    </row>
    <row r="269" spans="1:3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34">
        <v>247</v>
      </c>
      <c r="V269" s="36">
        <v>6116.1506453552929</v>
      </c>
      <c r="W269" s="36">
        <v>10667.166519954568</v>
      </c>
      <c r="X269" s="36">
        <v>10165.535752230955</v>
      </c>
      <c r="Y269" s="10"/>
      <c r="Z269" s="34">
        <v>247</v>
      </c>
      <c r="AA269" s="36">
        <v>26981.160279118456</v>
      </c>
      <c r="AB269" s="36">
        <v>19667.30623178239</v>
      </c>
      <c r="AC269" s="36">
        <v>18335.755188913063</v>
      </c>
      <c r="AD269" s="10"/>
      <c r="AE269" s="34">
        <v>247</v>
      </c>
      <c r="AF269" s="36">
        <v>62248.407663089951</v>
      </c>
      <c r="AG269" s="36">
        <v>25876.780429595725</v>
      </c>
      <c r="AH269" s="36">
        <v>19344.907932466529</v>
      </c>
    </row>
    <row r="270" spans="1:3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34">
        <v>248</v>
      </c>
      <c r="V270" s="36">
        <v>11702.118053928314</v>
      </c>
      <c r="W270" s="36">
        <v>10463.334514498714</v>
      </c>
      <c r="X270" s="36">
        <v>10892.152869204019</v>
      </c>
      <c r="Y270" s="10"/>
      <c r="Z270" s="34">
        <v>248</v>
      </c>
      <c r="AA270" s="36">
        <v>20711.896869033135</v>
      </c>
      <c r="AB270" s="36">
        <v>22453.034863124383</v>
      </c>
      <c r="AC270" s="36">
        <v>20920.540267794411</v>
      </c>
      <c r="AD270" s="10"/>
      <c r="AE270" s="34">
        <v>248</v>
      </c>
      <c r="AF270" s="36">
        <v>32014.496680051863</v>
      </c>
      <c r="AG270" s="36">
        <v>29603.384642638077</v>
      </c>
      <c r="AH270" s="36">
        <v>33385.577834364696</v>
      </c>
    </row>
    <row r="271" spans="1:3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34">
        <v>249</v>
      </c>
      <c r="V271" s="36">
        <v>17512.092170276261</v>
      </c>
      <c r="W271" s="36">
        <v>12994.918058069889</v>
      </c>
      <c r="X271" s="36">
        <v>11463.846220455536</v>
      </c>
      <c r="Y271" s="10"/>
      <c r="Z271" s="34">
        <v>249</v>
      </c>
      <c r="AA271" s="36">
        <v>15089.404454381007</v>
      </c>
      <c r="AB271" s="36">
        <v>23116.830448037425</v>
      </c>
      <c r="AC271" s="36">
        <v>14346.85883808554</v>
      </c>
      <c r="AD271" s="10"/>
      <c r="AE271" s="34">
        <v>249</v>
      </c>
      <c r="AF271" s="36">
        <v>43714.107717643114</v>
      </c>
      <c r="AG271" s="36">
        <v>43432.619869228489</v>
      </c>
      <c r="AH271" s="36">
        <v>32157.855373778413</v>
      </c>
    </row>
    <row r="272" spans="1:3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34">
        <v>250</v>
      </c>
      <c r="V272" s="36">
        <v>10136.154680454349</v>
      </c>
      <c r="W272" s="36">
        <v>13826.477934323415</v>
      </c>
      <c r="X272" s="36">
        <v>13167.135297412997</v>
      </c>
      <c r="Y272" s="10"/>
      <c r="Z272" s="34">
        <v>250</v>
      </c>
      <c r="AA272" s="36">
        <v>22771.835726968649</v>
      </c>
      <c r="AB272" s="36">
        <v>23015.042635160436</v>
      </c>
      <c r="AC272" s="36">
        <v>17397.822959020556</v>
      </c>
      <c r="AD272" s="10"/>
      <c r="AE272" s="34">
        <v>250</v>
      </c>
      <c r="AF272" s="36">
        <v>72103.102511285673</v>
      </c>
      <c r="AG272" s="36">
        <v>39872.348923042839</v>
      </c>
      <c r="AH272" s="36">
        <v>30460.622209261976</v>
      </c>
    </row>
    <row r="273" spans="1:3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34">
        <v>251</v>
      </c>
      <c r="V273" s="36">
        <v>8724.285926832159</v>
      </c>
      <c r="W273" s="36">
        <v>11923.571594567995</v>
      </c>
      <c r="X273" s="36">
        <v>8834.8696123328173</v>
      </c>
      <c r="Y273" s="10"/>
      <c r="Z273" s="34">
        <v>251</v>
      </c>
      <c r="AA273" s="36">
        <v>13472.712954881883</v>
      </c>
      <c r="AB273" s="36">
        <v>11221.393234974221</v>
      </c>
      <c r="AC273" s="36">
        <v>13133.113815256676</v>
      </c>
      <c r="AD273" s="10"/>
      <c r="AE273" s="34">
        <v>251</v>
      </c>
      <c r="AF273" s="36">
        <v>38131.696926383724</v>
      </c>
      <c r="AG273" s="36">
        <v>34379.524159090346</v>
      </c>
      <c r="AH273" s="36">
        <v>32947.316943803751</v>
      </c>
    </row>
    <row r="274" spans="1:3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34">
        <v>252</v>
      </c>
      <c r="V274" s="36">
        <v>11902.329221047086</v>
      </c>
      <c r="W274" s="36">
        <v>15375.394941243574</v>
      </c>
      <c r="X274" s="36">
        <v>12258.712296964519</v>
      </c>
      <c r="Y274" s="10"/>
      <c r="Z274" s="34">
        <v>252</v>
      </c>
      <c r="AA274" s="36">
        <v>19042.961614014217</v>
      </c>
      <c r="AB274" s="36">
        <v>23747.563512560693</v>
      </c>
      <c r="AC274" s="36">
        <v>27358.195442843426</v>
      </c>
      <c r="AD274" s="10"/>
      <c r="AE274" s="34">
        <v>252</v>
      </c>
      <c r="AF274" s="36">
        <v>49494.074362927007</v>
      </c>
      <c r="AG274" s="36">
        <v>47605.344276933436</v>
      </c>
      <c r="AH274" s="36">
        <v>65426.17033993837</v>
      </c>
    </row>
    <row r="275" spans="1:3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34">
        <v>253</v>
      </c>
      <c r="V275" s="36">
        <v>10550.861152402973</v>
      </c>
      <c r="W275" s="36">
        <v>12798.275496405322</v>
      </c>
      <c r="X275" s="36">
        <v>16613.234638794147</v>
      </c>
      <c r="Y275" s="10"/>
      <c r="Z275" s="34">
        <v>253</v>
      </c>
      <c r="AA275" s="36">
        <v>8957.3243171093873</v>
      </c>
      <c r="AB275" s="36">
        <v>27951.291948303213</v>
      </c>
      <c r="AC275" s="36">
        <v>15873.472790392627</v>
      </c>
      <c r="AD275" s="10"/>
      <c r="AE275" s="34">
        <v>253</v>
      </c>
      <c r="AF275" s="36">
        <v>22951.910600275121</v>
      </c>
      <c r="AG275" s="36">
        <v>33855.493834508721</v>
      </c>
      <c r="AH275" s="36">
        <v>38968.622915453227</v>
      </c>
    </row>
    <row r="276" spans="1:3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34">
        <v>254</v>
      </c>
      <c r="V276" s="36">
        <v>16686.194365296455</v>
      </c>
      <c r="W276" s="36">
        <v>17061.037744908055</v>
      </c>
      <c r="X276" s="36">
        <v>12811.003078451577</v>
      </c>
      <c r="Y276" s="10"/>
      <c r="Z276" s="34">
        <v>254</v>
      </c>
      <c r="AA276" s="36">
        <v>15429.235271297241</v>
      </c>
      <c r="AB276" s="36">
        <v>18180.507460164943</v>
      </c>
      <c r="AC276" s="36">
        <v>12213.118953949288</v>
      </c>
      <c r="AD276" s="10"/>
      <c r="AE276" s="34">
        <v>254</v>
      </c>
      <c r="AF276" s="36">
        <v>29045.968467938521</v>
      </c>
      <c r="AG276" s="36">
        <v>84395.123100914061</v>
      </c>
      <c r="AH276" s="36">
        <v>36167.010989837159</v>
      </c>
    </row>
    <row r="277" spans="1:3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34">
        <v>255</v>
      </c>
      <c r="V277" s="36">
        <v>10113.848709085187</v>
      </c>
      <c r="W277" s="36">
        <v>7452.4094048180732</v>
      </c>
      <c r="X277" s="36">
        <v>11295.849783474046</v>
      </c>
      <c r="Y277" s="10"/>
      <c r="Z277" s="34">
        <v>255</v>
      </c>
      <c r="AA277" s="36">
        <v>49089.456266850757</v>
      </c>
      <c r="AB277" s="36">
        <v>17339.782913591775</v>
      </c>
      <c r="AC277" s="36">
        <v>14422.398750875765</v>
      </c>
      <c r="AD277" s="10"/>
      <c r="AE277" s="34">
        <v>255</v>
      </c>
      <c r="AF277" s="36">
        <v>39509.924605249995</v>
      </c>
      <c r="AG277" s="36">
        <v>32466.096221542844</v>
      </c>
      <c r="AH277" s="36">
        <v>22137.801684523751</v>
      </c>
    </row>
    <row r="278" spans="1:3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34">
        <v>256</v>
      </c>
      <c r="V278" s="36">
        <v>7373.8956867430552</v>
      </c>
      <c r="W278" s="36">
        <v>14085.898438130245</v>
      </c>
      <c r="X278" s="36">
        <v>14170.969530266031</v>
      </c>
      <c r="Y278" s="10"/>
      <c r="Z278" s="34">
        <v>256</v>
      </c>
      <c r="AA278" s="36">
        <v>23610.710673482405</v>
      </c>
      <c r="AB278" s="36">
        <v>22035.870803158432</v>
      </c>
      <c r="AC278" s="36">
        <v>11677.176344440337</v>
      </c>
      <c r="AD278" s="10"/>
      <c r="AE278" s="34">
        <v>256</v>
      </c>
      <c r="AF278" s="36">
        <v>100538.16394535381</v>
      </c>
      <c r="AG278" s="36">
        <v>22535.081205033486</v>
      </c>
      <c r="AH278" s="36">
        <v>50597.93347614877</v>
      </c>
    </row>
    <row r="279" spans="1:3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34">
        <v>257</v>
      </c>
      <c r="V279" s="36">
        <v>11922.320881956948</v>
      </c>
      <c r="W279" s="36">
        <v>17030.356074191699</v>
      </c>
      <c r="X279" s="36">
        <v>8029.1310755758477</v>
      </c>
      <c r="Y279" s="10"/>
      <c r="Z279" s="34">
        <v>257</v>
      </c>
      <c r="AA279" s="36">
        <v>17168.864755365092</v>
      </c>
      <c r="AB279" s="36">
        <v>22892.64668089895</v>
      </c>
      <c r="AC279" s="36">
        <v>14318.575351314932</v>
      </c>
      <c r="AD279" s="10"/>
      <c r="AE279" s="34">
        <v>257</v>
      </c>
      <c r="AF279" s="36">
        <v>89274.501459509571</v>
      </c>
      <c r="AG279" s="36">
        <v>33435.779871697785</v>
      </c>
      <c r="AH279" s="36">
        <v>70561.135371614815</v>
      </c>
    </row>
    <row r="280" spans="1:3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34">
        <v>258</v>
      </c>
      <c r="V280" s="36">
        <v>14377.333518199184</v>
      </c>
      <c r="W280" s="36">
        <v>10170.293917309633</v>
      </c>
      <c r="X280" s="36">
        <v>13598.023384856273</v>
      </c>
      <c r="Y280" s="10"/>
      <c r="Z280" s="34">
        <v>258</v>
      </c>
      <c r="AA280" s="36">
        <v>21063.446711701523</v>
      </c>
      <c r="AB280" s="36">
        <v>14875.161458815426</v>
      </c>
      <c r="AC280" s="36">
        <v>13724.414155866934</v>
      </c>
      <c r="AD280" s="10"/>
      <c r="AE280" s="34">
        <v>258</v>
      </c>
      <c r="AF280" s="36">
        <v>13845.030060307367</v>
      </c>
      <c r="AG280" s="36">
        <v>21876.384620561872</v>
      </c>
      <c r="AH280" s="36">
        <v>55681.52552513421</v>
      </c>
    </row>
    <row r="281" spans="1:3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34">
        <v>259</v>
      </c>
      <c r="V281" s="36">
        <v>12812.953765914124</v>
      </c>
      <c r="W281" s="36">
        <v>14041.269585440916</v>
      </c>
      <c r="X281" s="36">
        <v>15021.148420014608</v>
      </c>
      <c r="Y281" s="10"/>
      <c r="Z281" s="34">
        <v>259</v>
      </c>
      <c r="AA281" s="36">
        <v>14484.964585849608</v>
      </c>
      <c r="AB281" s="36">
        <v>22498.072304399782</v>
      </c>
      <c r="AC281" s="36">
        <v>19924.318325006843</v>
      </c>
      <c r="AD281" s="10"/>
      <c r="AE281" s="34">
        <v>259</v>
      </c>
      <c r="AF281" s="36">
        <v>27733.670490794208</v>
      </c>
      <c r="AG281" s="36">
        <v>20959.561350012034</v>
      </c>
      <c r="AH281" s="36">
        <v>39418.113598326381</v>
      </c>
    </row>
    <row r="282" spans="1:3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34">
        <v>260</v>
      </c>
      <c r="V282" s="36">
        <v>15314.062382098193</v>
      </c>
      <c r="W282" s="36">
        <v>10119.825580874323</v>
      </c>
      <c r="X282" s="36">
        <v>11244.966147638585</v>
      </c>
      <c r="Y282" s="10"/>
      <c r="Z282" s="34">
        <v>260</v>
      </c>
      <c r="AA282" s="36">
        <v>17708.31544230556</v>
      </c>
      <c r="AB282" s="36">
        <v>14546.06515007395</v>
      </c>
      <c r="AC282" s="36">
        <v>17234.763116232516</v>
      </c>
      <c r="AD282" s="10"/>
      <c r="AE282" s="34">
        <v>260</v>
      </c>
      <c r="AF282" s="36">
        <v>36304.798331181846</v>
      </c>
      <c r="AG282" s="36">
        <v>52641.226284332937</v>
      </c>
      <c r="AH282" s="36">
        <v>39145.001164776098</v>
      </c>
    </row>
    <row r="283" spans="1:3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34">
        <v>261</v>
      </c>
      <c r="V283" s="36">
        <v>16805.820893909946</v>
      </c>
      <c r="W283" s="36">
        <v>12667.832074652259</v>
      </c>
      <c r="X283" s="36">
        <v>10785.34664864025</v>
      </c>
      <c r="Y283" s="10"/>
      <c r="Z283" s="34">
        <v>261</v>
      </c>
      <c r="AA283" s="36">
        <v>30515.022505705885</v>
      </c>
      <c r="AB283" s="36">
        <v>25135.246598633905</v>
      </c>
      <c r="AC283" s="36">
        <v>15492.058778253775</v>
      </c>
      <c r="AD283" s="10"/>
      <c r="AE283" s="34">
        <v>261</v>
      </c>
      <c r="AF283" s="36">
        <v>38439.512965490532</v>
      </c>
      <c r="AG283" s="36">
        <v>44965.654670039949</v>
      </c>
      <c r="AH283" s="36">
        <v>27707.496536173039</v>
      </c>
    </row>
    <row r="284" spans="1:3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34">
        <v>262</v>
      </c>
      <c r="V284" s="36">
        <v>14394.366794412159</v>
      </c>
      <c r="W284" s="36">
        <v>14282.627294512349</v>
      </c>
      <c r="X284" s="36">
        <v>11443.263385189437</v>
      </c>
      <c r="Y284" s="10"/>
      <c r="Z284" s="34">
        <v>262</v>
      </c>
      <c r="AA284" s="36">
        <v>29157.319968074717</v>
      </c>
      <c r="AB284" s="36">
        <v>18078.913714591996</v>
      </c>
      <c r="AC284" s="36">
        <v>19945.585086938689</v>
      </c>
      <c r="AD284" s="10"/>
      <c r="AE284" s="34">
        <v>262</v>
      </c>
      <c r="AF284" s="36">
        <v>24235.648155924489</v>
      </c>
      <c r="AG284" s="36">
        <v>30861.572859910262</v>
      </c>
      <c r="AH284" s="36">
        <v>81550.54330646091</v>
      </c>
    </row>
    <row r="285" spans="1:3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34">
        <v>263</v>
      </c>
      <c r="V285" s="36">
        <v>12516.912757076952</v>
      </c>
      <c r="W285" s="36">
        <v>11813.617708173873</v>
      </c>
      <c r="X285" s="36">
        <v>9483.7426752764422</v>
      </c>
      <c r="Y285" s="10"/>
      <c r="Z285" s="34">
        <v>263</v>
      </c>
      <c r="AA285" s="36">
        <v>32368.028164176278</v>
      </c>
      <c r="AB285" s="36">
        <v>23270.585570494452</v>
      </c>
      <c r="AC285" s="36">
        <v>8973.0829081715583</v>
      </c>
      <c r="AD285" s="10"/>
      <c r="AE285" s="34">
        <v>263</v>
      </c>
      <c r="AF285" s="36">
        <v>97089.146498552916</v>
      </c>
      <c r="AG285" s="36">
        <v>57915.50510977352</v>
      </c>
      <c r="AH285" s="36">
        <v>36068.857316024099</v>
      </c>
    </row>
    <row r="286" spans="1:3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34">
        <v>264</v>
      </c>
      <c r="V286" s="36">
        <v>11133.299390899145</v>
      </c>
      <c r="W286" s="36">
        <v>7037.7503569102055</v>
      </c>
      <c r="X286" s="36">
        <v>10401.945099811828</v>
      </c>
      <c r="Y286" s="10"/>
      <c r="Z286" s="34">
        <v>264</v>
      </c>
      <c r="AA286" s="36">
        <v>41828.107506933826</v>
      </c>
      <c r="AB286" s="36">
        <v>7509.347205050175</v>
      </c>
      <c r="AC286" s="36">
        <v>16170.290830025537</v>
      </c>
      <c r="AD286" s="10"/>
      <c r="AE286" s="34">
        <v>264</v>
      </c>
      <c r="AF286" s="36">
        <v>40993.707964176341</v>
      </c>
      <c r="AG286" s="36">
        <v>24567.448631956249</v>
      </c>
      <c r="AH286" s="36">
        <v>65177.183694007683</v>
      </c>
    </row>
    <row r="287" spans="1:3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34">
        <v>265</v>
      </c>
      <c r="V287" s="36">
        <v>8164.8362296170098</v>
      </c>
      <c r="W287" s="36">
        <v>8340.6917430536942</v>
      </c>
      <c r="X287" s="36">
        <v>10045.714374534082</v>
      </c>
      <c r="Y287" s="10"/>
      <c r="Z287" s="34">
        <v>265</v>
      </c>
      <c r="AA287" s="36">
        <v>19993.954637281222</v>
      </c>
      <c r="AB287" s="36">
        <v>15678.245356062509</v>
      </c>
      <c r="AC287" s="36">
        <v>22033.462408066534</v>
      </c>
      <c r="AD287" s="10"/>
      <c r="AE287" s="34">
        <v>265</v>
      </c>
      <c r="AF287" s="36">
        <v>56284.253375623754</v>
      </c>
      <c r="AG287" s="36">
        <v>48392.535173892073</v>
      </c>
      <c r="AH287" s="36">
        <v>33884.197285252863</v>
      </c>
    </row>
    <row r="288" spans="1:3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34">
        <v>266</v>
      </c>
      <c r="V288" s="36">
        <v>12655.082540221209</v>
      </c>
      <c r="W288" s="36">
        <v>7790.916304449489</v>
      </c>
      <c r="X288" s="36">
        <v>8931.6021799326591</v>
      </c>
      <c r="Y288" s="10"/>
      <c r="Z288" s="34">
        <v>266</v>
      </c>
      <c r="AA288" s="36">
        <v>12777.508222251558</v>
      </c>
      <c r="AB288" s="36">
        <v>15745.180076226548</v>
      </c>
      <c r="AC288" s="36">
        <v>22329.161202786192</v>
      </c>
      <c r="AD288" s="10"/>
      <c r="AE288" s="34">
        <v>266</v>
      </c>
      <c r="AF288" s="36">
        <v>53315.739810711944</v>
      </c>
      <c r="AG288" s="36">
        <v>18272.991974101627</v>
      </c>
      <c r="AH288" s="36">
        <v>45686.31925786323</v>
      </c>
    </row>
    <row r="289" spans="1:3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34">
        <v>267</v>
      </c>
      <c r="V289" s="36">
        <v>14640.378809479233</v>
      </c>
      <c r="W289" s="36">
        <v>16836.240856833374</v>
      </c>
      <c r="X289" s="36">
        <v>14243.612943695451</v>
      </c>
      <c r="Y289" s="10"/>
      <c r="Z289" s="34">
        <v>267</v>
      </c>
      <c r="AA289" s="36">
        <v>14808.829649014056</v>
      </c>
      <c r="AB289" s="36">
        <v>33087.277758168668</v>
      </c>
      <c r="AC289" s="36">
        <v>21276.096925431444</v>
      </c>
      <c r="AD289" s="10"/>
      <c r="AE289" s="34">
        <v>267</v>
      </c>
      <c r="AF289" s="36">
        <v>34132.245409561721</v>
      </c>
      <c r="AG289" s="36">
        <v>53117.109760366795</v>
      </c>
      <c r="AH289" s="36">
        <v>31654.126483667911</v>
      </c>
    </row>
    <row r="290" spans="1:3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34">
        <v>268</v>
      </c>
      <c r="V290" s="36">
        <v>11739.145887057359</v>
      </c>
      <c r="W290" s="36">
        <v>17099.347090617412</v>
      </c>
      <c r="X290" s="36">
        <v>11313.449792516058</v>
      </c>
      <c r="Y290" s="10"/>
      <c r="Z290" s="34">
        <v>268</v>
      </c>
      <c r="AA290" s="36">
        <v>21716.295523402157</v>
      </c>
      <c r="AB290" s="36">
        <v>20747.539977677752</v>
      </c>
      <c r="AC290" s="36">
        <v>24980.187662501983</v>
      </c>
      <c r="AD290" s="10"/>
      <c r="AE290" s="34">
        <v>268</v>
      </c>
      <c r="AF290" s="36">
        <v>24319.613815762797</v>
      </c>
      <c r="AG290" s="36">
        <v>55971.775819713104</v>
      </c>
      <c r="AH290" s="36">
        <v>31588.263066196658</v>
      </c>
    </row>
    <row r="291" spans="1:3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34">
        <v>269</v>
      </c>
      <c r="V291" s="36">
        <v>10777.657963125774</v>
      </c>
      <c r="W291" s="36">
        <v>13992.424729492166</v>
      </c>
      <c r="X291" s="36">
        <v>9759.4946506055749</v>
      </c>
      <c r="Y291" s="10"/>
      <c r="Z291" s="34">
        <v>269</v>
      </c>
      <c r="AA291" s="36">
        <v>25683.175225634292</v>
      </c>
      <c r="AB291" s="36">
        <v>13316.446573866349</v>
      </c>
      <c r="AC291" s="36">
        <v>13444.012878276159</v>
      </c>
      <c r="AD291" s="10"/>
      <c r="AE291" s="34">
        <v>269</v>
      </c>
      <c r="AF291" s="36">
        <v>39840.852250418604</v>
      </c>
      <c r="AG291" s="36">
        <v>33095.525795238638</v>
      </c>
      <c r="AH291" s="36">
        <v>31209.952234315901</v>
      </c>
    </row>
    <row r="292" spans="1:3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34">
        <v>270</v>
      </c>
      <c r="V292" s="36">
        <v>6027.7792548453299</v>
      </c>
      <c r="W292" s="36">
        <v>10018.015143633747</v>
      </c>
      <c r="X292" s="36">
        <v>11551.491905276405</v>
      </c>
      <c r="Y292" s="10"/>
      <c r="Z292" s="34">
        <v>270</v>
      </c>
      <c r="AA292" s="36">
        <v>42678.592728028052</v>
      </c>
      <c r="AB292" s="36">
        <v>21022.444107015272</v>
      </c>
      <c r="AC292" s="36">
        <v>16290.486654837876</v>
      </c>
      <c r="AD292" s="10"/>
      <c r="AE292" s="34">
        <v>270</v>
      </c>
      <c r="AF292" s="36">
        <v>80609.576969772199</v>
      </c>
      <c r="AG292" s="36">
        <v>60159.637750903785</v>
      </c>
      <c r="AH292" s="36">
        <v>25947.554158817758</v>
      </c>
    </row>
    <row r="293" spans="1:3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34">
        <v>271</v>
      </c>
      <c r="V293" s="36">
        <v>18883.4801075541</v>
      </c>
      <c r="W293" s="36">
        <v>8721.254241202254</v>
      </c>
      <c r="X293" s="36">
        <v>9691.0223556391975</v>
      </c>
      <c r="Y293" s="10"/>
      <c r="Z293" s="34">
        <v>271</v>
      </c>
      <c r="AA293" s="36">
        <v>44841.604191605024</v>
      </c>
      <c r="AB293" s="36">
        <v>11554.392546268426</v>
      </c>
      <c r="AC293" s="36">
        <v>11287.812412979956</v>
      </c>
      <c r="AD293" s="10"/>
      <c r="AE293" s="34">
        <v>271</v>
      </c>
      <c r="AF293" s="36">
        <v>27857.970525807832</v>
      </c>
      <c r="AG293" s="36">
        <v>10540.191280378071</v>
      </c>
      <c r="AH293" s="36">
        <v>21422.775876318763</v>
      </c>
    </row>
    <row r="294" spans="1:3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34">
        <v>272</v>
      </c>
      <c r="V294" s="36">
        <v>14192.842389728245</v>
      </c>
      <c r="W294" s="36">
        <v>12259.308252001654</v>
      </c>
      <c r="X294" s="36">
        <v>9539.2687296309268</v>
      </c>
      <c r="Y294" s="10"/>
      <c r="Z294" s="34">
        <v>272</v>
      </c>
      <c r="AA294" s="36">
        <v>8218.5083777046493</v>
      </c>
      <c r="AB294" s="36">
        <v>14554.748216149545</v>
      </c>
      <c r="AC294" s="36">
        <v>12594.36822333296</v>
      </c>
      <c r="AD294" s="10"/>
      <c r="AE294" s="34">
        <v>272</v>
      </c>
      <c r="AF294" s="36">
        <v>33294.470315862236</v>
      </c>
      <c r="AG294" s="36">
        <v>44936.242468427336</v>
      </c>
      <c r="AH294" s="36">
        <v>37623.329941945958</v>
      </c>
    </row>
    <row r="295" spans="1:3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34">
        <v>273</v>
      </c>
      <c r="V295" s="36">
        <v>16220.075198248061</v>
      </c>
      <c r="W295" s="36">
        <v>14552.71580721907</v>
      </c>
      <c r="X295" s="36">
        <v>7011.7778957893333</v>
      </c>
      <c r="Y295" s="10"/>
      <c r="Z295" s="34">
        <v>273</v>
      </c>
      <c r="AA295" s="36">
        <v>11936.449672137813</v>
      </c>
      <c r="AB295" s="36">
        <v>16806.834449959078</v>
      </c>
      <c r="AC295" s="36">
        <v>18864.939902224349</v>
      </c>
      <c r="AD295" s="10"/>
      <c r="AE295" s="34">
        <v>273</v>
      </c>
      <c r="AF295" s="36">
        <v>91531.023777362323</v>
      </c>
      <c r="AG295" s="36">
        <v>33846.760188371401</v>
      </c>
      <c r="AH295" s="36">
        <v>40720.588238819735</v>
      </c>
    </row>
    <row r="296" spans="1:3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34">
        <v>274</v>
      </c>
      <c r="V296" s="36">
        <v>12458.046221147906</v>
      </c>
      <c r="W296" s="36">
        <v>11333.681889321026</v>
      </c>
      <c r="X296" s="36">
        <v>7372.6550803923328</v>
      </c>
      <c r="Y296" s="10"/>
      <c r="Z296" s="34">
        <v>274</v>
      </c>
      <c r="AA296" s="36">
        <v>18834.311762721842</v>
      </c>
      <c r="AB296" s="36">
        <v>17158.736635244568</v>
      </c>
      <c r="AC296" s="36">
        <v>10117.837390636056</v>
      </c>
      <c r="AD296" s="10"/>
      <c r="AE296" s="34">
        <v>274</v>
      </c>
      <c r="AF296" s="36">
        <v>32962.125710905479</v>
      </c>
      <c r="AG296" s="36">
        <v>23485.322102542857</v>
      </c>
      <c r="AH296" s="36">
        <v>56932.515726068217</v>
      </c>
    </row>
    <row r="297" spans="1:3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34">
        <v>275</v>
      </c>
      <c r="V297" s="36">
        <v>15265.236581491907</v>
      </c>
      <c r="W297" s="36">
        <v>17926.878470954292</v>
      </c>
      <c r="X297" s="36">
        <v>11107.288671742861</v>
      </c>
      <c r="Y297" s="10"/>
      <c r="Z297" s="34">
        <v>275</v>
      </c>
      <c r="AA297" s="36">
        <v>13194.601958156289</v>
      </c>
      <c r="AB297" s="36">
        <v>30738.476251545464</v>
      </c>
      <c r="AC297" s="36">
        <v>13286.32553629888</v>
      </c>
      <c r="AD297" s="10"/>
      <c r="AE297" s="34">
        <v>275</v>
      </c>
      <c r="AF297" s="36">
        <v>65444.019839974091</v>
      </c>
      <c r="AG297" s="36">
        <v>49449.40156082336</v>
      </c>
      <c r="AH297" s="36">
        <v>30335.438757569827</v>
      </c>
    </row>
    <row r="298" spans="1:3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34">
        <v>276</v>
      </c>
      <c r="V298" s="36">
        <v>13098.29350180135</v>
      </c>
      <c r="W298" s="36">
        <v>12982.910020805111</v>
      </c>
      <c r="X298" s="36">
        <v>14335.520680905694</v>
      </c>
      <c r="Y298" s="10"/>
      <c r="Z298" s="34">
        <v>276</v>
      </c>
      <c r="AA298" s="36">
        <v>17588.552177068457</v>
      </c>
      <c r="AB298" s="36">
        <v>20805.19809540622</v>
      </c>
      <c r="AC298" s="36">
        <v>13146.291371553669</v>
      </c>
      <c r="AD298" s="10"/>
      <c r="AE298" s="34">
        <v>276</v>
      </c>
      <c r="AF298" s="36">
        <v>18504.500948921745</v>
      </c>
      <c r="AG298" s="36">
        <v>33080.117580654165</v>
      </c>
      <c r="AH298" s="36">
        <v>14409.659255213288</v>
      </c>
    </row>
    <row r="299" spans="1:3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34">
        <v>277</v>
      </c>
      <c r="V299" s="36">
        <v>11904.924556443055</v>
      </c>
      <c r="W299" s="36">
        <v>15889.784743980197</v>
      </c>
      <c r="X299" s="36">
        <v>10502.825708067727</v>
      </c>
      <c r="Y299" s="10"/>
      <c r="Z299" s="34">
        <v>277</v>
      </c>
      <c r="AA299" s="36">
        <v>24674.620041385799</v>
      </c>
      <c r="AB299" s="36">
        <v>22799.337074013085</v>
      </c>
      <c r="AC299" s="36">
        <v>19321.297817517327</v>
      </c>
      <c r="AD299" s="10"/>
      <c r="AE299" s="34">
        <v>277</v>
      </c>
      <c r="AF299" s="36">
        <v>54358.635726087428</v>
      </c>
      <c r="AG299" s="36">
        <v>32165.482306611091</v>
      </c>
      <c r="AH299" s="36">
        <v>31212.931229251579</v>
      </c>
    </row>
    <row r="300" spans="1:3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34">
        <v>278</v>
      </c>
      <c r="V300" s="36">
        <v>11596.844873934304</v>
      </c>
      <c r="W300" s="36">
        <v>13574.421635779096</v>
      </c>
      <c r="X300" s="36">
        <v>9942.2871152605967</v>
      </c>
      <c r="Y300" s="10"/>
      <c r="Z300" s="34">
        <v>278</v>
      </c>
      <c r="AA300" s="36">
        <v>17253.628189003608</v>
      </c>
      <c r="AB300" s="36">
        <v>15149.530323306419</v>
      </c>
      <c r="AC300" s="36">
        <v>14501.562837865557</v>
      </c>
      <c r="AD300" s="10"/>
      <c r="AE300" s="34">
        <v>278</v>
      </c>
      <c r="AF300" s="36">
        <v>94356.229799875335</v>
      </c>
      <c r="AG300" s="36">
        <v>22496.336684633148</v>
      </c>
      <c r="AH300" s="36">
        <v>26131.646682708266</v>
      </c>
    </row>
    <row r="301" spans="1:3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34">
        <v>279</v>
      </c>
      <c r="V301" s="36">
        <v>7221.8334175188338</v>
      </c>
      <c r="W301" s="36">
        <v>12125.399898284162</v>
      </c>
      <c r="X301" s="36">
        <v>8706.4633511885222</v>
      </c>
      <c r="Y301" s="10"/>
      <c r="Z301" s="34">
        <v>279</v>
      </c>
      <c r="AA301" s="36">
        <v>15633.030817373075</v>
      </c>
      <c r="AB301" s="36">
        <v>15094.374806912943</v>
      </c>
      <c r="AC301" s="36">
        <v>18748.699859483706</v>
      </c>
      <c r="AD301" s="10"/>
      <c r="AE301" s="34">
        <v>279</v>
      </c>
      <c r="AF301" s="36">
        <v>62404.887357805223</v>
      </c>
      <c r="AG301" s="36">
        <v>30435.580856293436</v>
      </c>
      <c r="AH301" s="36">
        <v>27431.953632306595</v>
      </c>
    </row>
    <row r="302" spans="1:3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34">
        <v>280</v>
      </c>
      <c r="V302" s="36">
        <v>9960.3388616575794</v>
      </c>
      <c r="W302" s="36">
        <v>13975.201165045117</v>
      </c>
      <c r="X302" s="36">
        <v>8841.3902458173543</v>
      </c>
      <c r="Y302" s="10"/>
      <c r="Z302" s="34">
        <v>280</v>
      </c>
      <c r="AA302" s="36">
        <v>41733.097244656921</v>
      </c>
      <c r="AB302" s="36">
        <v>26356.79788758442</v>
      </c>
      <c r="AC302" s="36">
        <v>23501.888854513989</v>
      </c>
      <c r="AD302" s="10"/>
      <c r="AE302" s="34">
        <v>280</v>
      </c>
      <c r="AF302" s="36">
        <v>25105.683863994302</v>
      </c>
      <c r="AG302" s="36">
        <v>41238.212057092831</v>
      </c>
      <c r="AH302" s="36">
        <v>18529.451457643838</v>
      </c>
    </row>
    <row r="303" spans="1:3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34">
        <v>281</v>
      </c>
      <c r="V303" s="36">
        <v>12325.199485667088</v>
      </c>
      <c r="W303" s="36">
        <v>8749.1543763777154</v>
      </c>
      <c r="X303" s="36">
        <v>13011.322203466254</v>
      </c>
      <c r="Y303" s="10"/>
      <c r="Z303" s="34">
        <v>281</v>
      </c>
      <c r="AA303" s="36">
        <v>22021.830313070834</v>
      </c>
      <c r="AB303" s="36">
        <v>13642.207506054341</v>
      </c>
      <c r="AC303" s="36">
        <v>11328.04652943876</v>
      </c>
      <c r="AD303" s="10"/>
      <c r="AE303" s="34">
        <v>281</v>
      </c>
      <c r="AF303" s="36">
        <v>16687.687471506761</v>
      </c>
      <c r="AG303" s="36">
        <v>17546.762412425611</v>
      </c>
      <c r="AH303" s="36">
        <v>17829.821013185825</v>
      </c>
    </row>
    <row r="304" spans="1:3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34">
        <v>282</v>
      </c>
      <c r="V304" s="36">
        <v>13006.011642309602</v>
      </c>
      <c r="W304" s="36">
        <v>13711.012102182209</v>
      </c>
      <c r="X304" s="36">
        <v>11901.544398907527</v>
      </c>
      <c r="Y304" s="10"/>
      <c r="Z304" s="34">
        <v>282</v>
      </c>
      <c r="AA304" s="36">
        <v>19766.040992880782</v>
      </c>
      <c r="AB304" s="36">
        <v>17201.090464417568</v>
      </c>
      <c r="AC304" s="36">
        <v>9842.7588763264266</v>
      </c>
      <c r="AD304" s="10"/>
      <c r="AE304" s="34">
        <v>282</v>
      </c>
      <c r="AF304" s="36">
        <v>137055.12435812468</v>
      </c>
      <c r="AG304" s="36">
        <v>32096.622413650333</v>
      </c>
      <c r="AH304" s="36">
        <v>33032.58031153003</v>
      </c>
    </row>
    <row r="305" spans="1:3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34">
        <v>283</v>
      </c>
      <c r="V305" s="36">
        <v>16323.08710811231</v>
      </c>
      <c r="W305" s="36">
        <v>9334.5675127274535</v>
      </c>
      <c r="X305" s="36">
        <v>12123.821469525876</v>
      </c>
      <c r="Y305" s="10"/>
      <c r="Z305" s="34">
        <v>283</v>
      </c>
      <c r="AA305" s="36">
        <v>21051.558727143922</v>
      </c>
      <c r="AB305" s="36">
        <v>20071.208979869316</v>
      </c>
      <c r="AC305" s="36">
        <v>13712.247565164338</v>
      </c>
      <c r="AD305" s="10"/>
      <c r="AE305" s="34">
        <v>283</v>
      </c>
      <c r="AF305" s="36">
        <v>31195.067318820744</v>
      </c>
      <c r="AG305" s="36">
        <v>45048.210152375796</v>
      </c>
      <c r="AH305" s="36">
        <v>24009.546217406601</v>
      </c>
    </row>
    <row r="306" spans="1:3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34">
        <v>284</v>
      </c>
      <c r="V306" s="36">
        <v>13894.665267623228</v>
      </c>
      <c r="W306" s="36">
        <v>12457.462833308722</v>
      </c>
      <c r="X306" s="36">
        <v>8255.9784864391804</v>
      </c>
      <c r="Y306" s="10"/>
      <c r="Z306" s="34">
        <v>284</v>
      </c>
      <c r="AA306" s="36">
        <v>10482.180045182524</v>
      </c>
      <c r="AB306" s="36">
        <v>27171.350696903388</v>
      </c>
      <c r="AC306" s="36">
        <v>18482.865818324273</v>
      </c>
      <c r="AD306" s="10"/>
      <c r="AE306" s="34">
        <v>284</v>
      </c>
      <c r="AF306" s="36">
        <v>33675.481318505474</v>
      </c>
      <c r="AG306" s="36">
        <v>44913.19150493732</v>
      </c>
      <c r="AH306" s="36">
        <v>37939.647487144255</v>
      </c>
    </row>
    <row r="307" spans="1:3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34">
        <v>285</v>
      </c>
      <c r="V307" s="36">
        <v>9447.4303699321572</v>
      </c>
      <c r="W307" s="36">
        <v>9777.0270075165463</v>
      </c>
      <c r="X307" s="36">
        <v>8006.8799429432156</v>
      </c>
      <c r="Y307" s="10"/>
      <c r="Z307" s="34">
        <v>285</v>
      </c>
      <c r="AA307" s="36">
        <v>17847.458653323465</v>
      </c>
      <c r="AB307" s="36">
        <v>17387.989052455905</v>
      </c>
      <c r="AC307" s="36">
        <v>19068.683091136496</v>
      </c>
      <c r="AD307" s="10"/>
      <c r="AE307" s="34">
        <v>285</v>
      </c>
      <c r="AF307" s="36">
        <v>24710.249440495561</v>
      </c>
      <c r="AG307" s="36">
        <v>19181.526514692989</v>
      </c>
      <c r="AH307" s="36">
        <v>51429.311002500188</v>
      </c>
    </row>
    <row r="308" spans="1:3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34">
        <v>286</v>
      </c>
      <c r="V308" s="36">
        <v>12132.688740787597</v>
      </c>
      <c r="W308" s="36">
        <v>12839.406115570246</v>
      </c>
      <c r="X308" s="36">
        <v>10872.290401758064</v>
      </c>
      <c r="Y308" s="10"/>
      <c r="Z308" s="34">
        <v>286</v>
      </c>
      <c r="AA308" s="36">
        <v>17964.538260074394</v>
      </c>
      <c r="AB308" s="36">
        <v>15860.997606966273</v>
      </c>
      <c r="AC308" s="36">
        <v>16595.085922374648</v>
      </c>
      <c r="AD308" s="10"/>
      <c r="AE308" s="34">
        <v>286</v>
      </c>
      <c r="AF308" s="36">
        <v>68301.182470937332</v>
      </c>
      <c r="AG308" s="36">
        <v>36454.03825245599</v>
      </c>
      <c r="AH308" s="36">
        <v>26899.745396564755</v>
      </c>
    </row>
    <row r="309" spans="1:3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34">
        <v>287</v>
      </c>
      <c r="V309" s="36">
        <v>11593.440531345659</v>
      </c>
      <c r="W309" s="36">
        <v>8862.4969255788292</v>
      </c>
      <c r="X309" s="36">
        <v>9921.9720986903649</v>
      </c>
      <c r="Y309" s="10"/>
      <c r="Z309" s="34">
        <v>287</v>
      </c>
      <c r="AA309" s="36">
        <v>30853.01708313356</v>
      </c>
      <c r="AB309" s="36">
        <v>22495.23688800287</v>
      </c>
      <c r="AC309" s="36">
        <v>20649.874647384098</v>
      </c>
      <c r="AD309" s="10"/>
      <c r="AE309" s="34">
        <v>287</v>
      </c>
      <c r="AF309" s="36">
        <v>101759.14206538101</v>
      </c>
      <c r="AG309" s="36">
        <v>39046.836973662568</v>
      </c>
      <c r="AH309" s="36">
        <v>30981.920728181001</v>
      </c>
    </row>
    <row r="310" spans="1:3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34">
        <v>288</v>
      </c>
      <c r="V310" s="36">
        <v>11202.836688057499</v>
      </c>
      <c r="W310" s="36">
        <v>12009.676381543786</v>
      </c>
      <c r="X310" s="36">
        <v>10912.082870193999</v>
      </c>
      <c r="Y310" s="10"/>
      <c r="Z310" s="34">
        <v>288</v>
      </c>
      <c r="AA310" s="36">
        <v>12411.762586377472</v>
      </c>
      <c r="AB310" s="36">
        <v>17571.753339582148</v>
      </c>
      <c r="AC310" s="36">
        <v>13654.081414229182</v>
      </c>
      <c r="AD310" s="10"/>
      <c r="AE310" s="34">
        <v>288</v>
      </c>
      <c r="AF310" s="36">
        <v>18462.707949656848</v>
      </c>
      <c r="AG310" s="36">
        <v>44635.404051433405</v>
      </c>
      <c r="AH310" s="36">
        <v>35128.452486260736</v>
      </c>
    </row>
    <row r="311" spans="1:3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34">
        <v>289</v>
      </c>
      <c r="V311" s="36">
        <v>15381.767839383536</v>
      </c>
      <c r="W311" s="36">
        <v>19458.699912616405</v>
      </c>
      <c r="X311" s="36">
        <v>12637.23620319248</v>
      </c>
      <c r="Y311" s="10"/>
      <c r="Z311" s="34">
        <v>289</v>
      </c>
      <c r="AA311" s="36">
        <v>16484.896554583356</v>
      </c>
      <c r="AB311" s="36">
        <v>22592.622789848694</v>
      </c>
      <c r="AC311" s="36">
        <v>16394.546603033279</v>
      </c>
      <c r="AD311" s="10"/>
      <c r="AE311" s="34">
        <v>289</v>
      </c>
      <c r="AF311" s="36">
        <v>42139.503213636417</v>
      </c>
      <c r="AG311" s="36">
        <v>30866.490828100676</v>
      </c>
      <c r="AH311" s="36">
        <v>35116.325121030502</v>
      </c>
    </row>
    <row r="312" spans="1:3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34">
        <v>290</v>
      </c>
      <c r="V312" s="36">
        <v>15052.518488017406</v>
      </c>
      <c r="W312" s="36">
        <v>11633.246899422556</v>
      </c>
      <c r="X312" s="36">
        <v>11638.932776078918</v>
      </c>
      <c r="Y312" s="10"/>
      <c r="Z312" s="34">
        <v>290</v>
      </c>
      <c r="AA312" s="36">
        <v>13798.86758103556</v>
      </c>
      <c r="AB312" s="36">
        <v>18787.893634565706</v>
      </c>
      <c r="AC312" s="36">
        <v>19655.097605302828</v>
      </c>
      <c r="AD312" s="10"/>
      <c r="AE312" s="34">
        <v>290</v>
      </c>
      <c r="AF312" s="36">
        <v>79715.329919237614</v>
      </c>
      <c r="AG312" s="36">
        <v>47563.313230804015</v>
      </c>
      <c r="AH312" s="36">
        <v>24461.863569718451</v>
      </c>
    </row>
    <row r="313" spans="1:3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34">
        <v>291</v>
      </c>
      <c r="V313" s="36">
        <v>11612.829796703116</v>
      </c>
      <c r="W313" s="36">
        <v>11319.411312305509</v>
      </c>
      <c r="X313" s="36">
        <v>16316.596385680865</v>
      </c>
      <c r="Y313" s="10"/>
      <c r="Z313" s="34">
        <v>291</v>
      </c>
      <c r="AA313" s="36">
        <v>20099.578503442255</v>
      </c>
      <c r="AB313" s="36">
        <v>14636.475136136913</v>
      </c>
      <c r="AC313" s="36">
        <v>16291.30502985871</v>
      </c>
      <c r="AD313" s="10"/>
      <c r="AE313" s="34">
        <v>291</v>
      </c>
      <c r="AF313" s="36">
        <v>48404.670254170014</v>
      </c>
      <c r="AG313" s="36">
        <v>52038.627941043902</v>
      </c>
      <c r="AH313" s="36">
        <v>30978.390852445962</v>
      </c>
    </row>
    <row r="314" spans="1:3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34">
        <v>292</v>
      </c>
      <c r="V314" s="36">
        <v>14114.695232650276</v>
      </c>
      <c r="W314" s="36">
        <v>13458.686489487503</v>
      </c>
      <c r="X314" s="36">
        <v>9211.2999684363585</v>
      </c>
      <c r="Y314" s="10"/>
      <c r="Z314" s="34">
        <v>292</v>
      </c>
      <c r="AA314" s="36">
        <v>18874.50031204765</v>
      </c>
      <c r="AB314" s="36">
        <v>21409.867702838397</v>
      </c>
      <c r="AC314" s="36">
        <v>24647.477693826961</v>
      </c>
      <c r="AD314" s="10"/>
      <c r="AE314" s="34">
        <v>292</v>
      </c>
      <c r="AF314" s="36">
        <v>36077.541189916097</v>
      </c>
      <c r="AG314" s="36">
        <v>61897.516056819208</v>
      </c>
      <c r="AH314" s="36">
        <v>24190.56677441001</v>
      </c>
    </row>
    <row r="315" spans="1:3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34">
        <v>293</v>
      </c>
      <c r="V315" s="36">
        <v>11484.392387186619</v>
      </c>
      <c r="W315" s="36">
        <v>15453.277601354956</v>
      </c>
      <c r="X315" s="36">
        <v>13663.018926697694</v>
      </c>
      <c r="Y315" s="10"/>
      <c r="Z315" s="34">
        <v>293</v>
      </c>
      <c r="AA315" s="36">
        <v>20353.511778632736</v>
      </c>
      <c r="AB315" s="36">
        <v>31998.43149323326</v>
      </c>
      <c r="AC315" s="36">
        <v>18841.949480996438</v>
      </c>
      <c r="AD315" s="10"/>
      <c r="AE315" s="34">
        <v>293</v>
      </c>
      <c r="AF315" s="36">
        <v>50738.011779653156</v>
      </c>
      <c r="AG315" s="36">
        <v>61634.366796497838</v>
      </c>
      <c r="AH315" s="36">
        <v>39984.60687264755</v>
      </c>
    </row>
    <row r="316" spans="1:3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34">
        <v>294</v>
      </c>
      <c r="V316" s="36">
        <v>12505.945384583674</v>
      </c>
      <c r="W316" s="36">
        <v>14540.481956871959</v>
      </c>
      <c r="X316" s="36">
        <v>14959.246452134563</v>
      </c>
      <c r="Y316" s="10"/>
      <c r="Z316" s="34">
        <v>294</v>
      </c>
      <c r="AA316" s="36">
        <v>27379.981928980142</v>
      </c>
      <c r="AB316" s="36">
        <v>16701.954312350506</v>
      </c>
      <c r="AC316" s="36">
        <v>22146.504126433276</v>
      </c>
      <c r="AD316" s="10"/>
      <c r="AE316" s="34">
        <v>294</v>
      </c>
      <c r="AF316" s="36">
        <v>50007.566653891292</v>
      </c>
      <c r="AG316" s="36">
        <v>25066.87506923679</v>
      </c>
      <c r="AH316" s="36">
        <v>31171.437890651716</v>
      </c>
    </row>
    <row r="317" spans="1:3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34">
        <v>295</v>
      </c>
      <c r="V317" s="36">
        <v>16904.428196825167</v>
      </c>
      <c r="W317" s="36">
        <v>13355.999675891169</v>
      </c>
      <c r="X317" s="36">
        <v>14962.754096178011</v>
      </c>
      <c r="Y317" s="10"/>
      <c r="Z317" s="34">
        <v>295</v>
      </c>
      <c r="AA317" s="36">
        <v>8344.5679392749171</v>
      </c>
      <c r="AB317" s="36">
        <v>21724.098411301613</v>
      </c>
      <c r="AC317" s="36">
        <v>13497.607819070019</v>
      </c>
      <c r="AD317" s="10"/>
      <c r="AE317" s="34">
        <v>295</v>
      </c>
      <c r="AF317" s="36">
        <v>23936.411696485509</v>
      </c>
      <c r="AG317" s="36">
        <v>59837.588347164579</v>
      </c>
      <c r="AH317" s="36">
        <v>38249.639845453159</v>
      </c>
    </row>
    <row r="318" spans="1:3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34">
        <v>296</v>
      </c>
      <c r="V318" s="36">
        <v>14209.722172725347</v>
      </c>
      <c r="W318" s="36">
        <v>13757.950074535134</v>
      </c>
      <c r="X318" s="36">
        <v>11772.36226623931</v>
      </c>
      <c r="Y318" s="10"/>
      <c r="Z318" s="34">
        <v>296</v>
      </c>
      <c r="AA318" s="36">
        <v>15749.112982999581</v>
      </c>
      <c r="AB318" s="36">
        <v>11060.085627953156</v>
      </c>
      <c r="AC318" s="36">
        <v>18726.643685291609</v>
      </c>
      <c r="AD318" s="10"/>
      <c r="AE318" s="34">
        <v>296</v>
      </c>
      <c r="AF318" s="36">
        <v>53567.559625232912</v>
      </c>
      <c r="AG318" s="36">
        <v>29161.393227658042</v>
      </c>
      <c r="AH318" s="36">
        <v>30199.476469073728</v>
      </c>
    </row>
    <row r="319" spans="1:3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34">
        <v>297</v>
      </c>
      <c r="V319" s="36">
        <v>16179.000696754838</v>
      </c>
      <c r="W319" s="36">
        <v>11370.742475065237</v>
      </c>
      <c r="X319" s="36">
        <v>15259.120239939195</v>
      </c>
      <c r="Y319" s="10"/>
      <c r="Z319" s="34">
        <v>297</v>
      </c>
      <c r="AA319" s="36">
        <v>22701.429808076758</v>
      </c>
      <c r="AB319" s="36">
        <v>25904.648717427328</v>
      </c>
      <c r="AC319" s="36">
        <v>19362.13442244372</v>
      </c>
      <c r="AD319" s="10"/>
      <c r="AE319" s="34">
        <v>297</v>
      </c>
      <c r="AF319" s="36">
        <v>149560.47621674911</v>
      </c>
      <c r="AG319" s="36">
        <v>71081.497714554236</v>
      </c>
      <c r="AH319" s="36">
        <v>32629.98938590394</v>
      </c>
    </row>
    <row r="320" spans="1:3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34">
        <v>298</v>
      </c>
      <c r="V320" s="36">
        <v>20868.096301252477</v>
      </c>
      <c r="W320" s="36">
        <v>10897.715041824129</v>
      </c>
      <c r="X320" s="36">
        <v>12309.964337682852</v>
      </c>
      <c r="Y320" s="10"/>
      <c r="Z320" s="34">
        <v>298</v>
      </c>
      <c r="AA320" s="36">
        <v>36566.309751534303</v>
      </c>
      <c r="AB320" s="36">
        <v>10816.842767796947</v>
      </c>
      <c r="AC320" s="36">
        <v>11570.821691919993</v>
      </c>
      <c r="AD320" s="10"/>
      <c r="AE320" s="34">
        <v>298</v>
      </c>
      <c r="AF320" s="36">
        <v>76165.160124651447</v>
      </c>
      <c r="AG320" s="36">
        <v>62445.124740397216</v>
      </c>
      <c r="AH320" s="36">
        <v>31334.725443001207</v>
      </c>
    </row>
    <row r="321" spans="1:3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34">
        <v>299</v>
      </c>
      <c r="V321" s="36">
        <v>16387.417699513222</v>
      </c>
      <c r="W321" s="36">
        <v>15319.634666876542</v>
      </c>
      <c r="X321" s="36">
        <v>12483.048371488348</v>
      </c>
      <c r="Y321" s="10"/>
      <c r="Z321" s="34">
        <v>299</v>
      </c>
      <c r="AA321" s="36">
        <v>20417.238088297738</v>
      </c>
      <c r="AB321" s="36">
        <v>18354.190571161042</v>
      </c>
      <c r="AC321" s="36">
        <v>18951.446002492441</v>
      </c>
      <c r="AD321" s="10"/>
      <c r="AE321" s="34">
        <v>299</v>
      </c>
      <c r="AF321" s="36">
        <v>57532.586014049994</v>
      </c>
      <c r="AG321" s="36">
        <v>31897.000877147173</v>
      </c>
      <c r="AH321" s="36">
        <v>22530.388995403653</v>
      </c>
    </row>
    <row r="322" spans="1:3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34">
        <v>300</v>
      </c>
      <c r="V322" s="36">
        <v>9181.6269241206919</v>
      </c>
      <c r="W322" s="36">
        <v>12835.484948850619</v>
      </c>
      <c r="X322" s="36">
        <v>7935.4685599428703</v>
      </c>
      <c r="Y322" s="10"/>
      <c r="Z322" s="34">
        <v>300</v>
      </c>
      <c r="AA322" s="36">
        <v>19773.884237302809</v>
      </c>
      <c r="AB322" s="36">
        <v>23428.253524593321</v>
      </c>
      <c r="AC322" s="36">
        <v>18442.161588636362</v>
      </c>
      <c r="AD322" s="10"/>
      <c r="AE322" s="34">
        <v>300</v>
      </c>
      <c r="AF322" s="36">
        <v>71111.880831654897</v>
      </c>
      <c r="AG322" s="36">
        <v>52654.976343180177</v>
      </c>
      <c r="AH322" s="36">
        <v>33572.158798458775</v>
      </c>
    </row>
    <row r="323" spans="1:3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34">
        <v>301</v>
      </c>
      <c r="V323" s="36">
        <v>13194.274556827921</v>
      </c>
      <c r="W323" s="36">
        <v>15733.925749620876</v>
      </c>
      <c r="X323" s="36">
        <v>9400.5534984590122</v>
      </c>
      <c r="Y323" s="10"/>
      <c r="Z323" s="34">
        <v>301</v>
      </c>
      <c r="AA323" s="36">
        <v>12831.610570636212</v>
      </c>
      <c r="AB323" s="36">
        <v>15216.620149633192</v>
      </c>
      <c r="AC323" s="36">
        <v>20802.19937071934</v>
      </c>
      <c r="AD323" s="10"/>
      <c r="AE323" s="34">
        <v>301</v>
      </c>
      <c r="AF323" s="36">
        <v>26315.920463981074</v>
      </c>
      <c r="AG323" s="36">
        <v>22327.23163509119</v>
      </c>
      <c r="AH323" s="36">
        <v>19290.14968913321</v>
      </c>
    </row>
    <row r="324" spans="1:3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34">
        <v>302</v>
      </c>
      <c r="V324" s="36">
        <v>9305.6922554164685</v>
      </c>
      <c r="W324" s="36">
        <v>8393.5471368407871</v>
      </c>
      <c r="X324" s="36">
        <v>13981.41768634081</v>
      </c>
      <c r="Y324" s="10"/>
      <c r="Z324" s="34">
        <v>302</v>
      </c>
      <c r="AA324" s="36">
        <v>15475.411885138632</v>
      </c>
      <c r="AB324" s="36">
        <v>11403.391165226352</v>
      </c>
      <c r="AC324" s="36">
        <v>17545.449842423848</v>
      </c>
      <c r="AD324" s="10"/>
      <c r="AE324" s="34">
        <v>302</v>
      </c>
      <c r="AF324" s="36">
        <v>61655.746434397253</v>
      </c>
      <c r="AG324" s="36">
        <v>40031.380364640856</v>
      </c>
      <c r="AH324" s="36">
        <v>26769.100038089342</v>
      </c>
    </row>
    <row r="325" spans="1:3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34">
        <v>303</v>
      </c>
      <c r="V325" s="36">
        <v>8983.5195124713064</v>
      </c>
      <c r="W325" s="36">
        <v>9966.8403945570826</v>
      </c>
      <c r="X325" s="36">
        <v>10897.049601452001</v>
      </c>
      <c r="Y325" s="10"/>
      <c r="Z325" s="34">
        <v>303</v>
      </c>
      <c r="AA325" s="36">
        <v>29568.37688219711</v>
      </c>
      <c r="AB325" s="36">
        <v>26575.576858853899</v>
      </c>
      <c r="AC325" s="36">
        <v>14110.856394599203</v>
      </c>
      <c r="AD325" s="10"/>
      <c r="AE325" s="34">
        <v>303</v>
      </c>
      <c r="AF325" s="36">
        <v>24581.051187389385</v>
      </c>
      <c r="AG325" s="36">
        <v>20474.447799573754</v>
      </c>
      <c r="AH325" s="36">
        <v>64191.267069906775</v>
      </c>
    </row>
    <row r="326" spans="1:3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34">
        <v>304</v>
      </c>
      <c r="V326" s="36">
        <v>18208.82854338672</v>
      </c>
      <c r="W326" s="36">
        <v>13488.574765816145</v>
      </c>
      <c r="X326" s="36">
        <v>11895.976799897946</v>
      </c>
      <c r="Y326" s="10"/>
      <c r="Z326" s="34">
        <v>304</v>
      </c>
      <c r="AA326" s="36">
        <v>26380.076825457996</v>
      </c>
      <c r="AB326" s="36">
        <v>19066.976879128681</v>
      </c>
      <c r="AC326" s="36">
        <v>13433.502844042934</v>
      </c>
      <c r="AD326" s="10"/>
      <c r="AE326" s="34">
        <v>304</v>
      </c>
      <c r="AF326" s="36">
        <v>53316.463936200285</v>
      </c>
      <c r="AG326" s="36">
        <v>38149.810342401666</v>
      </c>
      <c r="AH326" s="36">
        <v>33501.500131465182</v>
      </c>
    </row>
    <row r="327" spans="1:3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34">
        <v>305</v>
      </c>
      <c r="V327" s="36">
        <v>12891.453729723597</v>
      </c>
      <c r="W327" s="36">
        <v>12561.978384325665</v>
      </c>
      <c r="X327" s="36">
        <v>11081.269121802596</v>
      </c>
      <c r="Y327" s="10"/>
      <c r="Z327" s="34">
        <v>305</v>
      </c>
      <c r="AA327" s="36">
        <v>24380.256351272186</v>
      </c>
      <c r="AB327" s="36">
        <v>30052.659637337329</v>
      </c>
      <c r="AC327" s="36">
        <v>20787.472111296003</v>
      </c>
      <c r="AD327" s="10"/>
      <c r="AE327" s="34">
        <v>305</v>
      </c>
      <c r="AF327" s="36">
        <v>123520.19155415462</v>
      </c>
      <c r="AG327" s="36">
        <v>45931.783353195679</v>
      </c>
      <c r="AH327" s="36">
        <v>32285.641112276182</v>
      </c>
    </row>
    <row r="328" spans="1:3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34">
        <v>306</v>
      </c>
      <c r="V328" s="36">
        <v>10862.000297902761</v>
      </c>
      <c r="W328" s="36">
        <v>10990.608212290414</v>
      </c>
      <c r="X328" s="36">
        <v>11229.223134884709</v>
      </c>
      <c r="Y328" s="10"/>
      <c r="Z328" s="34">
        <v>306</v>
      </c>
      <c r="AA328" s="36">
        <v>50320.825397079316</v>
      </c>
      <c r="AB328" s="36">
        <v>18857.95362024134</v>
      </c>
      <c r="AC328" s="36">
        <v>21509.189861626848</v>
      </c>
      <c r="AD328" s="10"/>
      <c r="AE328" s="34">
        <v>306</v>
      </c>
      <c r="AF328" s="36">
        <v>88720.267312809141</v>
      </c>
      <c r="AG328" s="36">
        <v>39437.384069951731</v>
      </c>
      <c r="AH328" s="36">
        <v>21278.378274334635</v>
      </c>
    </row>
    <row r="329" spans="1:3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34">
        <v>307</v>
      </c>
      <c r="V329" s="36">
        <v>21554.963493624695</v>
      </c>
      <c r="W329" s="36">
        <v>7306.3287769040426</v>
      </c>
      <c r="X329" s="36">
        <v>12519.339388746017</v>
      </c>
      <c r="Y329" s="10"/>
      <c r="Z329" s="34">
        <v>307</v>
      </c>
      <c r="AA329" s="36">
        <v>22069.859984774252</v>
      </c>
      <c r="AB329" s="36">
        <v>29877.023155575032</v>
      </c>
      <c r="AC329" s="36">
        <v>21059.5357789923</v>
      </c>
      <c r="AD329" s="10"/>
      <c r="AE329" s="34">
        <v>307</v>
      </c>
      <c r="AF329" s="36">
        <v>45751.013622169557</v>
      </c>
      <c r="AG329" s="36">
        <v>20971.21910148596</v>
      </c>
      <c r="AH329" s="36">
        <v>33152.117644058257</v>
      </c>
    </row>
    <row r="330" spans="1:3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34">
        <v>308</v>
      </c>
      <c r="V330" s="36">
        <v>15019.04227957369</v>
      </c>
      <c r="W330" s="36">
        <v>16391.502834336221</v>
      </c>
      <c r="X330" s="36">
        <v>9784.8778391369779</v>
      </c>
      <c r="Y330" s="10"/>
      <c r="Z330" s="34">
        <v>308</v>
      </c>
      <c r="AA330" s="36">
        <v>44199.811871023885</v>
      </c>
      <c r="AB330" s="36">
        <v>17310.587713706609</v>
      </c>
      <c r="AC330" s="36">
        <v>13931.703886648585</v>
      </c>
      <c r="AD330" s="10"/>
      <c r="AE330" s="34">
        <v>308</v>
      </c>
      <c r="AF330" s="36">
        <v>19150.617429009082</v>
      </c>
      <c r="AG330" s="36">
        <v>40983.255344669924</v>
      </c>
      <c r="AH330" s="36">
        <v>36832.046012167782</v>
      </c>
    </row>
    <row r="331" spans="1:3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34">
        <v>309</v>
      </c>
      <c r="V331" s="36">
        <v>11742.07133753113</v>
      </c>
      <c r="W331" s="36">
        <v>9860.0523396019962</v>
      </c>
      <c r="X331" s="36">
        <v>8593.4763069752007</v>
      </c>
      <c r="Y331" s="10"/>
      <c r="Z331" s="34">
        <v>309</v>
      </c>
      <c r="AA331" s="36">
        <v>19932.257196473867</v>
      </c>
      <c r="AB331" s="36">
        <v>17911.804048864375</v>
      </c>
      <c r="AC331" s="36">
        <v>12894.206366719409</v>
      </c>
      <c r="AD331" s="10"/>
      <c r="AE331" s="34">
        <v>309</v>
      </c>
      <c r="AF331" s="36">
        <v>57202.890859967563</v>
      </c>
      <c r="AG331" s="36">
        <v>33034.486041964512</v>
      </c>
      <c r="AH331" s="36">
        <v>29750.145784607354</v>
      </c>
    </row>
    <row r="332" spans="1:3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34">
        <v>310</v>
      </c>
      <c r="V332" s="36">
        <v>20351.282272977125</v>
      </c>
      <c r="W332" s="36">
        <v>15715.815148616923</v>
      </c>
      <c r="X332" s="36">
        <v>13341.91891184996</v>
      </c>
      <c r="Y332" s="10"/>
      <c r="Z332" s="34">
        <v>310</v>
      </c>
      <c r="AA332" s="36">
        <v>18262.637765174302</v>
      </c>
      <c r="AB332" s="36">
        <v>25539.406047319568</v>
      </c>
      <c r="AC332" s="36">
        <v>21354.611389596259</v>
      </c>
      <c r="AD332" s="10"/>
      <c r="AE332" s="34">
        <v>310</v>
      </c>
      <c r="AF332" s="36">
        <v>94855.884477468731</v>
      </c>
      <c r="AG332" s="36">
        <v>65661.991084382622</v>
      </c>
      <c r="AH332" s="36">
        <v>46038.851904584939</v>
      </c>
    </row>
    <row r="333" spans="1:3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34">
        <v>311</v>
      </c>
      <c r="V333" s="36">
        <v>15374.208725143475</v>
      </c>
      <c r="W333" s="36">
        <v>15983.630755246955</v>
      </c>
      <c r="X333" s="36">
        <v>10530.366839203361</v>
      </c>
      <c r="Y333" s="10"/>
      <c r="Z333" s="34">
        <v>311</v>
      </c>
      <c r="AA333" s="36">
        <v>47878.449983981882</v>
      </c>
      <c r="AB333" s="36">
        <v>19678.713954197185</v>
      </c>
      <c r="AC333" s="36">
        <v>21137.599459547964</v>
      </c>
      <c r="AD333" s="10"/>
      <c r="AE333" s="34">
        <v>311</v>
      </c>
      <c r="AF333" s="36">
        <v>76936.750639522143</v>
      </c>
      <c r="AG333" s="36">
        <v>52907.115576187083</v>
      </c>
      <c r="AH333" s="36">
        <v>19898.842071245628</v>
      </c>
    </row>
    <row r="334" spans="1:3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34">
        <v>312</v>
      </c>
      <c r="V334" s="36">
        <v>12796.48772364399</v>
      </c>
      <c r="W334" s="36">
        <v>8987.089493560663</v>
      </c>
      <c r="X334" s="36">
        <v>12498.748173357784</v>
      </c>
      <c r="Y334" s="10"/>
      <c r="Z334" s="34">
        <v>312</v>
      </c>
      <c r="AA334" s="36">
        <v>23682.938483099388</v>
      </c>
      <c r="AB334" s="36">
        <v>15556.643554643091</v>
      </c>
      <c r="AC334" s="36">
        <v>17745.802321952073</v>
      </c>
      <c r="AD334" s="10"/>
      <c r="AE334" s="34">
        <v>312</v>
      </c>
      <c r="AF334" s="36">
        <v>39719.66693438404</v>
      </c>
      <c r="AG334" s="36">
        <v>58112.717871893248</v>
      </c>
      <c r="AH334" s="36">
        <v>34215.31824241946</v>
      </c>
    </row>
    <row r="335" spans="1:3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34">
        <v>313</v>
      </c>
      <c r="V335" s="36">
        <v>17065.082923587379</v>
      </c>
      <c r="W335" s="36">
        <v>11855.849742997074</v>
      </c>
      <c r="X335" s="36">
        <v>14460.402110084224</v>
      </c>
      <c r="Y335" s="10"/>
      <c r="Z335" s="34">
        <v>313</v>
      </c>
      <c r="AA335" s="36">
        <v>16500.581731520495</v>
      </c>
      <c r="AB335" s="36">
        <v>24379.463328743106</v>
      </c>
      <c r="AC335" s="36">
        <v>16386.675206594362</v>
      </c>
      <c r="AD335" s="10"/>
      <c r="AE335" s="34">
        <v>313</v>
      </c>
      <c r="AF335" s="36">
        <v>64908.437937797637</v>
      </c>
      <c r="AG335" s="36">
        <v>27552.100667009414</v>
      </c>
      <c r="AH335" s="36">
        <v>27091.190813517689</v>
      </c>
    </row>
    <row r="336" spans="1:3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34">
        <v>314</v>
      </c>
      <c r="V336" s="36">
        <v>15308.34983642692</v>
      </c>
      <c r="W336" s="36">
        <v>7803.6445604255587</v>
      </c>
      <c r="X336" s="36">
        <v>10146.920085165495</v>
      </c>
      <c r="Y336" s="10"/>
      <c r="Z336" s="34">
        <v>314</v>
      </c>
      <c r="AA336" s="36">
        <v>20548.756173473314</v>
      </c>
      <c r="AB336" s="36">
        <v>18921.62199438678</v>
      </c>
      <c r="AC336" s="36">
        <v>17682.196305361573</v>
      </c>
      <c r="AD336" s="10"/>
      <c r="AE336" s="34">
        <v>314</v>
      </c>
      <c r="AF336" s="36">
        <v>48934.277457182463</v>
      </c>
      <c r="AG336" s="36">
        <v>33006.31563825698</v>
      </c>
      <c r="AH336" s="36">
        <v>39922.618871803315</v>
      </c>
    </row>
    <row r="337" spans="1:3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34">
        <v>315</v>
      </c>
      <c r="V337" s="36">
        <v>14163.932238650075</v>
      </c>
      <c r="W337" s="36">
        <v>13396.866780710765</v>
      </c>
      <c r="X337" s="36">
        <v>12714.654462586012</v>
      </c>
      <c r="Y337" s="10"/>
      <c r="Z337" s="34">
        <v>315</v>
      </c>
      <c r="AA337" s="36">
        <v>12852.536460099707</v>
      </c>
      <c r="AB337" s="36">
        <v>10801.268247644892</v>
      </c>
      <c r="AC337" s="36">
        <v>13008.212707140296</v>
      </c>
      <c r="AD337" s="10"/>
      <c r="AE337" s="34">
        <v>315</v>
      </c>
      <c r="AF337" s="36">
        <v>40083.410967794523</v>
      </c>
      <c r="AG337" s="36">
        <v>40040.172299300393</v>
      </c>
      <c r="AH337" s="36">
        <v>45048.215545589053</v>
      </c>
    </row>
    <row r="338" spans="1:3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34">
        <v>316</v>
      </c>
      <c r="V338" s="36">
        <v>11560.719025650678</v>
      </c>
      <c r="W338" s="36">
        <v>7968.3123172423357</v>
      </c>
      <c r="X338" s="36">
        <v>10076.775613901445</v>
      </c>
      <c r="Y338" s="10"/>
      <c r="Z338" s="34">
        <v>316</v>
      </c>
      <c r="AA338" s="36">
        <v>21404.98561029632</v>
      </c>
      <c r="AB338" s="36">
        <v>13435.592185648986</v>
      </c>
      <c r="AC338" s="36">
        <v>17378.730664711686</v>
      </c>
      <c r="AD338" s="10"/>
      <c r="AE338" s="34">
        <v>316</v>
      </c>
      <c r="AF338" s="36">
        <v>42330.299322344195</v>
      </c>
      <c r="AG338" s="36">
        <v>23949.576981318882</v>
      </c>
      <c r="AH338" s="36">
        <v>47724.392862553694</v>
      </c>
    </row>
    <row r="339" spans="1:3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34">
        <v>317</v>
      </c>
      <c r="V339" s="36">
        <v>21713.94473789895</v>
      </c>
      <c r="W339" s="36">
        <v>11813.881961304325</v>
      </c>
      <c r="X339" s="36">
        <v>11509.835200031486</v>
      </c>
      <c r="Y339" s="10"/>
      <c r="Z339" s="34">
        <v>317</v>
      </c>
      <c r="AA339" s="36">
        <v>23857.22601236335</v>
      </c>
      <c r="AB339" s="36">
        <v>24496.631503439046</v>
      </c>
      <c r="AC339" s="36">
        <v>28256.766518081469</v>
      </c>
      <c r="AD339" s="10"/>
      <c r="AE339" s="34">
        <v>317</v>
      </c>
      <c r="AF339" s="36">
        <v>44141.317338925488</v>
      </c>
      <c r="AG339" s="36">
        <v>43614.777376323094</v>
      </c>
      <c r="AH339" s="36">
        <v>39581.64150567451</v>
      </c>
    </row>
    <row r="340" spans="1:3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34">
        <v>318</v>
      </c>
      <c r="V340" s="36">
        <v>11164.114779068228</v>
      </c>
      <c r="W340" s="36">
        <v>13440.433494202225</v>
      </c>
      <c r="X340" s="36">
        <v>10302.066311829049</v>
      </c>
      <c r="Y340" s="10"/>
      <c r="Z340" s="34">
        <v>318</v>
      </c>
      <c r="AA340" s="36">
        <v>27817.233350186805</v>
      </c>
      <c r="AB340" s="36">
        <v>22073.726744361524</v>
      </c>
      <c r="AC340" s="36">
        <v>15786.13405937258</v>
      </c>
      <c r="AD340" s="10"/>
      <c r="AE340" s="34">
        <v>318</v>
      </c>
      <c r="AF340" s="36">
        <v>40388.736099909096</v>
      </c>
      <c r="AG340" s="36">
        <v>37148.91359838393</v>
      </c>
      <c r="AH340" s="36">
        <v>26768.32327371357</v>
      </c>
    </row>
    <row r="341" spans="1:3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34">
        <v>319</v>
      </c>
      <c r="V341" s="36">
        <v>10651.035609485087</v>
      </c>
      <c r="W341" s="36">
        <v>9628.0839493585281</v>
      </c>
      <c r="X341" s="36">
        <v>8462.0532351429156</v>
      </c>
      <c r="Y341" s="10"/>
      <c r="Z341" s="34">
        <v>319</v>
      </c>
      <c r="AA341" s="36">
        <v>24687.403976093217</v>
      </c>
      <c r="AB341" s="36">
        <v>13415.530863310763</v>
      </c>
      <c r="AC341" s="36">
        <v>14701.300288457604</v>
      </c>
      <c r="AD341" s="10"/>
      <c r="AE341" s="34">
        <v>319</v>
      </c>
      <c r="AF341" s="36">
        <v>38220.727568667469</v>
      </c>
      <c r="AG341" s="36">
        <v>20697.500938641548</v>
      </c>
      <c r="AH341" s="36">
        <v>36055.538456050497</v>
      </c>
    </row>
    <row r="342" spans="1:3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34">
        <v>320</v>
      </c>
      <c r="V342" s="36">
        <v>7530.4631065468675</v>
      </c>
      <c r="W342" s="36">
        <v>13472.724649668266</v>
      </c>
      <c r="X342" s="36">
        <v>11025.808374392227</v>
      </c>
      <c r="Y342" s="10"/>
      <c r="Z342" s="34">
        <v>320</v>
      </c>
      <c r="AA342" s="36">
        <v>15875.592044984813</v>
      </c>
      <c r="AB342" s="36">
        <v>15303.67763626779</v>
      </c>
      <c r="AC342" s="36">
        <v>14655.680040689771</v>
      </c>
      <c r="AD342" s="10"/>
      <c r="AE342" s="34">
        <v>320</v>
      </c>
      <c r="AF342" s="36">
        <v>39099.305908541326</v>
      </c>
      <c r="AG342" s="36">
        <v>82568.471926625192</v>
      </c>
      <c r="AH342" s="36">
        <v>48772.381988554785</v>
      </c>
    </row>
    <row r="343" spans="1:3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34">
        <v>321</v>
      </c>
      <c r="V343" s="36">
        <v>9665.8353216950545</v>
      </c>
      <c r="W343" s="36">
        <v>9386.3912616896887</v>
      </c>
      <c r="X343" s="36">
        <v>10022.048342499726</v>
      </c>
      <c r="Y343" s="10"/>
      <c r="Z343" s="34">
        <v>321</v>
      </c>
      <c r="AA343" s="36">
        <v>10423.243340873449</v>
      </c>
      <c r="AB343" s="36">
        <v>31492.704570243455</v>
      </c>
      <c r="AC343" s="36">
        <v>14815.788744830739</v>
      </c>
      <c r="AD343" s="10"/>
      <c r="AE343" s="34">
        <v>321</v>
      </c>
      <c r="AF343" s="36">
        <v>47499.097955959915</v>
      </c>
      <c r="AG343" s="36">
        <v>93415.775718405945</v>
      </c>
      <c r="AH343" s="36">
        <v>22248.666849379119</v>
      </c>
    </row>
    <row r="344" spans="1:3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34">
        <v>322</v>
      </c>
      <c r="V344" s="36">
        <v>10761.673645753363</v>
      </c>
      <c r="W344" s="36">
        <v>11381.599583938269</v>
      </c>
      <c r="X344" s="36">
        <v>11480.537242283377</v>
      </c>
      <c r="Y344" s="10"/>
      <c r="Z344" s="34">
        <v>322</v>
      </c>
      <c r="AA344" s="36">
        <v>14771.634267227009</v>
      </c>
      <c r="AB344" s="36">
        <v>21288.768067880577</v>
      </c>
      <c r="AC344" s="36">
        <v>16937.020015974966</v>
      </c>
      <c r="AD344" s="10"/>
      <c r="AE344" s="34">
        <v>322</v>
      </c>
      <c r="AF344" s="36">
        <v>29930.634284433228</v>
      </c>
      <c r="AG344" s="36">
        <v>32080.080933349393</v>
      </c>
      <c r="AH344" s="36">
        <v>18155.521243932431</v>
      </c>
    </row>
    <row r="345" spans="1:3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34">
        <v>323</v>
      </c>
      <c r="V345" s="36">
        <v>10635.580368061543</v>
      </c>
      <c r="W345" s="36">
        <v>13888.342690043835</v>
      </c>
      <c r="X345" s="36">
        <v>11523.095186160479</v>
      </c>
      <c r="Y345" s="10"/>
      <c r="Z345" s="34">
        <v>323</v>
      </c>
      <c r="AA345" s="36">
        <v>25165.562301633592</v>
      </c>
      <c r="AB345" s="36">
        <v>23090.5224859138</v>
      </c>
      <c r="AC345" s="36">
        <v>23153.138345529958</v>
      </c>
      <c r="AD345" s="10"/>
      <c r="AE345" s="34">
        <v>323</v>
      </c>
      <c r="AF345" s="36">
        <v>80575.725309483765</v>
      </c>
      <c r="AG345" s="36">
        <v>36995.736973141109</v>
      </c>
      <c r="AH345" s="36">
        <v>33213.00524653196</v>
      </c>
    </row>
    <row r="346" spans="1:3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34">
        <v>324</v>
      </c>
      <c r="V346" s="36">
        <v>14617.923077585441</v>
      </c>
      <c r="W346" s="36">
        <v>13636.49698331557</v>
      </c>
      <c r="X346" s="36">
        <v>9814.5816134519446</v>
      </c>
      <c r="Y346" s="10"/>
      <c r="Z346" s="34">
        <v>324</v>
      </c>
      <c r="AA346" s="36">
        <v>21378.863884017941</v>
      </c>
      <c r="AB346" s="36">
        <v>24354.469911747772</v>
      </c>
      <c r="AC346" s="36">
        <v>18016.495696518705</v>
      </c>
      <c r="AD346" s="10"/>
      <c r="AE346" s="34">
        <v>324</v>
      </c>
      <c r="AF346" s="36">
        <v>19515.142483516509</v>
      </c>
      <c r="AG346" s="36">
        <v>62024.100960800119</v>
      </c>
      <c r="AH346" s="36">
        <v>36564.597937100043</v>
      </c>
    </row>
    <row r="347" spans="1:3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34">
        <v>325</v>
      </c>
      <c r="V347" s="36">
        <v>14766.135851983063</v>
      </c>
      <c r="W347" s="36">
        <v>10264.629014838027</v>
      </c>
      <c r="X347" s="36">
        <v>15095.932395392603</v>
      </c>
      <c r="Y347" s="10"/>
      <c r="Z347" s="34">
        <v>325</v>
      </c>
      <c r="AA347" s="36">
        <v>15662.391699031163</v>
      </c>
      <c r="AB347" s="36">
        <v>17234.940211192134</v>
      </c>
      <c r="AC347" s="36">
        <v>14920.774958107944</v>
      </c>
      <c r="AD347" s="10"/>
      <c r="AE347" s="34">
        <v>325</v>
      </c>
      <c r="AF347" s="36">
        <v>39628.151739196648</v>
      </c>
      <c r="AG347" s="36">
        <v>65217.586742908949</v>
      </c>
      <c r="AH347" s="36">
        <v>45709.350496911189</v>
      </c>
    </row>
    <row r="348" spans="1:3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34">
        <v>326</v>
      </c>
      <c r="V348" s="36">
        <v>16921.512742951476</v>
      </c>
      <c r="W348" s="36">
        <v>11235.676246434303</v>
      </c>
      <c r="X348" s="36">
        <v>15254.060986548486</v>
      </c>
      <c r="Y348" s="10"/>
      <c r="Z348" s="34">
        <v>326</v>
      </c>
      <c r="AA348" s="36">
        <v>17509.385652724472</v>
      </c>
      <c r="AB348" s="36">
        <v>25947.207983833778</v>
      </c>
      <c r="AC348" s="36">
        <v>21554.270921039137</v>
      </c>
      <c r="AD348" s="10"/>
      <c r="AE348" s="34">
        <v>326</v>
      </c>
      <c r="AF348" s="36">
        <v>63928.004576454041</v>
      </c>
      <c r="AG348" s="36">
        <v>29691.926055610878</v>
      </c>
      <c r="AH348" s="36">
        <v>19356.552654354105</v>
      </c>
    </row>
    <row r="349" spans="1:3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34">
        <v>327</v>
      </c>
      <c r="V349" s="36">
        <v>11337.303543250733</v>
      </c>
      <c r="W349" s="36">
        <v>10932.851103329369</v>
      </c>
      <c r="X349" s="36">
        <v>10894.69256521743</v>
      </c>
      <c r="Y349" s="10"/>
      <c r="Z349" s="34">
        <v>327</v>
      </c>
      <c r="AA349" s="36">
        <v>13798.294315536399</v>
      </c>
      <c r="AB349" s="36">
        <v>8917.1885997305835</v>
      </c>
      <c r="AC349" s="36">
        <v>13526.780733500906</v>
      </c>
      <c r="AD349" s="10"/>
      <c r="AE349" s="34">
        <v>327</v>
      </c>
      <c r="AF349" s="36">
        <v>62831.103817054471</v>
      </c>
      <c r="AG349" s="36">
        <v>33410.281646757525</v>
      </c>
      <c r="AH349" s="36">
        <v>27627.152612065758</v>
      </c>
    </row>
    <row r="350" spans="1:3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34">
        <v>328</v>
      </c>
      <c r="V350" s="36">
        <v>23757.28502013352</v>
      </c>
      <c r="W350" s="36">
        <v>13216.349048345977</v>
      </c>
      <c r="X350" s="36">
        <v>10807.800858796847</v>
      </c>
      <c r="Y350" s="10"/>
      <c r="Z350" s="34">
        <v>328</v>
      </c>
      <c r="AA350" s="36">
        <v>20790.887643572856</v>
      </c>
      <c r="AB350" s="36">
        <v>12262.309019277878</v>
      </c>
      <c r="AC350" s="36">
        <v>22714.388634660369</v>
      </c>
      <c r="AD350" s="10"/>
      <c r="AE350" s="34">
        <v>328</v>
      </c>
      <c r="AF350" s="36">
        <v>41360.691179810055</v>
      </c>
      <c r="AG350" s="36">
        <v>43354.921421360174</v>
      </c>
      <c r="AH350" s="36">
        <v>28228.03800165137</v>
      </c>
    </row>
    <row r="351" spans="1:3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34">
        <v>329</v>
      </c>
      <c r="V351" s="36">
        <v>18078.477457776829</v>
      </c>
      <c r="W351" s="36">
        <v>15490.67007630895</v>
      </c>
      <c r="X351" s="36">
        <v>12816.04987255121</v>
      </c>
      <c r="Y351" s="10"/>
      <c r="Z351" s="34">
        <v>329</v>
      </c>
      <c r="AA351" s="36">
        <v>11155.746326110204</v>
      </c>
      <c r="AB351" s="36">
        <v>23203.913461119428</v>
      </c>
      <c r="AC351" s="36">
        <v>15016.949801247792</v>
      </c>
      <c r="AD351" s="10"/>
      <c r="AE351" s="34">
        <v>329</v>
      </c>
      <c r="AF351" s="36">
        <v>49826.19464048856</v>
      </c>
      <c r="AG351" s="36">
        <v>30856.035104817416</v>
      </c>
      <c r="AH351" s="36">
        <v>31307.612850146983</v>
      </c>
    </row>
    <row r="352" spans="1:3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34">
        <v>330</v>
      </c>
      <c r="V352" s="36">
        <v>17807.196014931051</v>
      </c>
      <c r="W352" s="36">
        <v>7739.1179999856367</v>
      </c>
      <c r="X352" s="36">
        <v>9589.4444971949524</v>
      </c>
      <c r="Y352" s="10"/>
      <c r="Z352" s="34">
        <v>330</v>
      </c>
      <c r="AA352" s="36">
        <v>24824.241901003763</v>
      </c>
      <c r="AB352" s="36">
        <v>21838.447944834228</v>
      </c>
      <c r="AC352" s="36">
        <v>20755.41832917431</v>
      </c>
      <c r="AD352" s="10"/>
      <c r="AE352" s="34">
        <v>330</v>
      </c>
      <c r="AF352" s="36">
        <v>33541.33485632488</v>
      </c>
      <c r="AG352" s="36">
        <v>83919.19838545211</v>
      </c>
      <c r="AH352" s="36">
        <v>33272.938043551658</v>
      </c>
    </row>
    <row r="353" spans="1:3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34">
        <v>331</v>
      </c>
      <c r="V353" s="36">
        <v>9834.4529828827071</v>
      </c>
      <c r="W353" s="36">
        <v>7486.0510487774654</v>
      </c>
      <c r="X353" s="36">
        <v>10816.772356207117</v>
      </c>
      <c r="Y353" s="10"/>
      <c r="Z353" s="34">
        <v>331</v>
      </c>
      <c r="AA353" s="36">
        <v>16129.929234005167</v>
      </c>
      <c r="AB353" s="36">
        <v>25249.993652371526</v>
      </c>
      <c r="AC353" s="36">
        <v>16257.673535134818</v>
      </c>
      <c r="AD353" s="10"/>
      <c r="AE353" s="34">
        <v>331</v>
      </c>
      <c r="AF353" s="36">
        <v>55783.183195380647</v>
      </c>
      <c r="AG353" s="36">
        <v>71532.143098625151</v>
      </c>
      <c r="AH353" s="36">
        <v>31701.05483617531</v>
      </c>
    </row>
    <row r="354" spans="1:3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34">
        <v>332</v>
      </c>
      <c r="V354" s="36">
        <v>14610.335551364244</v>
      </c>
      <c r="W354" s="36">
        <v>10486.592132083655</v>
      </c>
      <c r="X354" s="36">
        <v>15367.950115423806</v>
      </c>
      <c r="Y354" s="10"/>
      <c r="Z354" s="34">
        <v>332</v>
      </c>
      <c r="AA354" s="36">
        <v>12471.702362477266</v>
      </c>
      <c r="AB354" s="36">
        <v>20833.379523815209</v>
      </c>
      <c r="AC354" s="36">
        <v>27272.38211894509</v>
      </c>
      <c r="AD354" s="10"/>
      <c r="AE354" s="34">
        <v>332</v>
      </c>
      <c r="AF354" s="36">
        <v>37605.565025183401</v>
      </c>
      <c r="AG354" s="36">
        <v>17412.626065155404</v>
      </c>
      <c r="AH354" s="36">
        <v>35143.48570487275</v>
      </c>
    </row>
    <row r="355" spans="1:3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34">
        <v>333</v>
      </c>
      <c r="V355" s="36">
        <v>12273.658616809946</v>
      </c>
      <c r="W355" s="36">
        <v>16805.089024066161</v>
      </c>
      <c r="X355" s="36">
        <v>12330.541759577653</v>
      </c>
      <c r="Y355" s="10"/>
      <c r="Z355" s="34">
        <v>333</v>
      </c>
      <c r="AA355" s="36">
        <v>24417.686973783657</v>
      </c>
      <c r="AB355" s="36">
        <v>23663.660238621513</v>
      </c>
      <c r="AC355" s="36">
        <v>16015.299364519158</v>
      </c>
      <c r="AD355" s="10"/>
      <c r="AE355" s="34">
        <v>333</v>
      </c>
      <c r="AF355" s="36">
        <v>20288.099711898631</v>
      </c>
      <c r="AG355" s="36">
        <v>29713.941875655873</v>
      </c>
      <c r="AH355" s="36">
        <v>37372.691831705277</v>
      </c>
    </row>
    <row r="356" spans="1:3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34">
        <v>334</v>
      </c>
      <c r="V356" s="36">
        <v>10621.637273664461</v>
      </c>
      <c r="W356" s="36">
        <v>12383.695026708063</v>
      </c>
      <c r="X356" s="36">
        <v>11614.705222879369</v>
      </c>
      <c r="Y356" s="10"/>
      <c r="Z356" s="34">
        <v>334</v>
      </c>
      <c r="AA356" s="36">
        <v>22669.112176759227</v>
      </c>
      <c r="AB356" s="36">
        <v>25180.402593563238</v>
      </c>
      <c r="AC356" s="36">
        <v>22364.205370939828</v>
      </c>
      <c r="AD356" s="10"/>
      <c r="AE356" s="34">
        <v>334</v>
      </c>
      <c r="AF356" s="36">
        <v>14757.999156467655</v>
      </c>
      <c r="AG356" s="36">
        <v>54734.066778631211</v>
      </c>
      <c r="AH356" s="36">
        <v>31504.224178911983</v>
      </c>
    </row>
    <row r="357" spans="1:3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34">
        <v>335</v>
      </c>
      <c r="V357" s="36">
        <v>15212.339158841589</v>
      </c>
      <c r="W357" s="36">
        <v>20068.002067574998</v>
      </c>
      <c r="X357" s="36">
        <v>13431.012701071733</v>
      </c>
      <c r="Y357" s="10"/>
      <c r="Z357" s="34">
        <v>335</v>
      </c>
      <c r="AA357" s="36">
        <v>11086.582446158165</v>
      </c>
      <c r="AB357" s="36">
        <v>17638.542110054193</v>
      </c>
      <c r="AC357" s="36">
        <v>13345.62874459856</v>
      </c>
      <c r="AD357" s="10"/>
      <c r="AE357" s="34">
        <v>335</v>
      </c>
      <c r="AF357" s="36">
        <v>59609.09552602614</v>
      </c>
      <c r="AG357" s="36">
        <v>50028.86041690252</v>
      </c>
      <c r="AH357" s="36">
        <v>31929.099549796014</v>
      </c>
    </row>
    <row r="358" spans="1:3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34">
        <v>336</v>
      </c>
      <c r="V358" s="36">
        <v>9507.726126599473</v>
      </c>
      <c r="W358" s="36">
        <v>11535.87166843394</v>
      </c>
      <c r="X358" s="36">
        <v>8595.8420198490021</v>
      </c>
      <c r="Y358" s="10"/>
      <c r="Z358" s="34">
        <v>336</v>
      </c>
      <c r="AA358" s="36">
        <v>27225.724502217923</v>
      </c>
      <c r="AB358" s="36">
        <v>20739.944985910326</v>
      </c>
      <c r="AC358" s="36">
        <v>29843.617256359543</v>
      </c>
      <c r="AD358" s="10"/>
      <c r="AE358" s="34">
        <v>336</v>
      </c>
      <c r="AF358" s="36">
        <v>99767.723563666994</v>
      </c>
      <c r="AG358" s="36">
        <v>27109.188081453231</v>
      </c>
      <c r="AH358" s="36">
        <v>19822.316306947021</v>
      </c>
    </row>
    <row r="359" spans="1:3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34">
        <v>337</v>
      </c>
      <c r="V359" s="36">
        <v>9621.767204993188</v>
      </c>
      <c r="W359" s="36">
        <v>14306.578539654229</v>
      </c>
      <c r="X359" s="36">
        <v>9725.6670337355681</v>
      </c>
      <c r="Y359" s="10"/>
      <c r="Z359" s="34">
        <v>337</v>
      </c>
      <c r="AA359" s="36">
        <v>18302.500351415838</v>
      </c>
      <c r="AB359" s="36">
        <v>25355.84580838848</v>
      </c>
      <c r="AC359" s="36">
        <v>20798.116815861718</v>
      </c>
      <c r="AD359" s="10"/>
      <c r="AE359" s="34">
        <v>337</v>
      </c>
      <c r="AF359" s="36">
        <v>69569.279605431788</v>
      </c>
      <c r="AG359" s="36">
        <v>46595.319896422647</v>
      </c>
      <c r="AH359" s="36">
        <v>27669.686004284235</v>
      </c>
    </row>
    <row r="360" spans="1:3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34">
        <v>338</v>
      </c>
      <c r="V360" s="36">
        <v>17046.761968810864</v>
      </c>
      <c r="W360" s="36">
        <v>9961.1927294736506</v>
      </c>
      <c r="X360" s="36">
        <v>12916.063289094731</v>
      </c>
      <c r="Y360" s="10"/>
      <c r="Z360" s="34">
        <v>338</v>
      </c>
      <c r="AA360" s="36">
        <v>14370.368459670215</v>
      </c>
      <c r="AB360" s="36">
        <v>12404.182554815494</v>
      </c>
      <c r="AC360" s="36">
        <v>18478.195252796773</v>
      </c>
      <c r="AD360" s="10"/>
      <c r="AE360" s="34">
        <v>338</v>
      </c>
      <c r="AF360" s="36">
        <v>48459.272602830089</v>
      </c>
      <c r="AG360" s="36">
        <v>40230.39392275751</v>
      </c>
      <c r="AH360" s="36">
        <v>41066.727913960414</v>
      </c>
    </row>
    <row r="361" spans="1:3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34">
        <v>339</v>
      </c>
      <c r="V361" s="36">
        <v>21827.196820836369</v>
      </c>
      <c r="W361" s="36">
        <v>11943.050232269419</v>
      </c>
      <c r="X361" s="36">
        <v>10052.799092295734</v>
      </c>
      <c r="Y361" s="10"/>
      <c r="Z361" s="34">
        <v>339</v>
      </c>
      <c r="AA361" s="36">
        <v>18600.92979522928</v>
      </c>
      <c r="AB361" s="36">
        <v>11580.171583238041</v>
      </c>
      <c r="AC361" s="36">
        <v>17119.979239087814</v>
      </c>
      <c r="AD361" s="10"/>
      <c r="AE361" s="34">
        <v>339</v>
      </c>
      <c r="AF361" s="36">
        <v>46433.811061819753</v>
      </c>
      <c r="AG361" s="36">
        <v>35239.316232112033</v>
      </c>
      <c r="AH361" s="36">
        <v>35783.236779561885</v>
      </c>
    </row>
    <row r="362" spans="1:3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34">
        <v>340</v>
      </c>
      <c r="V362" s="36">
        <v>13935.940802941872</v>
      </c>
      <c r="W362" s="36">
        <v>16730.646761186079</v>
      </c>
      <c r="X362" s="36">
        <v>7530.3242208899646</v>
      </c>
      <c r="Y362" s="10"/>
      <c r="Z362" s="34">
        <v>340</v>
      </c>
      <c r="AA362" s="36">
        <v>10830.628979242192</v>
      </c>
      <c r="AB362" s="36">
        <v>17027.429998748634</v>
      </c>
      <c r="AC362" s="36">
        <v>15320.652626879008</v>
      </c>
      <c r="AD362" s="10"/>
      <c r="AE362" s="34">
        <v>340</v>
      </c>
      <c r="AF362" s="36">
        <v>50226.385225227656</v>
      </c>
      <c r="AG362" s="36">
        <v>32424.703300721929</v>
      </c>
      <c r="AH362" s="36">
        <v>38703.973583242449</v>
      </c>
    </row>
    <row r="363" spans="1:3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34">
        <v>341</v>
      </c>
      <c r="V363" s="36">
        <v>12499.882277949604</v>
      </c>
      <c r="W363" s="36">
        <v>11101.665906172573</v>
      </c>
      <c r="X363" s="36">
        <v>16122.317797472804</v>
      </c>
      <c r="Y363" s="10"/>
      <c r="Z363" s="34">
        <v>341</v>
      </c>
      <c r="AA363" s="36">
        <v>22972.7634532503</v>
      </c>
      <c r="AB363" s="36">
        <v>14684.187302134427</v>
      </c>
      <c r="AC363" s="36">
        <v>18054.759893128441</v>
      </c>
      <c r="AD363" s="10"/>
      <c r="AE363" s="34">
        <v>341</v>
      </c>
      <c r="AF363" s="36">
        <v>33996.280173493637</v>
      </c>
      <c r="AG363" s="36">
        <v>21016.044723724848</v>
      </c>
      <c r="AH363" s="36">
        <v>26913.931552221413</v>
      </c>
    </row>
    <row r="364" spans="1:3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34">
        <v>342</v>
      </c>
      <c r="V364" s="36">
        <v>10507.196617691192</v>
      </c>
      <c r="W364" s="36">
        <v>11246.355323096333</v>
      </c>
      <c r="X364" s="36">
        <v>9302.9462357567263</v>
      </c>
      <c r="Y364" s="10"/>
      <c r="Z364" s="34">
        <v>342</v>
      </c>
      <c r="AA364" s="36">
        <v>27426.975907645294</v>
      </c>
      <c r="AB364" s="36">
        <v>13265.661910381901</v>
      </c>
      <c r="AC364" s="36">
        <v>15208.987376685645</v>
      </c>
      <c r="AD364" s="10"/>
      <c r="AE364" s="34">
        <v>342</v>
      </c>
      <c r="AF364" s="36">
        <v>40273.502358078404</v>
      </c>
      <c r="AG364" s="36">
        <v>83321.380968183104</v>
      </c>
      <c r="AH364" s="36">
        <v>28641.287279565131</v>
      </c>
    </row>
    <row r="365" spans="1:3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34">
        <v>343</v>
      </c>
      <c r="V365" s="36">
        <v>12206.72653607851</v>
      </c>
      <c r="W365" s="36">
        <v>8167.4663320015434</v>
      </c>
      <c r="X365" s="36">
        <v>10533.566650055038</v>
      </c>
      <c r="Y365" s="10"/>
      <c r="Z365" s="34">
        <v>343</v>
      </c>
      <c r="AA365" s="36">
        <v>23150.590906564397</v>
      </c>
      <c r="AB365" s="36">
        <v>19949.281851742693</v>
      </c>
      <c r="AC365" s="36">
        <v>18957.934215679477</v>
      </c>
      <c r="AD365" s="10"/>
      <c r="AE365" s="34">
        <v>343</v>
      </c>
      <c r="AF365" s="36">
        <v>15257.651468749502</v>
      </c>
      <c r="AG365" s="36">
        <v>30708.439855554832</v>
      </c>
      <c r="AH365" s="36">
        <v>28866.910232010523</v>
      </c>
    </row>
    <row r="366" spans="1:3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34">
        <v>344</v>
      </c>
      <c r="V366" s="36">
        <v>4940.0365341493807</v>
      </c>
      <c r="W366" s="36">
        <v>9200.7804440412092</v>
      </c>
      <c r="X366" s="36">
        <v>10252.649255088076</v>
      </c>
      <c r="Y366" s="10"/>
      <c r="Z366" s="34">
        <v>344</v>
      </c>
      <c r="AA366" s="36">
        <v>21828.023567470347</v>
      </c>
      <c r="AB366" s="36">
        <v>19213.936898980115</v>
      </c>
      <c r="AC366" s="36">
        <v>20280.854962891655</v>
      </c>
      <c r="AD366" s="10"/>
      <c r="AE366" s="34">
        <v>344</v>
      </c>
      <c r="AF366" s="36">
        <v>68765.182899402513</v>
      </c>
      <c r="AG366" s="36">
        <v>30201.726755336149</v>
      </c>
      <c r="AH366" s="36">
        <v>28358.637982496333</v>
      </c>
    </row>
    <row r="367" spans="1:3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34">
        <v>345</v>
      </c>
      <c r="V367" s="36">
        <v>13350.599101114289</v>
      </c>
      <c r="W367" s="36">
        <v>11977.52023090178</v>
      </c>
      <c r="X367" s="36">
        <v>10754.104100356688</v>
      </c>
      <c r="Y367" s="10"/>
      <c r="Z367" s="34">
        <v>345</v>
      </c>
      <c r="AA367" s="36">
        <v>20407.870368819451</v>
      </c>
      <c r="AB367" s="36">
        <v>20238.690891815124</v>
      </c>
      <c r="AC367" s="36">
        <v>14411.319573382205</v>
      </c>
      <c r="AD367" s="10"/>
      <c r="AE367" s="34">
        <v>345</v>
      </c>
      <c r="AF367" s="36">
        <v>58388.825228962894</v>
      </c>
      <c r="AG367" s="36">
        <v>25546.140762401079</v>
      </c>
      <c r="AH367" s="36">
        <v>24163.748546598279</v>
      </c>
    </row>
    <row r="368" spans="1:3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34">
        <v>346</v>
      </c>
      <c r="V368" s="36">
        <v>19268.092655367444</v>
      </c>
      <c r="W368" s="36">
        <v>12690.156622686949</v>
      </c>
      <c r="X368" s="36">
        <v>9966.1749197987083</v>
      </c>
      <c r="Y368" s="10"/>
      <c r="Z368" s="34">
        <v>346</v>
      </c>
      <c r="AA368" s="36">
        <v>27066.422418693797</v>
      </c>
      <c r="AB368" s="36">
        <v>21327.343483595607</v>
      </c>
      <c r="AC368" s="36">
        <v>17660.735743699028</v>
      </c>
      <c r="AD368" s="10"/>
      <c r="AE368" s="34">
        <v>346</v>
      </c>
      <c r="AF368" s="36">
        <v>21505.669768402084</v>
      </c>
      <c r="AG368" s="36">
        <v>27287.56431685897</v>
      </c>
      <c r="AH368" s="36">
        <v>26069.660508400058</v>
      </c>
    </row>
    <row r="369" spans="1:3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34">
        <v>347</v>
      </c>
      <c r="V369" s="36">
        <v>6244.7976194243556</v>
      </c>
      <c r="W369" s="36">
        <v>12548.654690069532</v>
      </c>
      <c r="X369" s="36">
        <v>8576.6947044551471</v>
      </c>
      <c r="Y369" s="10"/>
      <c r="Z369" s="34">
        <v>347</v>
      </c>
      <c r="AA369" s="36">
        <v>26309.294501702432</v>
      </c>
      <c r="AB369" s="36">
        <v>27716.367522469787</v>
      </c>
      <c r="AC369" s="36">
        <v>11941.292044690434</v>
      </c>
      <c r="AD369" s="10"/>
      <c r="AE369" s="34">
        <v>347</v>
      </c>
      <c r="AF369" s="36">
        <v>18805.785249323959</v>
      </c>
      <c r="AG369" s="36">
        <v>27280.657033290481</v>
      </c>
      <c r="AH369" s="36">
        <v>39084.532986628888</v>
      </c>
    </row>
    <row r="370" spans="1:3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34">
        <v>348</v>
      </c>
      <c r="V370" s="36">
        <v>10784.67231049005</v>
      </c>
      <c r="W370" s="36">
        <v>10360.551567321338</v>
      </c>
      <c r="X370" s="36">
        <v>9578.450012691108</v>
      </c>
      <c r="Y370" s="10"/>
      <c r="Z370" s="34">
        <v>348</v>
      </c>
      <c r="AA370" s="36">
        <v>16632.961458792906</v>
      </c>
      <c r="AB370" s="36">
        <v>10053.938419849241</v>
      </c>
      <c r="AC370" s="36">
        <v>19281.258465384064</v>
      </c>
      <c r="AD370" s="10"/>
      <c r="AE370" s="34">
        <v>348</v>
      </c>
      <c r="AF370" s="36">
        <v>27982.727362281545</v>
      </c>
      <c r="AG370" s="36">
        <v>56468.858556527237</v>
      </c>
      <c r="AH370" s="36">
        <v>31761.636416477846</v>
      </c>
    </row>
    <row r="371" spans="1:3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34">
        <v>349</v>
      </c>
      <c r="V371" s="36">
        <v>14801.128054400033</v>
      </c>
      <c r="W371" s="36">
        <v>15042.945704206692</v>
      </c>
      <c r="X371" s="36">
        <v>14797.127232587229</v>
      </c>
      <c r="Y371" s="10"/>
      <c r="Z371" s="34">
        <v>349</v>
      </c>
      <c r="AA371" s="36">
        <v>20462.750006902712</v>
      </c>
      <c r="AB371" s="36">
        <v>24785.138909323163</v>
      </c>
      <c r="AC371" s="36">
        <v>22465.37614268413</v>
      </c>
      <c r="AD371" s="10"/>
      <c r="AE371" s="34">
        <v>349</v>
      </c>
      <c r="AF371" s="36">
        <v>31316.021741448913</v>
      </c>
      <c r="AG371" s="36">
        <v>63600.72928572684</v>
      </c>
      <c r="AH371" s="36">
        <v>23067.874880412608</v>
      </c>
    </row>
    <row r="372" spans="1:3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34">
        <v>350</v>
      </c>
      <c r="V372" s="36">
        <v>12080.464862699037</v>
      </c>
      <c r="W372" s="36">
        <v>10850.987716970936</v>
      </c>
      <c r="X372" s="36">
        <v>7687.5038213790676</v>
      </c>
      <c r="Y372" s="10"/>
      <c r="Z372" s="34">
        <v>350</v>
      </c>
      <c r="AA372" s="36">
        <v>37752.559657309197</v>
      </c>
      <c r="AB372" s="36">
        <v>26222.061452451217</v>
      </c>
      <c r="AC372" s="36">
        <v>30188.420699437949</v>
      </c>
      <c r="AD372" s="10"/>
      <c r="AE372" s="34">
        <v>350</v>
      </c>
      <c r="AF372" s="36">
        <v>88799.28272453825</v>
      </c>
      <c r="AG372" s="36">
        <v>40688.961379873508</v>
      </c>
      <c r="AH372" s="36">
        <v>21573.718383145206</v>
      </c>
    </row>
    <row r="373" spans="1:3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34">
        <v>351</v>
      </c>
      <c r="V373" s="36">
        <v>9901.2876847875559</v>
      </c>
      <c r="W373" s="36">
        <v>8916.630289542527</v>
      </c>
      <c r="X373" s="36">
        <v>12117.126898564791</v>
      </c>
      <c r="Y373" s="10"/>
      <c r="Z373" s="34">
        <v>351</v>
      </c>
      <c r="AA373" s="36">
        <v>27930.509439084617</v>
      </c>
      <c r="AB373" s="36">
        <v>30614.022168414824</v>
      </c>
      <c r="AC373" s="36">
        <v>22258.123300777908</v>
      </c>
      <c r="AD373" s="10"/>
      <c r="AE373" s="34">
        <v>351</v>
      </c>
      <c r="AF373" s="36">
        <v>49224.22573802431</v>
      </c>
      <c r="AG373" s="36">
        <v>60589.559947726215</v>
      </c>
      <c r="AH373" s="36">
        <v>39036.182036264836</v>
      </c>
    </row>
    <row r="374" spans="1:3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34">
        <v>352</v>
      </c>
      <c r="V374" s="36">
        <v>12163.154553770177</v>
      </c>
      <c r="W374" s="36">
        <v>8818.5290824662079</v>
      </c>
      <c r="X374" s="36">
        <v>9898.2631322053112</v>
      </c>
      <c r="Y374" s="10"/>
      <c r="Z374" s="34">
        <v>352</v>
      </c>
      <c r="AA374" s="36">
        <v>30680.027384421821</v>
      </c>
      <c r="AB374" s="36">
        <v>24446.766884275938</v>
      </c>
      <c r="AC374" s="36">
        <v>15162.40751511081</v>
      </c>
      <c r="AD374" s="10"/>
      <c r="AE374" s="34">
        <v>352</v>
      </c>
      <c r="AF374" s="36">
        <v>33548.291695485132</v>
      </c>
      <c r="AG374" s="36">
        <v>95293.007281040103</v>
      </c>
      <c r="AH374" s="36">
        <v>25710.495187739474</v>
      </c>
    </row>
    <row r="375" spans="1:3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34">
        <v>353</v>
      </c>
      <c r="V375" s="36">
        <v>20817.539303322494</v>
      </c>
      <c r="W375" s="36">
        <v>7336.1894933821923</v>
      </c>
      <c r="X375" s="36">
        <v>13455.306320812047</v>
      </c>
      <c r="Y375" s="10"/>
      <c r="Z375" s="34">
        <v>353</v>
      </c>
      <c r="AA375" s="36">
        <v>44379.757682985459</v>
      </c>
      <c r="AB375" s="36">
        <v>18725.182921959171</v>
      </c>
      <c r="AC375" s="36">
        <v>22485.17827963172</v>
      </c>
      <c r="AD375" s="10"/>
      <c r="AE375" s="34">
        <v>353</v>
      </c>
      <c r="AF375" s="36">
        <v>28084.711267225273</v>
      </c>
      <c r="AG375" s="36">
        <v>39510.174135092471</v>
      </c>
      <c r="AH375" s="36">
        <v>25573.425367491389</v>
      </c>
    </row>
    <row r="376" spans="1:3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34">
        <v>354</v>
      </c>
      <c r="V376" s="36">
        <v>10380.093671766674</v>
      </c>
      <c r="W376" s="36">
        <v>8963.9797588646506</v>
      </c>
      <c r="X376" s="36">
        <v>7496.727785220718</v>
      </c>
      <c r="Y376" s="10"/>
      <c r="Z376" s="34">
        <v>354</v>
      </c>
      <c r="AA376" s="36">
        <v>29344.146463795852</v>
      </c>
      <c r="AB376" s="36">
        <v>26116.209357469073</v>
      </c>
      <c r="AC376" s="36">
        <v>23877.771117834858</v>
      </c>
      <c r="AD376" s="10"/>
      <c r="AE376" s="34">
        <v>354</v>
      </c>
      <c r="AF376" s="36">
        <v>17035.233398220051</v>
      </c>
      <c r="AG376" s="36">
        <v>46171.944872383538</v>
      </c>
      <c r="AH376" s="36">
        <v>37320.947621701467</v>
      </c>
    </row>
    <row r="377" spans="1:3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34">
        <v>355</v>
      </c>
      <c r="V377" s="36">
        <v>7025.8130700414713</v>
      </c>
      <c r="W377" s="36">
        <v>7586.3505793434906</v>
      </c>
      <c r="X377" s="36">
        <v>10773.306558973845</v>
      </c>
      <c r="Y377" s="10"/>
      <c r="Z377" s="34">
        <v>355</v>
      </c>
      <c r="AA377" s="36">
        <v>41933.69895756324</v>
      </c>
      <c r="AB377" s="36">
        <v>14853.839850832603</v>
      </c>
      <c r="AC377" s="36">
        <v>12806.072926721052</v>
      </c>
      <c r="AD377" s="10"/>
      <c r="AE377" s="34">
        <v>355</v>
      </c>
      <c r="AF377" s="36">
        <v>16559.492283593252</v>
      </c>
      <c r="AG377" s="36">
        <v>39760.526047449675</v>
      </c>
      <c r="AH377" s="36">
        <v>31803.092843551269</v>
      </c>
    </row>
    <row r="378" spans="1:3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34">
        <v>356</v>
      </c>
      <c r="V378" s="36">
        <v>9127.0920508450326</v>
      </c>
      <c r="W378" s="36">
        <v>8770.1216833042527</v>
      </c>
      <c r="X378" s="36">
        <v>8256.7777578836158</v>
      </c>
      <c r="Y378" s="10"/>
      <c r="Z378" s="34">
        <v>356</v>
      </c>
      <c r="AA378" s="36">
        <v>21933.487199376221</v>
      </c>
      <c r="AB378" s="36">
        <v>25495.977920074838</v>
      </c>
      <c r="AC378" s="36">
        <v>14496.154002484001</v>
      </c>
      <c r="AD378" s="10"/>
      <c r="AE378" s="34">
        <v>356</v>
      </c>
      <c r="AF378" s="36">
        <v>35030.209558862691</v>
      </c>
      <c r="AG378" s="36">
        <v>44673.993459631332</v>
      </c>
      <c r="AH378" s="36">
        <v>23912.417299086293</v>
      </c>
    </row>
    <row r="379" spans="1:3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34">
        <v>357</v>
      </c>
      <c r="V379" s="36">
        <v>17950.778296429286</v>
      </c>
      <c r="W379" s="36">
        <v>12866.30754460026</v>
      </c>
      <c r="X379" s="36">
        <v>13821.815003393011</v>
      </c>
      <c r="Y379" s="10"/>
      <c r="Z379" s="34">
        <v>357</v>
      </c>
      <c r="AA379" s="36">
        <v>14353.662301448054</v>
      </c>
      <c r="AB379" s="36">
        <v>26427.727566191297</v>
      </c>
      <c r="AC379" s="36">
        <v>20183.717966264248</v>
      </c>
      <c r="AD379" s="10"/>
      <c r="AE379" s="34">
        <v>357</v>
      </c>
      <c r="AF379" s="36">
        <v>40864.814145804841</v>
      </c>
      <c r="AG379" s="36">
        <v>19615.376725993079</v>
      </c>
      <c r="AH379" s="36">
        <v>23273.421176030599</v>
      </c>
    </row>
    <row r="380" spans="1:3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34">
        <v>358</v>
      </c>
      <c r="V380" s="36">
        <v>9283.7160066830293</v>
      </c>
      <c r="W380" s="36">
        <v>14044.011851689547</v>
      </c>
      <c r="X380" s="36">
        <v>11367.807357044087</v>
      </c>
      <c r="Y380" s="10"/>
      <c r="Z380" s="34">
        <v>358</v>
      </c>
      <c r="AA380" s="36">
        <v>8970.6351714185166</v>
      </c>
      <c r="AB380" s="36">
        <v>15225.832603171821</v>
      </c>
      <c r="AC380" s="36">
        <v>10737.53416834949</v>
      </c>
      <c r="AD380" s="10"/>
      <c r="AE380" s="34">
        <v>358</v>
      </c>
      <c r="AF380" s="36">
        <v>48845.939590656213</v>
      </c>
      <c r="AG380" s="36">
        <v>40252.347650507101</v>
      </c>
      <c r="AH380" s="36">
        <v>31209.383978724061</v>
      </c>
    </row>
    <row r="381" spans="1:3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34">
        <v>359</v>
      </c>
      <c r="V381" s="36">
        <v>7725.7070110102759</v>
      </c>
      <c r="W381" s="36">
        <v>7856.0491445157404</v>
      </c>
      <c r="X381" s="36">
        <v>11608.613644504427</v>
      </c>
      <c r="Y381" s="10"/>
      <c r="Z381" s="34">
        <v>359</v>
      </c>
      <c r="AA381" s="36">
        <v>33342.267813562554</v>
      </c>
      <c r="AB381" s="36">
        <v>22311.369970345364</v>
      </c>
      <c r="AC381" s="36">
        <v>14956.155819291946</v>
      </c>
      <c r="AD381" s="10"/>
      <c r="AE381" s="34">
        <v>359</v>
      </c>
      <c r="AF381" s="36">
        <v>39121.660701434528</v>
      </c>
      <c r="AG381" s="36">
        <v>56877.306359936731</v>
      </c>
      <c r="AH381" s="36">
        <v>25296.933723890797</v>
      </c>
    </row>
    <row r="382" spans="1:3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34">
        <v>360</v>
      </c>
      <c r="V382" s="36">
        <v>10817.896753772868</v>
      </c>
      <c r="W382" s="36">
        <v>14241.139763612324</v>
      </c>
      <c r="X382" s="36">
        <v>10418.032152878763</v>
      </c>
      <c r="Y382" s="10"/>
      <c r="Z382" s="34">
        <v>360</v>
      </c>
      <c r="AA382" s="36">
        <v>33836.737659919789</v>
      </c>
      <c r="AB382" s="36">
        <v>23085.400897605337</v>
      </c>
      <c r="AC382" s="36">
        <v>10537.770715077459</v>
      </c>
      <c r="AD382" s="10"/>
      <c r="AE382" s="34">
        <v>360</v>
      </c>
      <c r="AF382" s="36">
        <v>28030.827230819956</v>
      </c>
      <c r="AG382" s="36">
        <v>44196.504170549633</v>
      </c>
      <c r="AH382" s="36">
        <v>31611.467140101326</v>
      </c>
    </row>
    <row r="383" spans="1:3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34">
        <v>361</v>
      </c>
      <c r="V383" s="36">
        <v>13413.442893824717</v>
      </c>
      <c r="W383" s="36">
        <v>13287.352684933225</v>
      </c>
      <c r="X383" s="36">
        <v>11120.795143348954</v>
      </c>
      <c r="Y383" s="10"/>
      <c r="Z383" s="34">
        <v>361</v>
      </c>
      <c r="AA383" s="36">
        <v>19770.11369367826</v>
      </c>
      <c r="AB383" s="36">
        <v>16430.031851176722</v>
      </c>
      <c r="AC383" s="36">
        <v>13342.565682979732</v>
      </c>
      <c r="AD383" s="10"/>
      <c r="AE383" s="34">
        <v>361</v>
      </c>
      <c r="AF383" s="36">
        <v>41533.383804978868</v>
      </c>
      <c r="AG383" s="36">
        <v>63928.258484913647</v>
      </c>
      <c r="AH383" s="36">
        <v>13606.152944032869</v>
      </c>
    </row>
    <row r="384" spans="1:3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34">
        <v>362</v>
      </c>
      <c r="V384" s="36">
        <v>9378.3681857712018</v>
      </c>
      <c r="W384" s="36">
        <v>13706.932791532732</v>
      </c>
      <c r="X384" s="36">
        <v>10769.383175530209</v>
      </c>
      <c r="Y384" s="10"/>
      <c r="Z384" s="34">
        <v>362</v>
      </c>
      <c r="AA384" s="36">
        <v>10702.036862975036</v>
      </c>
      <c r="AB384" s="36">
        <v>22079.475392973371</v>
      </c>
      <c r="AC384" s="36">
        <v>13714.02690069593</v>
      </c>
      <c r="AD384" s="10"/>
      <c r="AE384" s="34">
        <v>362</v>
      </c>
      <c r="AF384" s="36">
        <v>98375.247254955553</v>
      </c>
      <c r="AG384" s="36">
        <v>64985.57090382155</v>
      </c>
      <c r="AH384" s="36">
        <v>25785.575989338733</v>
      </c>
    </row>
    <row r="385" spans="1:3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34">
        <v>363</v>
      </c>
      <c r="V385" s="36">
        <v>11724.998833766502</v>
      </c>
      <c r="W385" s="36">
        <v>15265.939689152907</v>
      </c>
      <c r="X385" s="36">
        <v>10721.782141280333</v>
      </c>
      <c r="Y385" s="10"/>
      <c r="Z385" s="34">
        <v>363</v>
      </c>
      <c r="AA385" s="36">
        <v>53114.791403724863</v>
      </c>
      <c r="AB385" s="36">
        <v>20051.319524936338</v>
      </c>
      <c r="AC385" s="36">
        <v>16151.12611021906</v>
      </c>
      <c r="AD385" s="10"/>
      <c r="AE385" s="34">
        <v>363</v>
      </c>
      <c r="AF385" s="36">
        <v>38872.346866378291</v>
      </c>
      <c r="AG385" s="36">
        <v>21605.620722050062</v>
      </c>
      <c r="AH385" s="36">
        <v>41149.686909747601</v>
      </c>
    </row>
    <row r="386" spans="1:3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34">
        <v>364</v>
      </c>
      <c r="V386" s="36">
        <v>11605.195993747404</v>
      </c>
      <c r="W386" s="36">
        <v>8085.9047907417762</v>
      </c>
      <c r="X386" s="36">
        <v>9015.5505039328546</v>
      </c>
      <c r="Y386" s="10"/>
      <c r="Z386" s="34">
        <v>364</v>
      </c>
      <c r="AA386" s="36">
        <v>15224.807171675111</v>
      </c>
      <c r="AB386" s="36">
        <v>12044.243540642727</v>
      </c>
      <c r="AC386" s="36">
        <v>23434.923784181792</v>
      </c>
      <c r="AD386" s="10"/>
      <c r="AE386" s="34">
        <v>364</v>
      </c>
      <c r="AF386" s="36">
        <v>28886.821408727032</v>
      </c>
      <c r="AG386" s="36">
        <v>30681.807148566921</v>
      </c>
      <c r="AH386" s="36">
        <v>31322.217031183554</v>
      </c>
    </row>
    <row r="387" spans="1:3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34">
        <v>365</v>
      </c>
      <c r="V387" s="36">
        <v>13956.745227445406</v>
      </c>
      <c r="W387" s="36">
        <v>13169.837385078024</v>
      </c>
      <c r="X387" s="36">
        <v>10300.1716437132</v>
      </c>
      <c r="Y387" s="10"/>
      <c r="Z387" s="34">
        <v>365</v>
      </c>
      <c r="AA387" s="36">
        <v>16461.760293958672</v>
      </c>
      <c r="AB387" s="36">
        <v>29202.610247695295</v>
      </c>
      <c r="AC387" s="36">
        <v>17833.16564189018</v>
      </c>
      <c r="AD387" s="10"/>
      <c r="AE387" s="34">
        <v>365</v>
      </c>
      <c r="AF387" s="36">
        <v>31626.007044355527</v>
      </c>
      <c r="AG387" s="36">
        <v>48539.768528235771</v>
      </c>
      <c r="AH387" s="36">
        <v>31122.855236288931</v>
      </c>
    </row>
    <row r="388" spans="1:3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34">
        <v>366</v>
      </c>
      <c r="V388" s="36">
        <v>10213.573790458775</v>
      </c>
      <c r="W388" s="36">
        <v>11047.99952141092</v>
      </c>
      <c r="X388" s="36">
        <v>11380.473571997742</v>
      </c>
      <c r="Y388" s="10"/>
      <c r="Z388" s="34">
        <v>366</v>
      </c>
      <c r="AA388" s="36">
        <v>20189.900993321287</v>
      </c>
      <c r="AB388" s="36">
        <v>21345.281661584148</v>
      </c>
      <c r="AC388" s="36">
        <v>14489.256665477658</v>
      </c>
      <c r="AD388" s="10"/>
      <c r="AE388" s="34">
        <v>366</v>
      </c>
      <c r="AF388" s="36">
        <v>45289.66096067863</v>
      </c>
      <c r="AG388" s="36">
        <v>63200.605691117416</v>
      </c>
      <c r="AH388" s="36">
        <v>40674.715741477798</v>
      </c>
    </row>
    <row r="389" spans="1:3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34">
        <v>367</v>
      </c>
      <c r="V389" s="36">
        <v>17808.687563392898</v>
      </c>
      <c r="W389" s="36">
        <v>13252.789181513701</v>
      </c>
      <c r="X389" s="36">
        <v>15080.090009621481</v>
      </c>
      <c r="Y389" s="10"/>
      <c r="Z389" s="34">
        <v>367</v>
      </c>
      <c r="AA389" s="36">
        <v>28955.513807679097</v>
      </c>
      <c r="AB389" s="36">
        <v>35284.347488248233</v>
      </c>
      <c r="AC389" s="36">
        <v>12789.276228528099</v>
      </c>
      <c r="AD389" s="10"/>
      <c r="AE389" s="34">
        <v>367</v>
      </c>
      <c r="AF389" s="36">
        <v>16695.107089090481</v>
      </c>
      <c r="AG389" s="36">
        <v>29833.463476661123</v>
      </c>
      <c r="AH389" s="36">
        <v>39541.644395840151</v>
      </c>
    </row>
    <row r="390" spans="1:3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34">
        <v>368</v>
      </c>
      <c r="V390" s="36">
        <v>8431.9029844459037</v>
      </c>
      <c r="W390" s="36">
        <v>12815.631851695951</v>
      </c>
      <c r="X390" s="36">
        <v>12468.326479476578</v>
      </c>
      <c r="Y390" s="10"/>
      <c r="Z390" s="34">
        <v>368</v>
      </c>
      <c r="AA390" s="36">
        <v>20069.83708162947</v>
      </c>
      <c r="AB390" s="36">
        <v>21475.706266771525</v>
      </c>
      <c r="AC390" s="36">
        <v>21269.723406545145</v>
      </c>
      <c r="AD390" s="10"/>
      <c r="AE390" s="34">
        <v>368</v>
      </c>
      <c r="AF390" s="36">
        <v>46117.71890370491</v>
      </c>
      <c r="AG390" s="36">
        <v>28492.232886901362</v>
      </c>
      <c r="AH390" s="36">
        <v>21899.852063898517</v>
      </c>
    </row>
    <row r="391" spans="1:3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34">
        <v>369</v>
      </c>
      <c r="V391" s="36">
        <v>14228.560076099835</v>
      </c>
      <c r="W391" s="36">
        <v>16369.099584124713</v>
      </c>
      <c r="X391" s="36">
        <v>10887.843686738257</v>
      </c>
      <c r="Y391" s="10"/>
      <c r="Z391" s="34">
        <v>369</v>
      </c>
      <c r="AA391" s="36">
        <v>42686.767023053733</v>
      </c>
      <c r="AB391" s="36">
        <v>36446.496259197491</v>
      </c>
      <c r="AC391" s="36">
        <v>25549.5833901238</v>
      </c>
      <c r="AD391" s="10"/>
      <c r="AE391" s="34">
        <v>369</v>
      </c>
      <c r="AF391" s="36">
        <v>27293.096037056159</v>
      </c>
      <c r="AG391" s="36">
        <v>26558.978644034287</v>
      </c>
      <c r="AH391" s="36">
        <v>28749.341565052768</v>
      </c>
    </row>
    <row r="392" spans="1:3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34">
        <v>370</v>
      </c>
      <c r="V392" s="36">
        <v>21647.831209951455</v>
      </c>
      <c r="W392" s="36">
        <v>12144.279947766512</v>
      </c>
      <c r="X392" s="36">
        <v>11528.924789508337</v>
      </c>
      <c r="Y392" s="10"/>
      <c r="Z392" s="34">
        <v>370</v>
      </c>
      <c r="AA392" s="36">
        <v>18228.226573100746</v>
      </c>
      <c r="AB392" s="36">
        <v>23249.530511620986</v>
      </c>
      <c r="AC392" s="36">
        <v>13512.489183384343</v>
      </c>
      <c r="AD392" s="10"/>
      <c r="AE392" s="34">
        <v>370</v>
      </c>
      <c r="AF392" s="36">
        <v>26808.137957255924</v>
      </c>
      <c r="AG392" s="36">
        <v>30443.321769397178</v>
      </c>
      <c r="AH392" s="36">
        <v>31429.39362679284</v>
      </c>
    </row>
    <row r="393" spans="1:3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34">
        <v>371</v>
      </c>
      <c r="V393" s="36">
        <v>15440.709224492704</v>
      </c>
      <c r="W393" s="36">
        <v>6687.035582995969</v>
      </c>
      <c r="X393" s="36">
        <v>11193.888120642818</v>
      </c>
      <c r="Y393" s="10"/>
      <c r="Z393" s="34">
        <v>371</v>
      </c>
      <c r="AA393" s="36">
        <v>13828.185298428001</v>
      </c>
      <c r="AB393" s="36">
        <v>23984.727558796341</v>
      </c>
      <c r="AC393" s="36">
        <v>15973.913783765973</v>
      </c>
      <c r="AD393" s="10"/>
      <c r="AE393" s="34">
        <v>371</v>
      </c>
      <c r="AF393" s="36">
        <v>121125.06548276702</v>
      </c>
      <c r="AG393" s="36">
        <v>47974.031063351416</v>
      </c>
      <c r="AH393" s="36">
        <v>35403.645203892498</v>
      </c>
    </row>
    <row r="394" spans="1:3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34">
        <v>372</v>
      </c>
      <c r="V394" s="36">
        <v>12410.75281172301</v>
      </c>
      <c r="W394" s="36">
        <v>7868.3638255617552</v>
      </c>
      <c r="X394" s="36">
        <v>13976.426034092026</v>
      </c>
      <c r="Y394" s="10"/>
      <c r="Z394" s="34">
        <v>372</v>
      </c>
      <c r="AA394" s="36">
        <v>13331.405564732369</v>
      </c>
      <c r="AB394" s="36">
        <v>23823.993156668712</v>
      </c>
      <c r="AC394" s="36">
        <v>14462.70074996626</v>
      </c>
      <c r="AD394" s="10"/>
      <c r="AE394" s="34">
        <v>372</v>
      </c>
      <c r="AF394" s="36">
        <v>96433.101424596985</v>
      </c>
      <c r="AG394" s="36">
        <v>27453.230339382284</v>
      </c>
      <c r="AH394" s="36">
        <v>22762.314960764928</v>
      </c>
    </row>
    <row r="395" spans="1:3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34">
        <v>373</v>
      </c>
      <c r="V395" s="36">
        <v>18678.307260212441</v>
      </c>
      <c r="W395" s="36">
        <v>12528.254647960135</v>
      </c>
      <c r="X395" s="36">
        <v>9217.2017969644166</v>
      </c>
      <c r="Y395" s="10"/>
      <c r="Z395" s="34">
        <v>373</v>
      </c>
      <c r="AA395" s="36">
        <v>19856.506050824628</v>
      </c>
      <c r="AB395" s="36">
        <v>18790.22936150667</v>
      </c>
      <c r="AC395" s="36">
        <v>14447.908915908889</v>
      </c>
      <c r="AD395" s="10"/>
      <c r="AE395" s="34">
        <v>373</v>
      </c>
      <c r="AF395" s="36">
        <v>103111.59185615864</v>
      </c>
      <c r="AG395" s="36">
        <v>49617.069106143914</v>
      </c>
      <c r="AH395" s="36">
        <v>27291.282392851994</v>
      </c>
    </row>
    <row r="396" spans="1:3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34">
        <v>374</v>
      </c>
      <c r="V396" s="36">
        <v>9528.5997689900196</v>
      </c>
      <c r="W396" s="36">
        <v>12829.529779004302</v>
      </c>
      <c r="X396" s="36">
        <v>14005.507258580317</v>
      </c>
      <c r="Y396" s="10"/>
      <c r="Z396" s="34">
        <v>374</v>
      </c>
      <c r="AA396" s="36">
        <v>19683.898182866364</v>
      </c>
      <c r="AB396" s="36">
        <v>18150.640003988679</v>
      </c>
      <c r="AC396" s="36">
        <v>22828.99049317254</v>
      </c>
      <c r="AD396" s="10"/>
      <c r="AE396" s="34">
        <v>374</v>
      </c>
      <c r="AF396" s="36">
        <v>62167.139381266505</v>
      </c>
      <c r="AG396" s="36">
        <v>25990.144408214492</v>
      </c>
      <c r="AH396" s="36">
        <v>15117.896008060252</v>
      </c>
    </row>
    <row r="397" spans="1:3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34">
        <v>375</v>
      </c>
      <c r="V397" s="36">
        <v>12504.52088461502</v>
      </c>
      <c r="W397" s="36">
        <v>8936.1379481151216</v>
      </c>
      <c r="X397" s="36">
        <v>13043.034874496521</v>
      </c>
      <c r="Y397" s="10"/>
      <c r="Z397" s="34">
        <v>375</v>
      </c>
      <c r="AA397" s="36">
        <v>17314.979540916218</v>
      </c>
      <c r="AB397" s="36">
        <v>32917.109783909087</v>
      </c>
      <c r="AC397" s="36">
        <v>15993.818181199527</v>
      </c>
      <c r="AD397" s="10"/>
      <c r="AE397" s="34">
        <v>375</v>
      </c>
      <c r="AF397" s="36">
        <v>27510.992408013841</v>
      </c>
      <c r="AG397" s="36">
        <v>17974.549666358897</v>
      </c>
      <c r="AH397" s="36">
        <v>33574.382163340742</v>
      </c>
    </row>
    <row r="398" spans="1:3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34">
        <v>376</v>
      </c>
      <c r="V398" s="36">
        <v>14120.418303316397</v>
      </c>
      <c r="W398" s="36">
        <v>13796.634088153409</v>
      </c>
      <c r="X398" s="36">
        <v>9360.5847815095276</v>
      </c>
      <c r="Y398" s="10"/>
      <c r="Z398" s="34">
        <v>376</v>
      </c>
      <c r="AA398" s="36">
        <v>15740.961345718486</v>
      </c>
      <c r="AB398" s="36">
        <v>23674.82501576719</v>
      </c>
      <c r="AC398" s="36">
        <v>13438.613684931359</v>
      </c>
      <c r="AD398" s="10"/>
      <c r="AE398" s="34">
        <v>376</v>
      </c>
      <c r="AF398" s="36">
        <v>52306.343269878918</v>
      </c>
      <c r="AG398" s="36">
        <v>45137.644037246973</v>
      </c>
      <c r="AH398" s="36">
        <v>29251.138377493517</v>
      </c>
    </row>
    <row r="399" spans="1:3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34">
        <v>377</v>
      </c>
      <c r="V399" s="36">
        <v>13284.149073401528</v>
      </c>
      <c r="W399" s="36">
        <v>11857.693942334045</v>
      </c>
      <c r="X399" s="36">
        <v>11143.125648420964</v>
      </c>
      <c r="Y399" s="10"/>
      <c r="Z399" s="34">
        <v>377</v>
      </c>
      <c r="AA399" s="36">
        <v>22728.347999422611</v>
      </c>
      <c r="AB399" s="36">
        <v>20495.904242432625</v>
      </c>
      <c r="AC399" s="36">
        <v>16581.647571984588</v>
      </c>
      <c r="AD399" s="10"/>
      <c r="AE399" s="34">
        <v>377</v>
      </c>
      <c r="AF399" s="36">
        <v>103908.13384246282</v>
      </c>
      <c r="AG399" s="36">
        <v>47633.545887311535</v>
      </c>
      <c r="AH399" s="36">
        <v>37539.509832953256</v>
      </c>
    </row>
    <row r="400" spans="1:3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34">
        <v>378</v>
      </c>
      <c r="V400" s="36">
        <v>8623.4224323526414</v>
      </c>
      <c r="W400" s="36">
        <v>14379.098100333296</v>
      </c>
      <c r="X400" s="36">
        <v>13949.596342575829</v>
      </c>
      <c r="Y400" s="10"/>
      <c r="Z400" s="34">
        <v>378</v>
      </c>
      <c r="AA400" s="36">
        <v>17429.018964917283</v>
      </c>
      <c r="AB400" s="36">
        <v>21551.887113258668</v>
      </c>
      <c r="AC400" s="36">
        <v>16047.006442352611</v>
      </c>
      <c r="AD400" s="10"/>
      <c r="AE400" s="34">
        <v>378</v>
      </c>
      <c r="AF400" s="36">
        <v>30139.780763906194</v>
      </c>
      <c r="AG400" s="36">
        <v>34636.385150953152</v>
      </c>
      <c r="AH400" s="36">
        <v>31925.865065235532</v>
      </c>
    </row>
    <row r="401" spans="1:3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34">
        <v>379</v>
      </c>
      <c r="V401" s="36">
        <v>12427.293828382313</v>
      </c>
      <c r="W401" s="36">
        <v>12913.150972104469</v>
      </c>
      <c r="X401" s="36">
        <v>8754.8365314153816</v>
      </c>
      <c r="Y401" s="10"/>
      <c r="Z401" s="34">
        <v>379</v>
      </c>
      <c r="AA401" s="36">
        <v>25577.529856441852</v>
      </c>
      <c r="AB401" s="36">
        <v>24369.832336350479</v>
      </c>
      <c r="AC401" s="36">
        <v>12901.783124055606</v>
      </c>
      <c r="AD401" s="10"/>
      <c r="AE401" s="34">
        <v>379</v>
      </c>
      <c r="AF401" s="36">
        <v>30629.680223080461</v>
      </c>
      <c r="AG401" s="36">
        <v>35133.941363981772</v>
      </c>
      <c r="AH401" s="36">
        <v>28258.260259134197</v>
      </c>
    </row>
    <row r="402" spans="1:3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34">
        <v>380</v>
      </c>
      <c r="V402" s="36">
        <v>18264.725012104143</v>
      </c>
      <c r="W402" s="36">
        <v>16797.683995424635</v>
      </c>
      <c r="X402" s="36">
        <v>15808.732432309402</v>
      </c>
      <c r="Y402" s="10"/>
      <c r="Z402" s="34">
        <v>380</v>
      </c>
      <c r="AA402" s="36">
        <v>20497.136997340516</v>
      </c>
      <c r="AB402" s="36">
        <v>12168.692756944371</v>
      </c>
      <c r="AC402" s="36">
        <v>19948.05737212452</v>
      </c>
      <c r="AD402" s="10"/>
      <c r="AE402" s="34">
        <v>380</v>
      </c>
      <c r="AF402" s="36">
        <v>72300.060140819885</v>
      </c>
      <c r="AG402" s="36">
        <v>40322.102215241219</v>
      </c>
      <c r="AH402" s="36">
        <v>24926.817870554401</v>
      </c>
    </row>
    <row r="403" spans="1:3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34">
        <v>381</v>
      </c>
      <c r="V403" s="36">
        <v>8729.7112712461676</v>
      </c>
      <c r="W403" s="36">
        <v>12741.245297632438</v>
      </c>
      <c r="X403" s="36">
        <v>10372.218267601385</v>
      </c>
      <c r="Y403" s="10"/>
      <c r="Z403" s="34">
        <v>381</v>
      </c>
      <c r="AA403" s="36">
        <v>22234.935254335909</v>
      </c>
      <c r="AB403" s="36">
        <v>31993.774302892445</v>
      </c>
      <c r="AC403" s="36">
        <v>16266.351979455176</v>
      </c>
      <c r="AD403" s="10"/>
      <c r="AE403" s="34">
        <v>381</v>
      </c>
      <c r="AF403" s="36">
        <v>66310.758697211379</v>
      </c>
      <c r="AG403" s="36">
        <v>25750.233444166388</v>
      </c>
      <c r="AH403" s="36">
        <v>24019.516476830162</v>
      </c>
    </row>
    <row r="404" spans="1:3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34">
        <v>382</v>
      </c>
      <c r="V404" s="36">
        <v>8628.7981561567522</v>
      </c>
      <c r="W404" s="36">
        <v>11580.19375899025</v>
      </c>
      <c r="X404" s="36">
        <v>11034.63635005216</v>
      </c>
      <c r="Y404" s="10"/>
      <c r="Z404" s="34">
        <v>382</v>
      </c>
      <c r="AA404" s="36">
        <v>20920.669415068041</v>
      </c>
      <c r="AB404" s="36">
        <v>21449.293862328399</v>
      </c>
      <c r="AC404" s="36">
        <v>13209.109221864401</v>
      </c>
      <c r="AD404" s="10"/>
      <c r="AE404" s="34">
        <v>382</v>
      </c>
      <c r="AF404" s="36">
        <v>103460.30099495126</v>
      </c>
      <c r="AG404" s="36">
        <v>25327.700331430173</v>
      </c>
      <c r="AH404" s="36">
        <v>33064.972172869675</v>
      </c>
    </row>
    <row r="405" spans="1:3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34">
        <v>383</v>
      </c>
      <c r="V405" s="36">
        <v>9843.524821046396</v>
      </c>
      <c r="W405" s="36">
        <v>8236.2306423951759</v>
      </c>
      <c r="X405" s="36">
        <v>11610.277576821418</v>
      </c>
      <c r="Y405" s="10"/>
      <c r="Z405" s="34">
        <v>383</v>
      </c>
      <c r="AA405" s="36">
        <v>14544.241067662801</v>
      </c>
      <c r="AB405" s="36">
        <v>22531.553734388184</v>
      </c>
      <c r="AC405" s="36">
        <v>17849.197062198818</v>
      </c>
      <c r="AD405" s="10"/>
      <c r="AE405" s="34">
        <v>383</v>
      </c>
      <c r="AF405" s="36">
        <v>75170.510484824699</v>
      </c>
      <c r="AG405" s="36">
        <v>41984.226118213315</v>
      </c>
      <c r="AH405" s="36">
        <v>46169.657541717206</v>
      </c>
    </row>
    <row r="406" spans="1:3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34">
        <v>384</v>
      </c>
      <c r="V406" s="36">
        <v>16490.609343827669</v>
      </c>
      <c r="W406" s="36">
        <v>7596.5653840888644</v>
      </c>
      <c r="X406" s="36">
        <v>10840.979938376962</v>
      </c>
      <c r="Y406" s="10"/>
      <c r="Z406" s="34">
        <v>384</v>
      </c>
      <c r="AA406" s="36">
        <v>27369.585259773641</v>
      </c>
      <c r="AB406" s="36">
        <v>23308.961595620614</v>
      </c>
      <c r="AC406" s="36">
        <v>24031.229156691508</v>
      </c>
      <c r="AD406" s="10"/>
      <c r="AE406" s="34">
        <v>384</v>
      </c>
      <c r="AF406" s="36">
        <v>96959.485675316988</v>
      </c>
      <c r="AG406" s="36">
        <v>15061.747206761313</v>
      </c>
      <c r="AH406" s="36">
        <v>23913.770776380821</v>
      </c>
    </row>
    <row r="407" spans="1:3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34">
        <v>385</v>
      </c>
      <c r="V407" s="36">
        <v>15307.667728872917</v>
      </c>
      <c r="W407" s="36">
        <v>11153.415513004074</v>
      </c>
      <c r="X407" s="36">
        <v>11100.763734508977</v>
      </c>
      <c r="Y407" s="10"/>
      <c r="Z407" s="34">
        <v>385</v>
      </c>
      <c r="AA407" s="36">
        <v>17042.510771358335</v>
      </c>
      <c r="AB407" s="36">
        <v>30832.148741564321</v>
      </c>
      <c r="AC407" s="36">
        <v>18081.880625763661</v>
      </c>
      <c r="AD407" s="10"/>
      <c r="AE407" s="34">
        <v>385</v>
      </c>
      <c r="AF407" s="36">
        <v>87968.122239101678</v>
      </c>
      <c r="AG407" s="36">
        <v>32899.880696873799</v>
      </c>
      <c r="AH407" s="36">
        <v>59803.469827627669</v>
      </c>
    </row>
    <row r="408" spans="1:3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34">
        <v>386</v>
      </c>
      <c r="V408" s="36">
        <v>16229.030519005048</v>
      </c>
      <c r="W408" s="36">
        <v>10529.396551950746</v>
      </c>
      <c r="X408" s="36">
        <v>9783.4042233984164</v>
      </c>
      <c r="Y408" s="10"/>
      <c r="Z408" s="34">
        <v>386</v>
      </c>
      <c r="AA408" s="36">
        <v>14257.755025487098</v>
      </c>
      <c r="AB408" s="36">
        <v>8600.4385388841947</v>
      </c>
      <c r="AC408" s="36">
        <v>13581.061800753168</v>
      </c>
      <c r="AD408" s="10"/>
      <c r="AE408" s="34">
        <v>386</v>
      </c>
      <c r="AF408" s="36">
        <v>64924.528112202657</v>
      </c>
      <c r="AG408" s="36">
        <v>46702.084875737506</v>
      </c>
      <c r="AH408" s="36">
        <v>17072.75598233661</v>
      </c>
    </row>
    <row r="409" spans="1:3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34">
        <v>387</v>
      </c>
      <c r="V409" s="36">
        <v>10331.435095321642</v>
      </c>
      <c r="W409" s="36">
        <v>10260.644162793222</v>
      </c>
      <c r="X409" s="36">
        <v>13332.857015382491</v>
      </c>
      <c r="Y409" s="10"/>
      <c r="Z409" s="34">
        <v>387</v>
      </c>
      <c r="AA409" s="36">
        <v>38784.690002686002</v>
      </c>
      <c r="AB409" s="36">
        <v>8480.8918351709926</v>
      </c>
      <c r="AC409" s="36">
        <v>19037.173213918104</v>
      </c>
      <c r="AD409" s="10"/>
      <c r="AE409" s="34">
        <v>387</v>
      </c>
      <c r="AF409" s="36">
        <v>69206.181454409016</v>
      </c>
      <c r="AG409" s="36">
        <v>54875.839361175109</v>
      </c>
      <c r="AH409" s="36">
        <v>49344.120478058758</v>
      </c>
    </row>
    <row r="410" spans="1:3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34">
        <v>388</v>
      </c>
      <c r="V410" s="36">
        <v>14446.601853119546</v>
      </c>
      <c r="W410" s="36">
        <v>10129.97276067442</v>
      </c>
      <c r="X410" s="36">
        <v>9135.8852809901382</v>
      </c>
      <c r="Y410" s="10"/>
      <c r="Z410" s="34">
        <v>388</v>
      </c>
      <c r="AA410" s="36">
        <v>24197.067381429617</v>
      </c>
      <c r="AB410" s="36">
        <v>21434.926775887834</v>
      </c>
      <c r="AC410" s="36">
        <v>18194.232851219273</v>
      </c>
      <c r="AD410" s="10"/>
      <c r="AE410" s="34">
        <v>388</v>
      </c>
      <c r="AF410" s="36">
        <v>96603.463645627169</v>
      </c>
      <c r="AG410" s="36">
        <v>36652.292011363956</v>
      </c>
      <c r="AH410" s="36">
        <v>15550.799337564853</v>
      </c>
    </row>
    <row r="411" spans="1:3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34">
        <v>389</v>
      </c>
      <c r="V411" s="36">
        <v>9393.0062903663857</v>
      </c>
      <c r="W411" s="36">
        <v>14372.733168505165</v>
      </c>
      <c r="X411" s="36">
        <v>9890.5492821969747</v>
      </c>
      <c r="Y411" s="10"/>
      <c r="Z411" s="34">
        <v>389</v>
      </c>
      <c r="AA411" s="36">
        <v>18500.5558147376</v>
      </c>
      <c r="AB411" s="36">
        <v>20592.005261697926</v>
      </c>
      <c r="AC411" s="36">
        <v>16516.121278107883</v>
      </c>
      <c r="AD411" s="10"/>
      <c r="AE411" s="34">
        <v>389</v>
      </c>
      <c r="AF411" s="36">
        <v>51363.698026609556</v>
      </c>
      <c r="AG411" s="36">
        <v>25688.303478876285</v>
      </c>
      <c r="AH411" s="36">
        <v>31035.029378410265</v>
      </c>
    </row>
    <row r="412" spans="1:3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34">
        <v>390</v>
      </c>
      <c r="V412" s="36">
        <v>15416.582148942454</v>
      </c>
      <c r="W412" s="36">
        <v>10627.517127429823</v>
      </c>
      <c r="X412" s="36">
        <v>10083.372820742878</v>
      </c>
      <c r="Y412" s="10"/>
      <c r="Z412" s="34">
        <v>390</v>
      </c>
      <c r="AA412" s="36">
        <v>31034.368865482767</v>
      </c>
      <c r="AB412" s="36">
        <v>12667.151455719377</v>
      </c>
      <c r="AC412" s="36">
        <v>16017.327863159579</v>
      </c>
      <c r="AD412" s="10"/>
      <c r="AE412" s="34">
        <v>390</v>
      </c>
      <c r="AF412" s="36">
        <v>50913.782492693776</v>
      </c>
      <c r="AG412" s="36">
        <v>47075.242903668513</v>
      </c>
      <c r="AH412" s="36">
        <v>45286.824383713349</v>
      </c>
    </row>
    <row r="413" spans="1:3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34">
        <v>391</v>
      </c>
      <c r="V413" s="36">
        <v>13144.788463315035</v>
      </c>
      <c r="W413" s="36">
        <v>14948.154518482255</v>
      </c>
      <c r="X413" s="36">
        <v>9694.2513442703166</v>
      </c>
      <c r="Y413" s="10"/>
      <c r="Z413" s="34">
        <v>391</v>
      </c>
      <c r="AA413" s="36">
        <v>23813.220844256848</v>
      </c>
      <c r="AB413" s="36">
        <v>24039.167996637363</v>
      </c>
      <c r="AC413" s="36">
        <v>15346.53664675969</v>
      </c>
      <c r="AD413" s="10"/>
      <c r="AE413" s="34">
        <v>391</v>
      </c>
      <c r="AF413" s="36">
        <v>22076.868837882408</v>
      </c>
      <c r="AG413" s="36">
        <v>29120.725001371276</v>
      </c>
      <c r="AH413" s="36">
        <v>30215.438968676532</v>
      </c>
    </row>
    <row r="414" spans="1:3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34">
        <v>392</v>
      </c>
      <c r="V414" s="36">
        <v>9971.0248487260997</v>
      </c>
      <c r="W414" s="36">
        <v>9422.1852214830342</v>
      </c>
      <c r="X414" s="36">
        <v>13194.770809320524</v>
      </c>
      <c r="Y414" s="10"/>
      <c r="Z414" s="34">
        <v>392</v>
      </c>
      <c r="AA414" s="36">
        <v>20977.676555989987</v>
      </c>
      <c r="AB414" s="36">
        <v>25414.602893893789</v>
      </c>
      <c r="AC414" s="36">
        <v>28723.944736540994</v>
      </c>
      <c r="AD414" s="10"/>
      <c r="AE414" s="34">
        <v>392</v>
      </c>
      <c r="AF414" s="36">
        <v>59402.957427066947</v>
      </c>
      <c r="AG414" s="36">
        <v>51107.340255083582</v>
      </c>
      <c r="AH414" s="36">
        <v>41262.839620531071</v>
      </c>
    </row>
    <row r="415" spans="1:3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34">
        <v>393</v>
      </c>
      <c r="V415" s="36">
        <v>13277.46107960784</v>
      </c>
      <c r="W415" s="36">
        <v>10719.30892637698</v>
      </c>
      <c r="X415" s="36">
        <v>8659.3472779480817</v>
      </c>
      <c r="Y415" s="10"/>
      <c r="Z415" s="34">
        <v>393</v>
      </c>
      <c r="AA415" s="36">
        <v>21326.515829563195</v>
      </c>
      <c r="AB415" s="36">
        <v>41130.710622420731</v>
      </c>
      <c r="AC415" s="36">
        <v>24689.27214859446</v>
      </c>
      <c r="AD415" s="10"/>
      <c r="AE415" s="34">
        <v>393</v>
      </c>
      <c r="AF415" s="36">
        <v>32166.826883921956</v>
      </c>
      <c r="AG415" s="36">
        <v>41051.397331748674</v>
      </c>
      <c r="AH415" s="36">
        <v>28708.022653924658</v>
      </c>
    </row>
    <row r="416" spans="1:3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34">
        <v>394</v>
      </c>
      <c r="V416" s="36">
        <v>12631.236466367394</v>
      </c>
      <c r="W416" s="36">
        <v>13293.425963892518</v>
      </c>
      <c r="X416" s="36">
        <v>11746.665855538929</v>
      </c>
      <c r="Y416" s="10"/>
      <c r="Z416" s="34">
        <v>394</v>
      </c>
      <c r="AA416" s="36">
        <v>18551.040479073679</v>
      </c>
      <c r="AB416" s="36">
        <v>19633.454529857601</v>
      </c>
      <c r="AC416" s="36">
        <v>24032.068616770764</v>
      </c>
      <c r="AD416" s="10"/>
      <c r="AE416" s="34">
        <v>394</v>
      </c>
      <c r="AF416" s="36">
        <v>95969.945119076539</v>
      </c>
      <c r="AG416" s="36">
        <v>47442.49284275301</v>
      </c>
      <c r="AH416" s="36">
        <v>26241.723188869018</v>
      </c>
    </row>
    <row r="417" spans="1:3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34">
        <v>395</v>
      </c>
      <c r="V417" s="36">
        <v>12195.527852993731</v>
      </c>
      <c r="W417" s="36">
        <v>10022.344819916543</v>
      </c>
      <c r="X417" s="36">
        <v>11584.929885318128</v>
      </c>
      <c r="Y417" s="10"/>
      <c r="Z417" s="34">
        <v>395</v>
      </c>
      <c r="AA417" s="36">
        <v>15691.123325487153</v>
      </c>
      <c r="AB417" s="36">
        <v>36309.277310631362</v>
      </c>
      <c r="AC417" s="36">
        <v>17910.712825288108</v>
      </c>
      <c r="AD417" s="10"/>
      <c r="AE417" s="34">
        <v>395</v>
      </c>
      <c r="AF417" s="36">
        <v>53353.602820800501</v>
      </c>
      <c r="AG417" s="36">
        <v>16210.376420662353</v>
      </c>
      <c r="AH417" s="36">
        <v>35041.25613073897</v>
      </c>
    </row>
    <row r="418" spans="1:3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34">
        <v>396</v>
      </c>
      <c r="V418" s="36">
        <v>10370.79681718467</v>
      </c>
      <c r="W418" s="36">
        <v>13026.322795403083</v>
      </c>
      <c r="X418" s="36">
        <v>8280.7786708518724</v>
      </c>
      <c r="Y418" s="10"/>
      <c r="Z418" s="34">
        <v>396</v>
      </c>
      <c r="AA418" s="36">
        <v>19595.972699338647</v>
      </c>
      <c r="AB418" s="36">
        <v>18616.423113641293</v>
      </c>
      <c r="AC418" s="36">
        <v>17761.478153535951</v>
      </c>
      <c r="AD418" s="10"/>
      <c r="AE418" s="34">
        <v>396</v>
      </c>
      <c r="AF418" s="36">
        <v>141613.98701323511</v>
      </c>
      <c r="AG418" s="36">
        <v>32009.032709373831</v>
      </c>
      <c r="AH418" s="36">
        <v>40385.086974244652</v>
      </c>
    </row>
    <row r="419" spans="1:3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34">
        <v>397</v>
      </c>
      <c r="V419" s="36">
        <v>11876.676252424651</v>
      </c>
      <c r="W419" s="36">
        <v>17308.362185731847</v>
      </c>
      <c r="X419" s="36">
        <v>12530.41975629451</v>
      </c>
      <c r="Y419" s="10"/>
      <c r="Z419" s="34">
        <v>397</v>
      </c>
      <c r="AA419" s="36">
        <v>24514.483118125336</v>
      </c>
      <c r="AB419" s="36">
        <v>18854.164933599302</v>
      </c>
      <c r="AC419" s="36">
        <v>16035.360147986456</v>
      </c>
      <c r="AD419" s="10"/>
      <c r="AE419" s="34">
        <v>397</v>
      </c>
      <c r="AF419" s="36">
        <v>25259.576028635289</v>
      </c>
      <c r="AG419" s="36">
        <v>58436.517730378051</v>
      </c>
      <c r="AH419" s="36">
        <v>84441.250600242085</v>
      </c>
    </row>
    <row r="420" spans="1:3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34">
        <v>398</v>
      </c>
      <c r="V420" s="36">
        <v>6975.7483406882893</v>
      </c>
      <c r="W420" s="36">
        <v>9252.9889624020543</v>
      </c>
      <c r="X420" s="36">
        <v>13154.773408258303</v>
      </c>
      <c r="Y420" s="10"/>
      <c r="Z420" s="34">
        <v>398</v>
      </c>
      <c r="AA420" s="36">
        <v>20820.717946568759</v>
      </c>
      <c r="AB420" s="36">
        <v>27109.333226663119</v>
      </c>
      <c r="AC420" s="36">
        <v>14212.405366202278</v>
      </c>
      <c r="AD420" s="10"/>
      <c r="AE420" s="34">
        <v>398</v>
      </c>
      <c r="AF420" s="36">
        <v>43339.086340251379</v>
      </c>
      <c r="AG420" s="36">
        <v>30072.185080197865</v>
      </c>
      <c r="AH420" s="36">
        <v>48685.683585006431</v>
      </c>
    </row>
    <row r="421" spans="1:3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34">
        <v>399</v>
      </c>
      <c r="V421" s="36">
        <v>15377.166585265701</v>
      </c>
      <c r="W421" s="36">
        <v>15726.014718273836</v>
      </c>
      <c r="X421" s="36">
        <v>11822.728911119035</v>
      </c>
      <c r="Y421" s="10"/>
      <c r="Z421" s="34">
        <v>399</v>
      </c>
      <c r="AA421" s="36">
        <v>20123.685505006695</v>
      </c>
      <c r="AB421" s="36">
        <v>15069.655124357449</v>
      </c>
      <c r="AC421" s="36">
        <v>8328.257500797723</v>
      </c>
      <c r="AD421" s="10"/>
      <c r="AE421" s="34">
        <v>399</v>
      </c>
      <c r="AF421" s="36">
        <v>69993.23811106215</v>
      </c>
      <c r="AG421" s="36">
        <v>38610.00395492994</v>
      </c>
      <c r="AH421" s="36">
        <v>30883.83192256284</v>
      </c>
    </row>
    <row r="422" spans="1:3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34">
        <v>400</v>
      </c>
      <c r="V422" s="36">
        <v>19984.624915914254</v>
      </c>
      <c r="W422" s="36">
        <v>9862.9835992378848</v>
      </c>
      <c r="X422" s="36">
        <v>10750.509086516113</v>
      </c>
      <c r="Y422" s="10"/>
      <c r="Z422" s="34">
        <v>400</v>
      </c>
      <c r="AA422" s="36">
        <v>17161.929112745507</v>
      </c>
      <c r="AB422" s="36">
        <v>18590.263889769336</v>
      </c>
      <c r="AC422" s="36">
        <v>21701.646651450017</v>
      </c>
      <c r="AD422" s="10"/>
      <c r="AE422" s="34">
        <v>400</v>
      </c>
      <c r="AF422" s="36">
        <v>24414.083213163358</v>
      </c>
      <c r="AG422" s="36">
        <v>28119.467211161387</v>
      </c>
      <c r="AH422" s="36">
        <v>17757.84472296996</v>
      </c>
    </row>
    <row r="423" spans="1:3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34">
        <v>401</v>
      </c>
      <c r="V423" s="36">
        <v>8844.1168907475912</v>
      </c>
      <c r="W423" s="36">
        <v>9203.9236191871641</v>
      </c>
      <c r="X423" s="36">
        <v>9218.1134442824023</v>
      </c>
      <c r="Y423" s="10"/>
      <c r="Z423" s="34">
        <v>401</v>
      </c>
      <c r="AA423" s="36">
        <v>8719.8363470987224</v>
      </c>
      <c r="AB423" s="36">
        <v>17403.220200499345</v>
      </c>
      <c r="AC423" s="36">
        <v>19927.053097501906</v>
      </c>
      <c r="AD423" s="10"/>
      <c r="AE423" s="34">
        <v>401</v>
      </c>
      <c r="AF423" s="36">
        <v>47055.41614278737</v>
      </c>
      <c r="AG423" s="36">
        <v>23961.841870672219</v>
      </c>
      <c r="AH423" s="36">
        <v>32920.085208071803</v>
      </c>
    </row>
    <row r="424" spans="1:3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34">
        <v>402</v>
      </c>
      <c r="V424" s="36">
        <v>11460.847713551921</v>
      </c>
      <c r="W424" s="36">
        <v>10164.142366003054</v>
      </c>
      <c r="X424" s="36">
        <v>10078.079539019485</v>
      </c>
      <c r="Y424" s="10"/>
      <c r="Z424" s="34">
        <v>402</v>
      </c>
      <c r="AA424" s="36">
        <v>16608.774937840055</v>
      </c>
      <c r="AB424" s="36">
        <v>22368.287387835982</v>
      </c>
      <c r="AC424" s="36">
        <v>18504.604905503369</v>
      </c>
      <c r="AD424" s="10"/>
      <c r="AE424" s="34">
        <v>402</v>
      </c>
      <c r="AF424" s="36">
        <v>28318.734188058479</v>
      </c>
      <c r="AG424" s="36">
        <v>59913.949875525563</v>
      </c>
      <c r="AH424" s="36">
        <v>23196.312480001525</v>
      </c>
    </row>
    <row r="425" spans="1:3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34">
        <v>403</v>
      </c>
      <c r="V425" s="36">
        <v>10662.469269150299</v>
      </c>
      <c r="W425" s="36">
        <v>5649.5323258938733</v>
      </c>
      <c r="X425" s="36">
        <v>10943.589414561462</v>
      </c>
      <c r="Y425" s="10"/>
      <c r="Z425" s="34">
        <v>403</v>
      </c>
      <c r="AA425" s="36">
        <v>26996.898918420698</v>
      </c>
      <c r="AB425" s="36">
        <v>20451.321783890326</v>
      </c>
      <c r="AC425" s="36">
        <v>19509.77620265073</v>
      </c>
      <c r="AD425" s="10"/>
      <c r="AE425" s="34">
        <v>403</v>
      </c>
      <c r="AF425" s="36">
        <v>23726.182549929435</v>
      </c>
      <c r="AG425" s="36">
        <v>24133.272143749782</v>
      </c>
      <c r="AH425" s="36">
        <v>53368.19648759655</v>
      </c>
    </row>
    <row r="426" spans="1:3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34">
        <v>404</v>
      </c>
      <c r="V426" s="36">
        <v>13298.240380903746</v>
      </c>
      <c r="W426" s="36">
        <v>18777.081170896348</v>
      </c>
      <c r="X426" s="36">
        <v>9889.9899724794286</v>
      </c>
      <c r="Y426" s="10"/>
      <c r="Z426" s="34">
        <v>404</v>
      </c>
      <c r="AA426" s="36">
        <v>15584.584481890521</v>
      </c>
      <c r="AB426" s="36">
        <v>39792.231120776327</v>
      </c>
      <c r="AC426" s="36">
        <v>11693.132410963717</v>
      </c>
      <c r="AD426" s="10"/>
      <c r="AE426" s="34">
        <v>404</v>
      </c>
      <c r="AF426" s="36">
        <v>36521.640033099713</v>
      </c>
      <c r="AG426" s="36">
        <v>28425.414711411267</v>
      </c>
      <c r="AH426" s="36">
        <v>25793.634571901992</v>
      </c>
    </row>
    <row r="427" spans="1:3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34">
        <v>405</v>
      </c>
      <c r="V427" s="36">
        <v>18927.533212032315</v>
      </c>
      <c r="W427" s="36">
        <v>14027.36327099027</v>
      </c>
      <c r="X427" s="36">
        <v>10926.139545327964</v>
      </c>
      <c r="Y427" s="10"/>
      <c r="Z427" s="34">
        <v>405</v>
      </c>
      <c r="AA427" s="36">
        <v>15594.424124782923</v>
      </c>
      <c r="AB427" s="36">
        <v>14618.612553515735</v>
      </c>
      <c r="AC427" s="36">
        <v>13002.768911020976</v>
      </c>
      <c r="AD427" s="10"/>
      <c r="AE427" s="34">
        <v>405</v>
      </c>
      <c r="AF427" s="36">
        <v>39260.161350373499</v>
      </c>
      <c r="AG427" s="36">
        <v>29965.95446805549</v>
      </c>
      <c r="AH427" s="36">
        <v>39307.476342259251</v>
      </c>
    </row>
    <row r="428" spans="1:3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34">
        <v>406</v>
      </c>
      <c r="V428" s="36">
        <v>8531.8649203087825</v>
      </c>
      <c r="W428" s="36">
        <v>8504.1001368430971</v>
      </c>
      <c r="X428" s="36">
        <v>11025.337542659991</v>
      </c>
      <c r="Y428" s="10"/>
      <c r="Z428" s="34">
        <v>406</v>
      </c>
      <c r="AA428" s="36">
        <v>24406.016865560152</v>
      </c>
      <c r="AB428" s="36">
        <v>16842.771874387618</v>
      </c>
      <c r="AC428" s="36">
        <v>14322.232913391326</v>
      </c>
      <c r="AD428" s="10"/>
      <c r="AE428" s="34">
        <v>406</v>
      </c>
      <c r="AF428" s="36">
        <v>39532.53327569252</v>
      </c>
      <c r="AG428" s="36">
        <v>27208.125913950549</v>
      </c>
      <c r="AH428" s="36">
        <v>34093.231081593614</v>
      </c>
    </row>
    <row r="429" spans="1:3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34">
        <v>407</v>
      </c>
      <c r="V429" s="36">
        <v>19456.964986141007</v>
      </c>
      <c r="W429" s="36">
        <v>12850.359348233012</v>
      </c>
      <c r="X429" s="36">
        <v>8384.5337087612352</v>
      </c>
      <c r="Y429" s="10"/>
      <c r="Z429" s="34">
        <v>407</v>
      </c>
      <c r="AA429" s="36">
        <v>18133.71507055972</v>
      </c>
      <c r="AB429" s="36">
        <v>16853.028052241512</v>
      </c>
      <c r="AC429" s="36">
        <v>16544.949764452573</v>
      </c>
      <c r="AD429" s="10"/>
      <c r="AE429" s="34">
        <v>407</v>
      </c>
      <c r="AF429" s="36">
        <v>55382.99994696855</v>
      </c>
      <c r="AG429" s="36">
        <v>36793.766088882403</v>
      </c>
      <c r="AH429" s="36">
        <v>38641.09779333786</v>
      </c>
    </row>
    <row r="430" spans="1:3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34">
        <v>408</v>
      </c>
      <c r="V430" s="36">
        <v>22629.566911994396</v>
      </c>
      <c r="W430" s="36">
        <v>13810.838677185018</v>
      </c>
      <c r="X430" s="36">
        <v>8186.1479044564767</v>
      </c>
      <c r="Y430" s="10"/>
      <c r="Z430" s="34">
        <v>408</v>
      </c>
      <c r="AA430" s="36">
        <v>31443.193222935624</v>
      </c>
      <c r="AB430" s="36">
        <v>16087.400787181492</v>
      </c>
      <c r="AC430" s="36">
        <v>23548.753393073133</v>
      </c>
      <c r="AD430" s="10"/>
      <c r="AE430" s="34">
        <v>408</v>
      </c>
      <c r="AF430" s="36">
        <v>53363.971050883498</v>
      </c>
      <c r="AG430" s="36">
        <v>21507.317731745636</v>
      </c>
      <c r="AH430" s="36">
        <v>39747.530712651445</v>
      </c>
    </row>
    <row r="431" spans="1:3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34">
        <v>409</v>
      </c>
      <c r="V431" s="36">
        <v>16083.497784731557</v>
      </c>
      <c r="W431" s="36">
        <v>11610.020695306466</v>
      </c>
      <c r="X431" s="36">
        <v>14735.396416812539</v>
      </c>
      <c r="Y431" s="10"/>
      <c r="Z431" s="34">
        <v>409</v>
      </c>
      <c r="AA431" s="36">
        <v>32107.252261872691</v>
      </c>
      <c r="AB431" s="36">
        <v>28900.459928709486</v>
      </c>
      <c r="AC431" s="36">
        <v>19061.326224008397</v>
      </c>
      <c r="AD431" s="10"/>
      <c r="AE431" s="34">
        <v>409</v>
      </c>
      <c r="AF431" s="36">
        <v>42632.007124001684</v>
      </c>
      <c r="AG431" s="36">
        <v>34017.131606559626</v>
      </c>
      <c r="AH431" s="36">
        <v>21244.682707223412</v>
      </c>
    </row>
    <row r="432" spans="1:3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34">
        <v>410</v>
      </c>
      <c r="V432" s="36">
        <v>15454.857430942842</v>
      </c>
      <c r="W432" s="36">
        <v>18224.156717364513</v>
      </c>
      <c r="X432" s="36">
        <v>10052.619493429933</v>
      </c>
      <c r="Y432" s="10"/>
      <c r="Z432" s="34">
        <v>410</v>
      </c>
      <c r="AA432" s="36">
        <v>21902.551367092623</v>
      </c>
      <c r="AB432" s="36">
        <v>10229.485367950434</v>
      </c>
      <c r="AC432" s="36">
        <v>11616.98820328247</v>
      </c>
      <c r="AD432" s="10"/>
      <c r="AE432" s="34">
        <v>410</v>
      </c>
      <c r="AF432" s="36">
        <v>50964.849211790039</v>
      </c>
      <c r="AG432" s="36">
        <v>35075.758453539667</v>
      </c>
      <c r="AH432" s="36">
        <v>42839.923231005276</v>
      </c>
    </row>
    <row r="433" spans="1:3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34">
        <v>411</v>
      </c>
      <c r="V433" s="36">
        <v>13228.698550844498</v>
      </c>
      <c r="W433" s="36">
        <v>17411.337617386933</v>
      </c>
      <c r="X433" s="36">
        <v>13214.492138991451</v>
      </c>
      <c r="Y433" s="10"/>
      <c r="Z433" s="34">
        <v>411</v>
      </c>
      <c r="AA433" s="36">
        <v>18000.480460494215</v>
      </c>
      <c r="AB433" s="36">
        <v>20136.38481932367</v>
      </c>
      <c r="AC433" s="36">
        <v>17418.568487021024</v>
      </c>
      <c r="AD433" s="10"/>
      <c r="AE433" s="34">
        <v>411</v>
      </c>
      <c r="AF433" s="36">
        <v>78404.181440336484</v>
      </c>
      <c r="AG433" s="36">
        <v>25562.616611444879</v>
      </c>
      <c r="AH433" s="36">
        <v>28016.192442328007</v>
      </c>
    </row>
    <row r="434" spans="1:3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34">
        <v>412</v>
      </c>
      <c r="V434" s="36">
        <v>16670.644085607761</v>
      </c>
      <c r="W434" s="36">
        <v>17590.184015606952</v>
      </c>
      <c r="X434" s="36">
        <v>9997.9999321229916</v>
      </c>
      <c r="Y434" s="10"/>
      <c r="Z434" s="34">
        <v>412</v>
      </c>
      <c r="AA434" s="36">
        <v>35472.122663087335</v>
      </c>
      <c r="AB434" s="36">
        <v>13536.651030052672</v>
      </c>
      <c r="AC434" s="36">
        <v>15729.468152618543</v>
      </c>
      <c r="AD434" s="10"/>
      <c r="AE434" s="34">
        <v>412</v>
      </c>
      <c r="AF434" s="36">
        <v>49192.668415534084</v>
      </c>
      <c r="AG434" s="36">
        <v>21739.237305716437</v>
      </c>
      <c r="AH434" s="36">
        <v>35493.035262421443</v>
      </c>
    </row>
    <row r="435" spans="1:3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34">
        <v>413</v>
      </c>
      <c r="V435" s="36">
        <v>9839.8207469764602</v>
      </c>
      <c r="W435" s="36">
        <v>13935.530556703397</v>
      </c>
      <c r="X435" s="36">
        <v>10298.642229349702</v>
      </c>
      <c r="Y435" s="10"/>
      <c r="Z435" s="34">
        <v>413</v>
      </c>
      <c r="AA435" s="36">
        <v>46566.358097497963</v>
      </c>
      <c r="AB435" s="36">
        <v>18870.259744354687</v>
      </c>
      <c r="AC435" s="36">
        <v>12725.411671089279</v>
      </c>
      <c r="AD435" s="10"/>
      <c r="AE435" s="34">
        <v>413</v>
      </c>
      <c r="AF435" s="36">
        <v>71143.837090980407</v>
      </c>
      <c r="AG435" s="36">
        <v>71616.487003640737</v>
      </c>
      <c r="AH435" s="36">
        <v>41236.071706337512</v>
      </c>
    </row>
    <row r="436" spans="1:3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34">
        <v>414</v>
      </c>
      <c r="V436" s="36">
        <v>15544.747264863527</v>
      </c>
      <c r="W436" s="36">
        <v>12491.350844459703</v>
      </c>
      <c r="X436" s="36">
        <v>9183.2731129012664</v>
      </c>
      <c r="Y436" s="10"/>
      <c r="Z436" s="34">
        <v>414</v>
      </c>
      <c r="AA436" s="36">
        <v>22947.892325274457</v>
      </c>
      <c r="AB436" s="36">
        <v>20309.540237876878</v>
      </c>
      <c r="AC436" s="36">
        <v>14592.158059976487</v>
      </c>
      <c r="AD436" s="10"/>
      <c r="AE436" s="34">
        <v>414</v>
      </c>
      <c r="AF436" s="36">
        <v>90133.753545160609</v>
      </c>
      <c r="AG436" s="36">
        <v>43633.418024759601</v>
      </c>
      <c r="AH436" s="36">
        <v>28030.321307235565</v>
      </c>
    </row>
    <row r="437" spans="1:3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34">
        <v>415</v>
      </c>
      <c r="V437" s="36">
        <v>10085.132384839075</v>
      </c>
      <c r="W437" s="36">
        <v>12376.48721018274</v>
      </c>
      <c r="X437" s="36">
        <v>10509.464261238802</v>
      </c>
      <c r="Y437" s="10"/>
      <c r="Z437" s="34">
        <v>415</v>
      </c>
      <c r="AA437" s="36">
        <v>34162.723206494586</v>
      </c>
      <c r="AB437" s="36">
        <v>11797.691190076757</v>
      </c>
      <c r="AC437" s="36">
        <v>14506.904751568551</v>
      </c>
      <c r="AD437" s="10"/>
      <c r="AE437" s="34">
        <v>415</v>
      </c>
      <c r="AF437" s="36">
        <v>24189.664894261728</v>
      </c>
      <c r="AG437" s="36">
        <v>66851.230645234406</v>
      </c>
      <c r="AH437" s="36">
        <v>39808.834789380882</v>
      </c>
    </row>
    <row r="438" spans="1:3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34">
        <v>416</v>
      </c>
      <c r="V438" s="36">
        <v>9845.5617266654008</v>
      </c>
      <c r="W438" s="36">
        <v>11495.968283635111</v>
      </c>
      <c r="X438" s="36">
        <v>11827.681562984249</v>
      </c>
      <c r="Y438" s="10"/>
      <c r="Z438" s="34">
        <v>416</v>
      </c>
      <c r="AA438" s="36">
        <v>17595.403866661785</v>
      </c>
      <c r="AB438" s="36">
        <v>16817.123840747827</v>
      </c>
      <c r="AC438" s="36">
        <v>16754.90084657001</v>
      </c>
      <c r="AD438" s="10"/>
      <c r="AE438" s="34">
        <v>416</v>
      </c>
      <c r="AF438" s="36">
        <v>49519.288310175391</v>
      </c>
      <c r="AG438" s="36">
        <v>41594.896756841801</v>
      </c>
      <c r="AH438" s="36">
        <v>24035.415730359127</v>
      </c>
    </row>
    <row r="439" spans="1:3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34">
        <v>417</v>
      </c>
      <c r="V439" s="36">
        <v>13969.600411827871</v>
      </c>
      <c r="W439" s="36">
        <v>12266.97317848407</v>
      </c>
      <c r="X439" s="36">
        <v>8087.0292075527541</v>
      </c>
      <c r="Y439" s="10"/>
      <c r="Z439" s="34">
        <v>417</v>
      </c>
      <c r="AA439" s="36">
        <v>31668.212261778368</v>
      </c>
      <c r="AB439" s="36">
        <v>21474.584194587169</v>
      </c>
      <c r="AC439" s="36">
        <v>13401.03121976233</v>
      </c>
      <c r="AD439" s="10"/>
      <c r="AE439" s="34">
        <v>417</v>
      </c>
      <c r="AF439" s="36">
        <v>40373.56861305303</v>
      </c>
      <c r="AG439" s="36">
        <v>33384.689679639363</v>
      </c>
      <c r="AH439" s="36">
        <v>26911.492408303471</v>
      </c>
    </row>
    <row r="440" spans="1:3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34">
        <v>418</v>
      </c>
      <c r="V440" s="36">
        <v>13209.650621723553</v>
      </c>
      <c r="W440" s="36">
        <v>14406.899391472374</v>
      </c>
      <c r="X440" s="36">
        <v>7438.9325747046296</v>
      </c>
      <c r="Y440" s="10"/>
      <c r="Z440" s="34">
        <v>418</v>
      </c>
      <c r="AA440" s="36">
        <v>37725.504133994858</v>
      </c>
      <c r="AB440" s="36">
        <v>12874.611861627927</v>
      </c>
      <c r="AC440" s="36">
        <v>21107.939230651791</v>
      </c>
      <c r="AD440" s="10"/>
      <c r="AE440" s="34">
        <v>418</v>
      </c>
      <c r="AF440" s="36">
        <v>113604.76896014089</v>
      </c>
      <c r="AG440" s="36">
        <v>28639.416583327733</v>
      </c>
      <c r="AH440" s="36">
        <v>27963.324852747843</v>
      </c>
    </row>
    <row r="441" spans="1:3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34">
        <v>419</v>
      </c>
      <c r="V441" s="36">
        <v>10648.480194406637</v>
      </c>
      <c r="W441" s="36">
        <v>11678.464018113198</v>
      </c>
      <c r="X441" s="36">
        <v>17466.595365014251</v>
      </c>
      <c r="Y441" s="10"/>
      <c r="Z441" s="34">
        <v>419</v>
      </c>
      <c r="AA441" s="36">
        <v>22289.326552281884</v>
      </c>
      <c r="AB441" s="36">
        <v>23904.141926205721</v>
      </c>
      <c r="AC441" s="36">
        <v>14262.456779998776</v>
      </c>
      <c r="AD441" s="10"/>
      <c r="AE441" s="34">
        <v>419</v>
      </c>
      <c r="AF441" s="36">
        <v>27139.160141703174</v>
      </c>
      <c r="AG441" s="36">
        <v>26019.542528354024</v>
      </c>
      <c r="AH441" s="36">
        <v>12184.599486218465</v>
      </c>
    </row>
    <row r="442" spans="1:3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34">
        <v>420</v>
      </c>
      <c r="V442" s="36">
        <v>19710.668655725349</v>
      </c>
      <c r="W442" s="36">
        <v>11379.513130594052</v>
      </c>
      <c r="X442" s="36">
        <v>9268.2138076838128</v>
      </c>
      <c r="Y442" s="10"/>
      <c r="Z442" s="34">
        <v>420</v>
      </c>
      <c r="AA442" s="36">
        <v>26414.550368237371</v>
      </c>
      <c r="AB442" s="36">
        <v>14222.518497250809</v>
      </c>
      <c r="AC442" s="36">
        <v>16222.83996352306</v>
      </c>
      <c r="AD442" s="10"/>
      <c r="AE442" s="34">
        <v>420</v>
      </c>
      <c r="AF442" s="36">
        <v>49023.642874743484</v>
      </c>
      <c r="AG442" s="36">
        <v>61852.822323023596</v>
      </c>
      <c r="AH442" s="36">
        <v>43914.852125977915</v>
      </c>
    </row>
    <row r="443" spans="1:3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34">
        <v>421</v>
      </c>
      <c r="V443" s="36">
        <v>11078.652027755572</v>
      </c>
      <c r="W443" s="36">
        <v>10075.639683290747</v>
      </c>
      <c r="X443" s="36">
        <v>11175.197175280964</v>
      </c>
      <c r="Y443" s="10"/>
      <c r="Z443" s="34">
        <v>421</v>
      </c>
      <c r="AA443" s="36">
        <v>22992.044453527411</v>
      </c>
      <c r="AB443" s="36">
        <v>9252.6344631628563</v>
      </c>
      <c r="AC443" s="36">
        <v>14418.304290936359</v>
      </c>
      <c r="AD443" s="10"/>
      <c r="AE443" s="34">
        <v>421</v>
      </c>
      <c r="AF443" s="36">
        <v>30517.59550677464</v>
      </c>
      <c r="AG443" s="36">
        <v>24781.620852290725</v>
      </c>
      <c r="AH443" s="36">
        <v>21440.796793189329</v>
      </c>
    </row>
    <row r="444" spans="1:3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34">
        <v>422</v>
      </c>
      <c r="V444" s="36">
        <v>11421.338799762849</v>
      </c>
      <c r="W444" s="36">
        <v>10198.809571073774</v>
      </c>
      <c r="X444" s="36">
        <v>8986.6006970341823</v>
      </c>
      <c r="Y444" s="10"/>
      <c r="Z444" s="34">
        <v>422</v>
      </c>
      <c r="AA444" s="36">
        <v>18488.610799856346</v>
      </c>
      <c r="AB444" s="36">
        <v>19351.383960100109</v>
      </c>
      <c r="AC444" s="36">
        <v>20338.92992619377</v>
      </c>
      <c r="AD444" s="10"/>
      <c r="AE444" s="34">
        <v>422</v>
      </c>
      <c r="AF444" s="36">
        <v>27667.240717180379</v>
      </c>
      <c r="AG444" s="36">
        <v>27455.627894364963</v>
      </c>
      <c r="AH444" s="36">
        <v>31846.669126666242</v>
      </c>
    </row>
    <row r="445" spans="1:3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34">
        <v>423</v>
      </c>
      <c r="V445" s="36">
        <v>17430.846567774701</v>
      </c>
      <c r="W445" s="36">
        <v>10886.148222894119</v>
      </c>
      <c r="X445" s="36">
        <v>12461.465554522922</v>
      </c>
      <c r="Y445" s="10"/>
      <c r="Z445" s="34">
        <v>423</v>
      </c>
      <c r="AA445" s="36">
        <v>38521.314653946923</v>
      </c>
      <c r="AB445" s="36">
        <v>18210.929946100441</v>
      </c>
      <c r="AC445" s="36">
        <v>20366.411503284533</v>
      </c>
      <c r="AD445" s="10"/>
      <c r="AE445" s="34">
        <v>423</v>
      </c>
      <c r="AF445" s="36">
        <v>27502.870736713365</v>
      </c>
      <c r="AG445" s="36">
        <v>30458.411867184674</v>
      </c>
      <c r="AH445" s="36">
        <v>27597.725131761974</v>
      </c>
    </row>
    <row r="446" spans="1:3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34">
        <v>424</v>
      </c>
      <c r="V446" s="36">
        <v>9247.82170297841</v>
      </c>
      <c r="W446" s="36">
        <v>12726.939321380865</v>
      </c>
      <c r="X446" s="36">
        <v>13797.299875926879</v>
      </c>
      <c r="Y446" s="10"/>
      <c r="Z446" s="34">
        <v>424</v>
      </c>
      <c r="AA446" s="36">
        <v>10686.029050195366</v>
      </c>
      <c r="AB446" s="36">
        <v>13809.31070768981</v>
      </c>
      <c r="AC446" s="36">
        <v>9628.6370046413431</v>
      </c>
      <c r="AD446" s="10"/>
      <c r="AE446" s="34">
        <v>424</v>
      </c>
      <c r="AF446" s="36">
        <v>55483.974807209881</v>
      </c>
      <c r="AG446" s="36">
        <v>34010.842709793564</v>
      </c>
      <c r="AH446" s="36">
        <v>34317.16209750103</v>
      </c>
    </row>
    <row r="447" spans="1:3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34">
        <v>425</v>
      </c>
      <c r="V447" s="36">
        <v>5556.7703898935206</v>
      </c>
      <c r="W447" s="36">
        <v>9702.7784699332242</v>
      </c>
      <c r="X447" s="36">
        <v>9829.5911018633487</v>
      </c>
      <c r="Y447" s="10"/>
      <c r="Z447" s="34">
        <v>425</v>
      </c>
      <c r="AA447" s="36">
        <v>16557.800489871348</v>
      </c>
      <c r="AB447" s="36">
        <v>17445.199855474959</v>
      </c>
      <c r="AC447" s="36">
        <v>13084.677126199327</v>
      </c>
      <c r="AD447" s="10"/>
      <c r="AE447" s="34">
        <v>425</v>
      </c>
      <c r="AF447" s="36">
        <v>38519.183887444386</v>
      </c>
      <c r="AG447" s="36">
        <v>32061.835547621416</v>
      </c>
      <c r="AH447" s="36">
        <v>37094.940222847283</v>
      </c>
    </row>
    <row r="448" spans="1:3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34">
        <v>426</v>
      </c>
      <c r="V448" s="36">
        <v>11007.930876223943</v>
      </c>
      <c r="W448" s="36">
        <v>16538.487458271946</v>
      </c>
      <c r="X448" s="36">
        <v>10013.7831458745</v>
      </c>
      <c r="Y448" s="10"/>
      <c r="Z448" s="34">
        <v>426</v>
      </c>
      <c r="AA448" s="36">
        <v>30734.148831759034</v>
      </c>
      <c r="AB448" s="36">
        <v>15341.164435792014</v>
      </c>
      <c r="AC448" s="36">
        <v>14929.475166478245</v>
      </c>
      <c r="AD448" s="10"/>
      <c r="AE448" s="34">
        <v>426</v>
      </c>
      <c r="AF448" s="36">
        <v>40691.016145165078</v>
      </c>
      <c r="AG448" s="36">
        <v>31445.178684031987</v>
      </c>
      <c r="AH448" s="36">
        <v>15094.281568535491</v>
      </c>
    </row>
    <row r="449" spans="1:3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34">
        <v>427</v>
      </c>
      <c r="V449" s="36">
        <v>18928.693163667533</v>
      </c>
      <c r="W449" s="36">
        <v>13878.952899390562</v>
      </c>
      <c r="X449" s="36">
        <v>14537.979238391687</v>
      </c>
      <c r="Y449" s="10"/>
      <c r="Z449" s="34">
        <v>427</v>
      </c>
      <c r="AA449" s="36">
        <v>15800.482707234425</v>
      </c>
      <c r="AB449" s="36">
        <v>15878.181165772592</v>
      </c>
      <c r="AC449" s="36">
        <v>17713.636072240181</v>
      </c>
      <c r="AD449" s="10"/>
      <c r="AE449" s="34">
        <v>427</v>
      </c>
      <c r="AF449" s="36">
        <v>83071.375884336143</v>
      </c>
      <c r="AG449" s="36">
        <v>40953.221407411096</v>
      </c>
      <c r="AH449" s="36">
        <v>28218.591691857117</v>
      </c>
    </row>
    <row r="450" spans="1:3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34">
        <v>428</v>
      </c>
      <c r="V450" s="36">
        <v>13625.80330098529</v>
      </c>
      <c r="W450" s="36">
        <v>14693.997558878655</v>
      </c>
      <c r="X450" s="36">
        <v>9764.4883409872236</v>
      </c>
      <c r="Y450" s="10"/>
      <c r="Z450" s="34">
        <v>428</v>
      </c>
      <c r="AA450" s="36">
        <v>17453.696000973872</v>
      </c>
      <c r="AB450" s="36">
        <v>24833.137462570987</v>
      </c>
      <c r="AC450" s="36">
        <v>15007.147884487136</v>
      </c>
      <c r="AD450" s="10"/>
      <c r="AE450" s="34">
        <v>428</v>
      </c>
      <c r="AF450" s="36">
        <v>43016.816593066927</v>
      </c>
      <c r="AG450" s="36">
        <v>40402.33233390806</v>
      </c>
      <c r="AH450" s="36">
        <v>18332.577469960041</v>
      </c>
    </row>
    <row r="451" spans="1:3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34">
        <v>429</v>
      </c>
      <c r="V451" s="36">
        <v>14782.321970523002</v>
      </c>
      <c r="W451" s="36">
        <v>10151.556061592946</v>
      </c>
      <c r="X451" s="36">
        <v>10029.90809184629</v>
      </c>
      <c r="Y451" s="10"/>
      <c r="Z451" s="34">
        <v>429</v>
      </c>
      <c r="AA451" s="36">
        <v>27741.614258420323</v>
      </c>
      <c r="AB451" s="36">
        <v>15939.007494588424</v>
      </c>
      <c r="AC451" s="36">
        <v>13560.398508557881</v>
      </c>
      <c r="AD451" s="10"/>
      <c r="AE451" s="34">
        <v>429</v>
      </c>
      <c r="AF451" s="36">
        <v>143087.43341010888</v>
      </c>
      <c r="AG451" s="36">
        <v>49743.670264851084</v>
      </c>
      <c r="AH451" s="36">
        <v>37383.571093305305</v>
      </c>
    </row>
    <row r="452" spans="1:3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34">
        <v>430</v>
      </c>
      <c r="V452" s="36">
        <v>15245.070043854534</v>
      </c>
      <c r="W452" s="36">
        <v>12573.318812779538</v>
      </c>
      <c r="X452" s="36">
        <v>10680.65195212765</v>
      </c>
      <c r="Y452" s="10"/>
      <c r="Z452" s="34">
        <v>430</v>
      </c>
      <c r="AA452" s="36">
        <v>20833.277462849237</v>
      </c>
      <c r="AB452" s="36">
        <v>12309.938197377467</v>
      </c>
      <c r="AC452" s="36">
        <v>18382.68728300232</v>
      </c>
      <c r="AD452" s="10"/>
      <c r="AE452" s="34">
        <v>430</v>
      </c>
      <c r="AF452" s="36">
        <v>40365.6247944848</v>
      </c>
      <c r="AG452" s="36">
        <v>43234.129310540455</v>
      </c>
      <c r="AH452" s="36">
        <v>36387.977852517222</v>
      </c>
    </row>
    <row r="453" spans="1:3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34">
        <v>431</v>
      </c>
      <c r="V453" s="36">
        <v>9739.0021476825914</v>
      </c>
      <c r="W453" s="36">
        <v>8797.3232834314149</v>
      </c>
      <c r="X453" s="36">
        <v>7080.2664477353992</v>
      </c>
      <c r="Y453" s="10"/>
      <c r="Z453" s="34">
        <v>431</v>
      </c>
      <c r="AA453" s="36">
        <v>18381.195986423783</v>
      </c>
      <c r="AB453" s="36">
        <v>12457.766357533681</v>
      </c>
      <c r="AC453" s="36">
        <v>18887.509595210719</v>
      </c>
      <c r="AD453" s="10"/>
      <c r="AE453" s="34">
        <v>431</v>
      </c>
      <c r="AF453" s="36">
        <v>126032.84938291539</v>
      </c>
      <c r="AG453" s="36">
        <v>36207.355009926854</v>
      </c>
      <c r="AH453" s="36">
        <v>33012.290928652583</v>
      </c>
    </row>
    <row r="454" spans="1:3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34">
        <v>432</v>
      </c>
      <c r="V454" s="36">
        <v>12622.821718421279</v>
      </c>
      <c r="W454" s="36">
        <v>18899.111747952149</v>
      </c>
      <c r="X454" s="36">
        <v>9689.4450602330216</v>
      </c>
      <c r="Y454" s="10"/>
      <c r="Z454" s="34">
        <v>432</v>
      </c>
      <c r="AA454" s="36">
        <v>12979.610806879227</v>
      </c>
      <c r="AB454" s="36">
        <v>12898.744045044508</v>
      </c>
      <c r="AC454" s="36">
        <v>15404.782029978198</v>
      </c>
      <c r="AD454" s="10"/>
      <c r="AE454" s="34">
        <v>432</v>
      </c>
      <c r="AF454" s="36">
        <v>43202.00902288346</v>
      </c>
      <c r="AG454" s="36">
        <v>32159.606617341513</v>
      </c>
      <c r="AH454" s="36">
        <v>31473.866595889947</v>
      </c>
    </row>
    <row r="455" spans="1:3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34">
        <v>433</v>
      </c>
      <c r="V455" s="36">
        <v>14034.727457643516</v>
      </c>
      <c r="W455" s="36">
        <v>7913.594602794773</v>
      </c>
      <c r="X455" s="36">
        <v>11402.846884629818</v>
      </c>
      <c r="Y455" s="10"/>
      <c r="Z455" s="34">
        <v>433</v>
      </c>
      <c r="AA455" s="36">
        <v>22820.339816099873</v>
      </c>
      <c r="AB455" s="36">
        <v>14849.966990082998</v>
      </c>
      <c r="AC455" s="36">
        <v>14489.936193693122</v>
      </c>
      <c r="AD455" s="10"/>
      <c r="AE455" s="34">
        <v>433</v>
      </c>
      <c r="AF455" s="36">
        <v>50722.089784509546</v>
      </c>
      <c r="AG455" s="36">
        <v>39263.831810299569</v>
      </c>
      <c r="AH455" s="36">
        <v>31914.440075624996</v>
      </c>
    </row>
    <row r="456" spans="1:3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34">
        <v>434</v>
      </c>
      <c r="V456" s="36">
        <v>15804.433492979537</v>
      </c>
      <c r="W456" s="36">
        <v>14715.700561858614</v>
      </c>
      <c r="X456" s="36">
        <v>11681.610086476785</v>
      </c>
      <c r="Y456" s="10"/>
      <c r="Z456" s="34">
        <v>434</v>
      </c>
      <c r="AA456" s="36">
        <v>27101.317266237642</v>
      </c>
      <c r="AB456" s="36">
        <v>17509.382902991947</v>
      </c>
      <c r="AC456" s="36">
        <v>24154.750358113528</v>
      </c>
      <c r="AD456" s="10"/>
      <c r="AE456" s="34">
        <v>434</v>
      </c>
      <c r="AF456" s="36">
        <v>50122.002712813453</v>
      </c>
      <c r="AG456" s="36">
        <v>46583.623818153523</v>
      </c>
      <c r="AH456" s="36">
        <v>29482.117512506244</v>
      </c>
    </row>
    <row r="457" spans="1:3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34">
        <v>435</v>
      </c>
      <c r="V457" s="36">
        <v>11694.613603754753</v>
      </c>
      <c r="W457" s="36">
        <v>8691.4189771037527</v>
      </c>
      <c r="X457" s="36">
        <v>9923.1165073712218</v>
      </c>
      <c r="Y457" s="10"/>
      <c r="Z457" s="34">
        <v>435</v>
      </c>
      <c r="AA457" s="36">
        <v>24696.846393688225</v>
      </c>
      <c r="AB457" s="36">
        <v>14500.730344037047</v>
      </c>
      <c r="AC457" s="36">
        <v>14020.112900306887</v>
      </c>
      <c r="AD457" s="10"/>
      <c r="AE457" s="34">
        <v>435</v>
      </c>
      <c r="AF457" s="36">
        <v>90864.883245507939</v>
      </c>
      <c r="AG457" s="36">
        <v>36691.696478986596</v>
      </c>
      <c r="AH457" s="36">
        <v>30367.347987755511</v>
      </c>
    </row>
    <row r="458" spans="1:3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34">
        <v>436</v>
      </c>
      <c r="V458" s="36">
        <v>7009.1130378320604</v>
      </c>
      <c r="W458" s="36">
        <v>11364.126054084843</v>
      </c>
      <c r="X458" s="36">
        <v>13276.845520714875</v>
      </c>
      <c r="Y458" s="10"/>
      <c r="Z458" s="34">
        <v>436</v>
      </c>
      <c r="AA458" s="36">
        <v>14735.024864447549</v>
      </c>
      <c r="AB458" s="36">
        <v>14900.177978910049</v>
      </c>
      <c r="AC458" s="36">
        <v>16378.245989076386</v>
      </c>
      <c r="AD458" s="10"/>
      <c r="AE458" s="34">
        <v>436</v>
      </c>
      <c r="AF458" s="36">
        <v>48895.556745745278</v>
      </c>
      <c r="AG458" s="36">
        <v>54288.788281656984</v>
      </c>
      <c r="AH458" s="36">
        <v>35022.876050916275</v>
      </c>
    </row>
    <row r="459" spans="1:3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34">
        <v>437</v>
      </c>
      <c r="V459" s="36">
        <v>8797.3630780315143</v>
      </c>
      <c r="W459" s="36">
        <v>9050.3622362056758</v>
      </c>
      <c r="X459" s="36">
        <v>7218.9242951638817</v>
      </c>
      <c r="Y459" s="10"/>
      <c r="Z459" s="34">
        <v>437</v>
      </c>
      <c r="AA459" s="36">
        <v>13615.781609571857</v>
      </c>
      <c r="AB459" s="36">
        <v>16523.330210763761</v>
      </c>
      <c r="AC459" s="36">
        <v>13589.59813195985</v>
      </c>
      <c r="AD459" s="10"/>
      <c r="AE459" s="34">
        <v>437</v>
      </c>
      <c r="AF459" s="36">
        <v>61227.251100943555</v>
      </c>
      <c r="AG459" s="36">
        <v>34291.612175407587</v>
      </c>
      <c r="AH459" s="36">
        <v>25756.442041723738</v>
      </c>
    </row>
    <row r="460" spans="1:3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34">
        <v>438</v>
      </c>
      <c r="V460" s="36">
        <v>16012.873420973769</v>
      </c>
      <c r="W460" s="36">
        <v>11290.294643920641</v>
      </c>
      <c r="X460" s="36">
        <v>9856.3695453156761</v>
      </c>
      <c r="Y460" s="10"/>
      <c r="Z460" s="34">
        <v>438</v>
      </c>
      <c r="AA460" s="36">
        <v>7489.183399335674</v>
      </c>
      <c r="AB460" s="36">
        <v>19361.69781132376</v>
      </c>
      <c r="AC460" s="36">
        <v>13320.718757952081</v>
      </c>
      <c r="AD460" s="10"/>
      <c r="AE460" s="34">
        <v>438</v>
      </c>
      <c r="AF460" s="36">
        <v>57367.705053625825</v>
      </c>
      <c r="AG460" s="36">
        <v>36884.672746990189</v>
      </c>
      <c r="AH460" s="36">
        <v>49123.976070334887</v>
      </c>
    </row>
    <row r="461" spans="1:3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34">
        <v>439</v>
      </c>
      <c r="V461" s="36">
        <v>15167.665201200864</v>
      </c>
      <c r="W461" s="36">
        <v>10507.038942818681</v>
      </c>
      <c r="X461" s="36">
        <v>9445.2279066608753</v>
      </c>
      <c r="Y461" s="10"/>
      <c r="Z461" s="34">
        <v>439</v>
      </c>
      <c r="AA461" s="36">
        <v>17389.931810875496</v>
      </c>
      <c r="AB461" s="36">
        <v>16388.848889751505</v>
      </c>
      <c r="AC461" s="36">
        <v>11989.347350741853</v>
      </c>
      <c r="AD461" s="10"/>
      <c r="AE461" s="34">
        <v>439</v>
      </c>
      <c r="AF461" s="36">
        <v>50492.356891496456</v>
      </c>
      <c r="AG461" s="36">
        <v>51083.984500092891</v>
      </c>
      <c r="AH461" s="36">
        <v>21743.461550994667</v>
      </c>
    </row>
    <row r="462" spans="1:3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34">
        <v>440</v>
      </c>
      <c r="V462" s="36">
        <v>14841.089652696699</v>
      </c>
      <c r="W462" s="36">
        <v>15695.984128573918</v>
      </c>
      <c r="X462" s="36">
        <v>12022.02682264248</v>
      </c>
      <c r="Y462" s="10"/>
      <c r="Z462" s="34">
        <v>440</v>
      </c>
      <c r="AA462" s="36">
        <v>23142.408634673637</v>
      </c>
      <c r="AB462" s="36">
        <v>18489.023829111084</v>
      </c>
      <c r="AC462" s="36">
        <v>11321.585434472345</v>
      </c>
      <c r="AD462" s="10"/>
      <c r="AE462" s="34">
        <v>440</v>
      </c>
      <c r="AF462" s="36">
        <v>47772.752658861988</v>
      </c>
      <c r="AG462" s="36">
        <v>26338.83980196359</v>
      </c>
      <c r="AH462" s="36">
        <v>37145.934552087027</v>
      </c>
    </row>
    <row r="463" spans="1:3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34">
        <v>441</v>
      </c>
      <c r="V463" s="36">
        <v>18863.622199708087</v>
      </c>
      <c r="W463" s="36">
        <v>13067.80524058736</v>
      </c>
      <c r="X463" s="36">
        <v>11100.061801502721</v>
      </c>
      <c r="Y463" s="10"/>
      <c r="Z463" s="34">
        <v>441</v>
      </c>
      <c r="AA463" s="36">
        <v>16898.379481982614</v>
      </c>
      <c r="AB463" s="36">
        <v>20021.347798153591</v>
      </c>
      <c r="AC463" s="36">
        <v>17424.128183019766</v>
      </c>
      <c r="AD463" s="10"/>
      <c r="AE463" s="34">
        <v>441</v>
      </c>
      <c r="AF463" s="36">
        <v>46955.947247549018</v>
      </c>
      <c r="AG463" s="36">
        <v>35443.930219807677</v>
      </c>
      <c r="AH463" s="36">
        <v>29371.07510433453</v>
      </c>
    </row>
    <row r="464" spans="1:3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34">
        <v>442</v>
      </c>
      <c r="V464" s="36">
        <v>11988.36298093701</v>
      </c>
      <c r="W464" s="36">
        <v>11075.092098477258</v>
      </c>
      <c r="X464" s="36">
        <v>13480.931723617225</v>
      </c>
      <c r="Y464" s="10"/>
      <c r="Z464" s="34">
        <v>442</v>
      </c>
      <c r="AA464" s="36">
        <v>21420.634515972204</v>
      </c>
      <c r="AB464" s="36">
        <v>17447.8188641909</v>
      </c>
      <c r="AC464" s="36">
        <v>22455.099712905776</v>
      </c>
      <c r="AD464" s="10"/>
      <c r="AE464" s="34">
        <v>442</v>
      </c>
      <c r="AF464" s="36">
        <v>71552.531942015412</v>
      </c>
      <c r="AG464" s="36">
        <v>23136.311825808356</v>
      </c>
      <c r="AH464" s="36">
        <v>31088.459076503623</v>
      </c>
    </row>
    <row r="465" spans="1:3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34">
        <v>443</v>
      </c>
      <c r="V465" s="36">
        <v>6229.2769385053607</v>
      </c>
      <c r="W465" s="36">
        <v>7474.9644268281963</v>
      </c>
      <c r="X465" s="36">
        <v>8825.1156671982098</v>
      </c>
      <c r="Y465" s="10"/>
      <c r="Z465" s="34">
        <v>443</v>
      </c>
      <c r="AA465" s="36">
        <v>18737.765314625663</v>
      </c>
      <c r="AB465" s="36">
        <v>23025.336201356215</v>
      </c>
      <c r="AC465" s="36">
        <v>13041.052604311661</v>
      </c>
      <c r="AD465" s="10"/>
      <c r="AE465" s="34">
        <v>443</v>
      </c>
      <c r="AF465" s="36">
        <v>36247.440096935548</v>
      </c>
      <c r="AG465" s="36">
        <v>40628.27684033788</v>
      </c>
      <c r="AH465" s="36">
        <v>20546.553906660887</v>
      </c>
    </row>
    <row r="466" spans="1:3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34">
        <v>444</v>
      </c>
      <c r="V466" s="36">
        <v>9668.6973328432723</v>
      </c>
      <c r="W466" s="36">
        <v>15947.163554711788</v>
      </c>
      <c r="X466" s="36">
        <v>10906.991374743597</v>
      </c>
      <c r="Y466" s="10"/>
      <c r="Z466" s="34">
        <v>444</v>
      </c>
      <c r="AA466" s="36">
        <v>27448.037634759872</v>
      </c>
      <c r="AB466" s="36">
        <v>19042.18970378114</v>
      </c>
      <c r="AC466" s="36">
        <v>16654.335487686738</v>
      </c>
      <c r="AD466" s="10"/>
      <c r="AE466" s="34">
        <v>444</v>
      </c>
      <c r="AF466" s="36">
        <v>66500.340782525702</v>
      </c>
      <c r="AG466" s="36">
        <v>62521.181144380578</v>
      </c>
      <c r="AH466" s="36">
        <v>55691.510360369415</v>
      </c>
    </row>
    <row r="467" spans="1:3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34">
        <v>445</v>
      </c>
      <c r="V467" s="36">
        <v>10813.724422861738</v>
      </c>
      <c r="W467" s="36">
        <v>11672.325488468956</v>
      </c>
      <c r="X467" s="36">
        <v>10318.405824735493</v>
      </c>
      <c r="Y467" s="10"/>
      <c r="Z467" s="34">
        <v>445</v>
      </c>
      <c r="AA467" s="36">
        <v>16043.715444896372</v>
      </c>
      <c r="AB467" s="36">
        <v>14661.623601249756</v>
      </c>
      <c r="AC467" s="36">
        <v>11892.504532814979</v>
      </c>
      <c r="AD467" s="10"/>
      <c r="AE467" s="34">
        <v>445</v>
      </c>
      <c r="AF467" s="36">
        <v>50541.203342353525</v>
      </c>
      <c r="AG467" s="36">
        <v>61107.041200808235</v>
      </c>
      <c r="AH467" s="36">
        <v>35579.772269967914</v>
      </c>
    </row>
    <row r="468" spans="1:3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34">
        <v>446</v>
      </c>
      <c r="V468" s="36">
        <v>9025.2545203949594</v>
      </c>
      <c r="W468" s="36">
        <v>11822.76935166168</v>
      </c>
      <c r="X468" s="36">
        <v>9473.0392774872671</v>
      </c>
      <c r="Y468" s="10"/>
      <c r="Z468" s="34">
        <v>446</v>
      </c>
      <c r="AA468" s="36">
        <v>24606.739248769165</v>
      </c>
      <c r="AB468" s="36">
        <v>18551.439296319324</v>
      </c>
      <c r="AC468" s="36">
        <v>21841.99676274896</v>
      </c>
      <c r="AD468" s="10"/>
      <c r="AE468" s="34">
        <v>446</v>
      </c>
      <c r="AF468" s="36">
        <v>64398.663944596352</v>
      </c>
      <c r="AG468" s="36">
        <v>66513.365763706577</v>
      </c>
      <c r="AH468" s="36">
        <v>29264.114397655627</v>
      </c>
    </row>
    <row r="469" spans="1:3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34">
        <v>447</v>
      </c>
      <c r="V469" s="36">
        <v>5443.4681977656219</v>
      </c>
      <c r="W469" s="36">
        <v>13440.051795139168</v>
      </c>
      <c r="X469" s="36">
        <v>9214.2013263888311</v>
      </c>
      <c r="Y469" s="10"/>
      <c r="Z469" s="34">
        <v>447</v>
      </c>
      <c r="AA469" s="36">
        <v>76907.613911107765</v>
      </c>
      <c r="AB469" s="36">
        <v>20314.393454680019</v>
      </c>
      <c r="AC469" s="36">
        <v>16223.476682709734</v>
      </c>
      <c r="AD469" s="10"/>
      <c r="AE469" s="34">
        <v>447</v>
      </c>
      <c r="AF469" s="36">
        <v>135198.85384899518</v>
      </c>
      <c r="AG469" s="36">
        <v>28094.292931427317</v>
      </c>
      <c r="AH469" s="36">
        <v>37462.001186786329</v>
      </c>
    </row>
    <row r="470" spans="1:3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34">
        <v>448</v>
      </c>
      <c r="V470" s="36">
        <v>16122.876279893755</v>
      </c>
      <c r="W470" s="36">
        <v>9055.1159437222414</v>
      </c>
      <c r="X470" s="36">
        <v>11412.816006012989</v>
      </c>
      <c r="Y470" s="10"/>
      <c r="Z470" s="34">
        <v>448</v>
      </c>
      <c r="AA470" s="36">
        <v>15230.150617002497</v>
      </c>
      <c r="AB470" s="36">
        <v>15613.172969014706</v>
      </c>
      <c r="AC470" s="36">
        <v>23924.943116153197</v>
      </c>
      <c r="AD470" s="10"/>
      <c r="AE470" s="34">
        <v>448</v>
      </c>
      <c r="AF470" s="36">
        <v>85417.068745872049</v>
      </c>
      <c r="AG470" s="36">
        <v>31210.031635593106</v>
      </c>
      <c r="AH470" s="36">
        <v>28671.048306794681</v>
      </c>
    </row>
    <row r="471" spans="1:3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34">
        <v>449</v>
      </c>
      <c r="V471" s="36">
        <v>7411.0535274296935</v>
      </c>
      <c r="W471" s="36">
        <v>8683.1859476496611</v>
      </c>
      <c r="X471" s="36">
        <v>8381.6651409394253</v>
      </c>
      <c r="Y471" s="10"/>
      <c r="Z471" s="34">
        <v>449</v>
      </c>
      <c r="AA471" s="36">
        <v>13793.042466560173</v>
      </c>
      <c r="AB471" s="36">
        <v>18157.407455435085</v>
      </c>
      <c r="AC471" s="36">
        <v>12412.289790400457</v>
      </c>
      <c r="AD471" s="10"/>
      <c r="AE471" s="34">
        <v>449</v>
      </c>
      <c r="AF471" s="36">
        <v>32742.579595990475</v>
      </c>
      <c r="AG471" s="36">
        <v>30268.304456094214</v>
      </c>
      <c r="AH471" s="36">
        <v>26542.545604583273</v>
      </c>
    </row>
    <row r="472" spans="1:3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34">
        <v>450</v>
      </c>
      <c r="V472" s="36">
        <v>16484.423459001002</v>
      </c>
      <c r="W472" s="36">
        <v>10173.328317333084</v>
      </c>
      <c r="X472" s="36">
        <v>9567.5446402944162</v>
      </c>
      <c r="Y472" s="10"/>
      <c r="Z472" s="34">
        <v>450</v>
      </c>
      <c r="AA472" s="36">
        <v>22076.38776250208</v>
      </c>
      <c r="AB472" s="36">
        <v>20328.560214589015</v>
      </c>
      <c r="AC472" s="36">
        <v>20142.102531016393</v>
      </c>
      <c r="AD472" s="10"/>
      <c r="AE472" s="34">
        <v>450</v>
      </c>
      <c r="AF472" s="36">
        <v>40754.506451177767</v>
      </c>
      <c r="AG472" s="36">
        <v>23931.023005613861</v>
      </c>
      <c r="AH472" s="36">
        <v>62944.90287395307</v>
      </c>
    </row>
    <row r="473" spans="1:3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34">
        <v>451</v>
      </c>
      <c r="V473" s="36">
        <v>23134.585143207983</v>
      </c>
      <c r="W473" s="36">
        <v>17417.250999891236</v>
      </c>
      <c r="X473" s="36">
        <v>11642.967381395298</v>
      </c>
      <c r="Y473" s="10"/>
      <c r="Z473" s="34">
        <v>451</v>
      </c>
      <c r="AA473" s="36">
        <v>10999.222583652949</v>
      </c>
      <c r="AB473" s="36">
        <v>20541.474852484545</v>
      </c>
      <c r="AC473" s="36">
        <v>13017.22202784203</v>
      </c>
      <c r="AD473" s="10"/>
      <c r="AE473" s="34">
        <v>451</v>
      </c>
      <c r="AF473" s="36">
        <v>38754.00086411307</v>
      </c>
      <c r="AG473" s="36">
        <v>55722.83934620631</v>
      </c>
      <c r="AH473" s="36">
        <v>48035.140290408592</v>
      </c>
    </row>
    <row r="474" spans="1:3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34">
        <v>452</v>
      </c>
      <c r="V474" s="36">
        <v>11631.181796641908</v>
      </c>
      <c r="W474" s="36">
        <v>15711.091066312092</v>
      </c>
      <c r="X474" s="36">
        <v>10111.690523871346</v>
      </c>
      <c r="Y474" s="10"/>
      <c r="Z474" s="34">
        <v>452</v>
      </c>
      <c r="AA474" s="36">
        <v>25680.820807192344</v>
      </c>
      <c r="AB474" s="36">
        <v>17250.243570921437</v>
      </c>
      <c r="AC474" s="36">
        <v>14803.735810077909</v>
      </c>
      <c r="AD474" s="10"/>
      <c r="AE474" s="34">
        <v>452</v>
      </c>
      <c r="AF474" s="36">
        <v>52321.071994885373</v>
      </c>
      <c r="AG474" s="36">
        <v>31791.045076045255</v>
      </c>
      <c r="AH474" s="36">
        <v>18510.058728903161</v>
      </c>
    </row>
    <row r="475" spans="1:3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34">
        <v>453</v>
      </c>
      <c r="V475" s="36">
        <v>21855.958841415642</v>
      </c>
      <c r="W475" s="36">
        <v>9497.333994448727</v>
      </c>
      <c r="X475" s="36">
        <v>9906.7888272217078</v>
      </c>
      <c r="Y475" s="10"/>
      <c r="Z475" s="34">
        <v>453</v>
      </c>
      <c r="AA475" s="36">
        <v>13086.155079607426</v>
      </c>
      <c r="AB475" s="36">
        <v>20297.332312256993</v>
      </c>
      <c r="AC475" s="36">
        <v>21540.025616067487</v>
      </c>
      <c r="AD475" s="10"/>
      <c r="AE475" s="34">
        <v>453</v>
      </c>
      <c r="AF475" s="36">
        <v>41599.568628296518</v>
      </c>
      <c r="AG475" s="36">
        <v>47371.077321505334</v>
      </c>
      <c r="AH475" s="36">
        <v>27957.973525021749</v>
      </c>
    </row>
    <row r="476" spans="1:3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34">
        <v>454</v>
      </c>
      <c r="V476" s="36">
        <v>10023.696736451469</v>
      </c>
      <c r="W476" s="36">
        <v>8550.0487253445281</v>
      </c>
      <c r="X476" s="36">
        <v>13008.213992894471</v>
      </c>
      <c r="Y476" s="10"/>
      <c r="Z476" s="34">
        <v>454</v>
      </c>
      <c r="AA476" s="36">
        <v>35350.38919920809</v>
      </c>
      <c r="AB476" s="36">
        <v>16593.799689548832</v>
      </c>
      <c r="AC476" s="36">
        <v>18909.578057654766</v>
      </c>
      <c r="AD476" s="10"/>
      <c r="AE476" s="34">
        <v>454</v>
      </c>
      <c r="AF476" s="36">
        <v>86848.71678346183</v>
      </c>
      <c r="AG476" s="36">
        <v>36602.244129608662</v>
      </c>
      <c r="AH476" s="36">
        <v>20275.616324494993</v>
      </c>
    </row>
    <row r="477" spans="1:3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34">
        <v>455</v>
      </c>
      <c r="V477" s="36">
        <v>17916.152050195909</v>
      </c>
      <c r="W477" s="36">
        <v>9176.5548780478784</v>
      </c>
      <c r="X477" s="36">
        <v>6666.929290417379</v>
      </c>
      <c r="Y477" s="10"/>
      <c r="Z477" s="34">
        <v>455</v>
      </c>
      <c r="AA477" s="36">
        <v>18253.552303009787</v>
      </c>
      <c r="AB477" s="36">
        <v>28414.956880469785</v>
      </c>
      <c r="AC477" s="36">
        <v>13718.92789558508</v>
      </c>
      <c r="AD477" s="10"/>
      <c r="AE477" s="34">
        <v>455</v>
      </c>
      <c r="AF477" s="36">
        <v>43004.529197390264</v>
      </c>
      <c r="AG477" s="36">
        <v>84284.160438286082</v>
      </c>
      <c r="AH477" s="36">
        <v>26131.839603737564</v>
      </c>
    </row>
    <row r="478" spans="1:3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34">
        <v>456</v>
      </c>
      <c r="V478" s="36">
        <v>10404.153441263747</v>
      </c>
      <c r="W478" s="36">
        <v>15920.021212441497</v>
      </c>
      <c r="X478" s="36">
        <v>12362.135873754334</v>
      </c>
      <c r="Y478" s="10"/>
      <c r="Z478" s="34">
        <v>456</v>
      </c>
      <c r="AA478" s="36">
        <v>25065.60686913762</v>
      </c>
      <c r="AB478" s="36">
        <v>12740.798360742818</v>
      </c>
      <c r="AC478" s="36">
        <v>13266.560623959973</v>
      </c>
      <c r="AD478" s="10"/>
      <c r="AE478" s="34">
        <v>456</v>
      </c>
      <c r="AF478" s="36">
        <v>96823.090639222486</v>
      </c>
      <c r="AG478" s="36">
        <v>54155.064109462117</v>
      </c>
      <c r="AH478" s="36">
        <v>44558.307295448591</v>
      </c>
    </row>
    <row r="479" spans="1:3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34">
        <v>457</v>
      </c>
      <c r="V479" s="36">
        <v>21041.531706117883</v>
      </c>
      <c r="W479" s="36">
        <v>10387.104546339571</v>
      </c>
      <c r="X479" s="36">
        <v>9588.6499195739798</v>
      </c>
      <c r="Y479" s="10"/>
      <c r="Z479" s="34">
        <v>457</v>
      </c>
      <c r="AA479" s="36">
        <v>33717.985023979039</v>
      </c>
      <c r="AB479" s="36">
        <v>26960.462434420828</v>
      </c>
      <c r="AC479" s="36">
        <v>16731.304865936068</v>
      </c>
      <c r="AD479" s="10"/>
      <c r="AE479" s="34">
        <v>457</v>
      </c>
      <c r="AF479" s="36">
        <v>88959.371532108591</v>
      </c>
      <c r="AG479" s="36">
        <v>39506.370532206885</v>
      </c>
      <c r="AH479" s="36">
        <v>28582.099893547496</v>
      </c>
    </row>
    <row r="480" spans="1:3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34">
        <v>458</v>
      </c>
      <c r="V480" s="36">
        <v>14550.484010890377</v>
      </c>
      <c r="W480" s="36">
        <v>14109.721968900145</v>
      </c>
      <c r="X480" s="36">
        <v>10354.473621923304</v>
      </c>
      <c r="Y480" s="10"/>
      <c r="Z480" s="34">
        <v>458</v>
      </c>
      <c r="AA480" s="36">
        <v>17584.440927069223</v>
      </c>
      <c r="AB480" s="36">
        <v>23896.786280314318</v>
      </c>
      <c r="AC480" s="36">
        <v>29141.615218687832</v>
      </c>
      <c r="AD480" s="10"/>
      <c r="AE480" s="34">
        <v>458</v>
      </c>
      <c r="AF480" s="36">
        <v>20676.898418472018</v>
      </c>
      <c r="AG480" s="36">
        <v>22272.025490660082</v>
      </c>
      <c r="AH480" s="36">
        <v>33129.92967930864</v>
      </c>
    </row>
    <row r="481" spans="1:3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34">
        <v>459</v>
      </c>
      <c r="V481" s="36">
        <v>12253.521439289787</v>
      </c>
      <c r="W481" s="36">
        <v>13410.632548120402</v>
      </c>
      <c r="X481" s="36">
        <v>9165.3073219340713</v>
      </c>
      <c r="Y481" s="10"/>
      <c r="Z481" s="34">
        <v>459</v>
      </c>
      <c r="AA481" s="36">
        <v>18158.428892497224</v>
      </c>
      <c r="AB481" s="36">
        <v>18708.528084104295</v>
      </c>
      <c r="AC481" s="36">
        <v>19307.190296149489</v>
      </c>
      <c r="AD481" s="10"/>
      <c r="AE481" s="34">
        <v>459</v>
      </c>
      <c r="AF481" s="36">
        <v>84679.160280974698</v>
      </c>
      <c r="AG481" s="36">
        <v>17166.023508731501</v>
      </c>
      <c r="AH481" s="36">
        <v>49202.475964497615</v>
      </c>
    </row>
    <row r="482" spans="1:3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34">
        <v>460</v>
      </c>
      <c r="V482" s="36">
        <v>13463.734313581654</v>
      </c>
      <c r="W482" s="36">
        <v>16043.861822512812</v>
      </c>
      <c r="X482" s="36">
        <v>15116.381874620594</v>
      </c>
      <c r="Y482" s="10"/>
      <c r="Z482" s="34">
        <v>460</v>
      </c>
      <c r="AA482" s="36">
        <v>36343.478228222513</v>
      </c>
      <c r="AB482" s="36">
        <v>14138.049732919011</v>
      </c>
      <c r="AC482" s="36">
        <v>20303.499505352811</v>
      </c>
      <c r="AD482" s="10"/>
      <c r="AE482" s="34">
        <v>460</v>
      </c>
      <c r="AF482" s="36">
        <v>22356.584724033924</v>
      </c>
      <c r="AG482" s="36">
        <v>15843.272491326616</v>
      </c>
      <c r="AH482" s="36">
        <v>38160.20558809775</v>
      </c>
    </row>
    <row r="483" spans="1:3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34">
        <v>461</v>
      </c>
      <c r="V483" s="36">
        <v>15980.013574599529</v>
      </c>
      <c r="W483" s="36">
        <v>8509.9940014188542</v>
      </c>
      <c r="X483" s="36">
        <v>11211.192161848612</v>
      </c>
      <c r="Y483" s="10"/>
      <c r="Z483" s="34">
        <v>461</v>
      </c>
      <c r="AA483" s="36">
        <v>23483.679412074463</v>
      </c>
      <c r="AB483" s="36">
        <v>21837.042802746797</v>
      </c>
      <c r="AC483" s="36">
        <v>10970.690983373297</v>
      </c>
      <c r="AD483" s="10"/>
      <c r="AE483" s="34">
        <v>461</v>
      </c>
      <c r="AF483" s="36">
        <v>39162.010150060698</v>
      </c>
      <c r="AG483" s="36">
        <v>103205.60713212952</v>
      </c>
      <c r="AH483" s="36">
        <v>59515.529021822935</v>
      </c>
    </row>
    <row r="484" spans="1:3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34">
        <v>462</v>
      </c>
      <c r="V484" s="36">
        <v>6636.5164828334619</v>
      </c>
      <c r="W484" s="36">
        <v>19663.168729834822</v>
      </c>
      <c r="X484" s="36">
        <v>15695.138208203591</v>
      </c>
      <c r="Y484" s="10"/>
      <c r="Z484" s="34">
        <v>462</v>
      </c>
      <c r="AA484" s="36">
        <v>28605.839806252709</v>
      </c>
      <c r="AB484" s="36">
        <v>37467.167905621536</v>
      </c>
      <c r="AC484" s="36">
        <v>13859.434634512256</v>
      </c>
      <c r="AD484" s="10"/>
      <c r="AE484" s="34">
        <v>462</v>
      </c>
      <c r="AF484" s="36">
        <v>14143.199911217856</v>
      </c>
      <c r="AG484" s="36">
        <v>27305.469544596941</v>
      </c>
      <c r="AH484" s="36">
        <v>71671.666058125687</v>
      </c>
    </row>
    <row r="485" spans="1:3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34">
        <v>463</v>
      </c>
      <c r="V485" s="36">
        <v>9713.9990200095926</v>
      </c>
      <c r="W485" s="36">
        <v>10353.272397343</v>
      </c>
      <c r="X485" s="36">
        <v>10604.347659340767</v>
      </c>
      <c r="Y485" s="10"/>
      <c r="Z485" s="34">
        <v>463</v>
      </c>
      <c r="AA485" s="36">
        <v>21224.163157671901</v>
      </c>
      <c r="AB485" s="36">
        <v>12437.736338945528</v>
      </c>
      <c r="AC485" s="36">
        <v>14171.971782578654</v>
      </c>
      <c r="AD485" s="10"/>
      <c r="AE485" s="34">
        <v>463</v>
      </c>
      <c r="AF485" s="36">
        <v>21463.188719701655</v>
      </c>
      <c r="AG485" s="36">
        <v>33375.747229004992</v>
      </c>
      <c r="AH485" s="36">
        <v>47196.551885260131</v>
      </c>
    </row>
    <row r="486" spans="1:3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34">
        <v>464</v>
      </c>
      <c r="V486" s="36">
        <v>13947.203905348475</v>
      </c>
      <c r="W486" s="36">
        <v>7940.3628914890351</v>
      </c>
      <c r="X486" s="36">
        <v>12561.40478833176</v>
      </c>
      <c r="Y486" s="10"/>
      <c r="Z486" s="34">
        <v>464</v>
      </c>
      <c r="AA486" s="36">
        <v>20601.420024597166</v>
      </c>
      <c r="AB486" s="36">
        <v>18883.746408566643</v>
      </c>
      <c r="AC486" s="36">
        <v>25182.571450194639</v>
      </c>
      <c r="AD486" s="10"/>
      <c r="AE486" s="34">
        <v>464</v>
      </c>
      <c r="AF486" s="36">
        <v>73691.979227613847</v>
      </c>
      <c r="AG486" s="36">
        <v>48844.900402073348</v>
      </c>
      <c r="AH486" s="36">
        <v>23092.239934978548</v>
      </c>
    </row>
    <row r="487" spans="1:3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34">
        <v>465</v>
      </c>
      <c r="V487" s="36">
        <v>15862.706962232065</v>
      </c>
      <c r="W487" s="36">
        <v>8729.6922354008329</v>
      </c>
      <c r="X487" s="36">
        <v>10345.711535980763</v>
      </c>
      <c r="Y487" s="10"/>
      <c r="Z487" s="34">
        <v>465</v>
      </c>
      <c r="AA487" s="36">
        <v>9091.6029151225448</v>
      </c>
      <c r="AB487" s="36">
        <v>12518.253440998385</v>
      </c>
      <c r="AC487" s="36">
        <v>12245.215669109355</v>
      </c>
      <c r="AD487" s="10"/>
      <c r="AE487" s="34">
        <v>465</v>
      </c>
      <c r="AF487" s="36">
        <v>26936.139539597767</v>
      </c>
      <c r="AG487" s="36">
        <v>18925.773124785348</v>
      </c>
      <c r="AH487" s="36">
        <v>47088.905258179206</v>
      </c>
    </row>
    <row r="488" spans="1:3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34">
        <v>466</v>
      </c>
      <c r="V488" s="36">
        <v>9738.2382880046734</v>
      </c>
      <c r="W488" s="36">
        <v>15646.911894263809</v>
      </c>
      <c r="X488" s="36">
        <v>8803.8207226003378</v>
      </c>
      <c r="Y488" s="10"/>
      <c r="Z488" s="34">
        <v>466</v>
      </c>
      <c r="AA488" s="36">
        <v>35259.730104682523</v>
      </c>
      <c r="AB488" s="36">
        <v>19073.832685433157</v>
      </c>
      <c r="AC488" s="36">
        <v>19087.465560356744</v>
      </c>
      <c r="AD488" s="10"/>
      <c r="AE488" s="34">
        <v>466</v>
      </c>
      <c r="AF488" s="36">
        <v>63172.216401196405</v>
      </c>
      <c r="AG488" s="36">
        <v>60806.476513870592</v>
      </c>
      <c r="AH488" s="36">
        <v>27278.715964443698</v>
      </c>
    </row>
    <row r="489" spans="1:3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34">
        <v>467</v>
      </c>
      <c r="V489" s="36">
        <v>15663.679278313419</v>
      </c>
      <c r="W489" s="36">
        <v>10709.186259654551</v>
      </c>
      <c r="X489" s="36">
        <v>8964.3713502366591</v>
      </c>
      <c r="Y489" s="10"/>
      <c r="Z489" s="34">
        <v>467</v>
      </c>
      <c r="AA489" s="36">
        <v>15358.898268169483</v>
      </c>
      <c r="AB489" s="36">
        <v>17040.872432720793</v>
      </c>
      <c r="AC489" s="36">
        <v>16201.027576675191</v>
      </c>
      <c r="AD489" s="10"/>
      <c r="AE489" s="34">
        <v>467</v>
      </c>
      <c r="AF489" s="36">
        <v>48272.045468991411</v>
      </c>
      <c r="AG489" s="36">
        <v>32773.400984301545</v>
      </c>
      <c r="AH489" s="36">
        <v>36174.235900486798</v>
      </c>
    </row>
    <row r="490" spans="1:3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34">
        <v>468</v>
      </c>
      <c r="V490" s="36">
        <v>13948.950521634028</v>
      </c>
      <c r="W490" s="36">
        <v>6013.2734184577976</v>
      </c>
      <c r="X490" s="36">
        <v>11071.668557413048</v>
      </c>
      <c r="Y490" s="10"/>
      <c r="Z490" s="34">
        <v>468</v>
      </c>
      <c r="AA490" s="36">
        <v>24780.577997154356</v>
      </c>
      <c r="AB490" s="36">
        <v>13656.218904249396</v>
      </c>
      <c r="AC490" s="36">
        <v>16159.545028002643</v>
      </c>
      <c r="AD490" s="10"/>
      <c r="AE490" s="34">
        <v>468</v>
      </c>
      <c r="AF490" s="36">
        <v>92638.453243175754</v>
      </c>
      <c r="AG490" s="36">
        <v>17164.319498177574</v>
      </c>
      <c r="AH490" s="36">
        <v>28476.03406645319</v>
      </c>
    </row>
    <row r="491" spans="1:3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34">
        <v>469</v>
      </c>
      <c r="V491" s="36">
        <v>16145.283625979755</v>
      </c>
      <c r="W491" s="36">
        <v>7523.8656108049472</v>
      </c>
      <c r="X491" s="36">
        <v>10258.591243025861</v>
      </c>
      <c r="Y491" s="10"/>
      <c r="Z491" s="34">
        <v>469</v>
      </c>
      <c r="AA491" s="36">
        <v>16288.163123561708</v>
      </c>
      <c r="AB491" s="36">
        <v>25740.92393645268</v>
      </c>
      <c r="AC491" s="36">
        <v>23418.334260090258</v>
      </c>
      <c r="AD491" s="10"/>
      <c r="AE491" s="34">
        <v>469</v>
      </c>
      <c r="AF491" s="36">
        <v>37461.858632601026</v>
      </c>
      <c r="AG491" s="36">
        <v>75781.710506064672</v>
      </c>
      <c r="AH491" s="36">
        <v>14669.51531112168</v>
      </c>
    </row>
    <row r="492" spans="1:3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34">
        <v>470</v>
      </c>
      <c r="V492" s="36">
        <v>13200.354496437252</v>
      </c>
      <c r="W492" s="36">
        <v>16020.668431830205</v>
      </c>
      <c r="X492" s="36">
        <v>8118.8739015745014</v>
      </c>
      <c r="Y492" s="10"/>
      <c r="Z492" s="34">
        <v>470</v>
      </c>
      <c r="AA492" s="36">
        <v>21347.898574567247</v>
      </c>
      <c r="AB492" s="36">
        <v>27990.617902680704</v>
      </c>
      <c r="AC492" s="36">
        <v>15824.452900352388</v>
      </c>
      <c r="AD492" s="10"/>
      <c r="AE492" s="34">
        <v>470</v>
      </c>
      <c r="AF492" s="36">
        <v>57046.513167636971</v>
      </c>
      <c r="AG492" s="36">
        <v>45500.984238792051</v>
      </c>
      <c r="AH492" s="36">
        <v>28818.819433084071</v>
      </c>
    </row>
    <row r="493" spans="1:3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34">
        <v>471</v>
      </c>
      <c r="V493" s="36">
        <v>14319.792042576693</v>
      </c>
      <c r="W493" s="36">
        <v>12771.920647220493</v>
      </c>
      <c r="X493" s="36">
        <v>11752.010573987412</v>
      </c>
      <c r="Y493" s="10"/>
      <c r="Z493" s="34">
        <v>471</v>
      </c>
      <c r="AA493" s="36">
        <v>23573.740294063577</v>
      </c>
      <c r="AB493" s="36">
        <v>13979.300624476316</v>
      </c>
      <c r="AC493" s="36">
        <v>13972.644953206605</v>
      </c>
      <c r="AD493" s="10"/>
      <c r="AE493" s="34">
        <v>471</v>
      </c>
      <c r="AF493" s="36">
        <v>39059.936346946444</v>
      </c>
      <c r="AG493" s="36">
        <v>17918.165630326934</v>
      </c>
      <c r="AH493" s="36">
        <v>32541.788735944836</v>
      </c>
    </row>
    <row r="494" spans="1:3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34">
        <v>472</v>
      </c>
      <c r="V494" s="36">
        <v>14876.971602682384</v>
      </c>
      <c r="W494" s="36">
        <v>12263.515833802052</v>
      </c>
      <c r="X494" s="36">
        <v>9807.9676874099314</v>
      </c>
      <c r="Y494" s="10"/>
      <c r="Z494" s="34">
        <v>472</v>
      </c>
      <c r="AA494" s="36">
        <v>27354.532901199709</v>
      </c>
      <c r="AB494" s="36">
        <v>18088.542244930348</v>
      </c>
      <c r="AC494" s="36">
        <v>19370.158207829802</v>
      </c>
      <c r="AD494" s="10"/>
      <c r="AE494" s="34">
        <v>472</v>
      </c>
      <c r="AF494" s="36">
        <v>44496.52867651113</v>
      </c>
      <c r="AG494" s="36">
        <v>25577.942074706672</v>
      </c>
      <c r="AH494" s="36">
        <v>34088.353217304932</v>
      </c>
    </row>
    <row r="495" spans="1:3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34">
        <v>473</v>
      </c>
      <c r="V495" s="36">
        <v>15959.491264590302</v>
      </c>
      <c r="W495" s="36">
        <v>9854.4910290089992</v>
      </c>
      <c r="X495" s="36">
        <v>10492.987044440677</v>
      </c>
      <c r="Y495" s="10"/>
      <c r="Z495" s="34">
        <v>473</v>
      </c>
      <c r="AA495" s="36">
        <v>28852.021897944014</v>
      </c>
      <c r="AB495" s="36">
        <v>15673.576494554407</v>
      </c>
      <c r="AC495" s="36">
        <v>19215.689402902761</v>
      </c>
      <c r="AD495" s="10"/>
      <c r="AE495" s="34">
        <v>473</v>
      </c>
      <c r="AF495" s="36">
        <v>41577.409338310463</v>
      </c>
      <c r="AG495" s="36">
        <v>24646.16254845509</v>
      </c>
      <c r="AH495" s="36">
        <v>24314.54678375394</v>
      </c>
    </row>
    <row r="496" spans="1:3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34">
        <v>474</v>
      </c>
      <c r="V496" s="36">
        <v>7662.1282664728687</v>
      </c>
      <c r="W496" s="36">
        <v>13835.998676961506</v>
      </c>
      <c r="X496" s="36">
        <v>9505.0260877150995</v>
      </c>
      <c r="Y496" s="10"/>
      <c r="Z496" s="34">
        <v>474</v>
      </c>
      <c r="AA496" s="36">
        <v>27490.955093753801</v>
      </c>
      <c r="AB496" s="36">
        <v>11224.063687055694</v>
      </c>
      <c r="AC496" s="36">
        <v>28370.05910206171</v>
      </c>
      <c r="AD496" s="10"/>
      <c r="AE496" s="34">
        <v>474</v>
      </c>
      <c r="AF496" s="36">
        <v>28138.560630157717</v>
      </c>
      <c r="AG496" s="36">
        <v>57222.822927003639</v>
      </c>
      <c r="AH496" s="36">
        <v>45221.669856456363</v>
      </c>
    </row>
    <row r="497" spans="1:3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34">
        <v>475</v>
      </c>
      <c r="V497" s="36">
        <v>14123.102133926919</v>
      </c>
      <c r="W497" s="36">
        <v>14056.707557891761</v>
      </c>
      <c r="X497" s="36">
        <v>13173.294298738863</v>
      </c>
      <c r="Y497" s="10"/>
      <c r="Z497" s="34">
        <v>475</v>
      </c>
      <c r="AA497" s="36">
        <v>23712.17664799621</v>
      </c>
      <c r="AB497" s="36">
        <v>19372.048976658225</v>
      </c>
      <c r="AC497" s="36">
        <v>27471.697916535177</v>
      </c>
      <c r="AD497" s="10"/>
      <c r="AE497" s="34">
        <v>475</v>
      </c>
      <c r="AF497" s="36">
        <v>64875.765677551477</v>
      </c>
      <c r="AG497" s="36">
        <v>32171.562300088033</v>
      </c>
      <c r="AH497" s="36">
        <v>37799.66896549271</v>
      </c>
    </row>
    <row r="498" spans="1:3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34">
        <v>476</v>
      </c>
      <c r="V498" s="36">
        <v>18946.440943691196</v>
      </c>
      <c r="W498" s="36">
        <v>11965.907877069443</v>
      </c>
      <c r="X498" s="36">
        <v>10611.355068075149</v>
      </c>
      <c r="Y498" s="10"/>
      <c r="Z498" s="34">
        <v>476</v>
      </c>
      <c r="AA498" s="36">
        <v>19305.111507186939</v>
      </c>
      <c r="AB498" s="36">
        <v>31998.463288020856</v>
      </c>
      <c r="AC498" s="36">
        <v>17870.411156314662</v>
      </c>
      <c r="AD498" s="10"/>
      <c r="AE498" s="34">
        <v>476</v>
      </c>
      <c r="AF498" s="36">
        <v>42045.582893656654</v>
      </c>
      <c r="AG498" s="36">
        <v>36815.120017228342</v>
      </c>
      <c r="AH498" s="36">
        <v>40823.292123902233</v>
      </c>
    </row>
    <row r="499" spans="1:3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34">
        <v>477</v>
      </c>
      <c r="V499" s="36">
        <v>11286.825370776354</v>
      </c>
      <c r="W499" s="36">
        <v>11905.892976655976</v>
      </c>
      <c r="X499" s="36">
        <v>15679.396022551973</v>
      </c>
      <c r="Y499" s="10"/>
      <c r="Z499" s="34">
        <v>477</v>
      </c>
      <c r="AA499" s="36">
        <v>23804.038839755369</v>
      </c>
      <c r="AB499" s="36">
        <v>22093.508214343306</v>
      </c>
      <c r="AC499" s="36">
        <v>25537.651286763637</v>
      </c>
      <c r="AD499" s="10"/>
      <c r="AE499" s="34">
        <v>477</v>
      </c>
      <c r="AF499" s="36">
        <v>90614.834568650549</v>
      </c>
      <c r="AG499" s="36">
        <v>85006.017158741393</v>
      </c>
      <c r="AH499" s="36">
        <v>27459.108520864953</v>
      </c>
    </row>
    <row r="500" spans="1:3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34">
        <v>478</v>
      </c>
      <c r="V500" s="36">
        <v>7691.0710679371232</v>
      </c>
      <c r="W500" s="36">
        <v>12537.659896288873</v>
      </c>
      <c r="X500" s="36">
        <v>10823.152099617595</v>
      </c>
      <c r="Y500" s="10"/>
      <c r="Z500" s="34">
        <v>478</v>
      </c>
      <c r="AA500" s="36">
        <v>12849.317860514477</v>
      </c>
      <c r="AB500" s="36">
        <v>14448.462673566333</v>
      </c>
      <c r="AC500" s="36">
        <v>19575.51616399446</v>
      </c>
      <c r="AD500" s="10"/>
      <c r="AE500" s="34">
        <v>478</v>
      </c>
      <c r="AF500" s="36">
        <v>14029.128359864384</v>
      </c>
      <c r="AG500" s="36">
        <v>42552.14996685899</v>
      </c>
      <c r="AH500" s="36">
        <v>30327.682251797854</v>
      </c>
    </row>
    <row r="501" spans="1:3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34">
        <v>479</v>
      </c>
      <c r="V501" s="36">
        <v>18039.455237788963</v>
      </c>
      <c r="W501" s="36">
        <v>11492.90504432221</v>
      </c>
      <c r="X501" s="36">
        <v>14734.862407683082</v>
      </c>
      <c r="Y501" s="10"/>
      <c r="Z501" s="34">
        <v>479</v>
      </c>
      <c r="AA501" s="36">
        <v>21861.954386145702</v>
      </c>
      <c r="AB501" s="36">
        <v>11286.726416551186</v>
      </c>
      <c r="AC501" s="36">
        <v>21439.645908635364</v>
      </c>
      <c r="AD501" s="10"/>
      <c r="AE501" s="34">
        <v>479</v>
      </c>
      <c r="AF501" s="36">
        <v>15274.75255962279</v>
      </c>
      <c r="AG501" s="36">
        <v>37002.434647620714</v>
      </c>
      <c r="AH501" s="36">
        <v>45454.76645524583</v>
      </c>
    </row>
    <row r="502" spans="1:3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34">
        <v>480</v>
      </c>
      <c r="V502" s="36">
        <v>10375.345362186858</v>
      </c>
      <c r="W502" s="36">
        <v>9593.2054681514728</v>
      </c>
      <c r="X502" s="36">
        <v>7348.0237532975661</v>
      </c>
      <c r="Y502" s="10"/>
      <c r="Z502" s="34">
        <v>480</v>
      </c>
      <c r="AA502" s="36">
        <v>17753.679571589833</v>
      </c>
      <c r="AB502" s="36">
        <v>23315.770963291088</v>
      </c>
      <c r="AC502" s="36">
        <v>12496.8724392452</v>
      </c>
      <c r="AD502" s="10"/>
      <c r="AE502" s="34">
        <v>480</v>
      </c>
      <c r="AF502" s="36">
        <v>89046.137157912497</v>
      </c>
      <c r="AG502" s="36">
        <v>64463.845207055572</v>
      </c>
      <c r="AH502" s="36">
        <v>46353.527129180839</v>
      </c>
    </row>
    <row r="503" spans="1:3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34">
        <v>481</v>
      </c>
      <c r="V503" s="36">
        <v>6563.9689214953651</v>
      </c>
      <c r="W503" s="36">
        <v>11825.042158660761</v>
      </c>
      <c r="X503" s="36">
        <v>13113.400467782301</v>
      </c>
      <c r="Y503" s="10"/>
      <c r="Z503" s="34">
        <v>481</v>
      </c>
      <c r="AA503" s="36">
        <v>19851.697208888352</v>
      </c>
      <c r="AB503" s="36">
        <v>18769.02894635763</v>
      </c>
      <c r="AC503" s="36">
        <v>16328.034618616903</v>
      </c>
      <c r="AD503" s="10"/>
      <c r="AE503" s="34">
        <v>481</v>
      </c>
      <c r="AF503" s="36">
        <v>34919.700952125946</v>
      </c>
      <c r="AG503" s="36">
        <v>22549.668740478184</v>
      </c>
      <c r="AH503" s="36">
        <v>33934.865136836925</v>
      </c>
    </row>
    <row r="504" spans="1:3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34">
        <v>482</v>
      </c>
      <c r="V504" s="36">
        <v>12639.968686098142</v>
      </c>
      <c r="W504" s="36">
        <v>9295.0758333909162</v>
      </c>
      <c r="X504" s="36">
        <v>13248.715304898593</v>
      </c>
      <c r="Y504" s="10"/>
      <c r="Z504" s="34">
        <v>482</v>
      </c>
      <c r="AA504" s="36">
        <v>16902.655358332144</v>
      </c>
      <c r="AB504" s="36">
        <v>23859.900313345297</v>
      </c>
      <c r="AC504" s="36">
        <v>17216.806573652695</v>
      </c>
      <c r="AD504" s="10"/>
      <c r="AE504" s="34">
        <v>482</v>
      </c>
      <c r="AF504" s="36">
        <v>25906.846747461641</v>
      </c>
      <c r="AG504" s="36">
        <v>26311.445045809596</v>
      </c>
      <c r="AH504" s="36">
        <v>24829.748158221435</v>
      </c>
    </row>
    <row r="505" spans="1:3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34">
        <v>483</v>
      </c>
      <c r="V505" s="36">
        <v>6788.3603158858823</v>
      </c>
      <c r="W505" s="36">
        <v>7490.1759150475846</v>
      </c>
      <c r="X505" s="36">
        <v>12036.117547815473</v>
      </c>
      <c r="Y505" s="10"/>
      <c r="Z505" s="34">
        <v>483</v>
      </c>
      <c r="AA505" s="36">
        <v>15739.205085775306</v>
      </c>
      <c r="AB505" s="36">
        <v>17006.464892179385</v>
      </c>
      <c r="AC505" s="36">
        <v>17148.53020082671</v>
      </c>
      <c r="AD505" s="10"/>
      <c r="AE505" s="34">
        <v>483</v>
      </c>
      <c r="AF505" s="36">
        <v>36607.314379340067</v>
      </c>
      <c r="AG505" s="36">
        <v>29408.091041760916</v>
      </c>
      <c r="AH505" s="36">
        <v>31459.586612383304</v>
      </c>
    </row>
    <row r="506" spans="1:3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34">
        <v>484</v>
      </c>
      <c r="V506" s="36">
        <v>14228.298478792718</v>
      </c>
      <c r="W506" s="36">
        <v>10269.384680547686</v>
      </c>
      <c r="X506" s="36">
        <v>12816.380914904994</v>
      </c>
      <c r="Y506" s="10"/>
      <c r="Z506" s="34">
        <v>484</v>
      </c>
      <c r="AA506" s="36">
        <v>20756.356898633403</v>
      </c>
      <c r="AB506" s="36">
        <v>28089.815029051602</v>
      </c>
      <c r="AC506" s="36">
        <v>15306.35202480626</v>
      </c>
      <c r="AD506" s="10"/>
      <c r="AE506" s="34">
        <v>484</v>
      </c>
      <c r="AF506" s="36">
        <v>33615.972660841522</v>
      </c>
      <c r="AG506" s="36">
        <v>33533.895457640538</v>
      </c>
      <c r="AH506" s="36">
        <v>22445.71803591559</v>
      </c>
    </row>
    <row r="507" spans="1:3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34">
        <v>485</v>
      </c>
      <c r="V507" s="36">
        <v>11448.263599975098</v>
      </c>
      <c r="W507" s="36">
        <v>8440.4708706685578</v>
      </c>
      <c r="X507" s="36">
        <v>17475.011617150678</v>
      </c>
      <c r="Y507" s="10"/>
      <c r="Z507" s="34">
        <v>485</v>
      </c>
      <c r="AA507" s="36">
        <v>21177.819407642834</v>
      </c>
      <c r="AB507" s="36">
        <v>19083.490515255344</v>
      </c>
      <c r="AC507" s="36">
        <v>22597.72125702797</v>
      </c>
      <c r="AD507" s="10"/>
      <c r="AE507" s="34">
        <v>485</v>
      </c>
      <c r="AF507" s="36">
        <v>107478.71527402887</v>
      </c>
      <c r="AG507" s="36">
        <v>52397.163515601489</v>
      </c>
      <c r="AH507" s="36">
        <v>36346.886617256299</v>
      </c>
    </row>
    <row r="508" spans="1:3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34">
        <v>486</v>
      </c>
      <c r="V508" s="36">
        <v>12857.77336244763</v>
      </c>
      <c r="W508" s="36">
        <v>14081.393407693105</v>
      </c>
      <c r="X508" s="36">
        <v>9166.1969972580773</v>
      </c>
      <c r="Y508" s="10"/>
      <c r="Z508" s="34">
        <v>486</v>
      </c>
      <c r="AA508" s="36">
        <v>16799.772255121577</v>
      </c>
      <c r="AB508" s="36">
        <v>13743.86559053356</v>
      </c>
      <c r="AC508" s="36">
        <v>18654.390210239704</v>
      </c>
      <c r="AD508" s="10"/>
      <c r="AE508" s="34">
        <v>486</v>
      </c>
      <c r="AF508" s="36">
        <v>28775.96497438585</v>
      </c>
      <c r="AG508" s="36">
        <v>49100.974198335913</v>
      </c>
      <c r="AH508" s="36">
        <v>36264.621028724679</v>
      </c>
    </row>
    <row r="509" spans="1:3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34">
        <v>487</v>
      </c>
      <c r="V509" s="36">
        <v>15035.329238103253</v>
      </c>
      <c r="W509" s="36">
        <v>11612.61371154996</v>
      </c>
      <c r="X509" s="36">
        <v>11253.524735548312</v>
      </c>
      <c r="Y509" s="10"/>
      <c r="Z509" s="34">
        <v>487</v>
      </c>
      <c r="AA509" s="36">
        <v>11918.647312326082</v>
      </c>
      <c r="AB509" s="36">
        <v>20246.640050414357</v>
      </c>
      <c r="AC509" s="36">
        <v>12591.322779131722</v>
      </c>
      <c r="AD509" s="10"/>
      <c r="AE509" s="34">
        <v>487</v>
      </c>
      <c r="AF509" s="36">
        <v>25948.052074421794</v>
      </c>
      <c r="AG509" s="36">
        <v>91541.585102697267</v>
      </c>
      <c r="AH509" s="36">
        <v>15630.485810860786</v>
      </c>
    </row>
    <row r="510" spans="1:3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34">
        <v>488</v>
      </c>
      <c r="V510" s="36">
        <v>16716.857404736184</v>
      </c>
      <c r="W510" s="36">
        <v>14230.366782331326</v>
      </c>
      <c r="X510" s="36">
        <v>9885.1193706138165</v>
      </c>
      <c r="Y510" s="10"/>
      <c r="Z510" s="34">
        <v>488</v>
      </c>
      <c r="AA510" s="36">
        <v>7765.8358054439195</v>
      </c>
      <c r="AB510" s="36">
        <v>13684.596502105831</v>
      </c>
      <c r="AC510" s="36">
        <v>29680.371937801305</v>
      </c>
      <c r="AD510" s="10"/>
      <c r="AE510" s="34">
        <v>488</v>
      </c>
      <c r="AF510" s="36">
        <v>32488.524514080305</v>
      </c>
      <c r="AG510" s="36">
        <v>54777.963687628944</v>
      </c>
      <c r="AH510" s="36">
        <v>29513.711799972778</v>
      </c>
    </row>
    <row r="511" spans="1:3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34">
        <v>489</v>
      </c>
      <c r="V511" s="36">
        <v>11333.245339395155</v>
      </c>
      <c r="W511" s="36">
        <v>17766.085189682079</v>
      </c>
      <c r="X511" s="36">
        <v>11706.676304618743</v>
      </c>
      <c r="Y511" s="10"/>
      <c r="Z511" s="34">
        <v>489</v>
      </c>
      <c r="AA511" s="36">
        <v>12664.626717289402</v>
      </c>
      <c r="AB511" s="36">
        <v>19950.177075714539</v>
      </c>
      <c r="AC511" s="36">
        <v>17847.528952925652</v>
      </c>
      <c r="AD511" s="10"/>
      <c r="AE511" s="34">
        <v>489</v>
      </c>
      <c r="AF511" s="36">
        <v>18475.59535227143</v>
      </c>
      <c r="AG511" s="36">
        <v>57851.339257250242</v>
      </c>
      <c r="AH511" s="36">
        <v>25364.292316126728</v>
      </c>
    </row>
    <row r="512" spans="1:3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34">
        <v>490</v>
      </c>
      <c r="V512" s="36">
        <v>13636.526435666852</v>
      </c>
      <c r="W512" s="36">
        <v>14595.264360273601</v>
      </c>
      <c r="X512" s="36">
        <v>11087.073543237515</v>
      </c>
      <c r="Y512" s="10"/>
      <c r="Z512" s="34">
        <v>490</v>
      </c>
      <c r="AA512" s="36">
        <v>52343.206688927436</v>
      </c>
      <c r="AB512" s="36">
        <v>10597.290568983688</v>
      </c>
      <c r="AC512" s="36">
        <v>16416.532583333516</v>
      </c>
      <c r="AD512" s="10"/>
      <c r="AE512" s="34">
        <v>490</v>
      </c>
      <c r="AF512" s="36">
        <v>58846.301179062451</v>
      </c>
      <c r="AG512" s="36">
        <v>53502.629666980793</v>
      </c>
      <c r="AH512" s="36">
        <v>28054.322999238477</v>
      </c>
    </row>
    <row r="513" spans="1:3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34">
        <v>491</v>
      </c>
      <c r="V513" s="36">
        <v>7077.0684670529236</v>
      </c>
      <c r="W513" s="36">
        <v>12475.874269340149</v>
      </c>
      <c r="X513" s="36">
        <v>11873.538790327962</v>
      </c>
      <c r="Y513" s="10"/>
      <c r="Z513" s="34">
        <v>491</v>
      </c>
      <c r="AA513" s="36">
        <v>19808.87552102152</v>
      </c>
      <c r="AB513" s="36">
        <v>29899.881031853893</v>
      </c>
      <c r="AC513" s="36">
        <v>14372.372301808355</v>
      </c>
      <c r="AD513" s="10"/>
      <c r="AE513" s="34">
        <v>491</v>
      </c>
      <c r="AF513" s="36">
        <v>69273.555687849454</v>
      </c>
      <c r="AG513" s="36">
        <v>48180.457679120402</v>
      </c>
      <c r="AH513" s="36">
        <v>29357.57901376074</v>
      </c>
    </row>
    <row r="514" spans="1:3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34">
        <v>492</v>
      </c>
      <c r="V514" s="36">
        <v>12207.184617035193</v>
      </c>
      <c r="W514" s="36">
        <v>13993.472996911985</v>
      </c>
      <c r="X514" s="36">
        <v>7369.2897300772756</v>
      </c>
      <c r="Y514" s="10"/>
      <c r="Z514" s="34">
        <v>492</v>
      </c>
      <c r="AA514" s="36">
        <v>20045.471576373569</v>
      </c>
      <c r="AB514" s="36">
        <v>19555.120769761499</v>
      </c>
      <c r="AC514" s="36">
        <v>19587.614158171549</v>
      </c>
      <c r="AD514" s="10"/>
      <c r="AE514" s="34">
        <v>492</v>
      </c>
      <c r="AF514" s="36">
        <v>50363.420399758761</v>
      </c>
      <c r="AG514" s="36">
        <v>74902.57815462751</v>
      </c>
      <c r="AH514" s="36">
        <v>52602.31948039939</v>
      </c>
    </row>
    <row r="515" spans="1:3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34">
        <v>493</v>
      </c>
      <c r="V515" s="36">
        <v>13853.125535025767</v>
      </c>
      <c r="W515" s="36">
        <v>10674.74701890856</v>
      </c>
      <c r="X515" s="36">
        <v>13453.600925830873</v>
      </c>
      <c r="Y515" s="10"/>
      <c r="Z515" s="34">
        <v>493</v>
      </c>
      <c r="AA515" s="36">
        <v>19600.88558802101</v>
      </c>
      <c r="AB515" s="36">
        <v>18759.359034158293</v>
      </c>
      <c r="AC515" s="36">
        <v>19673.005696738084</v>
      </c>
      <c r="AD515" s="10"/>
      <c r="AE515" s="34">
        <v>493</v>
      </c>
      <c r="AF515" s="36">
        <v>95714.275080897773</v>
      </c>
      <c r="AG515" s="36">
        <v>59026.386652612877</v>
      </c>
      <c r="AH515" s="36">
        <v>33438.823920650444</v>
      </c>
    </row>
    <row r="516" spans="1:3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34">
        <v>494</v>
      </c>
      <c r="V516" s="36">
        <v>13907.167462031905</v>
      </c>
      <c r="W516" s="36">
        <v>17912.615988095899</v>
      </c>
      <c r="X516" s="36">
        <v>17831.460923914852</v>
      </c>
      <c r="Y516" s="10"/>
      <c r="Z516" s="34">
        <v>494</v>
      </c>
      <c r="AA516" s="36">
        <v>22296.297653886199</v>
      </c>
      <c r="AB516" s="36">
        <v>29406.2304458863</v>
      </c>
      <c r="AC516" s="36">
        <v>14340.684963212112</v>
      </c>
      <c r="AD516" s="10"/>
      <c r="AE516" s="34">
        <v>494</v>
      </c>
      <c r="AF516" s="36">
        <v>72697.26158206907</v>
      </c>
      <c r="AG516" s="36">
        <v>90221.540983328756</v>
      </c>
      <c r="AH516" s="36">
        <v>62077.55770299062</v>
      </c>
    </row>
    <row r="517" spans="1:3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34">
        <v>495</v>
      </c>
      <c r="V517" s="36">
        <v>6388.2744819241307</v>
      </c>
      <c r="W517" s="36">
        <v>7362.4906035913928</v>
      </c>
      <c r="X517" s="36">
        <v>11881.742497174229</v>
      </c>
      <c r="Y517" s="10"/>
      <c r="Z517" s="34">
        <v>495</v>
      </c>
      <c r="AA517" s="36">
        <v>13564.903519431151</v>
      </c>
      <c r="AB517" s="36">
        <v>31705.224182339567</v>
      </c>
      <c r="AC517" s="36">
        <v>16123.62476103745</v>
      </c>
      <c r="AD517" s="10"/>
      <c r="AE517" s="34">
        <v>495</v>
      </c>
      <c r="AF517" s="36">
        <v>23619.479946561638</v>
      </c>
      <c r="AG517" s="36">
        <v>18451.772705581654</v>
      </c>
      <c r="AH517" s="36">
        <v>20940.574728576565</v>
      </c>
    </row>
    <row r="518" spans="1:3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34">
        <v>496</v>
      </c>
      <c r="V518" s="36">
        <v>8326.8316056146487</v>
      </c>
      <c r="W518" s="36">
        <v>11102.158390042458</v>
      </c>
      <c r="X518" s="36">
        <v>14614.02410875173</v>
      </c>
      <c r="Y518" s="10"/>
      <c r="Z518" s="34">
        <v>496</v>
      </c>
      <c r="AA518" s="36">
        <v>17877.116015019175</v>
      </c>
      <c r="AB518" s="36">
        <v>16077.688219768968</v>
      </c>
      <c r="AC518" s="36">
        <v>17288.049294753044</v>
      </c>
      <c r="AD518" s="10"/>
      <c r="AE518" s="34">
        <v>496</v>
      </c>
      <c r="AF518" s="36">
        <v>51834.989767695901</v>
      </c>
      <c r="AG518" s="36">
        <v>53683.311568081052</v>
      </c>
      <c r="AH518" s="36">
        <v>31633.118602876104</v>
      </c>
    </row>
    <row r="519" spans="1:3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34">
        <v>497</v>
      </c>
      <c r="V519" s="36">
        <v>11678.12224028144</v>
      </c>
      <c r="W519" s="36">
        <v>8199.1040501028656</v>
      </c>
      <c r="X519" s="36">
        <v>9931.508311679172</v>
      </c>
      <c r="Y519" s="10"/>
      <c r="Z519" s="34">
        <v>497</v>
      </c>
      <c r="AA519" s="36">
        <v>16456.891255160372</v>
      </c>
      <c r="AB519" s="36">
        <v>16302.252001004268</v>
      </c>
      <c r="AC519" s="36">
        <v>13573.069689530601</v>
      </c>
      <c r="AD519" s="10"/>
      <c r="AE519" s="34">
        <v>497</v>
      </c>
      <c r="AF519" s="36">
        <v>33944.263714645866</v>
      </c>
      <c r="AG519" s="36">
        <v>29605.196032287196</v>
      </c>
      <c r="AH519" s="36">
        <v>35476.39474073334</v>
      </c>
    </row>
    <row r="520" spans="1:3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34">
        <v>498</v>
      </c>
      <c r="V520" s="36">
        <v>10631.796464986213</v>
      </c>
      <c r="W520" s="36">
        <v>10820.28495165919</v>
      </c>
      <c r="X520" s="36">
        <v>15370.850582070812</v>
      </c>
      <c r="Y520" s="10"/>
      <c r="Z520" s="34">
        <v>498</v>
      </c>
      <c r="AA520" s="36">
        <v>30305.70488934678</v>
      </c>
      <c r="AB520" s="36">
        <v>15523.33013311576</v>
      </c>
      <c r="AC520" s="36">
        <v>20118.22345866097</v>
      </c>
      <c r="AD520" s="10"/>
      <c r="AE520" s="34">
        <v>498</v>
      </c>
      <c r="AF520" s="36">
        <v>32278.19823152183</v>
      </c>
      <c r="AG520" s="36">
        <v>34544.775460486424</v>
      </c>
      <c r="AH520" s="36">
        <v>39576.204092639375</v>
      </c>
    </row>
    <row r="521" spans="1:3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34">
        <v>499</v>
      </c>
      <c r="V521" s="36">
        <v>7989.2167256030207</v>
      </c>
      <c r="W521" s="36">
        <v>16364.039133931408</v>
      </c>
      <c r="X521" s="36">
        <v>8393.7969537513054</v>
      </c>
      <c r="Y521" s="10"/>
      <c r="Z521" s="34">
        <v>499</v>
      </c>
      <c r="AA521" s="36">
        <v>18075.524136996213</v>
      </c>
      <c r="AB521" s="36">
        <v>15199.33051560704</v>
      </c>
      <c r="AC521" s="36">
        <v>15951.673618120069</v>
      </c>
      <c r="AD521" s="10"/>
      <c r="AE521" s="34">
        <v>499</v>
      </c>
      <c r="AF521" s="36">
        <v>50478.452919950018</v>
      </c>
      <c r="AG521" s="36">
        <v>24424.50327203019</v>
      </c>
      <c r="AH521" s="36">
        <v>37454.844552892821</v>
      </c>
    </row>
    <row r="522" spans="1:3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34">
        <v>500</v>
      </c>
      <c r="V522" s="36">
        <v>12604.11183582959</v>
      </c>
      <c r="W522" s="36">
        <v>9735.4639030110684</v>
      </c>
      <c r="X522" s="36">
        <v>10872.117715491753</v>
      </c>
      <c r="Y522" s="10"/>
      <c r="Z522" s="34">
        <v>500</v>
      </c>
      <c r="AA522" s="36">
        <v>19380.176357108092</v>
      </c>
      <c r="AB522" s="36">
        <v>13929.60650563637</v>
      </c>
      <c r="AC522" s="36">
        <v>21115.810618024829</v>
      </c>
      <c r="AD522" s="10"/>
      <c r="AE522" s="34">
        <v>500</v>
      </c>
      <c r="AF522" s="36">
        <v>37201.732566988925</v>
      </c>
      <c r="AG522" s="36">
        <v>42779.883756690935</v>
      </c>
      <c r="AH522" s="36">
        <v>24250.680617685928</v>
      </c>
    </row>
    <row r="523" spans="1:3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34">
        <v>501</v>
      </c>
      <c r="V523" s="36">
        <v>10921.034760243785</v>
      </c>
      <c r="W523" s="36">
        <v>14672.045948815414</v>
      </c>
      <c r="X523" s="36">
        <v>13482.291662225422</v>
      </c>
      <c r="Y523" s="10"/>
      <c r="Z523" s="34">
        <v>501</v>
      </c>
      <c r="AA523" s="36">
        <v>25693.55956589551</v>
      </c>
      <c r="AB523" s="36">
        <v>9645.4495581854753</v>
      </c>
      <c r="AC523" s="36">
        <v>22509.992361642926</v>
      </c>
      <c r="AD523" s="10"/>
      <c r="AE523" s="34">
        <v>501</v>
      </c>
      <c r="AF523" s="36">
        <v>22653.103690942335</v>
      </c>
      <c r="AG523" s="36">
        <v>50588.014990059914</v>
      </c>
      <c r="AH523" s="36">
        <v>35907.668368698003</v>
      </c>
    </row>
    <row r="524" spans="1:3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34">
        <v>502</v>
      </c>
      <c r="V524" s="36">
        <v>12696.824862936161</v>
      </c>
      <c r="W524" s="36">
        <v>14930.966948511756</v>
      </c>
      <c r="X524" s="36">
        <v>14644.375602349841</v>
      </c>
      <c r="Y524" s="10"/>
      <c r="Z524" s="34">
        <v>502</v>
      </c>
      <c r="AA524" s="36">
        <v>9982.7746583900789</v>
      </c>
      <c r="AB524" s="36">
        <v>32169.497127706076</v>
      </c>
      <c r="AC524" s="36">
        <v>20343.933409780475</v>
      </c>
      <c r="AD524" s="10"/>
      <c r="AE524" s="34">
        <v>502</v>
      </c>
      <c r="AF524" s="36">
        <v>25747.486861147918</v>
      </c>
      <c r="AG524" s="36">
        <v>30839.165143265836</v>
      </c>
      <c r="AH524" s="36">
        <v>25487.401416914763</v>
      </c>
    </row>
    <row r="525" spans="1:3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34">
        <v>503</v>
      </c>
      <c r="V525" s="36">
        <v>7705.116162536322</v>
      </c>
      <c r="W525" s="36">
        <v>13406.369819245636</v>
      </c>
      <c r="X525" s="36">
        <v>11966.448655656543</v>
      </c>
      <c r="Y525" s="10"/>
      <c r="Z525" s="34">
        <v>503</v>
      </c>
      <c r="AA525" s="36">
        <v>32923.399224831817</v>
      </c>
      <c r="AB525" s="36">
        <v>22781.603552415268</v>
      </c>
      <c r="AC525" s="36">
        <v>16512.422615552623</v>
      </c>
      <c r="AD525" s="10"/>
      <c r="AE525" s="34">
        <v>503</v>
      </c>
      <c r="AF525" s="36">
        <v>94565.292442574122</v>
      </c>
      <c r="AG525" s="36">
        <v>32621.030859453589</v>
      </c>
      <c r="AH525" s="36">
        <v>34169.19767689937</v>
      </c>
    </row>
    <row r="526" spans="1:3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34">
        <v>504</v>
      </c>
      <c r="V526" s="36">
        <v>16177.847128612786</v>
      </c>
      <c r="W526" s="36">
        <v>9718.2882247439684</v>
      </c>
      <c r="X526" s="36">
        <v>11281.856448894068</v>
      </c>
      <c r="Y526" s="10"/>
      <c r="Z526" s="34">
        <v>504</v>
      </c>
      <c r="AA526" s="36">
        <v>15477.823595536507</v>
      </c>
      <c r="AB526" s="36">
        <v>10892.497920007074</v>
      </c>
      <c r="AC526" s="36">
        <v>25522.267381382862</v>
      </c>
      <c r="AD526" s="10"/>
      <c r="AE526" s="34">
        <v>504</v>
      </c>
      <c r="AF526" s="36">
        <v>41711.490738975823</v>
      </c>
      <c r="AG526" s="36">
        <v>51760.757610615728</v>
      </c>
      <c r="AH526" s="36">
        <v>40085.09157547792</v>
      </c>
    </row>
    <row r="527" spans="1:3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34">
        <v>505</v>
      </c>
      <c r="V527" s="36">
        <v>14294.874758098145</v>
      </c>
      <c r="W527" s="36">
        <v>10675.30616286216</v>
      </c>
      <c r="X527" s="36">
        <v>9286.6133645793088</v>
      </c>
      <c r="Y527" s="10"/>
      <c r="Z527" s="34">
        <v>505</v>
      </c>
      <c r="AA527" s="36">
        <v>35372.425872979002</v>
      </c>
      <c r="AB527" s="36">
        <v>20222.852392742567</v>
      </c>
      <c r="AC527" s="36">
        <v>15550.758188189573</v>
      </c>
      <c r="AD527" s="10"/>
      <c r="AE527" s="34">
        <v>505</v>
      </c>
      <c r="AF527" s="36">
        <v>20998.101354641516</v>
      </c>
      <c r="AG527" s="36">
        <v>44772.209164281754</v>
      </c>
      <c r="AH527" s="36">
        <v>40934.890363324179</v>
      </c>
    </row>
    <row r="528" spans="1:3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34">
        <v>506</v>
      </c>
      <c r="V528" s="36">
        <v>12989.942297225482</v>
      </c>
      <c r="W528" s="36">
        <v>14100.796122148018</v>
      </c>
      <c r="X528" s="36">
        <v>10754.027389543471</v>
      </c>
      <c r="Y528" s="10"/>
      <c r="Z528" s="34">
        <v>506</v>
      </c>
      <c r="AA528" s="36">
        <v>31070.918100984338</v>
      </c>
      <c r="AB528" s="36">
        <v>13712.992862291661</v>
      </c>
      <c r="AC528" s="36">
        <v>23099.868265745656</v>
      </c>
      <c r="AD528" s="10"/>
      <c r="AE528" s="34">
        <v>506</v>
      </c>
      <c r="AF528" s="36">
        <v>30822.676478535548</v>
      </c>
      <c r="AG528" s="36">
        <v>32544.187329521345</v>
      </c>
      <c r="AH528" s="36">
        <v>30658.54930182629</v>
      </c>
    </row>
    <row r="529" spans="1:3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34">
        <v>507</v>
      </c>
      <c r="V529" s="36">
        <v>12493.444610008999</v>
      </c>
      <c r="W529" s="36">
        <v>13471.608509088252</v>
      </c>
      <c r="X529" s="36">
        <v>11506.349211242632</v>
      </c>
      <c r="Y529" s="10"/>
      <c r="Z529" s="34">
        <v>507</v>
      </c>
      <c r="AA529" s="36">
        <v>36478.839051436174</v>
      </c>
      <c r="AB529" s="36">
        <v>32625.24964622363</v>
      </c>
      <c r="AC529" s="36">
        <v>19053.501964193711</v>
      </c>
      <c r="AD529" s="10"/>
      <c r="AE529" s="34">
        <v>507</v>
      </c>
      <c r="AF529" s="36">
        <v>30149.986344299668</v>
      </c>
      <c r="AG529" s="36">
        <v>41068.29184771196</v>
      </c>
      <c r="AH529" s="36">
        <v>30337.182211192299</v>
      </c>
    </row>
    <row r="530" spans="1:3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34">
        <v>508</v>
      </c>
      <c r="V530" s="36">
        <v>8348.5593202391974</v>
      </c>
      <c r="W530" s="36">
        <v>20022.701187465686</v>
      </c>
      <c r="X530" s="36">
        <v>9784.1376992702244</v>
      </c>
      <c r="Y530" s="10"/>
      <c r="Z530" s="34">
        <v>508</v>
      </c>
      <c r="AA530" s="36">
        <v>22390.937062420049</v>
      </c>
      <c r="AB530" s="36">
        <v>23744.00376912396</v>
      </c>
      <c r="AC530" s="36">
        <v>13965.956823499577</v>
      </c>
      <c r="AD530" s="10"/>
      <c r="AE530" s="34">
        <v>508</v>
      </c>
      <c r="AF530" s="36">
        <v>19018.822224477943</v>
      </c>
      <c r="AG530" s="36">
        <v>31342.238620149026</v>
      </c>
      <c r="AH530" s="36">
        <v>21810.214217761099</v>
      </c>
    </row>
    <row r="531" spans="1:3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34">
        <v>509</v>
      </c>
      <c r="V531" s="36">
        <v>10052.525276098562</v>
      </c>
      <c r="W531" s="36">
        <v>14562.818689769249</v>
      </c>
      <c r="X531" s="36">
        <v>7764.3410224850804</v>
      </c>
      <c r="Y531" s="10"/>
      <c r="Z531" s="34">
        <v>509</v>
      </c>
      <c r="AA531" s="36">
        <v>19758.67126213251</v>
      </c>
      <c r="AB531" s="36">
        <v>16677.645476346948</v>
      </c>
      <c r="AC531" s="36">
        <v>14598.709840279516</v>
      </c>
      <c r="AD531" s="10"/>
      <c r="AE531" s="34">
        <v>509</v>
      </c>
      <c r="AF531" s="36">
        <v>30163.544760311259</v>
      </c>
      <c r="AG531" s="36">
        <v>47086.848850410883</v>
      </c>
      <c r="AH531" s="36">
        <v>37663.907347290537</v>
      </c>
    </row>
    <row r="532" spans="1:3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34">
        <v>510</v>
      </c>
      <c r="V532" s="36">
        <v>8578.2948486180594</v>
      </c>
      <c r="W532" s="36">
        <v>10073.695726669534</v>
      </c>
      <c r="X532" s="36">
        <v>8899.51500252191</v>
      </c>
      <c r="Y532" s="10"/>
      <c r="Z532" s="34">
        <v>510</v>
      </c>
      <c r="AA532" s="36">
        <v>12247.871508702825</v>
      </c>
      <c r="AB532" s="36">
        <v>22222.842973941228</v>
      </c>
      <c r="AC532" s="36">
        <v>23781.533338377856</v>
      </c>
      <c r="AD532" s="10"/>
      <c r="AE532" s="34">
        <v>510</v>
      </c>
      <c r="AF532" s="36">
        <v>33075.893692621976</v>
      </c>
      <c r="AG532" s="36">
        <v>50058.25752706932</v>
      </c>
      <c r="AH532" s="36">
        <v>59819.788624843626</v>
      </c>
    </row>
    <row r="533" spans="1:3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34">
        <v>511</v>
      </c>
      <c r="V533" s="36">
        <v>6360.261935557015</v>
      </c>
      <c r="W533" s="36">
        <v>9504.3185286403841</v>
      </c>
      <c r="X533" s="36">
        <v>9176.5849089910516</v>
      </c>
      <c r="Y533" s="10"/>
      <c r="Z533" s="34">
        <v>511</v>
      </c>
      <c r="AA533" s="36">
        <v>20238.696942239258</v>
      </c>
      <c r="AB533" s="36">
        <v>16117.557251966395</v>
      </c>
      <c r="AC533" s="36">
        <v>19812.42107199867</v>
      </c>
      <c r="AD533" s="10"/>
      <c r="AE533" s="34">
        <v>511</v>
      </c>
      <c r="AF533" s="36">
        <v>53493.870012735497</v>
      </c>
      <c r="AG533" s="36">
        <v>39261.167997418626</v>
      </c>
      <c r="AH533" s="36">
        <v>23310.714365557829</v>
      </c>
    </row>
    <row r="534" spans="1:3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34">
        <v>512</v>
      </c>
      <c r="V534" s="36">
        <v>19758.325566003761</v>
      </c>
      <c r="W534" s="36">
        <v>12445.87617069742</v>
      </c>
      <c r="X534" s="36">
        <v>9242.0440071981793</v>
      </c>
      <c r="Y534" s="10"/>
      <c r="Z534" s="34">
        <v>512</v>
      </c>
      <c r="AA534" s="36">
        <v>28006.078373707776</v>
      </c>
      <c r="AB534" s="36">
        <v>21216.802074522202</v>
      </c>
      <c r="AC534" s="36">
        <v>18619.311407827976</v>
      </c>
      <c r="AD534" s="10"/>
      <c r="AE534" s="34">
        <v>512</v>
      </c>
      <c r="AF534" s="36">
        <v>17914.637855566307</v>
      </c>
      <c r="AG534" s="36">
        <v>54051.063702958178</v>
      </c>
      <c r="AH534" s="36">
        <v>30166.202614145539</v>
      </c>
    </row>
    <row r="535" spans="1:3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34">
        <v>513</v>
      </c>
      <c r="V535" s="36">
        <v>14553.785943123721</v>
      </c>
      <c r="W535" s="36">
        <v>19664.840526552707</v>
      </c>
      <c r="X535" s="36">
        <v>12446.460985249338</v>
      </c>
      <c r="Y535" s="10"/>
      <c r="Z535" s="34">
        <v>513</v>
      </c>
      <c r="AA535" s="36">
        <v>15068.78388623631</v>
      </c>
      <c r="AB535" s="36">
        <v>32775.879293790043</v>
      </c>
      <c r="AC535" s="36">
        <v>15946.745728443762</v>
      </c>
      <c r="AD535" s="10"/>
      <c r="AE535" s="34">
        <v>513</v>
      </c>
      <c r="AF535" s="36">
        <v>31606.983294433117</v>
      </c>
      <c r="AG535" s="36">
        <v>64126.347202417921</v>
      </c>
      <c r="AH535" s="36">
        <v>36029.124579571784</v>
      </c>
    </row>
    <row r="536" spans="1:3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34">
        <v>514</v>
      </c>
      <c r="V536" s="36">
        <v>12588.841372753295</v>
      </c>
      <c r="W536" s="36">
        <v>12212.487252237788</v>
      </c>
      <c r="X536" s="36">
        <v>10177.549727988384</v>
      </c>
      <c r="Y536" s="10"/>
      <c r="Z536" s="34">
        <v>514</v>
      </c>
      <c r="AA536" s="36">
        <v>31517.975783987833</v>
      </c>
      <c r="AB536" s="36">
        <v>19076.943213448787</v>
      </c>
      <c r="AC536" s="36">
        <v>18399.315315255782</v>
      </c>
      <c r="AD536" s="10"/>
      <c r="AE536" s="34">
        <v>514</v>
      </c>
      <c r="AF536" s="36">
        <v>36813.669824789329</v>
      </c>
      <c r="AG536" s="36">
        <v>32070.925530881879</v>
      </c>
      <c r="AH536" s="36">
        <v>29659.69010564794</v>
      </c>
    </row>
    <row r="537" spans="1:3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34">
        <v>515</v>
      </c>
      <c r="V537" s="36">
        <v>11912.087294625777</v>
      </c>
      <c r="W537" s="36">
        <v>8828.3596180388104</v>
      </c>
      <c r="X537" s="36">
        <v>14844.782260374668</v>
      </c>
      <c r="Y537" s="10"/>
      <c r="Z537" s="34">
        <v>515</v>
      </c>
      <c r="AA537" s="36">
        <v>22133.743189363599</v>
      </c>
      <c r="AB537" s="36">
        <v>17255.865988686757</v>
      </c>
      <c r="AC537" s="36">
        <v>18171.739443880535</v>
      </c>
      <c r="AD537" s="10"/>
      <c r="AE537" s="34">
        <v>515</v>
      </c>
      <c r="AF537" s="36">
        <v>76145.806761420739</v>
      </c>
      <c r="AG537" s="36">
        <v>31963.053176085148</v>
      </c>
      <c r="AH537" s="36">
        <v>33557.933633916866</v>
      </c>
    </row>
    <row r="538" spans="1:3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34">
        <v>516</v>
      </c>
      <c r="V538" s="36">
        <v>13285.322496320861</v>
      </c>
      <c r="W538" s="36">
        <v>9225.8384767102743</v>
      </c>
      <c r="X538" s="36">
        <v>15859.741458562627</v>
      </c>
      <c r="Y538" s="10"/>
      <c r="Z538" s="34">
        <v>516</v>
      </c>
      <c r="AA538" s="36">
        <v>18592.531833486366</v>
      </c>
      <c r="AB538" s="36">
        <v>24643.600753389306</v>
      </c>
      <c r="AC538" s="36">
        <v>16492.725947823645</v>
      </c>
      <c r="AD538" s="10"/>
      <c r="AE538" s="34">
        <v>516</v>
      </c>
      <c r="AF538" s="36">
        <v>60487.550742001855</v>
      </c>
      <c r="AG538" s="36">
        <v>58113.937260722436</v>
      </c>
      <c r="AH538" s="36">
        <v>44813.60858039865</v>
      </c>
    </row>
    <row r="539" spans="1:3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34">
        <v>517</v>
      </c>
      <c r="V539" s="36">
        <v>12801.44341267792</v>
      </c>
      <c r="W539" s="36">
        <v>10807.9734812233</v>
      </c>
      <c r="X539" s="36">
        <v>6602.9238183714624</v>
      </c>
      <c r="Y539" s="10"/>
      <c r="Z539" s="34">
        <v>517</v>
      </c>
      <c r="AA539" s="36">
        <v>23494.924669225398</v>
      </c>
      <c r="AB539" s="36">
        <v>20615.475018224824</v>
      </c>
      <c r="AC539" s="36">
        <v>23238.763070002027</v>
      </c>
      <c r="AD539" s="10"/>
      <c r="AE539" s="34">
        <v>517</v>
      </c>
      <c r="AF539" s="36">
        <v>21409.047134928631</v>
      </c>
      <c r="AG539" s="36">
        <v>27362.811731883383</v>
      </c>
      <c r="AH539" s="36">
        <v>41522.049276357269</v>
      </c>
    </row>
    <row r="540" spans="1:3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34">
        <v>518</v>
      </c>
      <c r="V540" s="36">
        <v>17129.526805862646</v>
      </c>
      <c r="W540" s="36">
        <v>7991.29977962265</v>
      </c>
      <c r="X540" s="36">
        <v>11883.552832182091</v>
      </c>
      <c r="Y540" s="10"/>
      <c r="Z540" s="34">
        <v>518</v>
      </c>
      <c r="AA540" s="36">
        <v>15835.336717834996</v>
      </c>
      <c r="AB540" s="36">
        <v>19710.405320339261</v>
      </c>
      <c r="AC540" s="36">
        <v>13039.338119958846</v>
      </c>
      <c r="AD540" s="10"/>
      <c r="AE540" s="34">
        <v>518</v>
      </c>
      <c r="AF540" s="36">
        <v>107480.41232544188</v>
      </c>
      <c r="AG540" s="36">
        <v>26790.429739761668</v>
      </c>
      <c r="AH540" s="36">
        <v>27874.41969357718</v>
      </c>
    </row>
    <row r="541" spans="1:3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34">
        <v>519</v>
      </c>
      <c r="V541" s="36">
        <v>11147.945260196262</v>
      </c>
      <c r="W541" s="36">
        <v>8091.0172621554448</v>
      </c>
      <c r="X541" s="36">
        <v>12345.421625249379</v>
      </c>
      <c r="Y541" s="10"/>
      <c r="Z541" s="34">
        <v>519</v>
      </c>
      <c r="AA541" s="36">
        <v>28609.824874103975</v>
      </c>
      <c r="AB541" s="36">
        <v>20259.805137799554</v>
      </c>
      <c r="AC541" s="36">
        <v>14503.378758022394</v>
      </c>
      <c r="AD541" s="10"/>
      <c r="AE541" s="34">
        <v>519</v>
      </c>
      <c r="AF541" s="36">
        <v>68898.706124566976</v>
      </c>
      <c r="AG541" s="36">
        <v>38136.285011129083</v>
      </c>
      <c r="AH541" s="36">
        <v>26983.329483259095</v>
      </c>
    </row>
    <row r="542" spans="1:3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34">
        <v>520</v>
      </c>
      <c r="V542" s="36">
        <v>19676.483325704812</v>
      </c>
      <c r="W542" s="36">
        <v>7601.843627537487</v>
      </c>
      <c r="X542" s="36">
        <v>9514.4339031945892</v>
      </c>
      <c r="Y542" s="10"/>
      <c r="Z542" s="34">
        <v>520</v>
      </c>
      <c r="AA542" s="36">
        <v>15249.645604879621</v>
      </c>
      <c r="AB542" s="36">
        <v>32622.299081428348</v>
      </c>
      <c r="AC542" s="36">
        <v>10881.833777444535</v>
      </c>
      <c r="AD542" s="10"/>
      <c r="AE542" s="34">
        <v>520</v>
      </c>
      <c r="AF542" s="36">
        <v>64807.122580136187</v>
      </c>
      <c r="AG542" s="36">
        <v>16566.735868703472</v>
      </c>
      <c r="AH542" s="36">
        <v>30430.842444037597</v>
      </c>
    </row>
    <row r="543" spans="1:3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34">
        <v>521</v>
      </c>
      <c r="V543" s="36">
        <v>14466.679749242636</v>
      </c>
      <c r="W543" s="36">
        <v>16004.743916441057</v>
      </c>
      <c r="X543" s="36">
        <v>10873.830742028931</v>
      </c>
      <c r="Y543" s="10"/>
      <c r="Z543" s="34">
        <v>521</v>
      </c>
      <c r="AA543" s="36">
        <v>16513.558916124941</v>
      </c>
      <c r="AB543" s="36">
        <v>26659.194409126099</v>
      </c>
      <c r="AC543" s="36">
        <v>19800.837164096269</v>
      </c>
      <c r="AD543" s="10"/>
      <c r="AE543" s="34">
        <v>521</v>
      </c>
      <c r="AF543" s="36">
        <v>28943.524623229452</v>
      </c>
      <c r="AG543" s="36">
        <v>27650.314354209058</v>
      </c>
      <c r="AH543" s="36">
        <v>35781.577107968587</v>
      </c>
    </row>
    <row r="544" spans="1:3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34">
        <v>522</v>
      </c>
      <c r="V544" s="36">
        <v>10427.939197040574</v>
      </c>
      <c r="W544" s="36">
        <v>9068.1452013867256</v>
      </c>
      <c r="X544" s="36">
        <v>10211.186984637634</v>
      </c>
      <c r="Y544" s="10"/>
      <c r="Z544" s="34">
        <v>522</v>
      </c>
      <c r="AA544" s="36">
        <v>41029.239207043065</v>
      </c>
      <c r="AB544" s="36">
        <v>13883.896505187731</v>
      </c>
      <c r="AC544" s="36">
        <v>18708.533550003012</v>
      </c>
      <c r="AD544" s="10"/>
      <c r="AE544" s="34">
        <v>522</v>
      </c>
      <c r="AF544" s="36">
        <v>42907.004214520632</v>
      </c>
      <c r="AG544" s="36">
        <v>56748.236950591585</v>
      </c>
      <c r="AH544" s="36">
        <v>42474.065697701379</v>
      </c>
    </row>
    <row r="545" spans="1:3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34">
        <v>523</v>
      </c>
      <c r="V545" s="36">
        <v>14794.510181009573</v>
      </c>
      <c r="W545" s="36">
        <v>7828.0176471293553</v>
      </c>
      <c r="X545" s="36">
        <v>8832.6834493210245</v>
      </c>
      <c r="Y545" s="10"/>
      <c r="Z545" s="34">
        <v>523</v>
      </c>
      <c r="AA545" s="36">
        <v>16690.635607062097</v>
      </c>
      <c r="AB545" s="36">
        <v>12333.91541814445</v>
      </c>
      <c r="AC545" s="36">
        <v>15159.102458028394</v>
      </c>
      <c r="AD545" s="10"/>
      <c r="AE545" s="34">
        <v>523</v>
      </c>
      <c r="AF545" s="36">
        <v>34670.660228129585</v>
      </c>
      <c r="AG545" s="36">
        <v>49056.725702089279</v>
      </c>
      <c r="AH545" s="36">
        <v>19707.190008545043</v>
      </c>
    </row>
    <row r="546" spans="1:3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34">
        <v>524</v>
      </c>
      <c r="V546" s="36">
        <v>13697.31513396935</v>
      </c>
      <c r="W546" s="36">
        <v>9998.8393632973421</v>
      </c>
      <c r="X546" s="36">
        <v>9531.0067284872093</v>
      </c>
      <c r="Y546" s="10"/>
      <c r="Z546" s="34">
        <v>524</v>
      </c>
      <c r="AA546" s="36">
        <v>12034.474166210779</v>
      </c>
      <c r="AB546" s="36">
        <v>19652.372881856259</v>
      </c>
      <c r="AC546" s="36">
        <v>23381.550806583309</v>
      </c>
      <c r="AD546" s="10"/>
      <c r="AE546" s="34">
        <v>524</v>
      </c>
      <c r="AF546" s="36">
        <v>52227.194664688126</v>
      </c>
      <c r="AG546" s="36">
        <v>43395.194039974725</v>
      </c>
      <c r="AH546" s="36">
        <v>27892.089976242656</v>
      </c>
    </row>
    <row r="547" spans="1:3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34">
        <v>525</v>
      </c>
      <c r="V547" s="36">
        <v>8600.2076877789732</v>
      </c>
      <c r="W547" s="36">
        <v>8669.2678748628423</v>
      </c>
      <c r="X547" s="36">
        <v>11838.372963988295</v>
      </c>
      <c r="Y547" s="10"/>
      <c r="Z547" s="34">
        <v>525</v>
      </c>
      <c r="AA547" s="36">
        <v>17399.193788499793</v>
      </c>
      <c r="AB547" s="36">
        <v>33075.801673040711</v>
      </c>
      <c r="AC547" s="36">
        <v>17872.928540542267</v>
      </c>
      <c r="AD547" s="10"/>
      <c r="AE547" s="34">
        <v>525</v>
      </c>
      <c r="AF547" s="36">
        <v>46671.735261032525</v>
      </c>
      <c r="AG547" s="36">
        <v>33198.674399292875</v>
      </c>
      <c r="AH547" s="36">
        <v>28933.376812081391</v>
      </c>
    </row>
    <row r="548" spans="1:3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34">
        <v>526</v>
      </c>
      <c r="V548" s="36">
        <v>12922.175766215765</v>
      </c>
      <c r="W548" s="36">
        <v>14722.038853171611</v>
      </c>
      <c r="X548" s="36">
        <v>11858.780740285451</v>
      </c>
      <c r="Y548" s="10"/>
      <c r="Z548" s="34">
        <v>526</v>
      </c>
      <c r="AA548" s="36">
        <v>33847.57500195365</v>
      </c>
      <c r="AB548" s="36">
        <v>13873.037743488891</v>
      </c>
      <c r="AC548" s="36">
        <v>15870.791213545665</v>
      </c>
      <c r="AD548" s="10"/>
      <c r="AE548" s="34">
        <v>526</v>
      </c>
      <c r="AF548" s="36">
        <v>40450.830361481196</v>
      </c>
      <c r="AG548" s="36">
        <v>38680.447674170791</v>
      </c>
      <c r="AH548" s="36">
        <v>38697.147512338197</v>
      </c>
    </row>
    <row r="549" spans="1:3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34">
        <v>527</v>
      </c>
      <c r="V549" s="36">
        <v>8625.3291491364289</v>
      </c>
      <c r="W549" s="36">
        <v>11936.49426485625</v>
      </c>
      <c r="X549" s="36">
        <v>7953.3995960743541</v>
      </c>
      <c r="Y549" s="10"/>
      <c r="Z549" s="34">
        <v>527</v>
      </c>
      <c r="AA549" s="36">
        <v>30727.161731681739</v>
      </c>
      <c r="AB549" s="36">
        <v>17851.086454015862</v>
      </c>
      <c r="AC549" s="36">
        <v>16989.39935049809</v>
      </c>
      <c r="AD549" s="10"/>
      <c r="AE549" s="34">
        <v>527</v>
      </c>
      <c r="AF549" s="36">
        <v>53652.521589949145</v>
      </c>
      <c r="AG549" s="36">
        <v>44870.142222419301</v>
      </c>
      <c r="AH549" s="36">
        <v>29010.833230588778</v>
      </c>
    </row>
    <row r="550" spans="1:3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34">
        <v>528</v>
      </c>
      <c r="V550" s="36">
        <v>12777.672741970046</v>
      </c>
      <c r="W550" s="36">
        <v>12212.281912044298</v>
      </c>
      <c r="X550" s="36">
        <v>10389.214055040404</v>
      </c>
      <c r="Y550" s="10"/>
      <c r="Z550" s="34">
        <v>528</v>
      </c>
      <c r="AA550" s="36">
        <v>20192.706777357696</v>
      </c>
      <c r="AB550" s="36">
        <v>15162.756290417767</v>
      </c>
      <c r="AC550" s="36">
        <v>19198.306093374533</v>
      </c>
      <c r="AD550" s="10"/>
      <c r="AE550" s="34">
        <v>528</v>
      </c>
      <c r="AF550" s="36">
        <v>62089.12926637911</v>
      </c>
      <c r="AG550" s="36">
        <v>38073.191104273661</v>
      </c>
      <c r="AH550" s="36">
        <v>25430.347150583009</v>
      </c>
    </row>
    <row r="551" spans="1:3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34">
        <v>529</v>
      </c>
      <c r="V551" s="36">
        <v>12517.599942984392</v>
      </c>
      <c r="W551" s="36">
        <v>13127.287947246887</v>
      </c>
      <c r="X551" s="36">
        <v>11404.705368718951</v>
      </c>
      <c r="Y551" s="10"/>
      <c r="Z551" s="34">
        <v>529</v>
      </c>
      <c r="AA551" s="36">
        <v>12932.319852116871</v>
      </c>
      <c r="AB551" s="36">
        <v>15999.497016474152</v>
      </c>
      <c r="AC551" s="36">
        <v>18419.309826815035</v>
      </c>
      <c r="AD551" s="10"/>
      <c r="AE551" s="34">
        <v>529</v>
      </c>
      <c r="AF551" s="36">
        <v>58594.428520737791</v>
      </c>
      <c r="AG551" s="36">
        <v>38918.908160000785</v>
      </c>
      <c r="AH551" s="36">
        <v>39291.069339447713</v>
      </c>
    </row>
    <row r="552" spans="1:3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34">
        <v>530</v>
      </c>
      <c r="V552" s="36">
        <v>11389.21952467618</v>
      </c>
      <c r="W552" s="36">
        <v>10322.634671342403</v>
      </c>
      <c r="X552" s="36">
        <v>11679.851175470616</v>
      </c>
      <c r="Y552" s="10"/>
      <c r="Z552" s="34">
        <v>530</v>
      </c>
      <c r="AA552" s="36">
        <v>21446.058599250089</v>
      </c>
      <c r="AB552" s="36">
        <v>22891.925348605408</v>
      </c>
      <c r="AC552" s="36">
        <v>23147.268484312615</v>
      </c>
      <c r="AD552" s="10"/>
      <c r="AE552" s="34">
        <v>530</v>
      </c>
      <c r="AF552" s="36">
        <v>31769.129210551495</v>
      </c>
      <c r="AG552" s="36">
        <v>29183.674376454495</v>
      </c>
      <c r="AH552" s="36">
        <v>42094.533832144793</v>
      </c>
    </row>
    <row r="553" spans="1:3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34">
        <v>531</v>
      </c>
      <c r="V553" s="36">
        <v>10301.930602618722</v>
      </c>
      <c r="W553" s="36">
        <v>18068.396470994816</v>
      </c>
      <c r="X553" s="36">
        <v>12178.382055263111</v>
      </c>
      <c r="Y553" s="10"/>
      <c r="Z553" s="34">
        <v>531</v>
      </c>
      <c r="AA553" s="36">
        <v>17639.298681556564</v>
      </c>
      <c r="AB553" s="36">
        <v>14764.815294653894</v>
      </c>
      <c r="AC553" s="36">
        <v>14977.811246381701</v>
      </c>
      <c r="AD553" s="10"/>
      <c r="AE553" s="34">
        <v>531</v>
      </c>
      <c r="AF553" s="36">
        <v>78216.3931508112</v>
      </c>
      <c r="AG553" s="36">
        <v>68881.58969220586</v>
      </c>
      <c r="AH553" s="36">
        <v>52933.661752901309</v>
      </c>
    </row>
    <row r="554" spans="1:3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34">
        <v>532</v>
      </c>
      <c r="V554" s="36">
        <v>8990.2822035788777</v>
      </c>
      <c r="W554" s="36">
        <v>11842.649661553245</v>
      </c>
      <c r="X554" s="36">
        <v>16081.722857813327</v>
      </c>
      <c r="Y554" s="10"/>
      <c r="Z554" s="34">
        <v>532</v>
      </c>
      <c r="AA554" s="36">
        <v>21652.671593879797</v>
      </c>
      <c r="AB554" s="36">
        <v>15945.213340891647</v>
      </c>
      <c r="AC554" s="36">
        <v>16771.450166115359</v>
      </c>
      <c r="AD554" s="10"/>
      <c r="AE554" s="34">
        <v>532</v>
      </c>
      <c r="AF554" s="36">
        <v>37362.608693830363</v>
      </c>
      <c r="AG554" s="36">
        <v>54801.932783560682</v>
      </c>
      <c r="AH554" s="36">
        <v>34637.234365413897</v>
      </c>
    </row>
    <row r="555" spans="1:3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34">
        <v>533</v>
      </c>
      <c r="V555" s="36">
        <v>10619.825752677483</v>
      </c>
      <c r="W555" s="36">
        <v>11938.470808273067</v>
      </c>
      <c r="X555" s="36">
        <v>9975.5248824355804</v>
      </c>
      <c r="Y555" s="10"/>
      <c r="Z555" s="34">
        <v>533</v>
      </c>
      <c r="AA555" s="36">
        <v>19563.155490895046</v>
      </c>
      <c r="AB555" s="36">
        <v>17050.445820853722</v>
      </c>
      <c r="AC555" s="36">
        <v>21802.194090391484</v>
      </c>
      <c r="AD555" s="10"/>
      <c r="AE555" s="34">
        <v>533</v>
      </c>
      <c r="AF555" s="36">
        <v>45883.031813925096</v>
      </c>
      <c r="AG555" s="36">
        <v>48177.611980406342</v>
      </c>
      <c r="AH555" s="36">
        <v>25387.439208728189</v>
      </c>
    </row>
    <row r="556" spans="1:3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34">
        <v>534</v>
      </c>
      <c r="V556" s="36">
        <v>10916.185260336917</v>
      </c>
      <c r="W556" s="36">
        <v>15780.653652965344</v>
      </c>
      <c r="X556" s="36">
        <v>10369.178317138332</v>
      </c>
      <c r="Y556" s="10"/>
      <c r="Z556" s="34">
        <v>534</v>
      </c>
      <c r="AA556" s="36">
        <v>22873.63239616216</v>
      </c>
      <c r="AB556" s="36">
        <v>20807.30320172822</v>
      </c>
      <c r="AC556" s="36">
        <v>17217.103125397276</v>
      </c>
      <c r="AD556" s="10"/>
      <c r="AE556" s="34">
        <v>534</v>
      </c>
      <c r="AF556" s="36">
        <v>67732.258104529043</v>
      </c>
      <c r="AG556" s="36">
        <v>29978.120904572112</v>
      </c>
      <c r="AH556" s="36">
        <v>29624.15905731047</v>
      </c>
    </row>
    <row r="557" spans="1:3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34">
        <v>535</v>
      </c>
      <c r="V557" s="36">
        <v>13681.559912613335</v>
      </c>
      <c r="W557" s="36">
        <v>11351.212959553372</v>
      </c>
      <c r="X557" s="36">
        <v>8717.2392389534671</v>
      </c>
      <c r="Y557" s="10"/>
      <c r="Z557" s="34">
        <v>535</v>
      </c>
      <c r="AA557" s="36">
        <v>19137.069994482925</v>
      </c>
      <c r="AB557" s="36">
        <v>14264.358689484859</v>
      </c>
      <c r="AC557" s="36">
        <v>24502.70070474231</v>
      </c>
      <c r="AD557" s="10"/>
      <c r="AE557" s="34">
        <v>535</v>
      </c>
      <c r="AF557" s="36">
        <v>175394.91304685065</v>
      </c>
      <c r="AG557" s="36">
        <v>34353.786251203506</v>
      </c>
      <c r="AH557" s="36">
        <v>27788.854891239505</v>
      </c>
    </row>
    <row r="558" spans="1:3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34">
        <v>536</v>
      </c>
      <c r="V558" s="36">
        <v>17807.076786630681</v>
      </c>
      <c r="W558" s="36">
        <v>11003.26447524986</v>
      </c>
      <c r="X558" s="36">
        <v>12723.114957068796</v>
      </c>
      <c r="Y558" s="10"/>
      <c r="Z558" s="34">
        <v>536</v>
      </c>
      <c r="AA558" s="36">
        <v>31907.607541130456</v>
      </c>
      <c r="AB558" s="36">
        <v>12311.398198081029</v>
      </c>
      <c r="AC558" s="36">
        <v>22016.335806418283</v>
      </c>
      <c r="AD558" s="10"/>
      <c r="AE558" s="34">
        <v>536</v>
      </c>
      <c r="AF558" s="36">
        <v>54105.382797399143</v>
      </c>
      <c r="AG558" s="36">
        <v>94311.645040487158</v>
      </c>
      <c r="AH558" s="36">
        <v>37538.18714458133</v>
      </c>
    </row>
    <row r="559" spans="1:3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34">
        <v>537</v>
      </c>
      <c r="V559" s="36">
        <v>9871.1899986235512</v>
      </c>
      <c r="W559" s="36">
        <v>20793.315977303773</v>
      </c>
      <c r="X559" s="36">
        <v>10297.073413880351</v>
      </c>
      <c r="Y559" s="10"/>
      <c r="Z559" s="34">
        <v>537</v>
      </c>
      <c r="AA559" s="36">
        <v>31318.25503134312</v>
      </c>
      <c r="AB559" s="36">
        <v>15809.431890939501</v>
      </c>
      <c r="AC559" s="36">
        <v>15802.728100558072</v>
      </c>
      <c r="AD559" s="10"/>
      <c r="AE559" s="34">
        <v>537</v>
      </c>
      <c r="AF559" s="36">
        <v>26242.726236506744</v>
      </c>
      <c r="AG559" s="36">
        <v>11348.733142600633</v>
      </c>
      <c r="AH559" s="36">
        <v>40867.407481640395</v>
      </c>
    </row>
    <row r="560" spans="1:3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34">
        <v>538</v>
      </c>
      <c r="V560" s="36">
        <v>20236.147520119841</v>
      </c>
      <c r="W560" s="36">
        <v>10220.012636727855</v>
      </c>
      <c r="X560" s="36">
        <v>14773.638246267928</v>
      </c>
      <c r="Y560" s="10"/>
      <c r="Z560" s="34">
        <v>538</v>
      </c>
      <c r="AA560" s="36">
        <v>20785.588725470945</v>
      </c>
      <c r="AB560" s="36">
        <v>16776.837108170443</v>
      </c>
      <c r="AC560" s="36">
        <v>22829.541273999592</v>
      </c>
      <c r="AD560" s="10"/>
      <c r="AE560" s="34">
        <v>538</v>
      </c>
      <c r="AF560" s="36">
        <v>41176.793728988421</v>
      </c>
      <c r="AG560" s="36">
        <v>54794.227944123537</v>
      </c>
      <c r="AH560" s="36">
        <v>29197.309189614334</v>
      </c>
    </row>
    <row r="561" spans="1:3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34">
        <v>539</v>
      </c>
      <c r="V561" s="36">
        <v>14464.653397272557</v>
      </c>
      <c r="W561" s="36">
        <v>8768.1951742558176</v>
      </c>
      <c r="X561" s="36">
        <v>10984.019669195231</v>
      </c>
      <c r="Y561" s="10"/>
      <c r="Z561" s="34">
        <v>539</v>
      </c>
      <c r="AA561" s="36">
        <v>29928.063559507598</v>
      </c>
      <c r="AB561" s="36">
        <v>10459.686480000842</v>
      </c>
      <c r="AC561" s="36">
        <v>12547.325094533695</v>
      </c>
      <c r="AD561" s="10"/>
      <c r="AE561" s="34">
        <v>539</v>
      </c>
      <c r="AF561" s="36">
        <v>19328.9996687155</v>
      </c>
      <c r="AG561" s="36">
        <v>34848.08105944089</v>
      </c>
      <c r="AH561" s="36">
        <v>54904.537915755056</v>
      </c>
    </row>
    <row r="562" spans="1:3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34">
        <v>540</v>
      </c>
      <c r="V562" s="36">
        <v>14344.553252879892</v>
      </c>
      <c r="W562" s="36">
        <v>10197.717782689047</v>
      </c>
      <c r="X562" s="36">
        <v>9203.2145128612174</v>
      </c>
      <c r="Y562" s="10"/>
      <c r="Z562" s="34">
        <v>540</v>
      </c>
      <c r="AA562" s="36">
        <v>12428.584121415626</v>
      </c>
      <c r="AB562" s="36">
        <v>23575.953755256174</v>
      </c>
      <c r="AC562" s="36">
        <v>16008.98411483999</v>
      </c>
      <c r="AD562" s="10"/>
      <c r="AE562" s="34">
        <v>540</v>
      </c>
      <c r="AF562" s="36">
        <v>59060.969318916221</v>
      </c>
      <c r="AG562" s="36">
        <v>30045.303044444321</v>
      </c>
      <c r="AH562" s="36">
        <v>41696.980863474979</v>
      </c>
    </row>
    <row r="563" spans="1:3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34">
        <v>541</v>
      </c>
      <c r="V563" s="36">
        <v>10350.73276043091</v>
      </c>
      <c r="W563" s="36">
        <v>9822.3904318479035</v>
      </c>
      <c r="X563" s="36">
        <v>12995.084504468217</v>
      </c>
      <c r="Y563" s="10"/>
      <c r="Z563" s="34">
        <v>541</v>
      </c>
      <c r="AA563" s="36">
        <v>32540.713268386691</v>
      </c>
      <c r="AB563" s="36">
        <v>13508.016351270198</v>
      </c>
      <c r="AC563" s="36">
        <v>23085.794129020669</v>
      </c>
      <c r="AD563" s="10"/>
      <c r="AE563" s="34">
        <v>541</v>
      </c>
      <c r="AF563" s="36">
        <v>27466.178322509542</v>
      </c>
      <c r="AG563" s="36">
        <v>68286.352075142335</v>
      </c>
      <c r="AH563" s="36">
        <v>34292.672519202257</v>
      </c>
    </row>
    <row r="564" spans="1:3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34">
        <v>542</v>
      </c>
      <c r="V564" s="36">
        <v>11742.216178014452</v>
      </c>
      <c r="W564" s="36">
        <v>19207.297181614857</v>
      </c>
      <c r="X564" s="36">
        <v>9505.1011845300436</v>
      </c>
      <c r="Y564" s="10"/>
      <c r="Z564" s="34">
        <v>542</v>
      </c>
      <c r="AA564" s="36">
        <v>11856.143131564979</v>
      </c>
      <c r="AB564" s="36">
        <v>21158.249196247187</v>
      </c>
      <c r="AC564" s="36">
        <v>18347.317230181521</v>
      </c>
      <c r="AD564" s="10"/>
      <c r="AE564" s="34">
        <v>542</v>
      </c>
      <c r="AF564" s="36">
        <v>51554.894872942961</v>
      </c>
      <c r="AG564" s="36">
        <v>31810.538040060372</v>
      </c>
      <c r="AH564" s="36">
        <v>38016.201784293822</v>
      </c>
    </row>
    <row r="565" spans="1:3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34">
        <v>543</v>
      </c>
      <c r="V565" s="36">
        <v>17238.648735016563</v>
      </c>
      <c r="W565" s="36">
        <v>8888.7800310960374</v>
      </c>
      <c r="X565" s="36">
        <v>12040.163868213367</v>
      </c>
      <c r="Y565" s="10"/>
      <c r="Z565" s="34">
        <v>543</v>
      </c>
      <c r="AA565" s="36">
        <v>24890.359752353834</v>
      </c>
      <c r="AB565" s="36">
        <v>32199.639525743059</v>
      </c>
      <c r="AC565" s="36">
        <v>21261.998740634546</v>
      </c>
      <c r="AD565" s="10"/>
      <c r="AE565" s="34">
        <v>543</v>
      </c>
      <c r="AF565" s="36">
        <v>70984.774292417467</v>
      </c>
      <c r="AG565" s="36">
        <v>39369.403241451953</v>
      </c>
      <c r="AH565" s="36">
        <v>42370.91637178653</v>
      </c>
    </row>
    <row r="566" spans="1:3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34">
        <v>544</v>
      </c>
      <c r="V566" s="36">
        <v>5853.5026534667595</v>
      </c>
      <c r="W566" s="36">
        <v>11027.37956974762</v>
      </c>
      <c r="X566" s="36">
        <v>10649.091744955615</v>
      </c>
      <c r="Y566" s="10"/>
      <c r="Z566" s="34">
        <v>544</v>
      </c>
      <c r="AA566" s="36">
        <v>24188.205672332628</v>
      </c>
      <c r="AB566" s="36">
        <v>17566.988735129613</v>
      </c>
      <c r="AC566" s="36">
        <v>21262.451527313606</v>
      </c>
      <c r="AD566" s="10"/>
      <c r="AE566" s="34">
        <v>544</v>
      </c>
      <c r="AF566" s="36">
        <v>32701.742477775195</v>
      </c>
      <c r="AG566" s="36">
        <v>47722.078495112059</v>
      </c>
      <c r="AH566" s="36">
        <v>42097.042334399455</v>
      </c>
    </row>
    <row r="567" spans="1:3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34">
        <v>545</v>
      </c>
      <c r="V567" s="36">
        <v>14390.60811845589</v>
      </c>
      <c r="W567" s="36">
        <v>13145.364104362936</v>
      </c>
      <c r="X567" s="36">
        <v>11961.080274897842</v>
      </c>
      <c r="Y567" s="10"/>
      <c r="Z567" s="34">
        <v>545</v>
      </c>
      <c r="AA567" s="36">
        <v>13997.439370360238</v>
      </c>
      <c r="AB567" s="36">
        <v>39536.985472936147</v>
      </c>
      <c r="AC567" s="36">
        <v>13500.402380561789</v>
      </c>
      <c r="AD567" s="10"/>
      <c r="AE567" s="34">
        <v>545</v>
      </c>
      <c r="AF567" s="36">
        <v>33489.774371638458</v>
      </c>
      <c r="AG567" s="36">
        <v>12648.226685419531</v>
      </c>
      <c r="AH567" s="36">
        <v>42423.481874112629</v>
      </c>
    </row>
    <row r="568" spans="1:3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34">
        <v>546</v>
      </c>
      <c r="V568" s="36">
        <v>10637.19237370357</v>
      </c>
      <c r="W568" s="36">
        <v>9011.551888324153</v>
      </c>
      <c r="X568" s="36">
        <v>10179.734636588288</v>
      </c>
      <c r="Y568" s="10"/>
      <c r="Z568" s="34">
        <v>546</v>
      </c>
      <c r="AA568" s="36">
        <v>28682.368045066967</v>
      </c>
      <c r="AB568" s="36">
        <v>31829.313830428368</v>
      </c>
      <c r="AC568" s="36">
        <v>15512.21288232312</v>
      </c>
      <c r="AD568" s="10"/>
      <c r="AE568" s="34">
        <v>546</v>
      </c>
      <c r="AF568" s="36">
        <v>74912.77823844536</v>
      </c>
      <c r="AG568" s="36">
        <v>86159.218420828882</v>
      </c>
      <c r="AH568" s="36">
        <v>27437.052968183223</v>
      </c>
    </row>
    <row r="569" spans="1:3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34">
        <v>547</v>
      </c>
      <c r="V569" s="36">
        <v>9412.6251728578081</v>
      </c>
      <c r="W569" s="36">
        <v>9728.0437326198116</v>
      </c>
      <c r="X569" s="36">
        <v>13366.057059522054</v>
      </c>
      <c r="Y569" s="10"/>
      <c r="Z569" s="34">
        <v>547</v>
      </c>
      <c r="AA569" s="36">
        <v>20213.096037396732</v>
      </c>
      <c r="AB569" s="36">
        <v>36752.556185445392</v>
      </c>
      <c r="AC569" s="36">
        <v>20162.524728313478</v>
      </c>
      <c r="AD569" s="10"/>
      <c r="AE569" s="34">
        <v>547</v>
      </c>
      <c r="AF569" s="36">
        <v>65025.52167158154</v>
      </c>
      <c r="AG569" s="36">
        <v>52352.539587206556</v>
      </c>
      <c r="AH569" s="36">
        <v>46006.940351078127</v>
      </c>
    </row>
    <row r="570" spans="1:3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34">
        <v>548</v>
      </c>
      <c r="V570" s="36">
        <v>12153.973558597299</v>
      </c>
      <c r="W570" s="36">
        <v>9469.4740430784932</v>
      </c>
      <c r="X570" s="36">
        <v>13548.207360763523</v>
      </c>
      <c r="Y570" s="10"/>
      <c r="Z570" s="34">
        <v>548</v>
      </c>
      <c r="AA570" s="36">
        <v>22334.754089775652</v>
      </c>
      <c r="AB570" s="36">
        <v>13284.347938958983</v>
      </c>
      <c r="AC570" s="36">
        <v>16416.082663874276</v>
      </c>
      <c r="AD570" s="10"/>
      <c r="AE570" s="34">
        <v>548</v>
      </c>
      <c r="AF570" s="36">
        <v>51314.512559368442</v>
      </c>
      <c r="AG570" s="36">
        <v>36068.717843121143</v>
      </c>
      <c r="AH570" s="36">
        <v>59691.456146732147</v>
      </c>
    </row>
    <row r="571" spans="1:3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34">
        <v>549</v>
      </c>
      <c r="V571" s="36">
        <v>16578.103151718788</v>
      </c>
      <c r="W571" s="36">
        <v>16297.246531571607</v>
      </c>
      <c r="X571" s="36">
        <v>11341.603243508676</v>
      </c>
      <c r="Y571" s="10"/>
      <c r="Z571" s="34">
        <v>549</v>
      </c>
      <c r="AA571" s="36">
        <v>24944.586696855789</v>
      </c>
      <c r="AB571" s="36">
        <v>25663.767894901928</v>
      </c>
      <c r="AC571" s="36">
        <v>12866.551599682358</v>
      </c>
      <c r="AD571" s="10"/>
      <c r="AE571" s="34">
        <v>549</v>
      </c>
      <c r="AF571" s="36">
        <v>78599.263527970164</v>
      </c>
      <c r="AG571" s="36">
        <v>64496.012161196202</v>
      </c>
      <c r="AH571" s="36">
        <v>18789.385714208234</v>
      </c>
    </row>
    <row r="572" spans="1:3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34">
        <v>550</v>
      </c>
      <c r="V572" s="36">
        <v>15358.352731840885</v>
      </c>
      <c r="W572" s="36">
        <v>16526.374267307245</v>
      </c>
      <c r="X572" s="36">
        <v>13412.349005534375</v>
      </c>
      <c r="Y572" s="10"/>
      <c r="Z572" s="34">
        <v>550</v>
      </c>
      <c r="AA572" s="36">
        <v>36241.557415030096</v>
      </c>
      <c r="AB572" s="36">
        <v>15592.145775230512</v>
      </c>
      <c r="AC572" s="36">
        <v>24379.237528671918</v>
      </c>
      <c r="AD572" s="10"/>
      <c r="AE572" s="34">
        <v>550</v>
      </c>
      <c r="AF572" s="36">
        <v>112445.81110463428</v>
      </c>
      <c r="AG572" s="36">
        <v>18365.760559294358</v>
      </c>
      <c r="AH572" s="36">
        <v>18963.012437607362</v>
      </c>
    </row>
    <row r="573" spans="1:3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34">
        <v>551</v>
      </c>
      <c r="V573" s="36">
        <v>10254.77045725579</v>
      </c>
      <c r="W573" s="36">
        <v>13142.163890012296</v>
      </c>
      <c r="X573" s="36">
        <v>8233.317652719179</v>
      </c>
      <c r="Y573" s="10"/>
      <c r="Z573" s="34">
        <v>551</v>
      </c>
      <c r="AA573" s="36">
        <v>32099.301228931134</v>
      </c>
      <c r="AB573" s="36">
        <v>18720.268998599</v>
      </c>
      <c r="AC573" s="36">
        <v>15056.814351678931</v>
      </c>
      <c r="AD573" s="10"/>
      <c r="AE573" s="34">
        <v>551</v>
      </c>
      <c r="AF573" s="36">
        <v>100740.43577891828</v>
      </c>
      <c r="AG573" s="36">
        <v>100771.08952261836</v>
      </c>
      <c r="AH573" s="36">
        <v>24171.627108791668</v>
      </c>
    </row>
    <row r="574" spans="1:3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34">
        <v>552</v>
      </c>
      <c r="V574" s="36">
        <v>10313.818176638108</v>
      </c>
      <c r="W574" s="36">
        <v>16186.445642173685</v>
      </c>
      <c r="X574" s="36">
        <v>12448.746398547701</v>
      </c>
      <c r="Y574" s="10"/>
      <c r="Z574" s="34">
        <v>552</v>
      </c>
      <c r="AA574" s="36">
        <v>16476.72077308732</v>
      </c>
      <c r="AB574" s="36">
        <v>17905.939940599761</v>
      </c>
      <c r="AC574" s="36">
        <v>16351.639818764583</v>
      </c>
      <c r="AD574" s="10"/>
      <c r="AE574" s="34">
        <v>552</v>
      </c>
      <c r="AF574" s="36">
        <v>17222.847196528761</v>
      </c>
      <c r="AG574" s="36">
        <v>40338.296462344406</v>
      </c>
      <c r="AH574" s="36">
        <v>25089.026730306567</v>
      </c>
    </row>
    <row r="575" spans="1:3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34">
        <v>553</v>
      </c>
      <c r="V575" s="36">
        <v>15638.95698236182</v>
      </c>
      <c r="W575" s="36">
        <v>10169.72051852635</v>
      </c>
      <c r="X575" s="36">
        <v>8885.3005064452645</v>
      </c>
      <c r="Y575" s="10"/>
      <c r="Z575" s="34">
        <v>553</v>
      </c>
      <c r="AA575" s="36">
        <v>27190.67902386382</v>
      </c>
      <c r="AB575" s="36">
        <v>21206.22990655727</v>
      </c>
      <c r="AC575" s="36">
        <v>24719.028345476017</v>
      </c>
      <c r="AD575" s="10"/>
      <c r="AE575" s="34">
        <v>553</v>
      </c>
      <c r="AF575" s="36">
        <v>21236.591395914395</v>
      </c>
      <c r="AG575" s="36">
        <v>42487.419340361448</v>
      </c>
      <c r="AH575" s="36">
        <v>40261.346282121842</v>
      </c>
    </row>
    <row r="576" spans="1:3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34">
        <v>554</v>
      </c>
      <c r="V576" s="36">
        <v>9689.7492096920887</v>
      </c>
      <c r="W576" s="36">
        <v>11138.048230886418</v>
      </c>
      <c r="X576" s="36">
        <v>11605.117586884857</v>
      </c>
      <c r="Y576" s="10"/>
      <c r="Z576" s="34">
        <v>554</v>
      </c>
      <c r="AA576" s="36">
        <v>14518.865599588182</v>
      </c>
      <c r="AB576" s="36">
        <v>19624.803353933698</v>
      </c>
      <c r="AC576" s="36">
        <v>12654.11883039283</v>
      </c>
      <c r="AD576" s="10"/>
      <c r="AE576" s="34">
        <v>554</v>
      </c>
      <c r="AF576" s="36">
        <v>28156.759031153313</v>
      </c>
      <c r="AG576" s="36">
        <v>76519.509089113766</v>
      </c>
      <c r="AH576" s="36">
        <v>53530.36237077503</v>
      </c>
    </row>
    <row r="577" spans="1:3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34">
        <v>555</v>
      </c>
      <c r="V577" s="36">
        <v>5222.742068458997</v>
      </c>
      <c r="W577" s="36">
        <v>8793.2436279266858</v>
      </c>
      <c r="X577" s="36">
        <v>11412.245043817346</v>
      </c>
      <c r="Y577" s="10"/>
      <c r="Z577" s="34">
        <v>555</v>
      </c>
      <c r="AA577" s="36">
        <v>42163.458452016013</v>
      </c>
      <c r="AB577" s="36">
        <v>33048.4008043223</v>
      </c>
      <c r="AC577" s="36">
        <v>15532.361431371914</v>
      </c>
      <c r="AD577" s="10"/>
      <c r="AE577" s="34">
        <v>555</v>
      </c>
      <c r="AF577" s="36">
        <v>17905.603243517995</v>
      </c>
      <c r="AG577" s="36">
        <v>30266.270415420437</v>
      </c>
      <c r="AH577" s="36">
        <v>34470.218843143964</v>
      </c>
    </row>
    <row r="578" spans="1:3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34">
        <v>556</v>
      </c>
      <c r="V578" s="36">
        <v>13465.075464967689</v>
      </c>
      <c r="W578" s="36">
        <v>10889.367870151495</v>
      </c>
      <c r="X578" s="36">
        <v>11201.398178244024</v>
      </c>
      <c r="Y578" s="10"/>
      <c r="Z578" s="34">
        <v>556</v>
      </c>
      <c r="AA578" s="36">
        <v>9500.672199092387</v>
      </c>
      <c r="AB578" s="36">
        <v>24298.470455200062</v>
      </c>
      <c r="AC578" s="36">
        <v>14455.128543828565</v>
      </c>
      <c r="AD578" s="10"/>
      <c r="AE578" s="34">
        <v>556</v>
      </c>
      <c r="AF578" s="36">
        <v>25263.041339783631</v>
      </c>
      <c r="AG578" s="36">
        <v>35979.775490990083</v>
      </c>
      <c r="AH578" s="36">
        <v>34215.333960325319</v>
      </c>
    </row>
    <row r="579" spans="1:3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34">
        <v>557</v>
      </c>
      <c r="V579" s="36">
        <v>10096.536011946646</v>
      </c>
      <c r="W579" s="36">
        <v>16519.414393097773</v>
      </c>
      <c r="X579" s="36">
        <v>10669.114391665937</v>
      </c>
      <c r="Y579" s="10"/>
      <c r="Z579" s="34">
        <v>557</v>
      </c>
      <c r="AA579" s="36">
        <v>16214.882918338959</v>
      </c>
      <c r="AB579" s="36">
        <v>21387.648859236542</v>
      </c>
      <c r="AC579" s="36">
        <v>18983.216112795802</v>
      </c>
      <c r="AD579" s="10"/>
      <c r="AE579" s="34">
        <v>557</v>
      </c>
      <c r="AF579" s="36">
        <v>24871.430953999254</v>
      </c>
      <c r="AG579" s="36">
        <v>29398.593127322307</v>
      </c>
      <c r="AH579" s="36">
        <v>39886.691617950935</v>
      </c>
    </row>
    <row r="580" spans="1:3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34">
        <v>558</v>
      </c>
      <c r="V580" s="36">
        <v>19334.930115493396</v>
      </c>
      <c r="W580" s="36">
        <v>10667.481103088423</v>
      </c>
      <c r="X580" s="36">
        <v>10111.95142945487</v>
      </c>
      <c r="Y580" s="10"/>
      <c r="Z580" s="34">
        <v>558</v>
      </c>
      <c r="AA580" s="36">
        <v>26747.384528911214</v>
      </c>
      <c r="AB580" s="36">
        <v>18016.772429549452</v>
      </c>
      <c r="AC580" s="36">
        <v>20951.805232907194</v>
      </c>
      <c r="AD580" s="10"/>
      <c r="AE580" s="34">
        <v>558</v>
      </c>
      <c r="AF580" s="36">
        <v>34550.985785990539</v>
      </c>
      <c r="AG580" s="36">
        <v>95931.887572056381</v>
      </c>
      <c r="AH580" s="36">
        <v>33484.750984001344</v>
      </c>
    </row>
    <row r="581" spans="1:3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34">
        <v>559</v>
      </c>
      <c r="V581" s="36">
        <v>7861.7294102523447</v>
      </c>
      <c r="W581" s="36">
        <v>9394.5951959309059</v>
      </c>
      <c r="X581" s="36">
        <v>11071.17876228678</v>
      </c>
      <c r="Y581" s="10"/>
      <c r="Z581" s="34">
        <v>559</v>
      </c>
      <c r="AA581" s="36">
        <v>29811.980000515356</v>
      </c>
      <c r="AB581" s="36">
        <v>21160.423732782143</v>
      </c>
      <c r="AC581" s="36">
        <v>27725.906115241927</v>
      </c>
      <c r="AD581" s="10"/>
      <c r="AE581" s="34">
        <v>559</v>
      </c>
      <c r="AF581" s="36">
        <v>34264.939188515411</v>
      </c>
      <c r="AG581" s="36">
        <v>12685.278447685916</v>
      </c>
      <c r="AH581" s="36">
        <v>25870.645089994887</v>
      </c>
    </row>
    <row r="582" spans="1:3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34">
        <v>560</v>
      </c>
      <c r="V582" s="36">
        <v>8155.8007826102876</v>
      </c>
      <c r="W582" s="36">
        <v>13276.690269914974</v>
      </c>
      <c r="X582" s="36">
        <v>8684.0985507505357</v>
      </c>
      <c r="Y582" s="10"/>
      <c r="Z582" s="34">
        <v>560</v>
      </c>
      <c r="AA582" s="36">
        <v>25428.876695112758</v>
      </c>
      <c r="AB582" s="36">
        <v>20964.042572425493</v>
      </c>
      <c r="AC582" s="36">
        <v>17999.697203501622</v>
      </c>
      <c r="AD582" s="10"/>
      <c r="AE582" s="34">
        <v>560</v>
      </c>
      <c r="AF582" s="36">
        <v>78506.207603638148</v>
      </c>
      <c r="AG582" s="36">
        <v>43959.399617025541</v>
      </c>
      <c r="AH582" s="36">
        <v>16501.844739053722</v>
      </c>
    </row>
    <row r="583" spans="1:3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34">
        <v>561</v>
      </c>
      <c r="V583" s="36">
        <v>13424.74972622414</v>
      </c>
      <c r="W583" s="36">
        <v>13141.87848127532</v>
      </c>
      <c r="X583" s="36">
        <v>12168.932590441014</v>
      </c>
      <c r="Y583" s="10"/>
      <c r="Z583" s="34">
        <v>561</v>
      </c>
      <c r="AA583" s="36">
        <v>27167.207710065592</v>
      </c>
      <c r="AB583" s="36">
        <v>18951.161917820031</v>
      </c>
      <c r="AC583" s="36">
        <v>13420.882576438211</v>
      </c>
      <c r="AD583" s="10"/>
      <c r="AE583" s="34">
        <v>561</v>
      </c>
      <c r="AF583" s="36">
        <v>35482.646360492166</v>
      </c>
      <c r="AG583" s="36">
        <v>36307.630046888611</v>
      </c>
      <c r="AH583" s="36">
        <v>24619.279678300085</v>
      </c>
    </row>
    <row r="584" spans="1:3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34">
        <v>562</v>
      </c>
      <c r="V584" s="36">
        <v>15062.601860256626</v>
      </c>
      <c r="W584" s="36">
        <v>12343.149388802014</v>
      </c>
      <c r="X584" s="36">
        <v>8923.938115735933</v>
      </c>
      <c r="Y584" s="10"/>
      <c r="Z584" s="34">
        <v>562</v>
      </c>
      <c r="AA584" s="36">
        <v>30008.368746715125</v>
      </c>
      <c r="AB584" s="36">
        <v>16629.593919438859</v>
      </c>
      <c r="AC584" s="36">
        <v>16078.738592004214</v>
      </c>
      <c r="AD584" s="10"/>
      <c r="AE584" s="34">
        <v>562</v>
      </c>
      <c r="AF584" s="36">
        <v>49300.25491468246</v>
      </c>
      <c r="AG584" s="36">
        <v>27488.07997128502</v>
      </c>
      <c r="AH584" s="36">
        <v>35137.928652430397</v>
      </c>
    </row>
    <row r="585" spans="1:3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34">
        <v>563</v>
      </c>
      <c r="V585" s="36">
        <v>8557.6308799085182</v>
      </c>
      <c r="W585" s="36">
        <v>7945.8304010382572</v>
      </c>
      <c r="X585" s="36">
        <v>12091.06530526821</v>
      </c>
      <c r="Y585" s="10"/>
      <c r="Z585" s="34">
        <v>563</v>
      </c>
      <c r="AA585" s="36">
        <v>18147.821341916642</v>
      </c>
      <c r="AB585" s="36">
        <v>23245.082633583712</v>
      </c>
      <c r="AC585" s="36">
        <v>14016.499034165094</v>
      </c>
      <c r="AD585" s="10"/>
      <c r="AE585" s="34">
        <v>563</v>
      </c>
      <c r="AF585" s="36">
        <v>56888.531809220498</v>
      </c>
      <c r="AG585" s="36">
        <v>27131.669401308351</v>
      </c>
      <c r="AH585" s="36">
        <v>51828.631712904666</v>
      </c>
    </row>
    <row r="586" spans="1:3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34">
        <v>564</v>
      </c>
      <c r="V586" s="36">
        <v>17974.929928298843</v>
      </c>
      <c r="W586" s="36">
        <v>14221.664070199075</v>
      </c>
      <c r="X586" s="36">
        <v>9699.3356153290079</v>
      </c>
      <c r="Y586" s="10"/>
      <c r="Z586" s="34">
        <v>564</v>
      </c>
      <c r="AA586" s="36">
        <v>42961.322175376459</v>
      </c>
      <c r="AB586" s="36">
        <v>13251.466885567861</v>
      </c>
      <c r="AC586" s="36">
        <v>12334.297269097175</v>
      </c>
      <c r="AD586" s="10"/>
      <c r="AE586" s="34">
        <v>564</v>
      </c>
      <c r="AF586" s="36">
        <v>68843.989519965733</v>
      </c>
      <c r="AG586" s="36">
        <v>38316.376244002568</v>
      </c>
      <c r="AH586" s="36">
        <v>29752.844623629324</v>
      </c>
    </row>
    <row r="587" spans="1:3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34">
        <v>565</v>
      </c>
      <c r="V587" s="36">
        <v>9216.0621823175152</v>
      </c>
      <c r="W587" s="36">
        <v>10569.210614308811</v>
      </c>
      <c r="X587" s="36">
        <v>12274.553927200239</v>
      </c>
      <c r="Y587" s="10"/>
      <c r="Z587" s="34">
        <v>565</v>
      </c>
      <c r="AA587" s="36">
        <v>17982.32216853042</v>
      </c>
      <c r="AB587" s="36">
        <v>18043.79862882771</v>
      </c>
      <c r="AC587" s="36">
        <v>23611.053848758758</v>
      </c>
      <c r="AD587" s="10"/>
      <c r="AE587" s="34">
        <v>565</v>
      </c>
      <c r="AF587" s="36">
        <v>65562.000908210175</v>
      </c>
      <c r="AG587" s="36">
        <v>44473.727971149659</v>
      </c>
      <c r="AH587" s="36">
        <v>25493.294304725328</v>
      </c>
    </row>
    <row r="588" spans="1:3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34">
        <v>566</v>
      </c>
      <c r="V588" s="36">
        <v>8485.252327912056</v>
      </c>
      <c r="W588" s="36">
        <v>9078.7147488231349</v>
      </c>
      <c r="X588" s="36">
        <v>12469.593625280222</v>
      </c>
      <c r="Y588" s="10"/>
      <c r="Z588" s="34">
        <v>566</v>
      </c>
      <c r="AA588" s="36">
        <v>16758.593103550913</v>
      </c>
      <c r="AB588" s="36">
        <v>25469.144230977265</v>
      </c>
      <c r="AC588" s="36">
        <v>32695.275172150923</v>
      </c>
      <c r="AD588" s="10"/>
      <c r="AE588" s="34">
        <v>566</v>
      </c>
      <c r="AF588" s="36">
        <v>115037.98937310309</v>
      </c>
      <c r="AG588" s="36">
        <v>29048.001011185628</v>
      </c>
      <c r="AH588" s="36">
        <v>37597.207915942927</v>
      </c>
    </row>
    <row r="589" spans="1:3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34">
        <v>567</v>
      </c>
      <c r="V589" s="36">
        <v>11391.733082769535</v>
      </c>
      <c r="W589" s="36">
        <v>13861.511965597863</v>
      </c>
      <c r="X589" s="36">
        <v>8679.5469936340087</v>
      </c>
      <c r="Y589" s="10"/>
      <c r="Z589" s="34">
        <v>567</v>
      </c>
      <c r="AA589" s="36">
        <v>20437.612225921668</v>
      </c>
      <c r="AB589" s="36">
        <v>17506.241499364591</v>
      </c>
      <c r="AC589" s="36">
        <v>12239.205748271173</v>
      </c>
      <c r="AD589" s="10"/>
      <c r="AE589" s="34">
        <v>567</v>
      </c>
      <c r="AF589" s="36">
        <v>63960.14867294117</v>
      </c>
      <c r="AG589" s="36">
        <v>28652.249051805113</v>
      </c>
      <c r="AH589" s="36">
        <v>31785.19990627484</v>
      </c>
    </row>
    <row r="590" spans="1:3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34">
        <v>568</v>
      </c>
      <c r="V590" s="36">
        <v>12445.557635748943</v>
      </c>
      <c r="W590" s="36">
        <v>16533.084318782378</v>
      </c>
      <c r="X590" s="36">
        <v>12396.373271660897</v>
      </c>
      <c r="Y590" s="10"/>
      <c r="Z590" s="34">
        <v>568</v>
      </c>
      <c r="AA590" s="36">
        <v>22242.124410888369</v>
      </c>
      <c r="AB590" s="36">
        <v>27328.405105442842</v>
      </c>
      <c r="AC590" s="36">
        <v>16975.341905637928</v>
      </c>
      <c r="AD590" s="10"/>
      <c r="AE590" s="34">
        <v>568</v>
      </c>
      <c r="AF590" s="36">
        <v>113907.17548111941</v>
      </c>
      <c r="AG590" s="36">
        <v>29918.737217359987</v>
      </c>
      <c r="AH590" s="36">
        <v>37559.957774751761</v>
      </c>
    </row>
    <row r="591" spans="1:3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34">
        <v>569</v>
      </c>
      <c r="V591" s="36">
        <v>10428.545905410559</v>
      </c>
      <c r="W591" s="36">
        <v>9192.4609358139987</v>
      </c>
      <c r="X591" s="36">
        <v>9133.0348176422849</v>
      </c>
      <c r="Y591" s="10"/>
      <c r="Z591" s="34">
        <v>569</v>
      </c>
      <c r="AA591" s="36">
        <v>17629.584439128506</v>
      </c>
      <c r="AB591" s="36">
        <v>18217.414262599312</v>
      </c>
      <c r="AC591" s="36">
        <v>16393.733461110474</v>
      </c>
      <c r="AD591" s="10"/>
      <c r="AE591" s="34">
        <v>569</v>
      </c>
      <c r="AF591" s="36">
        <v>22080.049224733164</v>
      </c>
      <c r="AG591" s="36">
        <v>37378.247949951234</v>
      </c>
      <c r="AH591" s="36">
        <v>28679.4724616528</v>
      </c>
    </row>
    <row r="592" spans="1:3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34">
        <v>570</v>
      </c>
      <c r="V592" s="36">
        <v>8306.8138466967848</v>
      </c>
      <c r="W592" s="36">
        <v>12974.880992548593</v>
      </c>
      <c r="X592" s="36">
        <v>9093.7131271488561</v>
      </c>
      <c r="Y592" s="10"/>
      <c r="Z592" s="34">
        <v>570</v>
      </c>
      <c r="AA592" s="36">
        <v>12272.732090578054</v>
      </c>
      <c r="AB592" s="36">
        <v>12125.912654385573</v>
      </c>
      <c r="AC592" s="36">
        <v>20420.218181827688</v>
      </c>
      <c r="AD592" s="10"/>
      <c r="AE592" s="34">
        <v>570</v>
      </c>
      <c r="AF592" s="36">
        <v>39266.702547599445</v>
      </c>
      <c r="AG592" s="36">
        <v>44503.297758252716</v>
      </c>
      <c r="AH592" s="36">
        <v>19235.34578076459</v>
      </c>
    </row>
    <row r="593" spans="1:3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34">
        <v>571</v>
      </c>
      <c r="V593" s="36">
        <v>14230.200576124025</v>
      </c>
      <c r="W593" s="36">
        <v>13343.370762099988</v>
      </c>
      <c r="X593" s="36">
        <v>10469.423393501196</v>
      </c>
      <c r="Y593" s="10"/>
      <c r="Z593" s="34">
        <v>571</v>
      </c>
      <c r="AA593" s="36">
        <v>28037.307214627668</v>
      </c>
      <c r="AB593" s="36">
        <v>27168.51924683676</v>
      </c>
      <c r="AC593" s="36">
        <v>11825.479744312373</v>
      </c>
      <c r="AD593" s="10"/>
      <c r="AE593" s="34">
        <v>571</v>
      </c>
      <c r="AF593" s="36">
        <v>64250.922476921631</v>
      </c>
      <c r="AG593" s="36">
        <v>90014.913603807276</v>
      </c>
      <c r="AH593" s="36">
        <v>36932.065845700272</v>
      </c>
    </row>
    <row r="594" spans="1:3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34">
        <v>572</v>
      </c>
      <c r="V594" s="36">
        <v>14197.89400440815</v>
      </c>
      <c r="W594" s="36">
        <v>8854.8782125044072</v>
      </c>
      <c r="X594" s="36">
        <v>11163.352984401547</v>
      </c>
      <c r="Y594" s="10"/>
      <c r="Z594" s="34">
        <v>572</v>
      </c>
      <c r="AA594" s="36">
        <v>13465.531755211266</v>
      </c>
      <c r="AB594" s="36">
        <v>12071.989091501962</v>
      </c>
      <c r="AC594" s="36">
        <v>32979.171545534351</v>
      </c>
      <c r="AD594" s="10"/>
      <c r="AE594" s="34">
        <v>572</v>
      </c>
      <c r="AF594" s="36">
        <v>62326.396996369913</v>
      </c>
      <c r="AG594" s="36">
        <v>19390.475656131348</v>
      </c>
      <c r="AH594" s="36">
        <v>16554.731502261369</v>
      </c>
    </row>
    <row r="595" spans="1:3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34">
        <v>573</v>
      </c>
      <c r="V595" s="36">
        <v>20851.220163577651</v>
      </c>
      <c r="W595" s="36">
        <v>7350.0346593144322</v>
      </c>
      <c r="X595" s="36">
        <v>11876.399128620442</v>
      </c>
      <c r="Y595" s="10"/>
      <c r="Z595" s="34">
        <v>573</v>
      </c>
      <c r="AA595" s="36">
        <v>29283.816745749245</v>
      </c>
      <c r="AB595" s="36">
        <v>22394.27789858593</v>
      </c>
      <c r="AC595" s="36">
        <v>16913.335240404955</v>
      </c>
      <c r="AD595" s="10"/>
      <c r="AE595" s="34">
        <v>573</v>
      </c>
      <c r="AF595" s="36">
        <v>17751.220504634181</v>
      </c>
      <c r="AG595" s="36">
        <v>42389.337330225295</v>
      </c>
      <c r="AH595" s="36">
        <v>69015.339065154694</v>
      </c>
    </row>
    <row r="596" spans="1:3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34">
        <v>574</v>
      </c>
      <c r="V596" s="36">
        <v>11989.323987458029</v>
      </c>
      <c r="W596" s="36">
        <v>9829.2929730374035</v>
      </c>
      <c r="X596" s="36">
        <v>12318.942302105897</v>
      </c>
      <c r="Y596" s="10"/>
      <c r="Z596" s="34">
        <v>574</v>
      </c>
      <c r="AA596" s="36">
        <v>27464.155985693236</v>
      </c>
      <c r="AB596" s="36">
        <v>14784.491488281627</v>
      </c>
      <c r="AC596" s="36">
        <v>14577.216905522368</v>
      </c>
      <c r="AD596" s="10"/>
      <c r="AE596" s="34">
        <v>574</v>
      </c>
      <c r="AF596" s="36">
        <v>95062.472068393123</v>
      </c>
      <c r="AG596" s="36">
        <v>45917.59344894479</v>
      </c>
      <c r="AH596" s="36">
        <v>39143.773033895719</v>
      </c>
    </row>
    <row r="597" spans="1:3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34">
        <v>575</v>
      </c>
      <c r="V597" s="36">
        <v>17575.684659029124</v>
      </c>
      <c r="W597" s="36">
        <v>10799.60827792887</v>
      </c>
      <c r="X597" s="36">
        <v>12929.932046997255</v>
      </c>
      <c r="Y597" s="10"/>
      <c r="Z597" s="34">
        <v>575</v>
      </c>
      <c r="AA597" s="36">
        <v>10205.781862244919</v>
      </c>
      <c r="AB597" s="36">
        <v>12243.377159303191</v>
      </c>
      <c r="AC597" s="36">
        <v>20224.743524310397</v>
      </c>
      <c r="AD597" s="10"/>
      <c r="AE597" s="34">
        <v>575</v>
      </c>
      <c r="AF597" s="36">
        <v>38366.893588071747</v>
      </c>
      <c r="AG597" s="36">
        <v>28915.785640276343</v>
      </c>
      <c r="AH597" s="36">
        <v>31297.831737653109</v>
      </c>
    </row>
    <row r="598" spans="1:3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34">
        <v>576</v>
      </c>
      <c r="V598" s="36">
        <v>19634.212505890311</v>
      </c>
      <c r="W598" s="36">
        <v>11897.062292327937</v>
      </c>
      <c r="X598" s="36">
        <v>11594.46023566407</v>
      </c>
      <c r="Y598" s="10"/>
      <c r="Z598" s="34">
        <v>576</v>
      </c>
      <c r="AA598" s="36">
        <v>16109.827996124151</v>
      </c>
      <c r="AB598" s="36">
        <v>12739.734246461052</v>
      </c>
      <c r="AC598" s="36">
        <v>31426.936144841937</v>
      </c>
      <c r="AD598" s="10"/>
      <c r="AE598" s="34">
        <v>576</v>
      </c>
      <c r="AF598" s="36">
        <v>46704.064419508286</v>
      </c>
      <c r="AG598" s="36">
        <v>47929.538212552085</v>
      </c>
      <c r="AH598" s="36">
        <v>27414.79994222158</v>
      </c>
    </row>
    <row r="599" spans="1:3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34">
        <v>577</v>
      </c>
      <c r="V599" s="36">
        <v>14243.313334222954</v>
      </c>
      <c r="W599" s="36">
        <v>19142.373708665564</v>
      </c>
      <c r="X599" s="36">
        <v>10758.819725835454</v>
      </c>
      <c r="Y599" s="10"/>
      <c r="Z599" s="34">
        <v>577</v>
      </c>
      <c r="AA599" s="36">
        <v>43826.911026215275</v>
      </c>
      <c r="AB599" s="36">
        <v>13212.282040172586</v>
      </c>
      <c r="AC599" s="36">
        <v>16979.610682648465</v>
      </c>
      <c r="AD599" s="10"/>
      <c r="AE599" s="34">
        <v>577</v>
      </c>
      <c r="AF599" s="36">
        <v>60771.973603751656</v>
      </c>
      <c r="AG599" s="36">
        <v>75404.304450461437</v>
      </c>
      <c r="AH599" s="36">
        <v>37355.501222390012</v>
      </c>
    </row>
    <row r="600" spans="1:3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34">
        <v>578</v>
      </c>
      <c r="V600" s="36">
        <v>14219.265396294306</v>
      </c>
      <c r="W600" s="36">
        <v>19143.044150164271</v>
      </c>
      <c r="X600" s="36">
        <v>10835.331647905003</v>
      </c>
      <c r="Y600" s="10"/>
      <c r="Z600" s="34">
        <v>578</v>
      </c>
      <c r="AA600" s="36">
        <v>16283.686473290802</v>
      </c>
      <c r="AB600" s="36">
        <v>15247.790896935689</v>
      </c>
      <c r="AC600" s="36">
        <v>19294.708136474324</v>
      </c>
      <c r="AD600" s="10"/>
      <c r="AE600" s="34">
        <v>578</v>
      </c>
      <c r="AF600" s="36">
        <v>27858.32116687821</v>
      </c>
      <c r="AG600" s="36">
        <v>34080.807625957757</v>
      </c>
      <c r="AH600" s="36">
        <v>29317.811091949203</v>
      </c>
    </row>
    <row r="601" spans="1:3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34">
        <v>579</v>
      </c>
      <c r="V601" s="36">
        <v>13370.873167265909</v>
      </c>
      <c r="W601" s="36">
        <v>11867.37205641081</v>
      </c>
      <c r="X601" s="36">
        <v>7882.5417025723882</v>
      </c>
      <c r="Y601" s="10"/>
      <c r="Z601" s="34">
        <v>579</v>
      </c>
      <c r="AA601" s="36">
        <v>22824.745546143786</v>
      </c>
      <c r="AB601" s="36">
        <v>21959.438029382032</v>
      </c>
      <c r="AC601" s="36">
        <v>17153.796086151222</v>
      </c>
      <c r="AD601" s="10"/>
      <c r="AE601" s="34">
        <v>579</v>
      </c>
      <c r="AF601" s="36">
        <v>55995.928589196425</v>
      </c>
      <c r="AG601" s="36">
        <v>75191.758918449355</v>
      </c>
      <c r="AH601" s="36">
        <v>28653.008809168994</v>
      </c>
    </row>
    <row r="602" spans="1:3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34">
        <v>580</v>
      </c>
      <c r="V602" s="36">
        <v>20743.508234504057</v>
      </c>
      <c r="W602" s="36">
        <v>9230.1090116633932</v>
      </c>
      <c r="X602" s="36">
        <v>11700.395009339458</v>
      </c>
      <c r="Y602" s="10"/>
      <c r="Z602" s="34">
        <v>580</v>
      </c>
      <c r="AA602" s="36">
        <v>21839.289029796935</v>
      </c>
      <c r="AB602" s="36">
        <v>18026.592318346924</v>
      </c>
      <c r="AC602" s="36">
        <v>21124.124507893441</v>
      </c>
      <c r="AD602" s="10"/>
      <c r="AE602" s="34">
        <v>580</v>
      </c>
      <c r="AF602" s="36">
        <v>43664.437988091559</v>
      </c>
      <c r="AG602" s="36">
        <v>68345.012308461315</v>
      </c>
      <c r="AH602" s="36">
        <v>21103.707165347863</v>
      </c>
    </row>
    <row r="603" spans="1:3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34">
        <v>581</v>
      </c>
      <c r="V603" s="36">
        <v>19046.09251293046</v>
      </c>
      <c r="W603" s="36">
        <v>9972.0207939950124</v>
      </c>
      <c r="X603" s="36">
        <v>8714.0174713208144</v>
      </c>
      <c r="Y603" s="10"/>
      <c r="Z603" s="34">
        <v>581</v>
      </c>
      <c r="AA603" s="36">
        <v>32519.763409371531</v>
      </c>
      <c r="AB603" s="36">
        <v>15704.898886270608</v>
      </c>
      <c r="AC603" s="36">
        <v>28158.301220377656</v>
      </c>
      <c r="AD603" s="10"/>
      <c r="AE603" s="34">
        <v>581</v>
      </c>
      <c r="AF603" s="36">
        <v>59495.126629301245</v>
      </c>
      <c r="AG603" s="36">
        <v>40462.841675727512</v>
      </c>
      <c r="AH603" s="36">
        <v>29312.268897517715</v>
      </c>
    </row>
    <row r="604" spans="1:3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34">
        <v>582</v>
      </c>
      <c r="V604" s="36">
        <v>14080.53726432662</v>
      </c>
      <c r="W604" s="36">
        <v>14840.003889070882</v>
      </c>
      <c r="X604" s="36">
        <v>8174.8388151837344</v>
      </c>
      <c r="Y604" s="10"/>
      <c r="Z604" s="34">
        <v>582</v>
      </c>
      <c r="AA604" s="36">
        <v>19846.214438500334</v>
      </c>
      <c r="AB604" s="36">
        <v>21294.828030592224</v>
      </c>
      <c r="AC604" s="36">
        <v>16358.204196936967</v>
      </c>
      <c r="AD604" s="10"/>
      <c r="AE604" s="34">
        <v>582</v>
      </c>
      <c r="AF604" s="36">
        <v>30739.664947166086</v>
      </c>
      <c r="AG604" s="36">
        <v>25307.913295728562</v>
      </c>
      <c r="AH604" s="36">
        <v>32358.17356349733</v>
      </c>
    </row>
    <row r="605" spans="1:3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34">
        <v>583</v>
      </c>
      <c r="V605" s="36">
        <v>9674.7013168924223</v>
      </c>
      <c r="W605" s="36">
        <v>9872.2619109302705</v>
      </c>
      <c r="X605" s="36">
        <v>13424.380242232448</v>
      </c>
      <c r="Y605" s="10"/>
      <c r="Z605" s="34">
        <v>583</v>
      </c>
      <c r="AA605" s="36">
        <v>26410.285794463238</v>
      </c>
      <c r="AB605" s="36">
        <v>16801.864038798114</v>
      </c>
      <c r="AC605" s="36">
        <v>13496.233863291591</v>
      </c>
      <c r="AD605" s="10"/>
      <c r="AE605" s="34">
        <v>583</v>
      </c>
      <c r="AF605" s="36">
        <v>31594.561940875657</v>
      </c>
      <c r="AG605" s="36">
        <v>51030.541681349227</v>
      </c>
      <c r="AH605" s="36">
        <v>48371.80050218523</v>
      </c>
    </row>
    <row r="606" spans="1:3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34">
        <v>584</v>
      </c>
      <c r="V606" s="36">
        <v>17168.134695709952</v>
      </c>
      <c r="W606" s="36">
        <v>8670.6403778053136</v>
      </c>
      <c r="X606" s="36">
        <v>8856.1568908587378</v>
      </c>
      <c r="Y606" s="10"/>
      <c r="Z606" s="34">
        <v>584</v>
      </c>
      <c r="AA606" s="36">
        <v>22571.91205688017</v>
      </c>
      <c r="AB606" s="36">
        <v>22279.474475048897</v>
      </c>
      <c r="AC606" s="36">
        <v>16020.909993684185</v>
      </c>
      <c r="AD606" s="10"/>
      <c r="AE606" s="34">
        <v>584</v>
      </c>
      <c r="AF606" s="36">
        <v>20369.108390219128</v>
      </c>
      <c r="AG606" s="36">
        <v>34660.982437363709</v>
      </c>
      <c r="AH606" s="36">
        <v>22852.6053169921</v>
      </c>
    </row>
    <row r="607" spans="1:3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34">
        <v>585</v>
      </c>
      <c r="V607" s="36">
        <v>13680.226923643377</v>
      </c>
      <c r="W607" s="36">
        <v>9940.9796169788788</v>
      </c>
      <c r="X607" s="36">
        <v>10378.34882172817</v>
      </c>
      <c r="Y607" s="10"/>
      <c r="Z607" s="34">
        <v>585</v>
      </c>
      <c r="AA607" s="36">
        <v>14193.409632520328</v>
      </c>
      <c r="AB607" s="36">
        <v>16018.934083143562</v>
      </c>
      <c r="AC607" s="36">
        <v>24514.048440610062</v>
      </c>
      <c r="AD607" s="10"/>
      <c r="AE607" s="34">
        <v>585</v>
      </c>
      <c r="AF607" s="36">
        <v>35155.710183282266</v>
      </c>
      <c r="AG607" s="36">
        <v>22389.01863195527</v>
      </c>
      <c r="AH607" s="36">
        <v>34789.835658541888</v>
      </c>
    </row>
    <row r="608" spans="1:3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34">
        <v>586</v>
      </c>
      <c r="V608" s="36">
        <v>16655.975202078491</v>
      </c>
      <c r="W608" s="36">
        <v>11687.820140348937</v>
      </c>
      <c r="X608" s="36">
        <v>10092.591111462663</v>
      </c>
      <c r="Y608" s="10"/>
      <c r="Z608" s="34">
        <v>586</v>
      </c>
      <c r="AA608" s="36">
        <v>31479.837540287452</v>
      </c>
      <c r="AB608" s="36">
        <v>12504.167239725337</v>
      </c>
      <c r="AC608" s="36">
        <v>17946.370365623101</v>
      </c>
      <c r="AD608" s="10"/>
      <c r="AE608" s="34">
        <v>586</v>
      </c>
      <c r="AF608" s="36">
        <v>99301.761528839386</v>
      </c>
      <c r="AG608" s="36">
        <v>27028.437425931403</v>
      </c>
      <c r="AH608" s="36">
        <v>27785.655538643598</v>
      </c>
    </row>
    <row r="609" spans="1:3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34">
        <v>587</v>
      </c>
      <c r="V609" s="36">
        <v>11815.1843037864</v>
      </c>
      <c r="W609" s="36">
        <v>10189.300337154447</v>
      </c>
      <c r="X609" s="36">
        <v>10672.865230341076</v>
      </c>
      <c r="Y609" s="10"/>
      <c r="Z609" s="34">
        <v>587</v>
      </c>
      <c r="AA609" s="36">
        <v>20018.600017176199</v>
      </c>
      <c r="AB609" s="36">
        <v>25707.375878400009</v>
      </c>
      <c r="AC609" s="36">
        <v>10117.845712674143</v>
      </c>
      <c r="AD609" s="10"/>
      <c r="AE609" s="34">
        <v>587</v>
      </c>
      <c r="AF609" s="36">
        <v>38586.009327357715</v>
      </c>
      <c r="AG609" s="36">
        <v>57969.68609156632</v>
      </c>
      <c r="AH609" s="36">
        <v>19301.782287963266</v>
      </c>
    </row>
    <row r="610" spans="1:3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34">
        <v>588</v>
      </c>
      <c r="V610" s="36">
        <v>12771.912839966488</v>
      </c>
      <c r="W610" s="36">
        <v>10434.783209177202</v>
      </c>
      <c r="X610" s="36">
        <v>10285.910059534812</v>
      </c>
      <c r="Y610" s="10"/>
      <c r="Z610" s="34">
        <v>588</v>
      </c>
      <c r="AA610" s="36">
        <v>17593.941330865902</v>
      </c>
      <c r="AB610" s="36">
        <v>15876.841271128729</v>
      </c>
      <c r="AC610" s="36">
        <v>27036.077840355687</v>
      </c>
      <c r="AD610" s="10"/>
      <c r="AE610" s="34">
        <v>588</v>
      </c>
      <c r="AF610" s="36">
        <v>49701.380621976219</v>
      </c>
      <c r="AG610" s="36">
        <v>23408.031905489446</v>
      </c>
      <c r="AH610" s="36">
        <v>33639.801519287743</v>
      </c>
    </row>
    <row r="611" spans="1:3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34">
        <v>589</v>
      </c>
      <c r="V611" s="36">
        <v>11628.520541973363</v>
      </c>
      <c r="W611" s="36">
        <v>12727.588881976159</v>
      </c>
      <c r="X611" s="36">
        <v>10395.396507765927</v>
      </c>
      <c r="Y611" s="10"/>
      <c r="Z611" s="34">
        <v>589</v>
      </c>
      <c r="AA611" s="36">
        <v>27091.810252562489</v>
      </c>
      <c r="AB611" s="36">
        <v>22147.963967019561</v>
      </c>
      <c r="AC611" s="36">
        <v>12948.987111347298</v>
      </c>
      <c r="AD611" s="10"/>
      <c r="AE611" s="34">
        <v>589</v>
      </c>
      <c r="AF611" s="36">
        <v>45779.389308496349</v>
      </c>
      <c r="AG611" s="36">
        <v>41544.492616109266</v>
      </c>
      <c r="AH611" s="36">
        <v>29940.66491970099</v>
      </c>
    </row>
    <row r="612" spans="1:3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34">
        <v>590</v>
      </c>
      <c r="V612" s="36">
        <v>6307.2101340558092</v>
      </c>
      <c r="W612" s="36">
        <v>19282.088369071196</v>
      </c>
      <c r="X612" s="36">
        <v>9213.7399501443178</v>
      </c>
      <c r="Y612" s="10"/>
      <c r="Z612" s="34">
        <v>590</v>
      </c>
      <c r="AA612" s="36">
        <v>20165.843696520151</v>
      </c>
      <c r="AB612" s="36">
        <v>31033.444290170679</v>
      </c>
      <c r="AC612" s="36">
        <v>22395.214429526462</v>
      </c>
      <c r="AD612" s="10"/>
      <c r="AE612" s="34">
        <v>590</v>
      </c>
      <c r="AF612" s="36">
        <v>66089.898978779122</v>
      </c>
      <c r="AG612" s="36">
        <v>50678.166637102811</v>
      </c>
      <c r="AH612" s="36">
        <v>25701.381827204346</v>
      </c>
    </row>
    <row r="613" spans="1:3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34">
        <v>591</v>
      </c>
      <c r="V613" s="36">
        <v>13676.418669984647</v>
      </c>
      <c r="W613" s="36">
        <v>14615.447239736583</v>
      </c>
      <c r="X613" s="36">
        <v>12463.445953806764</v>
      </c>
      <c r="Y613" s="10"/>
      <c r="Z613" s="34">
        <v>591</v>
      </c>
      <c r="AA613" s="36">
        <v>30936.742559757615</v>
      </c>
      <c r="AB613" s="36">
        <v>11309.403981378375</v>
      </c>
      <c r="AC613" s="36">
        <v>15950.046381792557</v>
      </c>
      <c r="AD613" s="10"/>
      <c r="AE613" s="34">
        <v>591</v>
      </c>
      <c r="AF613" s="36">
        <v>76475.424201803558</v>
      </c>
      <c r="AG613" s="36">
        <v>53542.493356520383</v>
      </c>
      <c r="AH613" s="36">
        <v>28587.511767890803</v>
      </c>
    </row>
    <row r="614" spans="1:3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34">
        <v>592</v>
      </c>
      <c r="V614" s="36">
        <v>12627.077605287346</v>
      </c>
      <c r="W614" s="36">
        <v>18588.958644971404</v>
      </c>
      <c r="X614" s="36">
        <v>11134.318826927671</v>
      </c>
      <c r="Y614" s="10"/>
      <c r="Z614" s="34">
        <v>592</v>
      </c>
      <c r="AA614" s="36">
        <v>23401.703964398876</v>
      </c>
      <c r="AB614" s="36">
        <v>14642.721522626633</v>
      </c>
      <c r="AC614" s="36">
        <v>24750.33748636553</v>
      </c>
      <c r="AD614" s="10"/>
      <c r="AE614" s="34">
        <v>592</v>
      </c>
      <c r="AF614" s="36">
        <v>52598.781782034966</v>
      </c>
      <c r="AG614" s="36">
        <v>49602.747092549129</v>
      </c>
      <c r="AH614" s="36">
        <v>41219.517493115884</v>
      </c>
    </row>
    <row r="615" spans="1:3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34">
        <v>593</v>
      </c>
      <c r="V615" s="36">
        <v>14672.732004511534</v>
      </c>
      <c r="W615" s="36">
        <v>12131.17150692183</v>
      </c>
      <c r="X615" s="36">
        <v>6245.7342110337322</v>
      </c>
      <c r="Y615" s="10"/>
      <c r="Z615" s="34">
        <v>593</v>
      </c>
      <c r="AA615" s="36">
        <v>25577.519543292132</v>
      </c>
      <c r="AB615" s="36">
        <v>30993.937303133014</v>
      </c>
      <c r="AC615" s="36">
        <v>13496.306923376389</v>
      </c>
      <c r="AD615" s="10"/>
      <c r="AE615" s="34">
        <v>593</v>
      </c>
      <c r="AF615" s="36">
        <v>38147.093315645914</v>
      </c>
      <c r="AG615" s="36">
        <v>51920.392597988699</v>
      </c>
      <c r="AH615" s="36">
        <v>30802.698102733208</v>
      </c>
    </row>
    <row r="616" spans="1:3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34">
        <v>594</v>
      </c>
      <c r="V616" s="36">
        <v>15333.012498727619</v>
      </c>
      <c r="W616" s="36">
        <v>11269.706137486763</v>
      </c>
      <c r="X616" s="36">
        <v>11270.971763586311</v>
      </c>
      <c r="Y616" s="10"/>
      <c r="Z616" s="34">
        <v>594</v>
      </c>
      <c r="AA616" s="36">
        <v>23855.041795951012</v>
      </c>
      <c r="AB616" s="36">
        <v>15714.65997591256</v>
      </c>
      <c r="AC616" s="36">
        <v>16633.798033815929</v>
      </c>
      <c r="AD616" s="10"/>
      <c r="AE616" s="34">
        <v>594</v>
      </c>
      <c r="AF616" s="36">
        <v>23691.167147853932</v>
      </c>
      <c r="AG616" s="36">
        <v>28924.141022771404</v>
      </c>
      <c r="AH616" s="36">
        <v>37192.063953230347</v>
      </c>
    </row>
    <row r="617" spans="1:3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34">
        <v>595</v>
      </c>
      <c r="V617" s="36">
        <v>10418.357686312063</v>
      </c>
      <c r="W617" s="36">
        <v>16149.260323589009</v>
      </c>
      <c r="X617" s="36">
        <v>9368.8376870634656</v>
      </c>
      <c r="Y617" s="10"/>
      <c r="Z617" s="34">
        <v>595</v>
      </c>
      <c r="AA617" s="36">
        <v>35677.29650828486</v>
      </c>
      <c r="AB617" s="36">
        <v>13601.60604133836</v>
      </c>
      <c r="AC617" s="36">
        <v>23556.759969915609</v>
      </c>
      <c r="AD617" s="10"/>
      <c r="AE617" s="34">
        <v>595</v>
      </c>
      <c r="AF617" s="36">
        <v>18668.821827236632</v>
      </c>
      <c r="AG617" s="36">
        <v>34587.978185609558</v>
      </c>
      <c r="AH617" s="36">
        <v>27264.907098310909</v>
      </c>
    </row>
    <row r="618" spans="1:3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34">
        <v>596</v>
      </c>
      <c r="V618" s="36">
        <v>14758.467090716569</v>
      </c>
      <c r="W618" s="36">
        <v>11945.430626229401</v>
      </c>
      <c r="X618" s="36">
        <v>13938.244515664781</v>
      </c>
      <c r="Y618" s="10"/>
      <c r="Z618" s="34">
        <v>596</v>
      </c>
      <c r="AA618" s="36">
        <v>12532.456859650862</v>
      </c>
      <c r="AB618" s="36">
        <v>44139.998566249938</v>
      </c>
      <c r="AC618" s="36">
        <v>20078.610145099479</v>
      </c>
      <c r="AD618" s="10"/>
      <c r="AE618" s="34">
        <v>596</v>
      </c>
      <c r="AF618" s="36">
        <v>59221.475834626341</v>
      </c>
      <c r="AG618" s="36">
        <v>46351.597110960567</v>
      </c>
      <c r="AH618" s="36">
        <v>45317.577198442814</v>
      </c>
    </row>
    <row r="619" spans="1:3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34">
        <v>597</v>
      </c>
      <c r="V619" s="36">
        <v>19022.53526891</v>
      </c>
      <c r="W619" s="36">
        <v>9229.0717463049732</v>
      </c>
      <c r="X619" s="36">
        <v>9924.9972138874109</v>
      </c>
      <c r="Y619" s="10"/>
      <c r="Z619" s="34">
        <v>597</v>
      </c>
      <c r="AA619" s="36">
        <v>41394.848149952886</v>
      </c>
      <c r="AB619" s="36">
        <v>30732.074535488082</v>
      </c>
      <c r="AC619" s="36">
        <v>11575.335377009957</v>
      </c>
      <c r="AD619" s="10"/>
      <c r="AE619" s="34">
        <v>597</v>
      </c>
      <c r="AF619" s="36">
        <v>26524.582985717261</v>
      </c>
      <c r="AG619" s="36">
        <v>29486.391232246635</v>
      </c>
      <c r="AH619" s="36">
        <v>50041.728854965542</v>
      </c>
    </row>
    <row r="620" spans="1:3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34">
        <v>598</v>
      </c>
      <c r="V620" s="36">
        <v>16755.723291744427</v>
      </c>
      <c r="W620" s="36">
        <v>7163.3585127212873</v>
      </c>
      <c r="X620" s="36">
        <v>11969.354399399221</v>
      </c>
      <c r="Y620" s="10"/>
      <c r="Z620" s="34">
        <v>598</v>
      </c>
      <c r="AA620" s="36">
        <v>27995.09658376416</v>
      </c>
      <c r="AB620" s="36">
        <v>27753.35286430861</v>
      </c>
      <c r="AC620" s="36">
        <v>18944.433155913961</v>
      </c>
      <c r="AD620" s="10"/>
      <c r="AE620" s="34">
        <v>598</v>
      </c>
      <c r="AF620" s="36">
        <v>61128.583809543379</v>
      </c>
      <c r="AG620" s="36">
        <v>35705.661515556945</v>
      </c>
      <c r="AH620" s="36">
        <v>25877.424525306858</v>
      </c>
    </row>
    <row r="621" spans="1:3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34">
        <v>599</v>
      </c>
      <c r="V621" s="36">
        <v>12673.65293953004</v>
      </c>
      <c r="W621" s="36">
        <v>14309.927257595515</v>
      </c>
      <c r="X621" s="36">
        <v>9971.9774358365739</v>
      </c>
      <c r="Y621" s="10"/>
      <c r="Z621" s="34">
        <v>599</v>
      </c>
      <c r="AA621" s="36">
        <v>12860.967160520522</v>
      </c>
      <c r="AB621" s="36">
        <v>21156.603741050963</v>
      </c>
      <c r="AC621" s="36">
        <v>13276.797551381587</v>
      </c>
      <c r="AD621" s="10"/>
      <c r="AE621" s="34">
        <v>599</v>
      </c>
      <c r="AF621" s="36">
        <v>48571.353175775803</v>
      </c>
      <c r="AG621" s="36">
        <v>40290.356876996128</v>
      </c>
      <c r="AH621" s="36">
        <v>39618.473864879677</v>
      </c>
    </row>
    <row r="622" spans="1:3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34">
        <v>600</v>
      </c>
      <c r="V622" s="36">
        <v>18769.075806023971</v>
      </c>
      <c r="W622" s="36">
        <v>12387.132841448387</v>
      </c>
      <c r="X622" s="36">
        <v>10849.713793079438</v>
      </c>
      <c r="Y622" s="10"/>
      <c r="Z622" s="34">
        <v>600</v>
      </c>
      <c r="AA622" s="36">
        <v>12383.438081291888</v>
      </c>
      <c r="AB622" s="36">
        <v>20477.630226220255</v>
      </c>
      <c r="AC622" s="36">
        <v>13627.745482647757</v>
      </c>
      <c r="AD622" s="10"/>
      <c r="AE622" s="34">
        <v>600</v>
      </c>
      <c r="AF622" s="36">
        <v>44913.675077131462</v>
      </c>
      <c r="AG622" s="36">
        <v>36220.885572335916</v>
      </c>
      <c r="AH622" s="36">
        <v>30666.156540381948</v>
      </c>
    </row>
    <row r="623" spans="1:3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34">
        <v>601</v>
      </c>
      <c r="V623" s="36">
        <v>10760.002459427853</v>
      </c>
      <c r="W623" s="36">
        <v>5665.070934936678</v>
      </c>
      <c r="X623" s="36">
        <v>8659.9461674407576</v>
      </c>
      <c r="Y623" s="10"/>
      <c r="Z623" s="34">
        <v>601</v>
      </c>
      <c r="AA623" s="36">
        <v>22780.385085086727</v>
      </c>
      <c r="AB623" s="36">
        <v>21655.944626947461</v>
      </c>
      <c r="AC623" s="36">
        <v>14556.61647442293</v>
      </c>
      <c r="AD623" s="10"/>
      <c r="AE623" s="34">
        <v>601</v>
      </c>
      <c r="AF623" s="36">
        <v>20799.124921909141</v>
      </c>
      <c r="AG623" s="36">
        <v>31635.284902704578</v>
      </c>
      <c r="AH623" s="36">
        <v>35475.803223572111</v>
      </c>
    </row>
    <row r="624" spans="1:3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34">
        <v>602</v>
      </c>
      <c r="V624" s="36">
        <v>11294.021137759953</v>
      </c>
      <c r="W624" s="36">
        <v>12867.605889919543</v>
      </c>
      <c r="X624" s="36">
        <v>8947.8318388833704</v>
      </c>
      <c r="Y624" s="10"/>
      <c r="Z624" s="34">
        <v>602</v>
      </c>
      <c r="AA624" s="36">
        <v>29845.400291548092</v>
      </c>
      <c r="AB624" s="36">
        <v>14790.022538777117</v>
      </c>
      <c r="AC624" s="36">
        <v>14814.343993151957</v>
      </c>
      <c r="AD624" s="10"/>
      <c r="AE624" s="34">
        <v>602</v>
      </c>
      <c r="AF624" s="36">
        <v>35123.038516041939</v>
      </c>
      <c r="AG624" s="36">
        <v>47260.338026796919</v>
      </c>
      <c r="AH624" s="36">
        <v>49039.51329562709</v>
      </c>
    </row>
    <row r="625" spans="1:3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34">
        <v>603</v>
      </c>
      <c r="V625" s="36">
        <v>11554.284795907308</v>
      </c>
      <c r="W625" s="36">
        <v>20704.752806612662</v>
      </c>
      <c r="X625" s="36">
        <v>9943.7933924237186</v>
      </c>
      <c r="Y625" s="10"/>
      <c r="Z625" s="34">
        <v>603</v>
      </c>
      <c r="AA625" s="36">
        <v>8601.2592462859793</v>
      </c>
      <c r="AB625" s="36">
        <v>13206.360328648627</v>
      </c>
      <c r="AC625" s="36">
        <v>20371.565563309217</v>
      </c>
      <c r="AD625" s="10"/>
      <c r="AE625" s="34">
        <v>603</v>
      </c>
      <c r="AF625" s="36">
        <v>20422.392141894474</v>
      </c>
      <c r="AG625" s="36">
        <v>27508.822165825393</v>
      </c>
      <c r="AH625" s="36">
        <v>24462.815496910236</v>
      </c>
    </row>
    <row r="626" spans="1:3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34">
        <v>604</v>
      </c>
      <c r="V626" s="36">
        <v>10691.280962827243</v>
      </c>
      <c r="W626" s="36">
        <v>15097.512787423735</v>
      </c>
      <c r="X626" s="36">
        <v>10874.380143700533</v>
      </c>
      <c r="Y626" s="10"/>
      <c r="Z626" s="34">
        <v>604</v>
      </c>
      <c r="AA626" s="36">
        <v>20159.530060662382</v>
      </c>
      <c r="AB626" s="36">
        <v>19723.18033920059</v>
      </c>
      <c r="AC626" s="36">
        <v>13981.385907597898</v>
      </c>
      <c r="AD626" s="10"/>
      <c r="AE626" s="34">
        <v>604</v>
      </c>
      <c r="AF626" s="36">
        <v>129300.9218215334</v>
      </c>
      <c r="AG626" s="36">
        <v>69097.701769339925</v>
      </c>
      <c r="AH626" s="36">
        <v>38377.189150305305</v>
      </c>
    </row>
    <row r="627" spans="1:3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34">
        <v>605</v>
      </c>
      <c r="V627" s="36">
        <v>15460.723300576801</v>
      </c>
      <c r="W627" s="36">
        <v>10570.792171878891</v>
      </c>
      <c r="X627" s="36">
        <v>11183.288813529047</v>
      </c>
      <c r="Y627" s="10"/>
      <c r="Z627" s="34">
        <v>605</v>
      </c>
      <c r="AA627" s="36">
        <v>15509.872071448821</v>
      </c>
      <c r="AB627" s="36">
        <v>16084.253533821135</v>
      </c>
      <c r="AC627" s="36">
        <v>13619.180482242491</v>
      </c>
      <c r="AD627" s="10"/>
      <c r="AE627" s="34">
        <v>605</v>
      </c>
      <c r="AF627" s="36">
        <v>13298.565964572217</v>
      </c>
      <c r="AG627" s="36">
        <v>22346.061837041249</v>
      </c>
      <c r="AH627" s="36">
        <v>35790.354809751923</v>
      </c>
    </row>
    <row r="628" spans="1:3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34">
        <v>606</v>
      </c>
      <c r="V628" s="36">
        <v>9298.9545071337161</v>
      </c>
      <c r="W628" s="36">
        <v>10400.908608113627</v>
      </c>
      <c r="X628" s="36">
        <v>13578.03833488399</v>
      </c>
      <c r="Y628" s="10"/>
      <c r="Z628" s="34">
        <v>606</v>
      </c>
      <c r="AA628" s="36">
        <v>17892.585673118956</v>
      </c>
      <c r="AB628" s="36">
        <v>30495.790599017098</v>
      </c>
      <c r="AC628" s="36">
        <v>26794.599354162292</v>
      </c>
      <c r="AD628" s="10"/>
      <c r="AE628" s="34">
        <v>606</v>
      </c>
      <c r="AF628" s="36">
        <v>115518.67441950119</v>
      </c>
      <c r="AG628" s="36">
        <v>34060.250306489754</v>
      </c>
      <c r="AH628" s="36">
        <v>37648.501977546613</v>
      </c>
    </row>
    <row r="629" spans="1:3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34">
        <v>607</v>
      </c>
      <c r="V629" s="36">
        <v>20416.564688588391</v>
      </c>
      <c r="W629" s="36">
        <v>11742.108586608432</v>
      </c>
      <c r="X629" s="36">
        <v>11798.663201682957</v>
      </c>
      <c r="Y629" s="10"/>
      <c r="Z629" s="34">
        <v>607</v>
      </c>
      <c r="AA629" s="36">
        <v>23462.499362900282</v>
      </c>
      <c r="AB629" s="36">
        <v>11787.79825440461</v>
      </c>
      <c r="AC629" s="36">
        <v>12501.715962453187</v>
      </c>
      <c r="AD629" s="10"/>
      <c r="AE629" s="34">
        <v>607</v>
      </c>
      <c r="AF629" s="36">
        <v>28678.606184862398</v>
      </c>
      <c r="AG629" s="36">
        <v>63892.769128049804</v>
      </c>
      <c r="AH629" s="36">
        <v>23810.336283118671</v>
      </c>
    </row>
    <row r="630" spans="1:3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34">
        <v>608</v>
      </c>
      <c r="V630" s="36">
        <v>12441.673790569992</v>
      </c>
      <c r="W630" s="36">
        <v>8460.1948200041297</v>
      </c>
      <c r="X630" s="36">
        <v>11232.620912543216</v>
      </c>
      <c r="Y630" s="10"/>
      <c r="Z630" s="34">
        <v>608</v>
      </c>
      <c r="AA630" s="36">
        <v>24864.423982428783</v>
      </c>
      <c r="AB630" s="36">
        <v>26388.480256346786</v>
      </c>
      <c r="AC630" s="36">
        <v>17117.285373077721</v>
      </c>
      <c r="AD630" s="10"/>
      <c r="AE630" s="34">
        <v>608</v>
      </c>
      <c r="AF630" s="36">
        <v>61804.900734166884</v>
      </c>
      <c r="AG630" s="36">
        <v>55868.546361015324</v>
      </c>
      <c r="AH630" s="36">
        <v>39253.454375241745</v>
      </c>
    </row>
    <row r="631" spans="1:3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34">
        <v>609</v>
      </c>
      <c r="V631" s="36">
        <v>13555.798443379485</v>
      </c>
      <c r="W631" s="36">
        <v>13072.48148058161</v>
      </c>
      <c r="X631" s="36">
        <v>9292.8569327494788</v>
      </c>
      <c r="Y631" s="10"/>
      <c r="Z631" s="34">
        <v>609</v>
      </c>
      <c r="AA631" s="36">
        <v>35430.721231845695</v>
      </c>
      <c r="AB631" s="36">
        <v>17504.594504220622</v>
      </c>
      <c r="AC631" s="36">
        <v>15410.66209222151</v>
      </c>
      <c r="AD631" s="10"/>
      <c r="AE631" s="34">
        <v>609</v>
      </c>
      <c r="AF631" s="36">
        <v>49825.592083435484</v>
      </c>
      <c r="AG631" s="36">
        <v>17781.627280366876</v>
      </c>
      <c r="AH631" s="36">
        <v>25652.772674875567</v>
      </c>
    </row>
    <row r="632" spans="1:3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34">
        <v>610</v>
      </c>
      <c r="V632" s="36">
        <v>9190.5092381531485</v>
      </c>
      <c r="W632" s="36">
        <v>11832.860564508921</v>
      </c>
      <c r="X632" s="36">
        <v>11809.180676485932</v>
      </c>
      <c r="Y632" s="10"/>
      <c r="Z632" s="34">
        <v>610</v>
      </c>
      <c r="AA632" s="36">
        <v>17025.588271169097</v>
      </c>
      <c r="AB632" s="36">
        <v>19718.976859637998</v>
      </c>
      <c r="AC632" s="36">
        <v>19267.893235059644</v>
      </c>
      <c r="AD632" s="10"/>
      <c r="AE632" s="34">
        <v>610</v>
      </c>
      <c r="AF632" s="36">
        <v>29581.511626866904</v>
      </c>
      <c r="AG632" s="36">
        <v>64635.896897416256</v>
      </c>
      <c r="AH632" s="36">
        <v>25042.159143357938</v>
      </c>
    </row>
    <row r="633" spans="1:3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34">
        <v>611</v>
      </c>
      <c r="V633" s="36">
        <v>20776.126483895248</v>
      </c>
      <c r="W633" s="36">
        <v>13582.119866989855</v>
      </c>
      <c r="X633" s="36">
        <v>11499.43288769635</v>
      </c>
      <c r="Y633" s="10"/>
      <c r="Z633" s="34">
        <v>611</v>
      </c>
      <c r="AA633" s="36">
        <v>10064.673829198646</v>
      </c>
      <c r="AB633" s="36">
        <v>26065.369315655706</v>
      </c>
      <c r="AC633" s="36">
        <v>13435.486233337844</v>
      </c>
      <c r="AD633" s="10"/>
      <c r="AE633" s="34">
        <v>611</v>
      </c>
      <c r="AF633" s="36">
        <v>22816.766271804292</v>
      </c>
      <c r="AG633" s="36">
        <v>54074.321653960978</v>
      </c>
      <c r="AH633" s="36">
        <v>31362.955088170285</v>
      </c>
    </row>
    <row r="634" spans="1:3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34">
        <v>612</v>
      </c>
      <c r="V634" s="36">
        <v>7674.8763814745362</v>
      </c>
      <c r="W634" s="36">
        <v>11608.733257556942</v>
      </c>
      <c r="X634" s="36">
        <v>9754.0821652310642</v>
      </c>
      <c r="Y634" s="10"/>
      <c r="Z634" s="34">
        <v>612</v>
      </c>
      <c r="AA634" s="36">
        <v>19592.1573481958</v>
      </c>
      <c r="AB634" s="36">
        <v>19736.256847824956</v>
      </c>
      <c r="AC634" s="36">
        <v>15049.152734793313</v>
      </c>
      <c r="AD634" s="10"/>
      <c r="AE634" s="34">
        <v>612</v>
      </c>
      <c r="AF634" s="36">
        <v>54148.393091137019</v>
      </c>
      <c r="AG634" s="36">
        <v>42264.114340882334</v>
      </c>
      <c r="AH634" s="36">
        <v>21954.258246802343</v>
      </c>
    </row>
    <row r="635" spans="1:3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34">
        <v>613</v>
      </c>
      <c r="V635" s="36">
        <v>16692.496460750983</v>
      </c>
      <c r="W635" s="36">
        <v>12672.438530189716</v>
      </c>
      <c r="X635" s="36">
        <v>13237.549021168577</v>
      </c>
      <c r="Y635" s="10"/>
      <c r="Z635" s="34">
        <v>613</v>
      </c>
      <c r="AA635" s="36">
        <v>60845.660508375979</v>
      </c>
      <c r="AB635" s="36">
        <v>17834.999874549168</v>
      </c>
      <c r="AC635" s="36">
        <v>11252.152534650088</v>
      </c>
      <c r="AD635" s="10"/>
      <c r="AE635" s="34">
        <v>613</v>
      </c>
      <c r="AF635" s="36">
        <v>15500.977476759343</v>
      </c>
      <c r="AG635" s="36">
        <v>41814.817608709738</v>
      </c>
      <c r="AH635" s="36">
        <v>26404.729743955595</v>
      </c>
    </row>
    <row r="636" spans="1:3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34">
        <v>614</v>
      </c>
      <c r="V636" s="36">
        <v>15542.879806875046</v>
      </c>
      <c r="W636" s="36">
        <v>12127.914289955077</v>
      </c>
      <c r="X636" s="36">
        <v>15781.600591730057</v>
      </c>
      <c r="Y636" s="10"/>
      <c r="Z636" s="34">
        <v>614</v>
      </c>
      <c r="AA636" s="36">
        <v>35967.762367310002</v>
      </c>
      <c r="AB636" s="36">
        <v>29068.994958603158</v>
      </c>
      <c r="AC636" s="36">
        <v>21137.07237337952</v>
      </c>
      <c r="AD636" s="10"/>
      <c r="AE636" s="34">
        <v>614</v>
      </c>
      <c r="AF636" s="36">
        <v>40345.978837719173</v>
      </c>
      <c r="AG636" s="36">
        <v>40535.333484651179</v>
      </c>
      <c r="AH636" s="36">
        <v>20464.932204516925</v>
      </c>
    </row>
    <row r="637" spans="1:3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34">
        <v>615</v>
      </c>
      <c r="V637" s="36">
        <v>8978.2830715583259</v>
      </c>
      <c r="W637" s="36">
        <v>9646.2594623426558</v>
      </c>
      <c r="X637" s="36">
        <v>13376.811870861533</v>
      </c>
      <c r="Y637" s="10"/>
      <c r="Z637" s="34">
        <v>615</v>
      </c>
      <c r="AA637" s="36">
        <v>18316.025563647258</v>
      </c>
      <c r="AB637" s="36">
        <v>26252.532411228967</v>
      </c>
      <c r="AC637" s="36">
        <v>19543.40722789615</v>
      </c>
      <c r="AD637" s="10"/>
      <c r="AE637" s="34">
        <v>615</v>
      </c>
      <c r="AF637" s="36">
        <v>75990.817618407033</v>
      </c>
      <c r="AG637" s="36">
        <v>55776.892216480708</v>
      </c>
      <c r="AH637" s="36">
        <v>20387.975438667843</v>
      </c>
    </row>
    <row r="638" spans="1:3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34">
        <v>616</v>
      </c>
      <c r="V638" s="36">
        <v>13328.936007702789</v>
      </c>
      <c r="W638" s="36">
        <v>14740.633470370067</v>
      </c>
      <c r="X638" s="36">
        <v>9431.867917455731</v>
      </c>
      <c r="Y638" s="10"/>
      <c r="Z638" s="34">
        <v>616</v>
      </c>
      <c r="AA638" s="36">
        <v>30194.862291680529</v>
      </c>
      <c r="AB638" s="36">
        <v>10916.208967683613</v>
      </c>
      <c r="AC638" s="36">
        <v>13997.535262312889</v>
      </c>
      <c r="AD638" s="10"/>
      <c r="AE638" s="34">
        <v>616</v>
      </c>
      <c r="AF638" s="36">
        <v>91927.551064388623</v>
      </c>
      <c r="AG638" s="36">
        <v>40095.616636201092</v>
      </c>
      <c r="AH638" s="36">
        <v>42547.054901490272</v>
      </c>
    </row>
    <row r="639" spans="1:3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34">
        <v>617</v>
      </c>
      <c r="V639" s="36">
        <v>7907.9105622069474</v>
      </c>
      <c r="W639" s="36">
        <v>6805.3683440330042</v>
      </c>
      <c r="X639" s="36">
        <v>10444.282942987478</v>
      </c>
      <c r="Y639" s="10"/>
      <c r="Z639" s="34">
        <v>617</v>
      </c>
      <c r="AA639" s="36">
        <v>32579.76111924573</v>
      </c>
      <c r="AB639" s="36">
        <v>18484.694455463839</v>
      </c>
      <c r="AC639" s="36">
        <v>11713.609660027687</v>
      </c>
      <c r="AD639" s="10"/>
      <c r="AE639" s="34">
        <v>617</v>
      </c>
      <c r="AF639" s="36">
        <v>54147.889216448748</v>
      </c>
      <c r="AG639" s="36">
        <v>41270.869179611625</v>
      </c>
      <c r="AH639" s="36">
        <v>23669.424480309077</v>
      </c>
    </row>
    <row r="640" spans="1:3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34">
        <v>618</v>
      </c>
      <c r="V640" s="36">
        <v>8260.303860903985</v>
      </c>
      <c r="W640" s="36">
        <v>11290.461188274783</v>
      </c>
      <c r="X640" s="36">
        <v>10490.952465313501</v>
      </c>
      <c r="Y640" s="10"/>
      <c r="Z640" s="34">
        <v>618</v>
      </c>
      <c r="AA640" s="36">
        <v>25670.248844694346</v>
      </c>
      <c r="AB640" s="36">
        <v>23024.029712956886</v>
      </c>
      <c r="AC640" s="36">
        <v>24042.295844785705</v>
      </c>
      <c r="AD640" s="10"/>
      <c r="AE640" s="34">
        <v>618</v>
      </c>
      <c r="AF640" s="36">
        <v>45311.255060916323</v>
      </c>
      <c r="AG640" s="36">
        <v>31396.689879653157</v>
      </c>
      <c r="AH640" s="36">
        <v>28687.378772607666</v>
      </c>
    </row>
    <row r="641" spans="1:3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34">
        <v>619</v>
      </c>
      <c r="V641" s="36">
        <v>12106.973436293963</v>
      </c>
      <c r="W641" s="36">
        <v>7973.4787437078403</v>
      </c>
      <c r="X641" s="36">
        <v>6738.4237642209609</v>
      </c>
      <c r="Y641" s="10"/>
      <c r="Z641" s="34">
        <v>619</v>
      </c>
      <c r="AA641" s="36">
        <v>13788.247213736408</v>
      </c>
      <c r="AB641" s="36">
        <v>9392.5718572846417</v>
      </c>
      <c r="AC641" s="36">
        <v>21756.035183114076</v>
      </c>
      <c r="AD641" s="10"/>
      <c r="AE641" s="34">
        <v>619</v>
      </c>
      <c r="AF641" s="36">
        <v>78632.301061049162</v>
      </c>
      <c r="AG641" s="36">
        <v>25421.387305884564</v>
      </c>
      <c r="AH641" s="36">
        <v>37174.836678489213</v>
      </c>
    </row>
    <row r="642" spans="1:3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34">
        <v>620</v>
      </c>
      <c r="V642" s="36">
        <v>11099.694380309744</v>
      </c>
      <c r="W642" s="36">
        <v>10293.540536992703</v>
      </c>
      <c r="X642" s="36">
        <v>8751.1577436784901</v>
      </c>
      <c r="Y642" s="10"/>
      <c r="Z642" s="34">
        <v>620</v>
      </c>
      <c r="AA642" s="36">
        <v>16267.8607590632</v>
      </c>
      <c r="AB642" s="36">
        <v>13140.953799777255</v>
      </c>
      <c r="AC642" s="36">
        <v>16750.643244862629</v>
      </c>
      <c r="AD642" s="10"/>
      <c r="AE642" s="34">
        <v>620</v>
      </c>
      <c r="AF642" s="36">
        <v>36185.981162922792</v>
      </c>
      <c r="AG642" s="36">
        <v>53097.059292143917</v>
      </c>
      <c r="AH642" s="36">
        <v>20774.399733591796</v>
      </c>
    </row>
    <row r="643" spans="1:3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34">
        <v>621</v>
      </c>
      <c r="V643" s="36">
        <v>6476.9962730516763</v>
      </c>
      <c r="W643" s="36">
        <v>13238.189853022655</v>
      </c>
      <c r="X643" s="36">
        <v>10742.055273047758</v>
      </c>
      <c r="Y643" s="10"/>
      <c r="Z643" s="34">
        <v>621</v>
      </c>
      <c r="AA643" s="36">
        <v>30124.753626917507</v>
      </c>
      <c r="AB643" s="36">
        <v>19970.550347108943</v>
      </c>
      <c r="AC643" s="36">
        <v>22895.068787501856</v>
      </c>
      <c r="AD643" s="10"/>
      <c r="AE643" s="34">
        <v>621</v>
      </c>
      <c r="AF643" s="36">
        <v>89146.545814526078</v>
      </c>
      <c r="AG643" s="36">
        <v>24674.286256988795</v>
      </c>
      <c r="AH643" s="36">
        <v>23178.457132507217</v>
      </c>
    </row>
    <row r="644" spans="1:3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34">
        <v>622</v>
      </c>
      <c r="V644" s="36">
        <v>9034.3084762086255</v>
      </c>
      <c r="W644" s="36">
        <v>11121.622157407783</v>
      </c>
      <c r="X644" s="36">
        <v>10317.969683347254</v>
      </c>
      <c r="Y644" s="10"/>
      <c r="Z644" s="34">
        <v>622</v>
      </c>
      <c r="AA644" s="36">
        <v>26759.336345052307</v>
      </c>
      <c r="AB644" s="36">
        <v>10379.577589430473</v>
      </c>
      <c r="AC644" s="36">
        <v>12834.487111882894</v>
      </c>
      <c r="AD644" s="10"/>
      <c r="AE644" s="34">
        <v>622</v>
      </c>
      <c r="AF644" s="36">
        <v>53623.654494259361</v>
      </c>
      <c r="AG644" s="36">
        <v>25010.492486061521</v>
      </c>
      <c r="AH644" s="36">
        <v>24312.984213507742</v>
      </c>
    </row>
    <row r="645" spans="1:3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34">
        <v>623</v>
      </c>
      <c r="V645" s="36">
        <v>13627.73040844256</v>
      </c>
      <c r="W645" s="36">
        <v>9165.6128884138761</v>
      </c>
      <c r="X645" s="36">
        <v>12110.178631686837</v>
      </c>
      <c r="Y645" s="10"/>
      <c r="Z645" s="34">
        <v>623</v>
      </c>
      <c r="AA645" s="36">
        <v>13137.872079236357</v>
      </c>
      <c r="AB645" s="36">
        <v>16013.415147814392</v>
      </c>
      <c r="AC645" s="36">
        <v>14533.438910897574</v>
      </c>
      <c r="AD645" s="10"/>
      <c r="AE645" s="34">
        <v>623</v>
      </c>
      <c r="AF645" s="36">
        <v>72412.34858031242</v>
      </c>
      <c r="AG645" s="36">
        <v>34221.046304121795</v>
      </c>
      <c r="AH645" s="36">
        <v>42382.437824004861</v>
      </c>
    </row>
    <row r="646" spans="1:3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34">
        <v>624</v>
      </c>
      <c r="V646" s="36">
        <v>14070.943721848151</v>
      </c>
      <c r="W646" s="36">
        <v>11613.362671234347</v>
      </c>
      <c r="X646" s="36">
        <v>9699.9830014918007</v>
      </c>
      <c r="Y646" s="10"/>
      <c r="Z646" s="34">
        <v>624</v>
      </c>
      <c r="AA646" s="36">
        <v>24556.510449358182</v>
      </c>
      <c r="AB646" s="36">
        <v>20440.014430142597</v>
      </c>
      <c r="AC646" s="36">
        <v>17413.713658254226</v>
      </c>
      <c r="AD646" s="10"/>
      <c r="AE646" s="34">
        <v>624</v>
      </c>
      <c r="AF646" s="36">
        <v>46089.280246125993</v>
      </c>
      <c r="AG646" s="36">
        <v>40800.68750620506</v>
      </c>
      <c r="AH646" s="36">
        <v>39340.927997623236</v>
      </c>
    </row>
    <row r="647" spans="1:3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34">
        <v>625</v>
      </c>
      <c r="V647" s="36">
        <v>11194.662579567328</v>
      </c>
      <c r="W647" s="36">
        <v>17153.85178186329</v>
      </c>
      <c r="X647" s="36">
        <v>9137.9823527775043</v>
      </c>
      <c r="Y647" s="10"/>
      <c r="Z647" s="34">
        <v>625</v>
      </c>
      <c r="AA647" s="36">
        <v>24103.964302784632</v>
      </c>
      <c r="AB647" s="36">
        <v>24088.240810181385</v>
      </c>
      <c r="AC647" s="36">
        <v>21788.79850426027</v>
      </c>
      <c r="AD647" s="10"/>
      <c r="AE647" s="34">
        <v>625</v>
      </c>
      <c r="AF647" s="36">
        <v>16779.13839828844</v>
      </c>
      <c r="AG647" s="36">
        <v>44081.820112493537</v>
      </c>
      <c r="AH647" s="36">
        <v>30273.047535385551</v>
      </c>
    </row>
    <row r="648" spans="1:3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34">
        <v>626</v>
      </c>
      <c r="V648" s="36">
        <v>13135.042679427139</v>
      </c>
      <c r="W648" s="36">
        <v>12018.474827073667</v>
      </c>
      <c r="X648" s="36">
        <v>8998.2276702431645</v>
      </c>
      <c r="Y648" s="10"/>
      <c r="Z648" s="34">
        <v>626</v>
      </c>
      <c r="AA648" s="36">
        <v>13252.672992593205</v>
      </c>
      <c r="AB648" s="36">
        <v>23094.834893391257</v>
      </c>
      <c r="AC648" s="36">
        <v>15062.045882523347</v>
      </c>
      <c r="AD648" s="10"/>
      <c r="AE648" s="34">
        <v>626</v>
      </c>
      <c r="AF648" s="36">
        <v>20255.240183339258</v>
      </c>
      <c r="AG648" s="36">
        <v>47014.034443137782</v>
      </c>
      <c r="AH648" s="36">
        <v>15998.973748559309</v>
      </c>
    </row>
    <row r="649" spans="1:3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34">
        <v>627</v>
      </c>
      <c r="V649" s="36">
        <v>7159.0990113364187</v>
      </c>
      <c r="W649" s="36">
        <v>10593.531277310767</v>
      </c>
      <c r="X649" s="36">
        <v>11022.26357016741</v>
      </c>
      <c r="Y649" s="10"/>
      <c r="Z649" s="34">
        <v>627</v>
      </c>
      <c r="AA649" s="36">
        <v>25946.748794965904</v>
      </c>
      <c r="AB649" s="36">
        <v>25388.773684879885</v>
      </c>
      <c r="AC649" s="36">
        <v>15255.976034533016</v>
      </c>
      <c r="AD649" s="10"/>
      <c r="AE649" s="34">
        <v>627</v>
      </c>
      <c r="AF649" s="36">
        <v>29632.436703268748</v>
      </c>
      <c r="AG649" s="36">
        <v>59183.904989684961</v>
      </c>
      <c r="AH649" s="36">
        <v>23028.093977756478</v>
      </c>
    </row>
    <row r="650" spans="1:3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34">
        <v>628</v>
      </c>
      <c r="V650" s="36">
        <v>9658.3025190015578</v>
      </c>
      <c r="W650" s="36">
        <v>10689.655814695174</v>
      </c>
      <c r="X650" s="36">
        <v>10414.787751272681</v>
      </c>
      <c r="Y650" s="10"/>
      <c r="Z650" s="34">
        <v>628</v>
      </c>
      <c r="AA650" s="36">
        <v>33033.133769119806</v>
      </c>
      <c r="AB650" s="36">
        <v>16722.767148215898</v>
      </c>
      <c r="AC650" s="36">
        <v>21009.66346326474</v>
      </c>
      <c r="AD650" s="10"/>
      <c r="AE650" s="34">
        <v>628</v>
      </c>
      <c r="AF650" s="36">
        <v>30148.347384428238</v>
      </c>
      <c r="AG650" s="36">
        <v>74215.159520996967</v>
      </c>
      <c r="AH650" s="36">
        <v>26977.050710899952</v>
      </c>
    </row>
    <row r="651" spans="1:3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34">
        <v>629</v>
      </c>
      <c r="V651" s="36">
        <v>10025.023024791186</v>
      </c>
      <c r="W651" s="36">
        <v>10596.590020364383</v>
      </c>
      <c r="X651" s="36">
        <v>9001.6727847803249</v>
      </c>
      <c r="Y651" s="10"/>
      <c r="Z651" s="34">
        <v>629</v>
      </c>
      <c r="AA651" s="36">
        <v>22687.777232439574</v>
      </c>
      <c r="AB651" s="36">
        <v>16546.787494259446</v>
      </c>
      <c r="AC651" s="36">
        <v>15662.682373143822</v>
      </c>
      <c r="AD651" s="10"/>
      <c r="AE651" s="34">
        <v>629</v>
      </c>
      <c r="AF651" s="36">
        <v>35658.91508182211</v>
      </c>
      <c r="AG651" s="36">
        <v>16269.674074667953</v>
      </c>
      <c r="AH651" s="36">
        <v>26464.024471978519</v>
      </c>
    </row>
    <row r="652" spans="1:3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34">
        <v>630</v>
      </c>
      <c r="V652" s="36">
        <v>13825.943694727601</v>
      </c>
      <c r="W652" s="36">
        <v>8635.4647445888168</v>
      </c>
      <c r="X652" s="36">
        <v>9661.1862959632108</v>
      </c>
      <c r="Y652" s="10"/>
      <c r="Z652" s="34">
        <v>630</v>
      </c>
      <c r="AA652" s="36">
        <v>18314.037724635109</v>
      </c>
      <c r="AB652" s="36">
        <v>17058.751862767091</v>
      </c>
      <c r="AC652" s="36">
        <v>13548.635078830057</v>
      </c>
      <c r="AD652" s="10"/>
      <c r="AE652" s="34">
        <v>630</v>
      </c>
      <c r="AF652" s="36">
        <v>62394.711000217176</v>
      </c>
      <c r="AG652" s="36">
        <v>49654.564982026284</v>
      </c>
      <c r="AH652" s="36">
        <v>48764.302669777804</v>
      </c>
    </row>
    <row r="653" spans="1:3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34">
        <v>631</v>
      </c>
      <c r="V653" s="36">
        <v>11141.833200025547</v>
      </c>
      <c r="W653" s="36">
        <v>13592.610655569917</v>
      </c>
      <c r="X653" s="36">
        <v>9640.470298154969</v>
      </c>
      <c r="Y653" s="10"/>
      <c r="Z653" s="34">
        <v>631</v>
      </c>
      <c r="AA653" s="36">
        <v>20140.711415619218</v>
      </c>
      <c r="AB653" s="36">
        <v>13018.904030495953</v>
      </c>
      <c r="AC653" s="36">
        <v>23368.472538589849</v>
      </c>
      <c r="AD653" s="10"/>
      <c r="AE653" s="34">
        <v>631</v>
      </c>
      <c r="AF653" s="36">
        <v>69450.698320365802</v>
      </c>
      <c r="AG653" s="36">
        <v>51314.008204436519</v>
      </c>
      <c r="AH653" s="36">
        <v>16104.22797425498</v>
      </c>
    </row>
    <row r="654" spans="1:3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34">
        <v>632</v>
      </c>
      <c r="V654" s="36">
        <v>9234.8531820882363</v>
      </c>
      <c r="W654" s="36">
        <v>8985.726649241542</v>
      </c>
      <c r="X654" s="36">
        <v>11075.782613335654</v>
      </c>
      <c r="Y654" s="10"/>
      <c r="Z654" s="34">
        <v>632</v>
      </c>
      <c r="AA654" s="36">
        <v>21606.608628709087</v>
      </c>
      <c r="AB654" s="36">
        <v>17232.710337678946</v>
      </c>
      <c r="AC654" s="36">
        <v>21691.309559312733</v>
      </c>
      <c r="AD654" s="10"/>
      <c r="AE654" s="34">
        <v>632</v>
      </c>
      <c r="AF654" s="36">
        <v>61685.520765398105</v>
      </c>
      <c r="AG654" s="36">
        <v>27605.28866622096</v>
      </c>
      <c r="AH654" s="36">
        <v>36475.673218390955</v>
      </c>
    </row>
    <row r="655" spans="1:3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34">
        <v>633</v>
      </c>
      <c r="V655" s="36">
        <v>7233.3944238735721</v>
      </c>
      <c r="W655" s="36">
        <v>11330.724881664419</v>
      </c>
      <c r="X655" s="36">
        <v>9213.3386621053451</v>
      </c>
      <c r="Y655" s="10"/>
      <c r="Z655" s="34">
        <v>633</v>
      </c>
      <c r="AA655" s="36">
        <v>14227.090296576265</v>
      </c>
      <c r="AB655" s="36">
        <v>10492.616344627906</v>
      </c>
      <c r="AC655" s="36">
        <v>18310.732328378439</v>
      </c>
      <c r="AD655" s="10"/>
      <c r="AE655" s="34">
        <v>633</v>
      </c>
      <c r="AF655" s="36">
        <v>52953.848129074235</v>
      </c>
      <c r="AG655" s="36">
        <v>41689.873414067719</v>
      </c>
      <c r="AH655" s="36">
        <v>59956.56187874516</v>
      </c>
    </row>
    <row r="656" spans="1:3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34">
        <v>634</v>
      </c>
      <c r="V656" s="36">
        <v>11236.713796984825</v>
      </c>
      <c r="W656" s="36">
        <v>13599.491107846308</v>
      </c>
      <c r="X656" s="36">
        <v>11220.847337742201</v>
      </c>
      <c r="Y656" s="10"/>
      <c r="Z656" s="34">
        <v>634</v>
      </c>
      <c r="AA656" s="36">
        <v>17859.868190470097</v>
      </c>
      <c r="AB656" s="36">
        <v>30012.09052053214</v>
      </c>
      <c r="AC656" s="36">
        <v>16439.088147717106</v>
      </c>
      <c r="AD656" s="10"/>
      <c r="AE656" s="34">
        <v>634</v>
      </c>
      <c r="AF656" s="36">
        <v>25899.007234401735</v>
      </c>
      <c r="AG656" s="36">
        <v>44880.117749150311</v>
      </c>
      <c r="AH656" s="36">
        <v>36677.699138933691</v>
      </c>
    </row>
    <row r="657" spans="1:3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34">
        <v>635</v>
      </c>
      <c r="V657" s="36">
        <v>11059.475111391042</v>
      </c>
      <c r="W657" s="36">
        <v>12013.237232455473</v>
      </c>
      <c r="X657" s="36">
        <v>17024.521886610801</v>
      </c>
      <c r="Y657" s="10"/>
      <c r="Z657" s="34">
        <v>635</v>
      </c>
      <c r="AA657" s="36">
        <v>14166.238675952694</v>
      </c>
      <c r="AB657" s="36">
        <v>16440.67891851411</v>
      </c>
      <c r="AC657" s="36">
        <v>16485.632935920785</v>
      </c>
      <c r="AD657" s="10"/>
      <c r="AE657" s="34">
        <v>635</v>
      </c>
      <c r="AF657" s="36">
        <v>85715.684088622613</v>
      </c>
      <c r="AG657" s="36">
        <v>68928.87110950792</v>
      </c>
      <c r="AH657" s="36">
        <v>19869.521703014445</v>
      </c>
    </row>
    <row r="658" spans="1:3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34">
        <v>636</v>
      </c>
      <c r="V658" s="36">
        <v>8947.0954264114753</v>
      </c>
      <c r="W658" s="36">
        <v>16624.592061057781</v>
      </c>
      <c r="X658" s="36">
        <v>11221.52810968982</v>
      </c>
      <c r="Y658" s="10"/>
      <c r="Z658" s="34">
        <v>636</v>
      </c>
      <c r="AA658" s="36">
        <v>21779.510529724885</v>
      </c>
      <c r="AB658" s="36">
        <v>25230.213455866742</v>
      </c>
      <c r="AC658" s="36">
        <v>15172.401082648019</v>
      </c>
      <c r="AD658" s="10"/>
      <c r="AE658" s="34">
        <v>636</v>
      </c>
      <c r="AF658" s="36">
        <v>48147.300001022508</v>
      </c>
      <c r="AG658" s="36">
        <v>36213.927155542951</v>
      </c>
      <c r="AH658" s="36">
        <v>33264.237965324253</v>
      </c>
    </row>
    <row r="659" spans="1:3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34">
        <v>637</v>
      </c>
      <c r="V659" s="36">
        <v>11013.193054634652</v>
      </c>
      <c r="W659" s="36">
        <v>14442.741666643651</v>
      </c>
      <c r="X659" s="36">
        <v>10335.219498233788</v>
      </c>
      <c r="Y659" s="10"/>
      <c r="Z659" s="34">
        <v>637</v>
      </c>
      <c r="AA659" s="36">
        <v>12212.973807424996</v>
      </c>
      <c r="AB659" s="36">
        <v>16636.19203964113</v>
      </c>
      <c r="AC659" s="36">
        <v>18013.751460140451</v>
      </c>
      <c r="AD659" s="10"/>
      <c r="AE659" s="34">
        <v>637</v>
      </c>
      <c r="AF659" s="36">
        <v>46636.746661295634</v>
      </c>
      <c r="AG659" s="36">
        <v>39270.044196578077</v>
      </c>
      <c r="AH659" s="36">
        <v>34751.649089203616</v>
      </c>
    </row>
    <row r="660" spans="1:3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34">
        <v>638</v>
      </c>
      <c r="V660" s="36">
        <v>12587.264858359613</v>
      </c>
      <c r="W660" s="36">
        <v>10584.888885450204</v>
      </c>
      <c r="X660" s="36">
        <v>11654.25408020396</v>
      </c>
      <c r="Y660" s="10"/>
      <c r="Z660" s="34">
        <v>638</v>
      </c>
      <c r="AA660" s="36">
        <v>36047.058976103544</v>
      </c>
      <c r="AB660" s="36">
        <v>21610.440924202401</v>
      </c>
      <c r="AC660" s="36">
        <v>14920.382440269983</v>
      </c>
      <c r="AD660" s="10"/>
      <c r="AE660" s="34">
        <v>638</v>
      </c>
      <c r="AF660" s="36">
        <v>52010.502177247225</v>
      </c>
      <c r="AG660" s="36">
        <v>37327.906914243125</v>
      </c>
      <c r="AH660" s="36">
        <v>56026.817147843823</v>
      </c>
    </row>
    <row r="661" spans="1:3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34">
        <v>639</v>
      </c>
      <c r="V661" s="36">
        <v>9776.2669353820693</v>
      </c>
      <c r="W661" s="36">
        <v>14303.549105691596</v>
      </c>
      <c r="X661" s="36">
        <v>9119.5608860358279</v>
      </c>
      <c r="Y661" s="10"/>
      <c r="Z661" s="34">
        <v>639</v>
      </c>
      <c r="AA661" s="36">
        <v>21306.483163540142</v>
      </c>
      <c r="AB661" s="36">
        <v>14965.681320165664</v>
      </c>
      <c r="AC661" s="36">
        <v>18572.973203951951</v>
      </c>
      <c r="AD661" s="10"/>
      <c r="AE661" s="34">
        <v>639</v>
      </c>
      <c r="AF661" s="36">
        <v>67619.431366052959</v>
      </c>
      <c r="AG661" s="36">
        <v>42054.926916974859</v>
      </c>
      <c r="AH661" s="36">
        <v>23191.79877997029</v>
      </c>
    </row>
    <row r="662" spans="1:3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34">
        <v>640</v>
      </c>
      <c r="V662" s="36">
        <v>13099.025348817566</v>
      </c>
      <c r="W662" s="36">
        <v>7538.4769097469098</v>
      </c>
      <c r="X662" s="36">
        <v>9522.9350471278995</v>
      </c>
      <c r="Y662" s="10"/>
      <c r="Z662" s="34">
        <v>640</v>
      </c>
      <c r="AA662" s="36">
        <v>25537.124407368414</v>
      </c>
      <c r="AB662" s="36">
        <v>17784.839576849899</v>
      </c>
      <c r="AC662" s="36">
        <v>18823.544097439721</v>
      </c>
      <c r="AD662" s="10"/>
      <c r="AE662" s="34">
        <v>640</v>
      </c>
      <c r="AF662" s="36">
        <v>26280.926547996838</v>
      </c>
      <c r="AG662" s="36">
        <v>32815.493577562091</v>
      </c>
      <c r="AH662" s="36">
        <v>28730.830379847626</v>
      </c>
    </row>
    <row r="663" spans="1:3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34">
        <v>641</v>
      </c>
      <c r="V663" s="36">
        <v>11568.134045821545</v>
      </c>
      <c r="W663" s="36">
        <v>14725.833487235928</v>
      </c>
      <c r="X663" s="36">
        <v>12252.049765957874</v>
      </c>
      <c r="Y663" s="10"/>
      <c r="Z663" s="34">
        <v>641</v>
      </c>
      <c r="AA663" s="36">
        <v>36171.836117816885</v>
      </c>
      <c r="AB663" s="36">
        <v>14957.189964415122</v>
      </c>
      <c r="AC663" s="36">
        <v>21203.231386299834</v>
      </c>
      <c r="AD663" s="10"/>
      <c r="AE663" s="34">
        <v>641</v>
      </c>
      <c r="AF663" s="36">
        <v>75247.399706218363</v>
      </c>
      <c r="AG663" s="36">
        <v>33240.70208031185</v>
      </c>
      <c r="AH663" s="36">
        <v>29127.106889493487</v>
      </c>
    </row>
    <row r="664" spans="1:3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34">
        <v>642</v>
      </c>
      <c r="V664" s="36">
        <v>9404.6954940367377</v>
      </c>
      <c r="W664" s="36">
        <v>15949.806577173531</v>
      </c>
      <c r="X664" s="36">
        <v>10593.358174463094</v>
      </c>
      <c r="Y664" s="10"/>
      <c r="Z664" s="34">
        <v>642</v>
      </c>
      <c r="AA664" s="36">
        <v>9188.0283830916578</v>
      </c>
      <c r="AB664" s="36">
        <v>18240.659356869277</v>
      </c>
      <c r="AC664" s="36">
        <v>14922.561034867711</v>
      </c>
      <c r="AD664" s="10"/>
      <c r="AE664" s="34">
        <v>642</v>
      </c>
      <c r="AF664" s="36">
        <v>29157.020070356502</v>
      </c>
      <c r="AG664" s="36">
        <v>48016.502439853532</v>
      </c>
      <c r="AH664" s="36">
        <v>22763.4893477429</v>
      </c>
    </row>
    <row r="665" spans="1:3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34">
        <v>643</v>
      </c>
      <c r="V665" s="36">
        <v>15728.448501412175</v>
      </c>
      <c r="W665" s="36">
        <v>11222.068308594749</v>
      </c>
      <c r="X665" s="36">
        <v>11661.312284412379</v>
      </c>
      <c r="Y665" s="10"/>
      <c r="Z665" s="34">
        <v>643</v>
      </c>
      <c r="AA665" s="36">
        <v>23058.425729115614</v>
      </c>
      <c r="AB665" s="36">
        <v>35352.289338467315</v>
      </c>
      <c r="AC665" s="36">
        <v>20852.313040550092</v>
      </c>
      <c r="AD665" s="10"/>
      <c r="AE665" s="34">
        <v>643</v>
      </c>
      <c r="AF665" s="36">
        <v>17406.068337004606</v>
      </c>
      <c r="AG665" s="36">
        <v>32859.14747541309</v>
      </c>
      <c r="AH665" s="36">
        <v>38763.565078299165</v>
      </c>
    </row>
    <row r="666" spans="1:3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34">
        <v>644</v>
      </c>
      <c r="V666" s="36">
        <v>13013.243606537937</v>
      </c>
      <c r="W666" s="36">
        <v>12796.107307721952</v>
      </c>
      <c r="X666" s="36">
        <v>9513.356878429162</v>
      </c>
      <c r="Y666" s="10"/>
      <c r="Z666" s="34">
        <v>644</v>
      </c>
      <c r="AA666" s="36">
        <v>9230.7442145331097</v>
      </c>
      <c r="AB666" s="36">
        <v>23815.940468494373</v>
      </c>
      <c r="AC666" s="36">
        <v>21741.853319894606</v>
      </c>
      <c r="AD666" s="10"/>
      <c r="AE666" s="34">
        <v>644</v>
      </c>
      <c r="AF666" s="36">
        <v>62002.064960157441</v>
      </c>
      <c r="AG666" s="36">
        <v>40481.752333980374</v>
      </c>
      <c r="AH666" s="36">
        <v>33474.106578625855</v>
      </c>
    </row>
    <row r="667" spans="1:3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34">
        <v>645</v>
      </c>
      <c r="V667" s="36">
        <v>9383.7978089260341</v>
      </c>
      <c r="W667" s="36">
        <v>14490.145630259849</v>
      </c>
      <c r="X667" s="36">
        <v>8607.8153923684531</v>
      </c>
      <c r="Y667" s="10"/>
      <c r="Z667" s="34">
        <v>645</v>
      </c>
      <c r="AA667" s="36">
        <v>27938.530710620675</v>
      </c>
      <c r="AB667" s="36">
        <v>18912.708499162258</v>
      </c>
      <c r="AC667" s="36">
        <v>16701.865408259237</v>
      </c>
      <c r="AD667" s="10"/>
      <c r="AE667" s="34">
        <v>645</v>
      </c>
      <c r="AF667" s="36">
        <v>27364.397446273404</v>
      </c>
      <c r="AG667" s="36">
        <v>48634.632945002777</v>
      </c>
      <c r="AH667" s="36">
        <v>32794.244463199655</v>
      </c>
    </row>
    <row r="668" spans="1:3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34">
        <v>646</v>
      </c>
      <c r="V668" s="36">
        <v>12140.884632216243</v>
      </c>
      <c r="W668" s="36">
        <v>9777.7776488921754</v>
      </c>
      <c r="X668" s="36">
        <v>12359.286738832492</v>
      </c>
      <c r="Y668" s="10"/>
      <c r="Z668" s="34">
        <v>646</v>
      </c>
      <c r="AA668" s="36">
        <v>27863.648236692992</v>
      </c>
      <c r="AB668" s="36">
        <v>14763.285336527097</v>
      </c>
      <c r="AC668" s="36">
        <v>16694.506205551777</v>
      </c>
      <c r="AD668" s="10"/>
      <c r="AE668" s="34">
        <v>646</v>
      </c>
      <c r="AF668" s="36">
        <v>33500.378455718244</v>
      </c>
      <c r="AG668" s="36">
        <v>33615.651482481931</v>
      </c>
      <c r="AH668" s="36">
        <v>38460.163900267566</v>
      </c>
    </row>
    <row r="669" spans="1:3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34">
        <v>647</v>
      </c>
      <c r="V669" s="36">
        <v>7214.5759303941204</v>
      </c>
      <c r="W669" s="36">
        <v>12521.871277222352</v>
      </c>
      <c r="X669" s="36">
        <v>12540.428097543727</v>
      </c>
      <c r="Y669" s="10"/>
      <c r="Z669" s="34">
        <v>647</v>
      </c>
      <c r="AA669" s="36">
        <v>20396.065974366855</v>
      </c>
      <c r="AB669" s="36">
        <v>24533.516039215279</v>
      </c>
      <c r="AC669" s="36">
        <v>20228.859058450063</v>
      </c>
      <c r="AD669" s="10"/>
      <c r="AE669" s="34">
        <v>647</v>
      </c>
      <c r="AF669" s="36">
        <v>54583.785180517152</v>
      </c>
      <c r="AG669" s="36">
        <v>36567.526821616193</v>
      </c>
      <c r="AH669" s="36">
        <v>26416.594096681521</v>
      </c>
    </row>
    <row r="670" spans="1:3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34">
        <v>648</v>
      </c>
      <c r="V670" s="36">
        <v>17838.762878127225</v>
      </c>
      <c r="W670" s="36">
        <v>13394.650834982698</v>
      </c>
      <c r="X670" s="36">
        <v>12191.202616757539</v>
      </c>
      <c r="Y670" s="10"/>
      <c r="Z670" s="34">
        <v>648</v>
      </c>
      <c r="AA670" s="36">
        <v>33717.504422382088</v>
      </c>
      <c r="AB670" s="36">
        <v>21879.626383254221</v>
      </c>
      <c r="AC670" s="36">
        <v>10706.901561474804</v>
      </c>
      <c r="AD670" s="10"/>
      <c r="AE670" s="34">
        <v>648</v>
      </c>
      <c r="AF670" s="36">
        <v>80964.037959751367</v>
      </c>
      <c r="AG670" s="36">
        <v>28062.014181666407</v>
      </c>
      <c r="AH670" s="36">
        <v>41429.127773018692</v>
      </c>
    </row>
    <row r="671" spans="1:3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34">
        <v>649</v>
      </c>
      <c r="V671" s="36">
        <v>7258.4858023785364</v>
      </c>
      <c r="W671" s="36">
        <v>8754.434024411079</v>
      </c>
      <c r="X671" s="36">
        <v>12647.395161119113</v>
      </c>
      <c r="Y671" s="10"/>
      <c r="Z671" s="34">
        <v>649</v>
      </c>
      <c r="AA671" s="36">
        <v>17979.967368799938</v>
      </c>
      <c r="AB671" s="36">
        <v>15730.578483667017</v>
      </c>
      <c r="AC671" s="36">
        <v>10169.944758842141</v>
      </c>
      <c r="AD671" s="10"/>
      <c r="AE671" s="34">
        <v>649</v>
      </c>
      <c r="AF671" s="36">
        <v>90742.559097394362</v>
      </c>
      <c r="AG671" s="36">
        <v>58550.089957997712</v>
      </c>
      <c r="AH671" s="36">
        <v>27791.039281349473</v>
      </c>
    </row>
    <row r="672" spans="1:3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34">
        <v>650</v>
      </c>
      <c r="V672" s="36">
        <v>6978.7305852731051</v>
      </c>
      <c r="W672" s="36">
        <v>9726.9101622618819</v>
      </c>
      <c r="X672" s="36">
        <v>11254.615691615661</v>
      </c>
      <c r="Y672" s="10"/>
      <c r="Z672" s="34">
        <v>650</v>
      </c>
      <c r="AA672" s="36">
        <v>23377.533174851018</v>
      </c>
      <c r="AB672" s="36">
        <v>17347.260911790556</v>
      </c>
      <c r="AC672" s="36">
        <v>20763.257100485913</v>
      </c>
      <c r="AD672" s="10"/>
      <c r="AE672" s="34">
        <v>650</v>
      </c>
      <c r="AF672" s="36">
        <v>34221.507740160872</v>
      </c>
      <c r="AG672" s="36">
        <v>31407.629806051951</v>
      </c>
      <c r="AH672" s="36">
        <v>22220.877358841994</v>
      </c>
    </row>
    <row r="673" spans="1:3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34">
        <v>651</v>
      </c>
      <c r="V673" s="36">
        <v>10960.697321819896</v>
      </c>
      <c r="W673" s="36">
        <v>12424.735045064073</v>
      </c>
      <c r="X673" s="36">
        <v>9542.9736457781728</v>
      </c>
      <c r="Y673" s="10"/>
      <c r="Z673" s="34">
        <v>651</v>
      </c>
      <c r="AA673" s="36">
        <v>13537.265525451317</v>
      </c>
      <c r="AB673" s="36">
        <v>16389.584983594024</v>
      </c>
      <c r="AC673" s="36">
        <v>18547.842302334157</v>
      </c>
      <c r="AD673" s="10"/>
      <c r="AE673" s="34">
        <v>651</v>
      </c>
      <c r="AF673" s="36">
        <v>31795.976125465728</v>
      </c>
      <c r="AG673" s="36">
        <v>54656.675454934702</v>
      </c>
      <c r="AH673" s="36">
        <v>34339.418043970341</v>
      </c>
    </row>
    <row r="674" spans="1:3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34">
        <v>652</v>
      </c>
      <c r="V674" s="36">
        <v>9840.3888395054109</v>
      </c>
      <c r="W674" s="36">
        <v>10928.703475546758</v>
      </c>
      <c r="X674" s="36">
        <v>8928.2774714848929</v>
      </c>
      <c r="Y674" s="10"/>
      <c r="Z674" s="34">
        <v>652</v>
      </c>
      <c r="AA674" s="36">
        <v>24457.179205184701</v>
      </c>
      <c r="AB674" s="36">
        <v>16933.979510170953</v>
      </c>
      <c r="AC674" s="36">
        <v>19181.25541595243</v>
      </c>
      <c r="AD674" s="10"/>
      <c r="AE674" s="34">
        <v>652</v>
      </c>
      <c r="AF674" s="36">
        <v>141649.10514069474</v>
      </c>
      <c r="AG674" s="36">
        <v>33666.18986667502</v>
      </c>
      <c r="AH674" s="36">
        <v>45219.860244380725</v>
      </c>
    </row>
    <row r="675" spans="1:3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34">
        <v>653</v>
      </c>
      <c r="V675" s="36">
        <v>16755.176467994734</v>
      </c>
      <c r="W675" s="36">
        <v>6848.1122106963676</v>
      </c>
      <c r="X675" s="36">
        <v>9602.3821980946595</v>
      </c>
      <c r="Y675" s="10"/>
      <c r="Z675" s="34">
        <v>653</v>
      </c>
      <c r="AA675" s="36">
        <v>25203.073513105628</v>
      </c>
      <c r="AB675" s="36">
        <v>20551.828143653212</v>
      </c>
      <c r="AC675" s="36">
        <v>13397.3047303475</v>
      </c>
      <c r="AD675" s="10"/>
      <c r="AE675" s="34">
        <v>653</v>
      </c>
      <c r="AF675" s="36">
        <v>32767.189214532544</v>
      </c>
      <c r="AG675" s="36">
        <v>32842.380205899346</v>
      </c>
      <c r="AH675" s="36">
        <v>23389.843795071214</v>
      </c>
    </row>
    <row r="676" spans="1:3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34">
        <v>654</v>
      </c>
      <c r="V676" s="36">
        <v>11001.99709133032</v>
      </c>
      <c r="W676" s="36">
        <v>9338.1426928918681</v>
      </c>
      <c r="X676" s="36">
        <v>13696.206576022199</v>
      </c>
      <c r="Y676" s="10"/>
      <c r="Z676" s="34">
        <v>654</v>
      </c>
      <c r="AA676" s="36">
        <v>8316.1047384356025</v>
      </c>
      <c r="AB676" s="36">
        <v>16803.769736744754</v>
      </c>
      <c r="AC676" s="36">
        <v>15936.942292872747</v>
      </c>
      <c r="AD676" s="10"/>
      <c r="AE676" s="34">
        <v>654</v>
      </c>
      <c r="AF676" s="36">
        <v>48462.533821874007</v>
      </c>
      <c r="AG676" s="36">
        <v>38559.592292278161</v>
      </c>
      <c r="AH676" s="36">
        <v>43815.583571794232</v>
      </c>
    </row>
    <row r="677" spans="1:3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34">
        <v>655</v>
      </c>
      <c r="V677" s="36">
        <v>15383.61534733297</v>
      </c>
      <c r="W677" s="36">
        <v>13492.913011683655</v>
      </c>
      <c r="X677" s="36">
        <v>15622.430983054353</v>
      </c>
      <c r="Y677" s="10"/>
      <c r="Z677" s="34">
        <v>655</v>
      </c>
      <c r="AA677" s="36">
        <v>15571.278649172784</v>
      </c>
      <c r="AB677" s="36">
        <v>20571.798864148917</v>
      </c>
      <c r="AC677" s="36">
        <v>21114.244769520054</v>
      </c>
      <c r="AD677" s="10"/>
      <c r="AE677" s="34">
        <v>655</v>
      </c>
      <c r="AF677" s="36">
        <v>57440.946346588462</v>
      </c>
      <c r="AG677" s="36">
        <v>31001.920913117294</v>
      </c>
      <c r="AH677" s="36">
        <v>55354.80561189045</v>
      </c>
    </row>
    <row r="678" spans="1:3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34">
        <v>656</v>
      </c>
      <c r="V678" s="36">
        <v>12090.038651777966</v>
      </c>
      <c r="W678" s="36">
        <v>10756.767533787848</v>
      </c>
      <c r="X678" s="36">
        <v>11399.923646472376</v>
      </c>
      <c r="Y678" s="10"/>
      <c r="Z678" s="34">
        <v>656</v>
      </c>
      <c r="AA678" s="36">
        <v>29812.012113528537</v>
      </c>
      <c r="AB678" s="36">
        <v>22894.832286994115</v>
      </c>
      <c r="AC678" s="36">
        <v>10313.858320552617</v>
      </c>
      <c r="AD678" s="10"/>
      <c r="AE678" s="34">
        <v>656</v>
      </c>
      <c r="AF678" s="36">
        <v>70397.094821368242</v>
      </c>
      <c r="AG678" s="36">
        <v>36249.707451233829</v>
      </c>
      <c r="AH678" s="36">
        <v>34732.171965065543</v>
      </c>
    </row>
    <row r="679" spans="1:3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34">
        <v>657</v>
      </c>
      <c r="V679" s="36">
        <v>13224.488722342625</v>
      </c>
      <c r="W679" s="36">
        <v>10428.590422022146</v>
      </c>
      <c r="X679" s="36">
        <v>15472.727356826466</v>
      </c>
      <c r="Y679" s="10"/>
      <c r="Z679" s="34">
        <v>657</v>
      </c>
      <c r="AA679" s="36">
        <v>16440.816287998121</v>
      </c>
      <c r="AB679" s="36">
        <v>20267.860986553555</v>
      </c>
      <c r="AC679" s="36">
        <v>21809.193856032576</v>
      </c>
      <c r="AD679" s="10"/>
      <c r="AE679" s="34">
        <v>657</v>
      </c>
      <c r="AF679" s="36">
        <v>50600.913841664922</v>
      </c>
      <c r="AG679" s="36">
        <v>24389.927802337919</v>
      </c>
      <c r="AH679" s="36">
        <v>43801.98757251216</v>
      </c>
    </row>
    <row r="680" spans="1:3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34">
        <v>658</v>
      </c>
      <c r="V680" s="36">
        <v>12419.104318988577</v>
      </c>
      <c r="W680" s="36">
        <v>11266.834953941569</v>
      </c>
      <c r="X680" s="36">
        <v>9911.10473564938</v>
      </c>
      <c r="Y680" s="10"/>
      <c r="Z680" s="34">
        <v>658</v>
      </c>
      <c r="AA680" s="36">
        <v>8592.6055139860164</v>
      </c>
      <c r="AB680" s="36">
        <v>21520.089497402994</v>
      </c>
      <c r="AC680" s="36">
        <v>22353.299689280822</v>
      </c>
      <c r="AD680" s="10"/>
      <c r="AE680" s="34">
        <v>658</v>
      </c>
      <c r="AF680" s="36">
        <v>44236.318928673536</v>
      </c>
      <c r="AG680" s="36">
        <v>30831.113962470477</v>
      </c>
      <c r="AH680" s="36">
        <v>28275.108743521672</v>
      </c>
    </row>
    <row r="681" spans="1:3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34">
        <v>659</v>
      </c>
      <c r="V681" s="36">
        <v>10623.852688691592</v>
      </c>
      <c r="W681" s="36">
        <v>10808.058495105592</v>
      </c>
      <c r="X681" s="36">
        <v>7840.0749085797888</v>
      </c>
      <c r="Y681" s="10"/>
      <c r="Z681" s="34">
        <v>659</v>
      </c>
      <c r="AA681" s="36">
        <v>31638.2264198864</v>
      </c>
      <c r="AB681" s="36">
        <v>8881.9722492404071</v>
      </c>
      <c r="AC681" s="36">
        <v>18079.860682160655</v>
      </c>
      <c r="AD681" s="10"/>
      <c r="AE681" s="34">
        <v>659</v>
      </c>
      <c r="AF681" s="36">
        <v>28062.582092649485</v>
      </c>
      <c r="AG681" s="36">
        <v>22627.315145618173</v>
      </c>
      <c r="AH681" s="36">
        <v>25640.209392773722</v>
      </c>
    </row>
    <row r="682" spans="1:3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34">
        <v>660</v>
      </c>
      <c r="V682" s="36">
        <v>15417.23285600403</v>
      </c>
      <c r="W682" s="36">
        <v>10863.710736892577</v>
      </c>
      <c r="X682" s="36">
        <v>11673.567313867596</v>
      </c>
      <c r="Y682" s="10"/>
      <c r="Z682" s="34">
        <v>660</v>
      </c>
      <c r="AA682" s="36">
        <v>18202.591567677318</v>
      </c>
      <c r="AB682" s="36">
        <v>17519.865571103703</v>
      </c>
      <c r="AC682" s="36">
        <v>14904.925998963819</v>
      </c>
      <c r="AD682" s="10"/>
      <c r="AE682" s="34">
        <v>660</v>
      </c>
      <c r="AF682" s="36">
        <v>103852.22363990551</v>
      </c>
      <c r="AG682" s="36">
        <v>38641.897137290907</v>
      </c>
      <c r="AH682" s="36">
        <v>46297.203495000271</v>
      </c>
    </row>
    <row r="683" spans="1:3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34">
        <v>661</v>
      </c>
      <c r="V683" s="36">
        <v>8271.0149753739952</v>
      </c>
      <c r="W683" s="36">
        <v>12141.566846453794</v>
      </c>
      <c r="X683" s="36">
        <v>9193.9789367065259</v>
      </c>
      <c r="Y683" s="10"/>
      <c r="Z683" s="34">
        <v>661</v>
      </c>
      <c r="AA683" s="36">
        <v>15863.210725395789</v>
      </c>
      <c r="AB683" s="36">
        <v>19740.385032563663</v>
      </c>
      <c r="AC683" s="36">
        <v>19421.042001673191</v>
      </c>
      <c r="AD683" s="10"/>
      <c r="AE683" s="34">
        <v>661</v>
      </c>
      <c r="AF683" s="36">
        <v>28368.190864006272</v>
      </c>
      <c r="AG683" s="36">
        <v>49482.212754985208</v>
      </c>
      <c r="AH683" s="36">
        <v>25525.359580585267</v>
      </c>
    </row>
    <row r="684" spans="1:3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34">
        <v>662</v>
      </c>
      <c r="V684" s="36">
        <v>9603.7859113449176</v>
      </c>
      <c r="W684" s="36">
        <v>16396.168919748958</v>
      </c>
      <c r="X684" s="36">
        <v>10985.361066551648</v>
      </c>
      <c r="Y684" s="10"/>
      <c r="Z684" s="34">
        <v>662</v>
      </c>
      <c r="AA684" s="36">
        <v>28211.696760272676</v>
      </c>
      <c r="AB684" s="36">
        <v>22727.072527171993</v>
      </c>
      <c r="AC684" s="36">
        <v>18132.22586297847</v>
      </c>
      <c r="AD684" s="10"/>
      <c r="AE684" s="34">
        <v>662</v>
      </c>
      <c r="AF684" s="36">
        <v>21576.115155042065</v>
      </c>
      <c r="AG684" s="36">
        <v>22107.88655168745</v>
      </c>
      <c r="AH684" s="36">
        <v>52679.876915486748</v>
      </c>
    </row>
    <row r="685" spans="1:3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34">
        <v>663</v>
      </c>
      <c r="V685" s="36">
        <v>19165.552433234698</v>
      </c>
      <c r="W685" s="36">
        <v>8438.3293350800504</v>
      </c>
      <c r="X685" s="36">
        <v>15713.094781245794</v>
      </c>
      <c r="Y685" s="10"/>
      <c r="Z685" s="34">
        <v>663</v>
      </c>
      <c r="AA685" s="36">
        <v>16858.8434183399</v>
      </c>
      <c r="AB685" s="36">
        <v>28812.613510921419</v>
      </c>
      <c r="AC685" s="36">
        <v>23517.727361725647</v>
      </c>
      <c r="AD685" s="10"/>
      <c r="AE685" s="34">
        <v>663</v>
      </c>
      <c r="AF685" s="36">
        <v>31938.024889631037</v>
      </c>
      <c r="AG685" s="36">
        <v>52866.326243015603</v>
      </c>
      <c r="AH685" s="36">
        <v>25985.420063804191</v>
      </c>
    </row>
    <row r="686" spans="1:3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34">
        <v>664</v>
      </c>
      <c r="V686" s="36">
        <v>16917.827067270602</v>
      </c>
      <c r="W686" s="36">
        <v>8863.0509874365871</v>
      </c>
      <c r="X686" s="36">
        <v>13933.261768135279</v>
      </c>
      <c r="Y686" s="10"/>
      <c r="Z686" s="34">
        <v>664</v>
      </c>
      <c r="AA686" s="36">
        <v>15122.477315854589</v>
      </c>
      <c r="AB686" s="36">
        <v>18443.728847014248</v>
      </c>
      <c r="AC686" s="36">
        <v>13272.344294135084</v>
      </c>
      <c r="AD686" s="10"/>
      <c r="AE686" s="34">
        <v>664</v>
      </c>
      <c r="AF686" s="36">
        <v>28919.559605628088</v>
      </c>
      <c r="AG686" s="36">
        <v>23426.818540699725</v>
      </c>
      <c r="AH686" s="36">
        <v>52579.6114990887</v>
      </c>
    </row>
    <row r="687" spans="1:3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34">
        <v>665</v>
      </c>
      <c r="V687" s="36">
        <v>6882.1728923153423</v>
      </c>
      <c r="W687" s="36">
        <v>9922.883182815187</v>
      </c>
      <c r="X687" s="36">
        <v>10891.374396620728</v>
      </c>
      <c r="Y687" s="10"/>
      <c r="Z687" s="34">
        <v>665</v>
      </c>
      <c r="AA687" s="36">
        <v>33858.877791452614</v>
      </c>
      <c r="AB687" s="36">
        <v>28716.997568709518</v>
      </c>
      <c r="AC687" s="36">
        <v>17508.383015332216</v>
      </c>
      <c r="AD687" s="10"/>
      <c r="AE687" s="34">
        <v>665</v>
      </c>
      <c r="AF687" s="36">
        <v>45124.562869506088</v>
      </c>
      <c r="AG687" s="36">
        <v>86005.488320511271</v>
      </c>
      <c r="AH687" s="36">
        <v>20868.472236469272</v>
      </c>
    </row>
    <row r="688" spans="1:3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34">
        <v>666</v>
      </c>
      <c r="V688" s="36">
        <v>17785.585681799101</v>
      </c>
      <c r="W688" s="36">
        <v>15428.515577116546</v>
      </c>
      <c r="X688" s="36">
        <v>9811.2355736389909</v>
      </c>
      <c r="Y688" s="10"/>
      <c r="Z688" s="34">
        <v>666</v>
      </c>
      <c r="AA688" s="36">
        <v>38143.903652214052</v>
      </c>
      <c r="AB688" s="36">
        <v>15701.380583378233</v>
      </c>
      <c r="AC688" s="36">
        <v>12932.958913040451</v>
      </c>
      <c r="AD688" s="10"/>
      <c r="AE688" s="34">
        <v>666</v>
      </c>
      <c r="AF688" s="36">
        <v>31748.796292002306</v>
      </c>
      <c r="AG688" s="36">
        <v>21133.265812665661</v>
      </c>
      <c r="AH688" s="36">
        <v>22866.649760749391</v>
      </c>
    </row>
    <row r="689" spans="1:3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34">
        <v>667</v>
      </c>
      <c r="V689" s="36">
        <v>14481.31059003765</v>
      </c>
      <c r="W689" s="36">
        <v>17265.8907773186</v>
      </c>
      <c r="X689" s="36">
        <v>12285.743186145326</v>
      </c>
      <c r="Y689" s="10"/>
      <c r="Z689" s="34">
        <v>667</v>
      </c>
      <c r="AA689" s="36">
        <v>42258.68520444529</v>
      </c>
      <c r="AB689" s="36">
        <v>13302.799404772641</v>
      </c>
      <c r="AC689" s="36">
        <v>11756.329429783098</v>
      </c>
      <c r="AD689" s="10"/>
      <c r="AE689" s="34">
        <v>667</v>
      </c>
      <c r="AF689" s="36">
        <v>65041.524836602715</v>
      </c>
      <c r="AG689" s="36">
        <v>41520.940399654704</v>
      </c>
      <c r="AH689" s="36">
        <v>36717.061839701099</v>
      </c>
    </row>
    <row r="690" spans="1:3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34">
        <v>668</v>
      </c>
      <c r="V690" s="36">
        <v>15897.593889623651</v>
      </c>
      <c r="W690" s="36">
        <v>13041.709689942443</v>
      </c>
      <c r="X690" s="36">
        <v>8284.3906390930588</v>
      </c>
      <c r="Y690" s="10"/>
      <c r="Z690" s="34">
        <v>668</v>
      </c>
      <c r="AA690" s="36">
        <v>16693.391432945198</v>
      </c>
      <c r="AB690" s="36">
        <v>19595.778677857488</v>
      </c>
      <c r="AC690" s="36">
        <v>18645.866480341665</v>
      </c>
      <c r="AD690" s="10"/>
      <c r="AE690" s="34">
        <v>668</v>
      </c>
      <c r="AF690" s="36">
        <v>29758.125722820409</v>
      </c>
      <c r="AG690" s="36">
        <v>83714.109385761127</v>
      </c>
      <c r="AH690" s="36">
        <v>33561.745885203774</v>
      </c>
    </row>
    <row r="691" spans="1:3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34">
        <v>669</v>
      </c>
      <c r="V691" s="36">
        <v>9467.7573573448863</v>
      </c>
      <c r="W691" s="36">
        <v>14366.450009992022</v>
      </c>
      <c r="X691" s="36">
        <v>13565.018804393228</v>
      </c>
      <c r="Y691" s="10"/>
      <c r="Z691" s="34">
        <v>669</v>
      </c>
      <c r="AA691" s="36">
        <v>13696.559741905345</v>
      </c>
      <c r="AB691" s="36">
        <v>12790.395066187457</v>
      </c>
      <c r="AC691" s="36">
        <v>27023.865326048424</v>
      </c>
      <c r="AD691" s="10"/>
      <c r="AE691" s="34">
        <v>669</v>
      </c>
      <c r="AF691" s="36">
        <v>21942.903077805531</v>
      </c>
      <c r="AG691" s="36">
        <v>34205.966551413687</v>
      </c>
      <c r="AH691" s="36">
        <v>31675.552688827254</v>
      </c>
    </row>
    <row r="692" spans="1:3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34">
        <v>670</v>
      </c>
      <c r="V692" s="36">
        <v>11160.611064524999</v>
      </c>
      <c r="W692" s="36">
        <v>11506.78064342498</v>
      </c>
      <c r="X692" s="36">
        <v>10930.81991123168</v>
      </c>
      <c r="Y692" s="10"/>
      <c r="Z692" s="34">
        <v>670</v>
      </c>
      <c r="AA692" s="36">
        <v>12864.051303202023</v>
      </c>
      <c r="AB692" s="36">
        <v>17293.567754457268</v>
      </c>
      <c r="AC692" s="36">
        <v>29926.187936805789</v>
      </c>
      <c r="AD692" s="10"/>
      <c r="AE692" s="34">
        <v>670</v>
      </c>
      <c r="AF692" s="36">
        <v>49041.017522491566</v>
      </c>
      <c r="AG692" s="36">
        <v>63422.226488346816</v>
      </c>
      <c r="AH692" s="36">
        <v>21314.660275943952</v>
      </c>
    </row>
    <row r="693" spans="1:3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34">
        <v>671</v>
      </c>
      <c r="V693" s="36">
        <v>21852.729926139702</v>
      </c>
      <c r="W693" s="36">
        <v>14354.187898456708</v>
      </c>
      <c r="X693" s="36">
        <v>11710.686281011933</v>
      </c>
      <c r="Y693" s="10"/>
      <c r="Z693" s="34">
        <v>671</v>
      </c>
      <c r="AA693" s="36">
        <v>47442.368509765605</v>
      </c>
      <c r="AB693" s="36">
        <v>24109.433674880765</v>
      </c>
      <c r="AC693" s="36">
        <v>12457.936756398663</v>
      </c>
      <c r="AD693" s="10"/>
      <c r="AE693" s="34">
        <v>671</v>
      </c>
      <c r="AF693" s="36">
        <v>56682.786753640547</v>
      </c>
      <c r="AG693" s="36">
        <v>56697.1769316836</v>
      </c>
      <c r="AH693" s="36">
        <v>34429.287457093007</v>
      </c>
    </row>
    <row r="694" spans="1:3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34">
        <v>672</v>
      </c>
      <c r="V694" s="36">
        <v>14597.000958738279</v>
      </c>
      <c r="W694" s="36">
        <v>13865.749502258803</v>
      </c>
      <c r="X694" s="36">
        <v>11680.718445314589</v>
      </c>
      <c r="Y694" s="10"/>
      <c r="Z694" s="34">
        <v>672</v>
      </c>
      <c r="AA694" s="36">
        <v>15565.195659045965</v>
      </c>
      <c r="AB694" s="36">
        <v>19819.435262028852</v>
      </c>
      <c r="AC694" s="36">
        <v>15051.287271250221</v>
      </c>
      <c r="AD694" s="10"/>
      <c r="AE694" s="34">
        <v>672</v>
      </c>
      <c r="AF694" s="36">
        <v>38664.742356353876</v>
      </c>
      <c r="AG694" s="36">
        <v>49147.702259030586</v>
      </c>
      <c r="AH694" s="36">
        <v>46354.156783013394</v>
      </c>
    </row>
    <row r="695" spans="1:3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34">
        <v>673</v>
      </c>
      <c r="V695" s="36">
        <v>10828.382111056944</v>
      </c>
      <c r="W695" s="36">
        <v>9096.2100654156311</v>
      </c>
      <c r="X695" s="36">
        <v>9060.3662290193661</v>
      </c>
      <c r="Y695" s="10"/>
      <c r="Z695" s="34">
        <v>673</v>
      </c>
      <c r="AA695" s="36">
        <v>16928.650207069473</v>
      </c>
      <c r="AB695" s="36">
        <v>16356.440712431524</v>
      </c>
      <c r="AC695" s="36">
        <v>16640.088383501581</v>
      </c>
      <c r="AD695" s="10"/>
      <c r="AE695" s="34">
        <v>673</v>
      </c>
      <c r="AF695" s="36">
        <v>61211.81196602375</v>
      </c>
      <c r="AG695" s="36">
        <v>45635.016079364228</v>
      </c>
      <c r="AH695" s="36">
        <v>34611.360312145152</v>
      </c>
    </row>
    <row r="696" spans="1:3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34">
        <v>674</v>
      </c>
      <c r="V696" s="36">
        <v>14372.189967556711</v>
      </c>
      <c r="W696" s="36">
        <v>11730.038702758555</v>
      </c>
      <c r="X696" s="36">
        <v>12082.480572392136</v>
      </c>
      <c r="Y696" s="10"/>
      <c r="Z696" s="34">
        <v>674</v>
      </c>
      <c r="AA696" s="36">
        <v>17784.688348989337</v>
      </c>
      <c r="AB696" s="36">
        <v>18431.546644667742</v>
      </c>
      <c r="AC696" s="36">
        <v>17671.060265295044</v>
      </c>
      <c r="AD696" s="10"/>
      <c r="AE696" s="34">
        <v>674</v>
      </c>
      <c r="AF696" s="36">
        <v>72919.187067658029</v>
      </c>
      <c r="AG696" s="36">
        <v>37422.405565416993</v>
      </c>
      <c r="AH696" s="36">
        <v>54549.538347251611</v>
      </c>
    </row>
    <row r="697" spans="1:3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34">
        <v>675</v>
      </c>
      <c r="V697" s="36">
        <v>8641.2566618224519</v>
      </c>
      <c r="W697" s="36">
        <v>10073.77661146064</v>
      </c>
      <c r="X697" s="36">
        <v>8181.6370900464808</v>
      </c>
      <c r="Y697" s="10"/>
      <c r="Z697" s="34">
        <v>675</v>
      </c>
      <c r="AA697" s="36">
        <v>23623.077497011411</v>
      </c>
      <c r="AB697" s="36">
        <v>21922.994261736087</v>
      </c>
      <c r="AC697" s="36">
        <v>17931.939580282491</v>
      </c>
      <c r="AD697" s="10"/>
      <c r="AE697" s="34">
        <v>675</v>
      </c>
      <c r="AF697" s="36">
        <v>25306.647209371265</v>
      </c>
      <c r="AG697" s="36">
        <v>63319.736846291176</v>
      </c>
      <c r="AH697" s="36">
        <v>34623.574231161168</v>
      </c>
    </row>
    <row r="698" spans="1:3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34">
        <v>676</v>
      </c>
      <c r="V698" s="36">
        <v>14169.931864292406</v>
      </c>
      <c r="W698" s="36">
        <v>13110.127401331301</v>
      </c>
      <c r="X698" s="36">
        <v>12944.817037639466</v>
      </c>
      <c r="Y698" s="10"/>
      <c r="Z698" s="34">
        <v>676</v>
      </c>
      <c r="AA698" s="36">
        <v>16280.639451816089</v>
      </c>
      <c r="AB698" s="36">
        <v>23193.48986036114</v>
      </c>
      <c r="AC698" s="36">
        <v>20807.935300450747</v>
      </c>
      <c r="AD698" s="10"/>
      <c r="AE698" s="34">
        <v>676</v>
      </c>
      <c r="AF698" s="36">
        <v>45007.993551304702</v>
      </c>
      <c r="AG698" s="36">
        <v>107788.52720392487</v>
      </c>
      <c r="AH698" s="36">
        <v>50867.562482914058</v>
      </c>
    </row>
    <row r="699" spans="1:3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34">
        <v>677</v>
      </c>
      <c r="V699" s="36">
        <v>22013.37810153676</v>
      </c>
      <c r="W699" s="36">
        <v>6041.890272142703</v>
      </c>
      <c r="X699" s="36">
        <v>6894.1987874067981</v>
      </c>
      <c r="Y699" s="10"/>
      <c r="Z699" s="34">
        <v>677</v>
      </c>
      <c r="AA699" s="36">
        <v>8778.9452577694428</v>
      </c>
      <c r="AB699" s="36">
        <v>10243.824746554761</v>
      </c>
      <c r="AC699" s="36">
        <v>12627.220748972955</v>
      </c>
      <c r="AD699" s="10"/>
      <c r="AE699" s="34">
        <v>677</v>
      </c>
      <c r="AF699" s="36">
        <v>78971.265611204071</v>
      </c>
      <c r="AG699" s="36">
        <v>57248.817398007537</v>
      </c>
      <c r="AH699" s="36">
        <v>25958.811429895206</v>
      </c>
    </row>
    <row r="700" spans="1:3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34">
        <v>678</v>
      </c>
      <c r="V700" s="36">
        <v>12679.994341824053</v>
      </c>
      <c r="W700" s="36">
        <v>9562.3097683968135</v>
      </c>
      <c r="X700" s="36">
        <v>10934.89351763484</v>
      </c>
      <c r="Y700" s="10"/>
      <c r="Z700" s="34">
        <v>678</v>
      </c>
      <c r="AA700" s="36">
        <v>36920.577895673778</v>
      </c>
      <c r="AB700" s="36">
        <v>26043.194251729685</v>
      </c>
      <c r="AC700" s="36">
        <v>20769.854777352884</v>
      </c>
      <c r="AD700" s="10"/>
      <c r="AE700" s="34">
        <v>678</v>
      </c>
      <c r="AF700" s="36">
        <v>37105.948663250339</v>
      </c>
      <c r="AG700" s="36">
        <v>35688.153116471563</v>
      </c>
      <c r="AH700" s="36">
        <v>25932.465027558435</v>
      </c>
    </row>
    <row r="701" spans="1:3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34">
        <v>679</v>
      </c>
      <c r="V701" s="36">
        <v>18972.328099912294</v>
      </c>
      <c r="W701" s="36">
        <v>5476.2314408778993</v>
      </c>
      <c r="X701" s="36">
        <v>20899.31269724654</v>
      </c>
      <c r="Y701" s="10"/>
      <c r="Z701" s="34">
        <v>679</v>
      </c>
      <c r="AA701" s="36">
        <v>11324.432705544856</v>
      </c>
      <c r="AB701" s="36">
        <v>21008.214727551847</v>
      </c>
      <c r="AC701" s="36">
        <v>11423.574308274814</v>
      </c>
      <c r="AD701" s="10"/>
      <c r="AE701" s="34">
        <v>679</v>
      </c>
      <c r="AF701" s="36">
        <v>56061.576221406889</v>
      </c>
      <c r="AG701" s="36">
        <v>42200.611424676688</v>
      </c>
      <c r="AH701" s="36">
        <v>30875.161035408939</v>
      </c>
    </row>
    <row r="702" spans="1:3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34">
        <v>680</v>
      </c>
      <c r="V702" s="36">
        <v>7991.1292731055746</v>
      </c>
      <c r="W702" s="36">
        <v>15214.469679672331</v>
      </c>
      <c r="X702" s="36">
        <v>15463.91956180323</v>
      </c>
      <c r="Y702" s="10"/>
      <c r="Z702" s="34">
        <v>680</v>
      </c>
      <c r="AA702" s="36">
        <v>19824.388859394978</v>
      </c>
      <c r="AB702" s="36">
        <v>32106.913090166418</v>
      </c>
      <c r="AC702" s="36">
        <v>18413.88621809434</v>
      </c>
      <c r="AD702" s="10"/>
      <c r="AE702" s="34">
        <v>680</v>
      </c>
      <c r="AF702" s="36">
        <v>29777.145313511162</v>
      </c>
      <c r="AG702" s="36">
        <v>59515.104770830156</v>
      </c>
      <c r="AH702" s="36">
        <v>50905.055609865973</v>
      </c>
    </row>
    <row r="703" spans="1:3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34">
        <v>681</v>
      </c>
      <c r="V703" s="36">
        <v>12588.200542031529</v>
      </c>
      <c r="W703" s="36">
        <v>19676.279588570145</v>
      </c>
      <c r="X703" s="36">
        <v>12336.29158633266</v>
      </c>
      <c r="Y703" s="10"/>
      <c r="Z703" s="34">
        <v>681</v>
      </c>
      <c r="AA703" s="36">
        <v>28797.345555227002</v>
      </c>
      <c r="AB703" s="36">
        <v>16050.748336913597</v>
      </c>
      <c r="AC703" s="36">
        <v>24504.190318191238</v>
      </c>
      <c r="AD703" s="10"/>
      <c r="AE703" s="34">
        <v>681</v>
      </c>
      <c r="AF703" s="36">
        <v>22676.036195345943</v>
      </c>
      <c r="AG703" s="36">
        <v>30278.782009278959</v>
      </c>
      <c r="AH703" s="36">
        <v>40152.967912665379</v>
      </c>
    </row>
    <row r="704" spans="1:3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34">
        <v>682</v>
      </c>
      <c r="V704" s="36">
        <v>10029.417777016039</v>
      </c>
      <c r="W704" s="36">
        <v>11803.798277148368</v>
      </c>
      <c r="X704" s="36">
        <v>12459.888656786157</v>
      </c>
      <c r="Y704" s="10"/>
      <c r="Z704" s="34">
        <v>682</v>
      </c>
      <c r="AA704" s="36">
        <v>22285.375908296683</v>
      </c>
      <c r="AB704" s="36">
        <v>22864.912258567005</v>
      </c>
      <c r="AC704" s="36">
        <v>16015.606914515751</v>
      </c>
      <c r="AD704" s="10"/>
      <c r="AE704" s="34">
        <v>682</v>
      </c>
      <c r="AF704" s="36">
        <v>72872.951706263106</v>
      </c>
      <c r="AG704" s="36">
        <v>75236.870356542422</v>
      </c>
      <c r="AH704" s="36">
        <v>41309.654074385391</v>
      </c>
    </row>
    <row r="705" spans="1:3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34">
        <v>683</v>
      </c>
      <c r="V705" s="36">
        <v>11883.800289776715</v>
      </c>
      <c r="W705" s="36">
        <v>13434.069912086939</v>
      </c>
      <c r="X705" s="36">
        <v>8563.7642903594788</v>
      </c>
      <c r="Y705" s="10"/>
      <c r="Z705" s="34">
        <v>683</v>
      </c>
      <c r="AA705" s="36">
        <v>29126.962368100751</v>
      </c>
      <c r="AB705" s="36">
        <v>17249.732008572912</v>
      </c>
      <c r="AC705" s="36">
        <v>12062.924723575807</v>
      </c>
      <c r="AD705" s="10"/>
      <c r="AE705" s="34">
        <v>683</v>
      </c>
      <c r="AF705" s="36">
        <v>69055.405779525667</v>
      </c>
      <c r="AG705" s="36">
        <v>44382.248288781077</v>
      </c>
      <c r="AH705" s="36">
        <v>32848.331738259243</v>
      </c>
    </row>
    <row r="706" spans="1:3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34">
        <v>684</v>
      </c>
      <c r="V706" s="36">
        <v>9208.1199771521697</v>
      </c>
      <c r="W706" s="36">
        <v>10836.271173216048</v>
      </c>
      <c r="X706" s="36">
        <v>10010.226162538373</v>
      </c>
      <c r="Y706" s="10"/>
      <c r="Z706" s="34">
        <v>684</v>
      </c>
      <c r="AA706" s="36">
        <v>36715.582899343666</v>
      </c>
      <c r="AB706" s="36">
        <v>16784.444053915697</v>
      </c>
      <c r="AC706" s="36">
        <v>11890.547888889589</v>
      </c>
      <c r="AD706" s="10"/>
      <c r="AE706" s="34">
        <v>684</v>
      </c>
      <c r="AF706" s="36">
        <v>63387.646393043018</v>
      </c>
      <c r="AG706" s="36">
        <v>29516.264407218387</v>
      </c>
      <c r="AH706" s="36">
        <v>29554.077398941379</v>
      </c>
    </row>
    <row r="707" spans="1:3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34">
        <v>685</v>
      </c>
      <c r="V707" s="36">
        <v>11779.745197228935</v>
      </c>
      <c r="W707" s="36">
        <v>6611.7263912312037</v>
      </c>
      <c r="X707" s="36">
        <v>11083.708060967414</v>
      </c>
      <c r="Y707" s="10"/>
      <c r="Z707" s="34">
        <v>685</v>
      </c>
      <c r="AA707" s="36">
        <v>19902.987551270566</v>
      </c>
      <c r="AB707" s="36">
        <v>22148.88299058858</v>
      </c>
      <c r="AC707" s="36">
        <v>21297.86989214594</v>
      </c>
      <c r="AD707" s="10"/>
      <c r="AE707" s="34">
        <v>685</v>
      </c>
      <c r="AF707" s="36">
        <v>68269.097471262794</v>
      </c>
      <c r="AG707" s="36">
        <v>43599.187866888606</v>
      </c>
      <c r="AH707" s="36">
        <v>57707.41586649989</v>
      </c>
    </row>
    <row r="708" spans="1:3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34">
        <v>686</v>
      </c>
      <c r="V708" s="36">
        <v>9591.5262335464977</v>
      </c>
      <c r="W708" s="36">
        <v>13960.006716766478</v>
      </c>
      <c r="X708" s="36">
        <v>12002.039674103264</v>
      </c>
      <c r="Y708" s="10"/>
      <c r="Z708" s="34">
        <v>686</v>
      </c>
      <c r="AA708" s="36">
        <v>22686.418956439233</v>
      </c>
      <c r="AB708" s="36">
        <v>12625.157321850858</v>
      </c>
      <c r="AC708" s="36">
        <v>16451.249842357884</v>
      </c>
      <c r="AD708" s="10"/>
      <c r="AE708" s="34">
        <v>686</v>
      </c>
      <c r="AF708" s="36">
        <v>25563.284468743321</v>
      </c>
      <c r="AG708" s="36">
        <v>24626.997929993755</v>
      </c>
      <c r="AH708" s="36">
        <v>31581.208728620717</v>
      </c>
    </row>
    <row r="709" spans="1:3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34">
        <v>687</v>
      </c>
      <c r="V709" s="36">
        <v>12655.760194225128</v>
      </c>
      <c r="W709" s="36">
        <v>11920.241655749975</v>
      </c>
      <c r="X709" s="36">
        <v>9200.6193638615168</v>
      </c>
      <c r="Y709" s="10"/>
      <c r="Z709" s="34">
        <v>687</v>
      </c>
      <c r="AA709" s="36">
        <v>32986.866256069501</v>
      </c>
      <c r="AB709" s="36">
        <v>25887.793643266159</v>
      </c>
      <c r="AC709" s="36">
        <v>12290.833996836927</v>
      </c>
      <c r="AD709" s="10"/>
      <c r="AE709" s="34">
        <v>687</v>
      </c>
      <c r="AF709" s="36">
        <v>47713.77190675179</v>
      </c>
      <c r="AG709" s="36">
        <v>33242.959182307328</v>
      </c>
      <c r="AH709" s="36">
        <v>26488.331676212103</v>
      </c>
    </row>
    <row r="710" spans="1:3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34">
        <v>688</v>
      </c>
      <c r="V710" s="36">
        <v>11857.679358683243</v>
      </c>
      <c r="W710" s="36">
        <v>15602.305944489757</v>
      </c>
      <c r="X710" s="36">
        <v>7460.2177573768822</v>
      </c>
      <c r="Y710" s="10"/>
      <c r="Z710" s="34">
        <v>688</v>
      </c>
      <c r="AA710" s="36">
        <v>24564.723465991745</v>
      </c>
      <c r="AB710" s="36">
        <v>11446.396083194497</v>
      </c>
      <c r="AC710" s="36">
        <v>18507.527003314815</v>
      </c>
      <c r="AD710" s="10"/>
      <c r="AE710" s="34">
        <v>688</v>
      </c>
      <c r="AF710" s="36">
        <v>112463.79754072292</v>
      </c>
      <c r="AG710" s="36">
        <v>29861.73333401874</v>
      </c>
      <c r="AH710" s="36">
        <v>19352.707553762491</v>
      </c>
    </row>
    <row r="711" spans="1:3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34">
        <v>689</v>
      </c>
      <c r="V711" s="36">
        <v>15366.313285537153</v>
      </c>
      <c r="W711" s="36">
        <v>13939.74533151013</v>
      </c>
      <c r="X711" s="36">
        <v>9517.6178419993867</v>
      </c>
      <c r="Y711" s="10"/>
      <c r="Z711" s="34">
        <v>689</v>
      </c>
      <c r="AA711" s="36">
        <v>30586.810560427461</v>
      </c>
      <c r="AB711" s="36">
        <v>17782.27068859497</v>
      </c>
      <c r="AC711" s="36">
        <v>27498.590124880084</v>
      </c>
      <c r="AD711" s="10"/>
      <c r="AE711" s="34">
        <v>689</v>
      </c>
      <c r="AF711" s="36">
        <v>93928.716884514753</v>
      </c>
      <c r="AG711" s="36">
        <v>39770.896353790537</v>
      </c>
      <c r="AH711" s="36">
        <v>58317.603860555631</v>
      </c>
    </row>
    <row r="712" spans="1:3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34">
        <v>690</v>
      </c>
      <c r="V712" s="36">
        <v>9353.4234784773435</v>
      </c>
      <c r="W712" s="36">
        <v>7412.9320398902128</v>
      </c>
      <c r="X712" s="36">
        <v>11473.949772744454</v>
      </c>
      <c r="Y712" s="10"/>
      <c r="Z712" s="34">
        <v>690</v>
      </c>
      <c r="AA712" s="36">
        <v>23507.78209803599</v>
      </c>
      <c r="AB712" s="36">
        <v>20167.954613761325</v>
      </c>
      <c r="AC712" s="36">
        <v>18725.050844617483</v>
      </c>
      <c r="AD712" s="10"/>
      <c r="AE712" s="34">
        <v>690</v>
      </c>
      <c r="AF712" s="36">
        <v>136625.61139056864</v>
      </c>
      <c r="AG712" s="36">
        <v>25537.914680888269</v>
      </c>
      <c r="AH712" s="36">
        <v>27826.702184824135</v>
      </c>
    </row>
    <row r="713" spans="1:3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34">
        <v>691</v>
      </c>
      <c r="V713" s="36">
        <v>12682.493493153388</v>
      </c>
      <c r="W713" s="36">
        <v>11683.937556126095</v>
      </c>
      <c r="X713" s="36">
        <v>13935.837260282735</v>
      </c>
      <c r="Y713" s="10"/>
      <c r="Z713" s="34">
        <v>691</v>
      </c>
      <c r="AA713" s="36">
        <v>16856.588361878876</v>
      </c>
      <c r="AB713" s="36">
        <v>17955.540104102525</v>
      </c>
      <c r="AC713" s="36">
        <v>17770.429927644262</v>
      </c>
      <c r="AD713" s="10"/>
      <c r="AE713" s="34">
        <v>691</v>
      </c>
      <c r="AF713" s="36">
        <v>102167.35271831419</v>
      </c>
      <c r="AG713" s="36">
        <v>38368.504503332013</v>
      </c>
      <c r="AH713" s="36">
        <v>28807.378834482734</v>
      </c>
    </row>
    <row r="714" spans="1:3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34">
        <v>692</v>
      </c>
      <c r="V714" s="36">
        <v>9075.5837371435427</v>
      </c>
      <c r="W714" s="36">
        <v>14805.729818793496</v>
      </c>
      <c r="X714" s="36">
        <v>10374.558703094312</v>
      </c>
      <c r="Y714" s="10"/>
      <c r="Z714" s="34">
        <v>692</v>
      </c>
      <c r="AA714" s="36">
        <v>12912.258087542596</v>
      </c>
      <c r="AB714" s="36">
        <v>25021.185367280956</v>
      </c>
      <c r="AC714" s="36">
        <v>21582.937264737517</v>
      </c>
      <c r="AD714" s="10"/>
      <c r="AE714" s="34">
        <v>692</v>
      </c>
      <c r="AF714" s="36">
        <v>78090.661765786761</v>
      </c>
      <c r="AG714" s="36">
        <v>45053.193086455773</v>
      </c>
      <c r="AH714" s="36">
        <v>31099.806365820521</v>
      </c>
    </row>
    <row r="715" spans="1:3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34">
        <v>693</v>
      </c>
      <c r="V715" s="36">
        <v>14280.169251594543</v>
      </c>
      <c r="W715" s="36">
        <v>18067.190004232849</v>
      </c>
      <c r="X715" s="36">
        <v>8066.5968336229789</v>
      </c>
      <c r="Y715" s="10"/>
      <c r="Z715" s="34">
        <v>693</v>
      </c>
      <c r="AA715" s="36">
        <v>18082.093894625777</v>
      </c>
      <c r="AB715" s="36">
        <v>21517.099627770163</v>
      </c>
      <c r="AC715" s="36">
        <v>14683.634068504869</v>
      </c>
      <c r="AD715" s="10"/>
      <c r="AE715" s="34">
        <v>693</v>
      </c>
      <c r="AF715" s="36">
        <v>51420.092033915607</v>
      </c>
      <c r="AG715" s="36">
        <v>47957.276408358506</v>
      </c>
      <c r="AH715" s="36">
        <v>23166.963110729987</v>
      </c>
    </row>
    <row r="716" spans="1:3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34">
        <v>694</v>
      </c>
      <c r="V716" s="36">
        <v>15620.910734594923</v>
      </c>
      <c r="W716" s="36">
        <v>13413.861628328596</v>
      </c>
      <c r="X716" s="36">
        <v>10498.144734600235</v>
      </c>
      <c r="Y716" s="10"/>
      <c r="Z716" s="34">
        <v>694</v>
      </c>
      <c r="AA716" s="36">
        <v>23180.137520257093</v>
      </c>
      <c r="AB716" s="36">
        <v>25387.305329771105</v>
      </c>
      <c r="AC716" s="36">
        <v>13225.616029881354</v>
      </c>
      <c r="AD716" s="10"/>
      <c r="AE716" s="34">
        <v>694</v>
      </c>
      <c r="AF716" s="36">
        <v>68290.942443784617</v>
      </c>
      <c r="AG716" s="36">
        <v>38066.610984471627</v>
      </c>
      <c r="AH716" s="36">
        <v>37002.145595879185</v>
      </c>
    </row>
    <row r="717" spans="1:3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34">
        <v>695</v>
      </c>
      <c r="V717" s="36">
        <v>8158.8076383168582</v>
      </c>
      <c r="W717" s="36">
        <v>14527.025024985516</v>
      </c>
      <c r="X717" s="36">
        <v>13794.777480881881</v>
      </c>
      <c r="Y717" s="10"/>
      <c r="Z717" s="34">
        <v>695</v>
      </c>
      <c r="AA717" s="36">
        <v>15366.885209221573</v>
      </c>
      <c r="AB717" s="36">
        <v>18761.657570814743</v>
      </c>
      <c r="AC717" s="36">
        <v>7826.1090211739929</v>
      </c>
      <c r="AD717" s="10"/>
      <c r="AE717" s="34">
        <v>695</v>
      </c>
      <c r="AF717" s="36">
        <v>31166.473128509468</v>
      </c>
      <c r="AG717" s="36">
        <v>35768.326655581419</v>
      </c>
      <c r="AH717" s="36">
        <v>25371.347699183851</v>
      </c>
    </row>
    <row r="718" spans="1:3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34">
        <v>696</v>
      </c>
      <c r="V718" s="36">
        <v>15509.417478122361</v>
      </c>
      <c r="W718" s="36">
        <v>14349.138176673374</v>
      </c>
      <c r="X718" s="36">
        <v>8346.4687201250617</v>
      </c>
      <c r="Y718" s="10"/>
      <c r="Z718" s="34">
        <v>696</v>
      </c>
      <c r="AA718" s="36">
        <v>19777.003878728756</v>
      </c>
      <c r="AB718" s="36">
        <v>19217.168447682401</v>
      </c>
      <c r="AC718" s="36">
        <v>19399.268875898742</v>
      </c>
      <c r="AD718" s="10"/>
      <c r="AE718" s="34">
        <v>696</v>
      </c>
      <c r="AF718" s="36">
        <v>44677.730712053533</v>
      </c>
      <c r="AG718" s="36">
        <v>41858.866729876223</v>
      </c>
      <c r="AH718" s="36">
        <v>20297.106418153373</v>
      </c>
    </row>
    <row r="719" spans="1:3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34">
        <v>697</v>
      </c>
      <c r="V719" s="36">
        <v>19521.754082787571</v>
      </c>
      <c r="W719" s="36">
        <v>9717.6804875669604</v>
      </c>
      <c r="X719" s="36">
        <v>10177.435190777152</v>
      </c>
      <c r="Y719" s="10"/>
      <c r="Z719" s="34">
        <v>697</v>
      </c>
      <c r="AA719" s="36">
        <v>22289.512048734388</v>
      </c>
      <c r="AB719" s="36">
        <v>12688.79228228081</v>
      </c>
      <c r="AC719" s="36">
        <v>24545.629065248322</v>
      </c>
      <c r="AD719" s="10"/>
      <c r="AE719" s="34">
        <v>697</v>
      </c>
      <c r="AF719" s="36">
        <v>40653.955241179261</v>
      </c>
      <c r="AG719" s="36">
        <v>38390.880408722231</v>
      </c>
      <c r="AH719" s="36">
        <v>33725.045057617441</v>
      </c>
    </row>
    <row r="720" spans="1:3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34">
        <v>698</v>
      </c>
      <c r="V720" s="36">
        <v>11990.428139448437</v>
      </c>
      <c r="W720" s="36">
        <v>12770.558745389217</v>
      </c>
      <c r="X720" s="36">
        <v>11505.247229105044</v>
      </c>
      <c r="Y720" s="10"/>
      <c r="Z720" s="34">
        <v>698</v>
      </c>
      <c r="AA720" s="36">
        <v>42757.554197499427</v>
      </c>
      <c r="AB720" s="36">
        <v>23072.377156926843</v>
      </c>
      <c r="AC720" s="36">
        <v>19696.356817484735</v>
      </c>
      <c r="AD720" s="10"/>
      <c r="AE720" s="34">
        <v>698</v>
      </c>
      <c r="AF720" s="36">
        <v>182204.00982251213</v>
      </c>
      <c r="AG720" s="36">
        <v>36991.860802203577</v>
      </c>
      <c r="AH720" s="36">
        <v>40684.574997069154</v>
      </c>
    </row>
    <row r="721" spans="1:3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34">
        <v>699</v>
      </c>
      <c r="V721" s="36">
        <v>8581.3136611075279</v>
      </c>
      <c r="W721" s="36">
        <v>9793.2890317951405</v>
      </c>
      <c r="X721" s="36">
        <v>12536.60833178959</v>
      </c>
      <c r="Y721" s="10"/>
      <c r="Z721" s="34">
        <v>699</v>
      </c>
      <c r="AA721" s="36">
        <v>16053.954060450886</v>
      </c>
      <c r="AB721" s="36">
        <v>14791.665001675259</v>
      </c>
      <c r="AC721" s="36">
        <v>21259.593239911486</v>
      </c>
      <c r="AD721" s="10"/>
      <c r="AE721" s="34">
        <v>699</v>
      </c>
      <c r="AF721" s="36">
        <v>41770.051576789177</v>
      </c>
      <c r="AG721" s="36">
        <v>29876.450396173619</v>
      </c>
      <c r="AH721" s="36">
        <v>19814.112482972429</v>
      </c>
    </row>
    <row r="722" spans="1:3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34">
        <v>700</v>
      </c>
      <c r="V722" s="36">
        <v>10853.567377561747</v>
      </c>
      <c r="W722" s="36">
        <v>16801.327819618542</v>
      </c>
      <c r="X722" s="36">
        <v>14422.198817449582</v>
      </c>
      <c r="Y722" s="10"/>
      <c r="Z722" s="34">
        <v>700</v>
      </c>
      <c r="AA722" s="36">
        <v>25633.285603849941</v>
      </c>
      <c r="AB722" s="36">
        <v>8932.5883985683777</v>
      </c>
      <c r="AC722" s="36">
        <v>21835.58054376638</v>
      </c>
      <c r="AD722" s="10"/>
      <c r="AE722" s="34">
        <v>700</v>
      </c>
      <c r="AF722" s="36">
        <v>67214.063309043122</v>
      </c>
      <c r="AG722" s="36">
        <v>29692.328483844922</v>
      </c>
      <c r="AH722" s="36">
        <v>27425.381418827226</v>
      </c>
    </row>
    <row r="723" spans="1:3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34">
        <v>701</v>
      </c>
      <c r="V723" s="36">
        <v>7265.8748204422582</v>
      </c>
      <c r="W723" s="36">
        <v>11655.369412783981</v>
      </c>
      <c r="X723" s="36">
        <v>9604.4414726525174</v>
      </c>
      <c r="Y723" s="10"/>
      <c r="Z723" s="34">
        <v>701</v>
      </c>
      <c r="AA723" s="36">
        <v>35293.996321449187</v>
      </c>
      <c r="AB723" s="36">
        <v>18580.495232524161</v>
      </c>
      <c r="AC723" s="36">
        <v>14185.0678922146</v>
      </c>
      <c r="AD723" s="10"/>
      <c r="AE723" s="34">
        <v>701</v>
      </c>
      <c r="AF723" s="36">
        <v>79543.574777834816</v>
      </c>
      <c r="AG723" s="36">
        <v>44639.336753023505</v>
      </c>
      <c r="AH723" s="36">
        <v>23457.635739178877</v>
      </c>
    </row>
    <row r="724" spans="1:3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34">
        <v>702</v>
      </c>
      <c r="V724" s="36">
        <v>11108.655349142577</v>
      </c>
      <c r="W724" s="36">
        <v>11370.527704484064</v>
      </c>
      <c r="X724" s="36">
        <v>11918.093172186746</v>
      </c>
      <c r="Y724" s="10"/>
      <c r="Z724" s="34">
        <v>702</v>
      </c>
      <c r="AA724" s="36">
        <v>22368.510379943738</v>
      </c>
      <c r="AB724" s="36">
        <v>21534.669568617894</v>
      </c>
      <c r="AC724" s="36">
        <v>15083.68535069373</v>
      </c>
      <c r="AD724" s="10"/>
      <c r="AE724" s="34">
        <v>702</v>
      </c>
      <c r="AF724" s="36">
        <v>50487.554125822076</v>
      </c>
      <c r="AG724" s="36">
        <v>67849.680946193679</v>
      </c>
      <c r="AH724" s="36">
        <v>42115.102695452188</v>
      </c>
    </row>
    <row r="725" spans="1:3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34">
        <v>703</v>
      </c>
      <c r="V725" s="36">
        <v>12035.880009554719</v>
      </c>
      <c r="W725" s="36">
        <v>12110.17676924534</v>
      </c>
      <c r="X725" s="36">
        <v>11305.010078253657</v>
      </c>
      <c r="Y725" s="10"/>
      <c r="Z725" s="34">
        <v>703</v>
      </c>
      <c r="AA725" s="36">
        <v>24919.084626790438</v>
      </c>
      <c r="AB725" s="36">
        <v>15054.047682068043</v>
      </c>
      <c r="AC725" s="36">
        <v>15066.908689462831</v>
      </c>
      <c r="AD725" s="10"/>
      <c r="AE725" s="34">
        <v>703</v>
      </c>
      <c r="AF725" s="36">
        <v>64192.599826051213</v>
      </c>
      <c r="AG725" s="36">
        <v>65001.502926298512</v>
      </c>
      <c r="AH725" s="36">
        <v>30836.254983618655</v>
      </c>
    </row>
    <row r="726" spans="1:3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34">
        <v>704</v>
      </c>
      <c r="V726" s="36">
        <v>14513.32238319257</v>
      </c>
      <c r="W726" s="36">
        <v>12652.017290528434</v>
      </c>
      <c r="X726" s="36">
        <v>11841.823732286359</v>
      </c>
      <c r="Y726" s="10"/>
      <c r="Z726" s="34">
        <v>704</v>
      </c>
      <c r="AA726" s="36">
        <v>26226.514638407916</v>
      </c>
      <c r="AB726" s="36">
        <v>30369.57015194761</v>
      </c>
      <c r="AC726" s="36">
        <v>17482.654362634752</v>
      </c>
      <c r="AD726" s="10"/>
      <c r="AE726" s="34">
        <v>704</v>
      </c>
      <c r="AF726" s="36">
        <v>46793.617754067098</v>
      </c>
      <c r="AG726" s="36">
        <v>27962.857504822488</v>
      </c>
      <c r="AH726" s="36">
        <v>44455.798699758619</v>
      </c>
    </row>
    <row r="727" spans="1:3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34">
        <v>705</v>
      </c>
      <c r="V727" s="36">
        <v>16199.47523651546</v>
      </c>
      <c r="W727" s="36">
        <v>11039.294271308596</v>
      </c>
      <c r="X727" s="36">
        <v>14147.306979103951</v>
      </c>
      <c r="Y727" s="10"/>
      <c r="Z727" s="34">
        <v>705</v>
      </c>
      <c r="AA727" s="36">
        <v>13987.631542709265</v>
      </c>
      <c r="AB727" s="36">
        <v>15107.002063152091</v>
      </c>
      <c r="AC727" s="36">
        <v>16728.142278026691</v>
      </c>
      <c r="AD727" s="10"/>
      <c r="AE727" s="34">
        <v>705</v>
      </c>
      <c r="AF727" s="36">
        <v>45041.237865999203</v>
      </c>
      <c r="AG727" s="36">
        <v>62918.789244747852</v>
      </c>
      <c r="AH727" s="36">
        <v>29026.125269036595</v>
      </c>
    </row>
    <row r="728" spans="1:3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34">
        <v>706</v>
      </c>
      <c r="V728" s="36">
        <v>14415.815298554047</v>
      </c>
      <c r="W728" s="36">
        <v>14906.896532151324</v>
      </c>
      <c r="X728" s="36">
        <v>10411.744753694969</v>
      </c>
      <c r="Y728" s="10"/>
      <c r="Z728" s="34">
        <v>706</v>
      </c>
      <c r="AA728" s="36">
        <v>24536.213828442375</v>
      </c>
      <c r="AB728" s="36">
        <v>16153.679858453868</v>
      </c>
      <c r="AC728" s="36">
        <v>21151.216861279016</v>
      </c>
      <c r="AD728" s="10"/>
      <c r="AE728" s="34">
        <v>706</v>
      </c>
      <c r="AF728" s="36">
        <v>35106.641479731297</v>
      </c>
      <c r="AG728" s="36">
        <v>34554.718801040035</v>
      </c>
      <c r="AH728" s="36">
        <v>50632.382374142268</v>
      </c>
    </row>
    <row r="729" spans="1:3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34">
        <v>707</v>
      </c>
      <c r="V729" s="36">
        <v>15317.47256598531</v>
      </c>
      <c r="W729" s="36">
        <v>10912.165469789661</v>
      </c>
      <c r="X729" s="36">
        <v>7202.6529490512694</v>
      </c>
      <c r="Y729" s="10"/>
      <c r="Z729" s="34">
        <v>707</v>
      </c>
      <c r="AA729" s="36">
        <v>11857.357871179211</v>
      </c>
      <c r="AB729" s="36">
        <v>16290.836659994866</v>
      </c>
      <c r="AC729" s="36">
        <v>23546.638929613357</v>
      </c>
      <c r="AD729" s="10"/>
      <c r="AE729" s="34">
        <v>707</v>
      </c>
      <c r="AF729" s="36">
        <v>45419.059530937258</v>
      </c>
      <c r="AG729" s="36">
        <v>53768.508422529085</v>
      </c>
      <c r="AH729" s="36">
        <v>17205.721815714012</v>
      </c>
    </row>
    <row r="730" spans="1:3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34">
        <v>708</v>
      </c>
      <c r="V730" s="36">
        <v>11507.477413425566</v>
      </c>
      <c r="W730" s="36">
        <v>16430.939315363918</v>
      </c>
      <c r="X730" s="36">
        <v>11083.122638878183</v>
      </c>
      <c r="Y730" s="10"/>
      <c r="Z730" s="34">
        <v>708</v>
      </c>
      <c r="AA730" s="36">
        <v>15237.264005510599</v>
      </c>
      <c r="AB730" s="36">
        <v>24834.29981532957</v>
      </c>
      <c r="AC730" s="36">
        <v>13210.823819845071</v>
      </c>
      <c r="AD730" s="10"/>
      <c r="AE730" s="34">
        <v>708</v>
      </c>
      <c r="AF730" s="36">
        <v>87677.762502934725</v>
      </c>
      <c r="AG730" s="36">
        <v>46623.287581108903</v>
      </c>
      <c r="AH730" s="36">
        <v>22852.991299923044</v>
      </c>
    </row>
    <row r="731" spans="1:3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34">
        <v>709</v>
      </c>
      <c r="V731" s="36">
        <v>11489.721819930959</v>
      </c>
      <c r="W731" s="36">
        <v>12458.793641536204</v>
      </c>
      <c r="X731" s="36">
        <v>9557.6408132270899</v>
      </c>
      <c r="Y731" s="10"/>
      <c r="Z731" s="34">
        <v>709</v>
      </c>
      <c r="AA731" s="36">
        <v>21423.903278871734</v>
      </c>
      <c r="AB731" s="36">
        <v>20396.78461599501</v>
      </c>
      <c r="AC731" s="36">
        <v>13979.125379785959</v>
      </c>
      <c r="AD731" s="10"/>
      <c r="AE731" s="34">
        <v>709</v>
      </c>
      <c r="AF731" s="36">
        <v>26583.148652053278</v>
      </c>
      <c r="AG731" s="36">
        <v>12917.750690806412</v>
      </c>
      <c r="AH731" s="36">
        <v>35604.469163311267</v>
      </c>
    </row>
    <row r="732" spans="1:3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34">
        <v>710</v>
      </c>
      <c r="V732" s="36">
        <v>12255.524293135453</v>
      </c>
      <c r="W732" s="36">
        <v>7064.2605662572259</v>
      </c>
      <c r="X732" s="36">
        <v>9123.4166849240246</v>
      </c>
      <c r="Y732" s="10"/>
      <c r="Z732" s="34">
        <v>710</v>
      </c>
      <c r="AA732" s="36">
        <v>11776.318905004531</v>
      </c>
      <c r="AB732" s="36">
        <v>25234.922715096571</v>
      </c>
      <c r="AC732" s="36">
        <v>13688.415426280948</v>
      </c>
      <c r="AD732" s="10"/>
      <c r="AE732" s="34">
        <v>710</v>
      </c>
      <c r="AF732" s="36">
        <v>64965.433485872491</v>
      </c>
      <c r="AG732" s="36">
        <v>22033.401398761227</v>
      </c>
      <c r="AH732" s="36">
        <v>28445.683528315567</v>
      </c>
    </row>
    <row r="733" spans="1:3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34">
        <v>711</v>
      </c>
      <c r="V733" s="36">
        <v>19592.324488848175</v>
      </c>
      <c r="W733" s="36">
        <v>11602.430538183371</v>
      </c>
      <c r="X733" s="36">
        <v>10767.158729687359</v>
      </c>
      <c r="Y733" s="10"/>
      <c r="Z733" s="34">
        <v>711</v>
      </c>
      <c r="AA733" s="36">
        <v>24527.29933472861</v>
      </c>
      <c r="AB733" s="36">
        <v>27428.326961957784</v>
      </c>
      <c r="AC733" s="36">
        <v>16149.35182454735</v>
      </c>
      <c r="AD733" s="10"/>
      <c r="AE733" s="34">
        <v>711</v>
      </c>
      <c r="AF733" s="36">
        <v>66994.501212349234</v>
      </c>
      <c r="AG733" s="36">
        <v>12683.815884464697</v>
      </c>
      <c r="AH733" s="36">
        <v>33441.746555887708</v>
      </c>
    </row>
    <row r="734" spans="1:3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34">
        <v>712</v>
      </c>
      <c r="V734" s="36">
        <v>10806.733361809615</v>
      </c>
      <c r="W734" s="36">
        <v>8689.7233568301835</v>
      </c>
      <c r="X734" s="36">
        <v>11170.520243068695</v>
      </c>
      <c r="Y734" s="10"/>
      <c r="Z734" s="34">
        <v>712</v>
      </c>
      <c r="AA734" s="36">
        <v>18764.483117105578</v>
      </c>
      <c r="AB734" s="36">
        <v>20202.506101889256</v>
      </c>
      <c r="AC734" s="36">
        <v>14549.996618712339</v>
      </c>
      <c r="AD734" s="10"/>
      <c r="AE734" s="34">
        <v>712</v>
      </c>
      <c r="AF734" s="36">
        <v>90532.21514417752</v>
      </c>
      <c r="AG734" s="36">
        <v>22977.255147153566</v>
      </c>
      <c r="AH734" s="36">
        <v>42869.897202916465</v>
      </c>
    </row>
    <row r="735" spans="1:3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34">
        <v>713</v>
      </c>
      <c r="V735" s="36">
        <v>11127.780678125157</v>
      </c>
      <c r="W735" s="36">
        <v>11358.505700493175</v>
      </c>
      <c r="X735" s="36">
        <v>8669.4287141692694</v>
      </c>
      <c r="Y735" s="10"/>
      <c r="Z735" s="34">
        <v>713</v>
      </c>
      <c r="AA735" s="36">
        <v>17193.970831439194</v>
      </c>
      <c r="AB735" s="36">
        <v>15562.157198344119</v>
      </c>
      <c r="AC735" s="36">
        <v>21534.429924941898</v>
      </c>
      <c r="AD735" s="10"/>
      <c r="AE735" s="34">
        <v>713</v>
      </c>
      <c r="AF735" s="36">
        <v>35636.47155389507</v>
      </c>
      <c r="AG735" s="36">
        <v>34116.452287338674</v>
      </c>
      <c r="AH735" s="36">
        <v>29942.099363159101</v>
      </c>
    </row>
    <row r="736" spans="1:3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34">
        <v>714</v>
      </c>
      <c r="V736" s="36">
        <v>17037.49366727403</v>
      </c>
      <c r="W736" s="36">
        <v>17556.234341030417</v>
      </c>
      <c r="X736" s="36">
        <v>11332.236962151474</v>
      </c>
      <c r="Y736" s="10"/>
      <c r="Z736" s="34">
        <v>714</v>
      </c>
      <c r="AA736" s="36">
        <v>34143.327667454665</v>
      </c>
      <c r="AB736" s="36">
        <v>18728.77282229445</v>
      </c>
      <c r="AC736" s="36">
        <v>13992.855233923659</v>
      </c>
      <c r="AD736" s="10"/>
      <c r="AE736" s="34">
        <v>714</v>
      </c>
      <c r="AF736" s="36">
        <v>16704.968892688612</v>
      </c>
      <c r="AG736" s="36">
        <v>59437.861346061472</v>
      </c>
      <c r="AH736" s="36">
        <v>23312.130857299064</v>
      </c>
    </row>
    <row r="737" spans="1:3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34">
        <v>715</v>
      </c>
      <c r="V737" s="36">
        <v>17559.445040436378</v>
      </c>
      <c r="W737" s="36">
        <v>14610.642590371201</v>
      </c>
      <c r="X737" s="36">
        <v>9945.5746380789187</v>
      </c>
      <c r="Y737" s="10"/>
      <c r="Z737" s="34">
        <v>715</v>
      </c>
      <c r="AA737" s="36">
        <v>18930.414908733779</v>
      </c>
      <c r="AB737" s="36">
        <v>21823.273524573458</v>
      </c>
      <c r="AC737" s="36">
        <v>10827.028220172415</v>
      </c>
      <c r="AD737" s="10"/>
      <c r="AE737" s="34">
        <v>715</v>
      </c>
      <c r="AF737" s="36">
        <v>97375.50202025802</v>
      </c>
      <c r="AG737" s="36">
        <v>48499.487694073418</v>
      </c>
      <c r="AH737" s="36">
        <v>22404.356228101991</v>
      </c>
    </row>
    <row r="738" spans="1:3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34">
        <v>716</v>
      </c>
      <c r="V738" s="36">
        <v>16676.710899160644</v>
      </c>
      <c r="W738" s="36">
        <v>11186.433697596878</v>
      </c>
      <c r="X738" s="36">
        <v>10275.129557355214</v>
      </c>
      <c r="Y738" s="10"/>
      <c r="Z738" s="34">
        <v>716</v>
      </c>
      <c r="AA738" s="36">
        <v>10453.447979437889</v>
      </c>
      <c r="AB738" s="36">
        <v>26631.992668711751</v>
      </c>
      <c r="AC738" s="36">
        <v>12069.306441264464</v>
      </c>
      <c r="AD738" s="10"/>
      <c r="AE738" s="34">
        <v>716</v>
      </c>
      <c r="AF738" s="36">
        <v>25464.094128353692</v>
      </c>
      <c r="AG738" s="36">
        <v>51270.126482970256</v>
      </c>
      <c r="AH738" s="36">
        <v>22642.601127495647</v>
      </c>
    </row>
    <row r="739" spans="1:3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34">
        <v>717</v>
      </c>
      <c r="V739" s="36">
        <v>17451.160104690938</v>
      </c>
      <c r="W739" s="36">
        <v>11856.979677130781</v>
      </c>
      <c r="X739" s="36">
        <v>13042.268054194747</v>
      </c>
      <c r="Y739" s="10"/>
      <c r="Z739" s="34">
        <v>717</v>
      </c>
      <c r="AA739" s="36">
        <v>16613.466328988619</v>
      </c>
      <c r="AB739" s="36">
        <v>17465.559586069452</v>
      </c>
      <c r="AC739" s="36">
        <v>12996.576939309849</v>
      </c>
      <c r="AD739" s="10"/>
      <c r="AE739" s="34">
        <v>717</v>
      </c>
      <c r="AF739" s="36">
        <v>39372.411392109309</v>
      </c>
      <c r="AG739" s="36">
        <v>67157.74378045123</v>
      </c>
      <c r="AH739" s="36">
        <v>21672.976909600173</v>
      </c>
    </row>
    <row r="740" spans="1:3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34">
        <v>718</v>
      </c>
      <c r="V740" s="36">
        <v>6643.3201722260928</v>
      </c>
      <c r="W740" s="36">
        <v>7620.3691344789022</v>
      </c>
      <c r="X740" s="36">
        <v>10081.216626322215</v>
      </c>
      <c r="Y740" s="10"/>
      <c r="Z740" s="34">
        <v>718</v>
      </c>
      <c r="AA740" s="36">
        <v>25601.230345137879</v>
      </c>
      <c r="AB740" s="36">
        <v>31365.208667069866</v>
      </c>
      <c r="AC740" s="36">
        <v>12739.850778590471</v>
      </c>
      <c r="AD740" s="10"/>
      <c r="AE740" s="34">
        <v>718</v>
      </c>
      <c r="AF740" s="36">
        <v>78980.744533985358</v>
      </c>
      <c r="AG740" s="36">
        <v>29273.653604583153</v>
      </c>
      <c r="AH740" s="36">
        <v>39408.705182193436</v>
      </c>
    </row>
    <row r="741" spans="1:3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34">
        <v>719</v>
      </c>
      <c r="V741" s="36">
        <v>7823.4329094355244</v>
      </c>
      <c r="W741" s="36">
        <v>11231.760185348739</v>
      </c>
      <c r="X741" s="36">
        <v>13244.778436044422</v>
      </c>
      <c r="Y741" s="10"/>
      <c r="Z741" s="34">
        <v>719</v>
      </c>
      <c r="AA741" s="36">
        <v>22862.375557164851</v>
      </c>
      <c r="AB741" s="36">
        <v>23295.503012731857</v>
      </c>
      <c r="AC741" s="36">
        <v>16156.713171140022</v>
      </c>
      <c r="AD741" s="10"/>
      <c r="AE741" s="34">
        <v>719</v>
      </c>
      <c r="AF741" s="36">
        <v>45192.870680726664</v>
      </c>
      <c r="AG741" s="36">
        <v>39780.24890745501</v>
      </c>
      <c r="AH741" s="36">
        <v>25720.177506834789</v>
      </c>
    </row>
    <row r="742" spans="1:3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34">
        <v>720</v>
      </c>
      <c r="V742" s="36">
        <v>9044.1680291111661</v>
      </c>
      <c r="W742" s="36">
        <v>9072.2212694829195</v>
      </c>
      <c r="X742" s="36">
        <v>9078.0752591121636</v>
      </c>
      <c r="Y742" s="10"/>
      <c r="Z742" s="34">
        <v>720</v>
      </c>
      <c r="AA742" s="36">
        <v>33365.949056301019</v>
      </c>
      <c r="AB742" s="36">
        <v>11865.692620405682</v>
      </c>
      <c r="AC742" s="36">
        <v>18298.438016281303</v>
      </c>
      <c r="AD742" s="10"/>
      <c r="AE742" s="34">
        <v>720</v>
      </c>
      <c r="AF742" s="36">
        <v>159067.04475107076</v>
      </c>
      <c r="AG742" s="36">
        <v>34149.375880559201</v>
      </c>
      <c r="AH742" s="36">
        <v>25450.559067490591</v>
      </c>
    </row>
    <row r="743" spans="1:3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34">
        <v>721</v>
      </c>
      <c r="V743" s="36">
        <v>14523.476646059195</v>
      </c>
      <c r="W743" s="36">
        <v>8665.125763469714</v>
      </c>
      <c r="X743" s="36">
        <v>9164.0635915984221</v>
      </c>
      <c r="Y743" s="10"/>
      <c r="Z743" s="34">
        <v>721</v>
      </c>
      <c r="AA743" s="36">
        <v>14790.006150540812</v>
      </c>
      <c r="AB743" s="36">
        <v>15647.114689758619</v>
      </c>
      <c r="AC743" s="36">
        <v>21549.491638179858</v>
      </c>
      <c r="AD743" s="10"/>
      <c r="AE743" s="34">
        <v>721</v>
      </c>
      <c r="AF743" s="36">
        <v>44239.059800691371</v>
      </c>
      <c r="AG743" s="36">
        <v>53839.502112228191</v>
      </c>
      <c r="AH743" s="36">
        <v>35901.420133412976</v>
      </c>
    </row>
    <row r="744" spans="1:3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34">
        <v>722</v>
      </c>
      <c r="V744" s="36">
        <v>9820.8328232129606</v>
      </c>
      <c r="W744" s="36">
        <v>14916.130780202466</v>
      </c>
      <c r="X744" s="36">
        <v>10558.166725275356</v>
      </c>
      <c r="Y744" s="10"/>
      <c r="Z744" s="34">
        <v>722</v>
      </c>
      <c r="AA744" s="36">
        <v>25850.300640744499</v>
      </c>
      <c r="AB744" s="36">
        <v>11421.09599166185</v>
      </c>
      <c r="AC744" s="36">
        <v>17128.15225289049</v>
      </c>
      <c r="AD744" s="10"/>
      <c r="AE744" s="34">
        <v>722</v>
      </c>
      <c r="AF744" s="36">
        <v>24417.108929098926</v>
      </c>
      <c r="AG744" s="36">
        <v>57915.570334616168</v>
      </c>
      <c r="AH744" s="36">
        <v>35130.2119070029</v>
      </c>
    </row>
    <row r="745" spans="1:3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34">
        <v>723</v>
      </c>
      <c r="V745" s="36">
        <v>9491.0570747157963</v>
      </c>
      <c r="W745" s="36">
        <v>14497.18649748556</v>
      </c>
      <c r="X745" s="36">
        <v>9094.1649771676803</v>
      </c>
      <c r="Y745" s="10"/>
      <c r="Z745" s="34">
        <v>723</v>
      </c>
      <c r="AA745" s="36">
        <v>10375.648432115517</v>
      </c>
      <c r="AB745" s="36">
        <v>24863.526184846607</v>
      </c>
      <c r="AC745" s="36">
        <v>7004.042914203028</v>
      </c>
      <c r="AD745" s="10"/>
      <c r="AE745" s="34">
        <v>723</v>
      </c>
      <c r="AF745" s="36">
        <v>29618.39375401038</v>
      </c>
      <c r="AG745" s="36">
        <v>23527.506541096653</v>
      </c>
      <c r="AH745" s="36">
        <v>40832.987938268707</v>
      </c>
    </row>
    <row r="746" spans="1:3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34">
        <v>724</v>
      </c>
      <c r="V746" s="36">
        <v>12488.815009596641</v>
      </c>
      <c r="W746" s="36">
        <v>13854.959085903602</v>
      </c>
      <c r="X746" s="36">
        <v>13913.156620275158</v>
      </c>
      <c r="Y746" s="10"/>
      <c r="Z746" s="34">
        <v>724</v>
      </c>
      <c r="AA746" s="36">
        <v>16022.734623216005</v>
      </c>
      <c r="AB746" s="36">
        <v>17436.274010927234</v>
      </c>
      <c r="AC746" s="36">
        <v>13958.19246039897</v>
      </c>
      <c r="AD746" s="10"/>
      <c r="AE746" s="34">
        <v>724</v>
      </c>
      <c r="AF746" s="36">
        <v>52036.141232282913</v>
      </c>
      <c r="AG746" s="36">
        <v>44056.730177017911</v>
      </c>
      <c r="AH746" s="36">
        <v>31344.193181773862</v>
      </c>
    </row>
    <row r="747" spans="1:3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34">
        <v>725</v>
      </c>
      <c r="V747" s="36">
        <v>11275.87409217401</v>
      </c>
      <c r="W747" s="36">
        <v>7805.7913433484564</v>
      </c>
      <c r="X747" s="36">
        <v>10308.656960607708</v>
      </c>
      <c r="Y747" s="10"/>
      <c r="Z747" s="34">
        <v>725</v>
      </c>
      <c r="AA747" s="36">
        <v>11037.802702716941</v>
      </c>
      <c r="AB747" s="36">
        <v>17727.549329208021</v>
      </c>
      <c r="AC747" s="36">
        <v>19794.42588611754</v>
      </c>
      <c r="AD747" s="10"/>
      <c r="AE747" s="34">
        <v>725</v>
      </c>
      <c r="AF747" s="36">
        <v>85197.129931929929</v>
      </c>
      <c r="AG747" s="36">
        <v>39693.386747308417</v>
      </c>
      <c r="AH747" s="36">
        <v>42398.501630039238</v>
      </c>
    </row>
    <row r="748" spans="1:3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34">
        <v>726</v>
      </c>
      <c r="V748" s="36">
        <v>7355.172918613338</v>
      </c>
      <c r="W748" s="36">
        <v>19329.77604372878</v>
      </c>
      <c r="X748" s="36">
        <v>9121.7469736968706</v>
      </c>
      <c r="Y748" s="10"/>
      <c r="Z748" s="34">
        <v>726</v>
      </c>
      <c r="AA748" s="36">
        <v>20276.824816030377</v>
      </c>
      <c r="AB748" s="36">
        <v>15198.947374692996</v>
      </c>
      <c r="AC748" s="36">
        <v>12923.309833065639</v>
      </c>
      <c r="AD748" s="10"/>
      <c r="AE748" s="34">
        <v>726</v>
      </c>
      <c r="AF748" s="36">
        <v>84845.656689994488</v>
      </c>
      <c r="AG748" s="36">
        <v>26407.602996451031</v>
      </c>
      <c r="AH748" s="36">
        <v>16884.875992110454</v>
      </c>
    </row>
    <row r="749" spans="1:3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34">
        <v>727</v>
      </c>
      <c r="V749" s="36">
        <v>14510.182710724404</v>
      </c>
      <c r="W749" s="36">
        <v>13717.180327808259</v>
      </c>
      <c r="X749" s="36">
        <v>11439.187347791072</v>
      </c>
      <c r="Y749" s="10"/>
      <c r="Z749" s="34">
        <v>727</v>
      </c>
      <c r="AA749" s="36">
        <v>32426.916165411047</v>
      </c>
      <c r="AB749" s="36">
        <v>32836.639311863291</v>
      </c>
      <c r="AC749" s="36">
        <v>16512.476464738174</v>
      </c>
      <c r="AD749" s="10"/>
      <c r="AE749" s="34">
        <v>727</v>
      </c>
      <c r="AF749" s="36">
        <v>47859.37109526249</v>
      </c>
      <c r="AG749" s="36">
        <v>15879.20518913964</v>
      </c>
      <c r="AH749" s="36">
        <v>26067.18136043206</v>
      </c>
    </row>
    <row r="750" spans="1:3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34">
        <v>728</v>
      </c>
      <c r="V750" s="36">
        <v>14073.363746581443</v>
      </c>
      <c r="W750" s="36">
        <v>14287.834476198259</v>
      </c>
      <c r="X750" s="36">
        <v>9447.7799366778709</v>
      </c>
      <c r="Y750" s="10"/>
      <c r="Z750" s="34">
        <v>728</v>
      </c>
      <c r="AA750" s="36">
        <v>9460.7141238633267</v>
      </c>
      <c r="AB750" s="36">
        <v>24265.287618504419</v>
      </c>
      <c r="AC750" s="36">
        <v>22010.263335701311</v>
      </c>
      <c r="AD750" s="10"/>
      <c r="AE750" s="34">
        <v>728</v>
      </c>
      <c r="AF750" s="36">
        <v>32308.891058632715</v>
      </c>
      <c r="AG750" s="36">
        <v>43187.60779587437</v>
      </c>
      <c r="AH750" s="36">
        <v>36606.026442718561</v>
      </c>
    </row>
    <row r="751" spans="1:3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34">
        <v>729</v>
      </c>
      <c r="V751" s="36">
        <v>12202.966126157429</v>
      </c>
      <c r="W751" s="36">
        <v>8910.4805325488524</v>
      </c>
      <c r="X751" s="36">
        <v>12667.30017987797</v>
      </c>
      <c r="Y751" s="10"/>
      <c r="Z751" s="34">
        <v>729</v>
      </c>
      <c r="AA751" s="36">
        <v>25961.149840592647</v>
      </c>
      <c r="AB751" s="36">
        <v>17749.086753381351</v>
      </c>
      <c r="AC751" s="36">
        <v>26464.923408712522</v>
      </c>
      <c r="AD751" s="10"/>
      <c r="AE751" s="34">
        <v>729</v>
      </c>
      <c r="AF751" s="36">
        <v>30980.910440637723</v>
      </c>
      <c r="AG751" s="36">
        <v>56678.93577454656</v>
      </c>
      <c r="AH751" s="36">
        <v>35256.300550691776</v>
      </c>
    </row>
    <row r="752" spans="1:3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34">
        <v>730</v>
      </c>
      <c r="V752" s="36">
        <v>13959.418808752975</v>
      </c>
      <c r="W752" s="36">
        <v>11245.808869971888</v>
      </c>
      <c r="X752" s="36">
        <v>9410.717118066792</v>
      </c>
      <c r="Y752" s="10"/>
      <c r="Z752" s="34">
        <v>730</v>
      </c>
      <c r="AA752" s="36">
        <v>23183.865034716189</v>
      </c>
      <c r="AB752" s="36">
        <v>17020.404968253857</v>
      </c>
      <c r="AC752" s="36">
        <v>16920.851652592875</v>
      </c>
      <c r="AD752" s="10"/>
      <c r="AE752" s="34">
        <v>730</v>
      </c>
      <c r="AF752" s="36">
        <v>25817.741000372847</v>
      </c>
      <c r="AG752" s="36">
        <v>44525.127221210962</v>
      </c>
      <c r="AH752" s="36">
        <v>17849.077008907912</v>
      </c>
    </row>
    <row r="753" spans="1:3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34">
        <v>731</v>
      </c>
      <c r="V753" s="36">
        <v>12323.094107201834</v>
      </c>
      <c r="W753" s="36">
        <v>9139.3357577874194</v>
      </c>
      <c r="X753" s="36">
        <v>15258.705337128105</v>
      </c>
      <c r="Y753" s="10"/>
      <c r="Z753" s="34">
        <v>731</v>
      </c>
      <c r="AA753" s="36">
        <v>25360.296872238578</v>
      </c>
      <c r="AB753" s="36">
        <v>18338.53214437942</v>
      </c>
      <c r="AC753" s="36">
        <v>16245.63048578923</v>
      </c>
      <c r="AD753" s="10"/>
      <c r="AE753" s="34">
        <v>731</v>
      </c>
      <c r="AF753" s="36">
        <v>30946.005959142163</v>
      </c>
      <c r="AG753" s="36">
        <v>59031.862602921989</v>
      </c>
      <c r="AH753" s="36">
        <v>30519.426670038181</v>
      </c>
    </row>
    <row r="754" spans="1:3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34">
        <v>732</v>
      </c>
      <c r="V754" s="36">
        <v>10053.014873441754</v>
      </c>
      <c r="W754" s="36">
        <v>8820.4837485333701</v>
      </c>
      <c r="X754" s="36">
        <v>14260.100640816547</v>
      </c>
      <c r="Y754" s="10"/>
      <c r="Z754" s="34">
        <v>732</v>
      </c>
      <c r="AA754" s="36">
        <v>17854.061611856127</v>
      </c>
      <c r="AB754" s="36">
        <v>13746.644777830266</v>
      </c>
      <c r="AC754" s="36">
        <v>14753.878900245247</v>
      </c>
      <c r="AD754" s="10"/>
      <c r="AE754" s="34">
        <v>732</v>
      </c>
      <c r="AF754" s="36">
        <v>23968.451012966219</v>
      </c>
      <c r="AG754" s="36">
        <v>39643.372399647596</v>
      </c>
      <c r="AH754" s="36">
        <v>23101.754472839835</v>
      </c>
    </row>
    <row r="755" spans="1:3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34">
        <v>733</v>
      </c>
      <c r="V755" s="36">
        <v>8457.9644850163641</v>
      </c>
      <c r="W755" s="36">
        <v>10709.158174611704</v>
      </c>
      <c r="X755" s="36">
        <v>14206.269927484725</v>
      </c>
      <c r="Y755" s="10"/>
      <c r="Z755" s="34">
        <v>733</v>
      </c>
      <c r="AA755" s="36">
        <v>30107.864372637549</v>
      </c>
      <c r="AB755" s="36">
        <v>16309.417118604864</v>
      </c>
      <c r="AC755" s="36">
        <v>21228.742399071914</v>
      </c>
      <c r="AD755" s="10"/>
      <c r="AE755" s="34">
        <v>733</v>
      </c>
      <c r="AF755" s="36">
        <v>51837.690335139632</v>
      </c>
      <c r="AG755" s="36">
        <v>25361.499290009044</v>
      </c>
      <c r="AH755" s="36">
        <v>25427.919180886434</v>
      </c>
    </row>
    <row r="756" spans="1:3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34">
        <v>734</v>
      </c>
      <c r="V756" s="36">
        <v>15804.467444258706</v>
      </c>
      <c r="W756" s="36">
        <v>10641.682203820594</v>
      </c>
      <c r="X756" s="36">
        <v>9999.9219183570931</v>
      </c>
      <c r="Y756" s="10"/>
      <c r="Z756" s="34">
        <v>734</v>
      </c>
      <c r="AA756" s="36">
        <v>33900.217633269298</v>
      </c>
      <c r="AB756" s="36">
        <v>14031.524379115637</v>
      </c>
      <c r="AC756" s="36">
        <v>26994.036877405269</v>
      </c>
      <c r="AD756" s="10"/>
      <c r="AE756" s="34">
        <v>734</v>
      </c>
      <c r="AF756" s="36">
        <v>45583.279223962592</v>
      </c>
      <c r="AG756" s="36">
        <v>20082.36785365301</v>
      </c>
      <c r="AH756" s="36">
        <v>44204.919573120489</v>
      </c>
    </row>
    <row r="757" spans="1:3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34">
        <v>735</v>
      </c>
      <c r="V757" s="36">
        <v>29409.103085034803</v>
      </c>
      <c r="W757" s="36">
        <v>9348.9392530410132</v>
      </c>
      <c r="X757" s="36">
        <v>14644.709004656264</v>
      </c>
      <c r="Y757" s="10"/>
      <c r="Z757" s="34">
        <v>735</v>
      </c>
      <c r="AA757" s="36">
        <v>22747.247539072618</v>
      </c>
      <c r="AB757" s="36">
        <v>24563.712011153759</v>
      </c>
      <c r="AC757" s="36">
        <v>15537.164945180499</v>
      </c>
      <c r="AD757" s="10"/>
      <c r="AE757" s="34">
        <v>735</v>
      </c>
      <c r="AF757" s="36">
        <v>73792.449398320023</v>
      </c>
      <c r="AG757" s="36">
        <v>45716.431155127757</v>
      </c>
      <c r="AH757" s="36">
        <v>32706.107876768667</v>
      </c>
    </row>
    <row r="758" spans="1:3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34">
        <v>736</v>
      </c>
      <c r="V758" s="36">
        <v>15735.06850106976</v>
      </c>
      <c r="W758" s="36">
        <v>10958.179199519058</v>
      </c>
      <c r="X758" s="36">
        <v>13303.945501346519</v>
      </c>
      <c r="Y758" s="10"/>
      <c r="Z758" s="34">
        <v>736</v>
      </c>
      <c r="AA758" s="36">
        <v>24155.037784481017</v>
      </c>
      <c r="AB758" s="36">
        <v>15937.555700465549</v>
      </c>
      <c r="AC758" s="36">
        <v>19948.935042633493</v>
      </c>
      <c r="AD758" s="10"/>
      <c r="AE758" s="34">
        <v>736</v>
      </c>
      <c r="AF758" s="36">
        <v>67394.238962117422</v>
      </c>
      <c r="AG758" s="36">
        <v>86897.185636091745</v>
      </c>
      <c r="AH758" s="36">
        <v>28701.178345283453</v>
      </c>
    </row>
    <row r="759" spans="1:3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34">
        <v>737</v>
      </c>
      <c r="V759" s="36">
        <v>15576.213701448571</v>
      </c>
      <c r="W759" s="36">
        <v>14546.625377681561</v>
      </c>
      <c r="X759" s="36">
        <v>9724.3599716293338</v>
      </c>
      <c r="Y759" s="10"/>
      <c r="Z759" s="34">
        <v>737</v>
      </c>
      <c r="AA759" s="36">
        <v>13043.733951701795</v>
      </c>
      <c r="AB759" s="36">
        <v>9135.700385826327</v>
      </c>
      <c r="AC759" s="36">
        <v>20565.155521741191</v>
      </c>
      <c r="AD759" s="10"/>
      <c r="AE759" s="34">
        <v>737</v>
      </c>
      <c r="AF759" s="36">
        <v>14226.61862602222</v>
      </c>
      <c r="AG759" s="36">
        <v>33122.926918067307</v>
      </c>
      <c r="AH759" s="36">
        <v>46746.986227764442</v>
      </c>
    </row>
    <row r="760" spans="1:3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34">
        <v>738</v>
      </c>
      <c r="V760" s="36">
        <v>11826.958023470883</v>
      </c>
      <c r="W760" s="36">
        <v>9089.9026368603299</v>
      </c>
      <c r="X760" s="36">
        <v>8670.6778772998096</v>
      </c>
      <c r="Y760" s="10"/>
      <c r="Z760" s="34">
        <v>738</v>
      </c>
      <c r="AA760" s="36">
        <v>41527.161575252743</v>
      </c>
      <c r="AB760" s="36">
        <v>24952.495491020163</v>
      </c>
      <c r="AC760" s="36">
        <v>14947.728270825475</v>
      </c>
      <c r="AD760" s="10"/>
      <c r="AE760" s="34">
        <v>738</v>
      </c>
      <c r="AF760" s="36">
        <v>41127.997240383622</v>
      </c>
      <c r="AG760" s="36">
        <v>45512.953052937795</v>
      </c>
      <c r="AH760" s="36">
        <v>22251.832403409349</v>
      </c>
    </row>
    <row r="761" spans="1:3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34">
        <v>739</v>
      </c>
      <c r="V761" s="36">
        <v>15902.090655612377</v>
      </c>
      <c r="W761" s="36">
        <v>12643.706476689877</v>
      </c>
      <c r="X761" s="36">
        <v>7363.1725126599213</v>
      </c>
      <c r="Y761" s="10"/>
      <c r="Z761" s="34">
        <v>739</v>
      </c>
      <c r="AA761" s="36">
        <v>13757.39600381562</v>
      </c>
      <c r="AB761" s="36">
        <v>13341.170108046008</v>
      </c>
      <c r="AC761" s="36">
        <v>16409.76097580605</v>
      </c>
      <c r="AD761" s="10"/>
      <c r="AE761" s="34">
        <v>739</v>
      </c>
      <c r="AF761" s="36">
        <v>26048.222144750427</v>
      </c>
      <c r="AG761" s="36">
        <v>36189.827674254309</v>
      </c>
      <c r="AH761" s="36">
        <v>29252.686017208762</v>
      </c>
    </row>
    <row r="762" spans="1:3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34">
        <v>740</v>
      </c>
      <c r="V762" s="36">
        <v>20952.154045145195</v>
      </c>
      <c r="W762" s="36">
        <v>13275.623379697572</v>
      </c>
      <c r="X762" s="36">
        <v>13265.296592264549</v>
      </c>
      <c r="Y762" s="10"/>
      <c r="Z762" s="34">
        <v>740</v>
      </c>
      <c r="AA762" s="36">
        <v>18959.525000375033</v>
      </c>
      <c r="AB762" s="36">
        <v>13376.418582445353</v>
      </c>
      <c r="AC762" s="36">
        <v>15560.855875362073</v>
      </c>
      <c r="AD762" s="10"/>
      <c r="AE762" s="34">
        <v>740</v>
      </c>
      <c r="AF762" s="36">
        <v>49259.281729512251</v>
      </c>
      <c r="AG762" s="36">
        <v>48658.445086572065</v>
      </c>
      <c r="AH762" s="36">
        <v>30840.242119649389</v>
      </c>
    </row>
    <row r="763" spans="1:3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34">
        <v>741</v>
      </c>
      <c r="V763" s="36">
        <v>11887.238427381919</v>
      </c>
      <c r="W763" s="36">
        <v>9468.6671326639025</v>
      </c>
      <c r="X763" s="36">
        <v>13236.145926378995</v>
      </c>
      <c r="Y763" s="10"/>
      <c r="Z763" s="34">
        <v>741</v>
      </c>
      <c r="AA763" s="36">
        <v>15201.72106962675</v>
      </c>
      <c r="AB763" s="36">
        <v>43647.247629571575</v>
      </c>
      <c r="AC763" s="36">
        <v>26290.554925486009</v>
      </c>
      <c r="AD763" s="10"/>
      <c r="AE763" s="34">
        <v>741</v>
      </c>
      <c r="AF763" s="36">
        <v>30310.263046621611</v>
      </c>
      <c r="AG763" s="36">
        <v>22596.830987140474</v>
      </c>
      <c r="AH763" s="36">
        <v>57400.266694031918</v>
      </c>
    </row>
    <row r="764" spans="1:3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34">
        <v>742</v>
      </c>
      <c r="V764" s="36">
        <v>14118.394877306289</v>
      </c>
      <c r="W764" s="36">
        <v>11720.15550753169</v>
      </c>
      <c r="X764" s="36">
        <v>9536.9707417400004</v>
      </c>
      <c r="Y764" s="10"/>
      <c r="Z764" s="34">
        <v>742</v>
      </c>
      <c r="AA764" s="36">
        <v>21951.584118452425</v>
      </c>
      <c r="AB764" s="36">
        <v>11668.418162101494</v>
      </c>
      <c r="AC764" s="36">
        <v>11236.800919569458</v>
      </c>
      <c r="AD764" s="10"/>
      <c r="AE764" s="34">
        <v>742</v>
      </c>
      <c r="AF764" s="36">
        <v>53653.382545313274</v>
      </c>
      <c r="AG764" s="36">
        <v>18620.720028291198</v>
      </c>
      <c r="AH764" s="36">
        <v>35794.443420973941</v>
      </c>
    </row>
    <row r="765" spans="1:3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34">
        <v>743</v>
      </c>
      <c r="V765" s="36">
        <v>15268.295347566416</v>
      </c>
      <c r="W765" s="36">
        <v>13267.68652934945</v>
      </c>
      <c r="X765" s="36">
        <v>12583.726257443266</v>
      </c>
      <c r="Y765" s="10"/>
      <c r="Z765" s="34">
        <v>743</v>
      </c>
      <c r="AA765" s="36">
        <v>16726.759998987356</v>
      </c>
      <c r="AB765" s="36">
        <v>29505.852579562739</v>
      </c>
      <c r="AC765" s="36">
        <v>25023.299555838737</v>
      </c>
      <c r="AD765" s="10"/>
      <c r="AE765" s="34">
        <v>743</v>
      </c>
      <c r="AF765" s="36">
        <v>20936.363670416165</v>
      </c>
      <c r="AG765" s="36">
        <v>44608.973793584009</v>
      </c>
      <c r="AH765" s="36">
        <v>20943.645472242828</v>
      </c>
    </row>
    <row r="766" spans="1:3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34">
        <v>744</v>
      </c>
      <c r="V766" s="36">
        <v>15806.20920802713</v>
      </c>
      <c r="W766" s="36">
        <v>9200.838281448152</v>
      </c>
      <c r="X766" s="36">
        <v>9751.9467413656494</v>
      </c>
      <c r="Y766" s="10"/>
      <c r="Z766" s="34">
        <v>744</v>
      </c>
      <c r="AA766" s="36">
        <v>20134.074381026589</v>
      </c>
      <c r="AB766" s="36">
        <v>22489.38626894433</v>
      </c>
      <c r="AC766" s="36">
        <v>13841.094383630547</v>
      </c>
      <c r="AD766" s="10"/>
      <c r="AE766" s="34">
        <v>744</v>
      </c>
      <c r="AF766" s="36">
        <v>64235.99436202785</v>
      </c>
      <c r="AG766" s="36">
        <v>62518.096672475789</v>
      </c>
      <c r="AH766" s="36">
        <v>48357.606412532601</v>
      </c>
    </row>
    <row r="767" spans="1:3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34">
        <v>745</v>
      </c>
      <c r="V767" s="36">
        <v>14068.503023137027</v>
      </c>
      <c r="W767" s="36">
        <v>11662.162557953316</v>
      </c>
      <c r="X767" s="36">
        <v>11371.251180740641</v>
      </c>
      <c r="Y767" s="10"/>
      <c r="Z767" s="34">
        <v>745</v>
      </c>
      <c r="AA767" s="36">
        <v>24198.262864044496</v>
      </c>
      <c r="AB767" s="36">
        <v>23653.832680051462</v>
      </c>
      <c r="AC767" s="36">
        <v>18406.591976676766</v>
      </c>
      <c r="AD767" s="10"/>
      <c r="AE767" s="34">
        <v>745</v>
      </c>
      <c r="AF767" s="36">
        <v>70252.149692751773</v>
      </c>
      <c r="AG767" s="36">
        <v>28269.409819189186</v>
      </c>
      <c r="AH767" s="36">
        <v>20029.753461189986</v>
      </c>
    </row>
    <row r="768" spans="1:3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34">
        <v>746</v>
      </c>
      <c r="V768" s="36">
        <v>6680.1001683831337</v>
      </c>
      <c r="W768" s="36">
        <v>12233.811304783601</v>
      </c>
      <c r="X768" s="36">
        <v>10332.884282421093</v>
      </c>
      <c r="Y768" s="10"/>
      <c r="Z768" s="34">
        <v>746</v>
      </c>
      <c r="AA768" s="36">
        <v>19968.617037856777</v>
      </c>
      <c r="AB768" s="36">
        <v>27658.708437262336</v>
      </c>
      <c r="AC768" s="36">
        <v>17327.541711730973</v>
      </c>
      <c r="AD768" s="10"/>
      <c r="AE768" s="34">
        <v>746</v>
      </c>
      <c r="AF768" s="36">
        <v>73175.514338010078</v>
      </c>
      <c r="AG768" s="36">
        <v>29409.888859625615</v>
      </c>
      <c r="AH768" s="36">
        <v>19600.164926912414</v>
      </c>
    </row>
    <row r="769" spans="1:3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34">
        <v>747</v>
      </c>
      <c r="V769" s="36">
        <v>11526.364744940345</v>
      </c>
      <c r="W769" s="36">
        <v>10853.02926469108</v>
      </c>
      <c r="X769" s="36">
        <v>9614.0467679234243</v>
      </c>
      <c r="Y769" s="10"/>
      <c r="Z769" s="34">
        <v>747</v>
      </c>
      <c r="AA769" s="36">
        <v>13715.379869494385</v>
      </c>
      <c r="AB769" s="36">
        <v>18687.844794226334</v>
      </c>
      <c r="AC769" s="36">
        <v>19752.57844302868</v>
      </c>
      <c r="AD769" s="10"/>
      <c r="AE769" s="34">
        <v>747</v>
      </c>
      <c r="AF769" s="36">
        <v>56961.85815962842</v>
      </c>
      <c r="AG769" s="36">
        <v>34072.848156681015</v>
      </c>
      <c r="AH769" s="36">
        <v>41538.64217604477</v>
      </c>
    </row>
    <row r="770" spans="1:3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34">
        <v>748</v>
      </c>
      <c r="V770" s="36">
        <v>10372.803958937937</v>
      </c>
      <c r="W770" s="36">
        <v>8933.0699436073883</v>
      </c>
      <c r="X770" s="36">
        <v>11819.561691492547</v>
      </c>
      <c r="Y770" s="10"/>
      <c r="Z770" s="34">
        <v>748</v>
      </c>
      <c r="AA770" s="36">
        <v>11656.641981918632</v>
      </c>
      <c r="AB770" s="36">
        <v>13881.019362889443</v>
      </c>
      <c r="AC770" s="36">
        <v>12187.81567251136</v>
      </c>
      <c r="AD770" s="10"/>
      <c r="AE770" s="34">
        <v>748</v>
      </c>
      <c r="AF770" s="36">
        <v>25807.905745794891</v>
      </c>
      <c r="AG770" s="36">
        <v>47994.622068958655</v>
      </c>
      <c r="AH770" s="36">
        <v>39388.516620985407</v>
      </c>
    </row>
    <row r="771" spans="1:3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34">
        <v>749</v>
      </c>
      <c r="V771" s="36">
        <v>13764.57187475307</v>
      </c>
      <c r="W771" s="36">
        <v>9480.6762637010979</v>
      </c>
      <c r="X771" s="36">
        <v>10913.079442118657</v>
      </c>
      <c r="Y771" s="10"/>
      <c r="Z771" s="34">
        <v>749</v>
      </c>
      <c r="AA771" s="36">
        <v>17790.253903778204</v>
      </c>
      <c r="AB771" s="36">
        <v>20269.179796739732</v>
      </c>
      <c r="AC771" s="36">
        <v>12605.952595844823</v>
      </c>
      <c r="AD771" s="10"/>
      <c r="AE771" s="34">
        <v>749</v>
      </c>
      <c r="AF771" s="36">
        <v>32453.113554371233</v>
      </c>
      <c r="AG771" s="36">
        <v>37665.018180840438</v>
      </c>
      <c r="AH771" s="36">
        <v>36597.934893366189</v>
      </c>
    </row>
    <row r="772" spans="1:3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34">
        <v>750</v>
      </c>
      <c r="V772" s="36">
        <v>16260.704082326874</v>
      </c>
      <c r="W772" s="36">
        <v>10831.472593936352</v>
      </c>
      <c r="X772" s="36">
        <v>9688.7871235352286</v>
      </c>
      <c r="Y772" s="10"/>
      <c r="Z772" s="34">
        <v>750</v>
      </c>
      <c r="AA772" s="36">
        <v>30376.695551478129</v>
      </c>
      <c r="AB772" s="36">
        <v>16987.977346179272</v>
      </c>
      <c r="AC772" s="36">
        <v>17458.245640378078</v>
      </c>
      <c r="AD772" s="10"/>
      <c r="AE772" s="34">
        <v>750</v>
      </c>
      <c r="AF772" s="36">
        <v>72491.962856376966</v>
      </c>
      <c r="AG772" s="36">
        <v>36083.723843579501</v>
      </c>
      <c r="AH772" s="36">
        <v>45812.315358234657</v>
      </c>
    </row>
    <row r="773" spans="1:3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34">
        <v>751</v>
      </c>
      <c r="V773" s="36">
        <v>12123.864651363567</v>
      </c>
      <c r="W773" s="36">
        <v>9610.2855414294554</v>
      </c>
      <c r="X773" s="36">
        <v>9980.5706573184143</v>
      </c>
      <c r="Y773" s="10"/>
      <c r="Z773" s="34">
        <v>751</v>
      </c>
      <c r="AA773" s="36">
        <v>24644.347774740636</v>
      </c>
      <c r="AB773" s="36">
        <v>16225.303792222132</v>
      </c>
      <c r="AC773" s="36">
        <v>11396.06484345504</v>
      </c>
      <c r="AD773" s="10"/>
      <c r="AE773" s="34">
        <v>751</v>
      </c>
      <c r="AF773" s="36">
        <v>43925.486332015891</v>
      </c>
      <c r="AG773" s="36">
        <v>77883.050307601079</v>
      </c>
      <c r="AH773" s="36">
        <v>50596.62236991914</v>
      </c>
    </row>
    <row r="774" spans="1:3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34">
        <v>752</v>
      </c>
      <c r="V774" s="36">
        <v>9228.6812426338583</v>
      </c>
      <c r="W774" s="36">
        <v>9180.0707481593527</v>
      </c>
      <c r="X774" s="36">
        <v>10457.116847280922</v>
      </c>
      <c r="Y774" s="10"/>
      <c r="Z774" s="34">
        <v>752</v>
      </c>
      <c r="AA774" s="36">
        <v>13217.927496404864</v>
      </c>
      <c r="AB774" s="36">
        <v>11847.172359556618</v>
      </c>
      <c r="AC774" s="36">
        <v>17972.348346802213</v>
      </c>
      <c r="AD774" s="10"/>
      <c r="AE774" s="34">
        <v>752</v>
      </c>
      <c r="AF774" s="36">
        <v>59524.830491904664</v>
      </c>
      <c r="AG774" s="36">
        <v>48001.558322595738</v>
      </c>
      <c r="AH774" s="36">
        <v>34908.491623710259</v>
      </c>
    </row>
    <row r="775" spans="1:3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34">
        <v>753</v>
      </c>
      <c r="V775" s="36">
        <v>10778.185285915926</v>
      </c>
      <c r="W775" s="36">
        <v>15029.049567952583</v>
      </c>
      <c r="X775" s="36">
        <v>11744.021477916607</v>
      </c>
      <c r="Y775" s="10"/>
      <c r="Z775" s="34">
        <v>753</v>
      </c>
      <c r="AA775" s="36">
        <v>12642.163294989929</v>
      </c>
      <c r="AB775" s="36">
        <v>18055.357756475292</v>
      </c>
      <c r="AC775" s="36">
        <v>17729.010084553818</v>
      </c>
      <c r="AD775" s="10"/>
      <c r="AE775" s="34">
        <v>753</v>
      </c>
      <c r="AF775" s="36">
        <v>42575.658499182224</v>
      </c>
      <c r="AG775" s="36">
        <v>40621.807225549041</v>
      </c>
      <c r="AH775" s="36">
        <v>22868.807012211222</v>
      </c>
    </row>
    <row r="776" spans="1:3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34">
        <v>754</v>
      </c>
      <c r="V776" s="36">
        <v>14569.417976820889</v>
      </c>
      <c r="W776" s="36">
        <v>14064.746235216104</v>
      </c>
      <c r="X776" s="36">
        <v>11276.260582245566</v>
      </c>
      <c r="Y776" s="10"/>
      <c r="Z776" s="34">
        <v>754</v>
      </c>
      <c r="AA776" s="36">
        <v>24407.194186123306</v>
      </c>
      <c r="AB776" s="36">
        <v>21928.529538248331</v>
      </c>
      <c r="AC776" s="36">
        <v>18664.93720763487</v>
      </c>
      <c r="AD776" s="10"/>
      <c r="AE776" s="34">
        <v>754</v>
      </c>
      <c r="AF776" s="36">
        <v>114135.77067436544</v>
      </c>
      <c r="AG776" s="36">
        <v>35212.354578170467</v>
      </c>
      <c r="AH776" s="36">
        <v>40018.508305433905</v>
      </c>
    </row>
    <row r="777" spans="1:3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34">
        <v>755</v>
      </c>
      <c r="V777" s="36">
        <v>13942.249137380424</v>
      </c>
      <c r="W777" s="36">
        <v>9282.2898173949598</v>
      </c>
      <c r="X777" s="36">
        <v>8662.9573341807609</v>
      </c>
      <c r="Y777" s="10"/>
      <c r="Z777" s="34">
        <v>755</v>
      </c>
      <c r="AA777" s="36">
        <v>21205.07684811563</v>
      </c>
      <c r="AB777" s="36">
        <v>9776.2192594422559</v>
      </c>
      <c r="AC777" s="36">
        <v>15677.431120502031</v>
      </c>
      <c r="AD777" s="10"/>
      <c r="AE777" s="34">
        <v>755</v>
      </c>
      <c r="AF777" s="36">
        <v>36782.693097828254</v>
      </c>
      <c r="AG777" s="36">
        <v>44913.70375944487</v>
      </c>
      <c r="AH777" s="36">
        <v>22957.0676084027</v>
      </c>
    </row>
    <row r="778" spans="1:3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34">
        <v>756</v>
      </c>
      <c r="V778" s="36">
        <v>9920.9217494880304</v>
      </c>
      <c r="W778" s="36">
        <v>9805.3946385275012</v>
      </c>
      <c r="X778" s="36">
        <v>12048.428316974685</v>
      </c>
      <c r="Y778" s="10"/>
      <c r="Z778" s="34">
        <v>756</v>
      </c>
      <c r="AA778" s="36">
        <v>13497.686824038155</v>
      </c>
      <c r="AB778" s="36">
        <v>31945.594436832278</v>
      </c>
      <c r="AC778" s="36">
        <v>11101.879602542811</v>
      </c>
      <c r="AD778" s="10"/>
      <c r="AE778" s="34">
        <v>756</v>
      </c>
      <c r="AF778" s="36">
        <v>57181.488422776754</v>
      </c>
      <c r="AG778" s="36">
        <v>37483.088215004929</v>
      </c>
      <c r="AH778" s="36">
        <v>35605.81386228637</v>
      </c>
    </row>
    <row r="779" spans="1:3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34">
        <v>757</v>
      </c>
      <c r="V779" s="36">
        <v>16774.460645864292</v>
      </c>
      <c r="W779" s="36">
        <v>12738.414222840458</v>
      </c>
      <c r="X779" s="36">
        <v>11123.057342942458</v>
      </c>
      <c r="Y779" s="10"/>
      <c r="Z779" s="34">
        <v>757</v>
      </c>
      <c r="AA779" s="36">
        <v>20505.034199353526</v>
      </c>
      <c r="AB779" s="36">
        <v>20785.956757409254</v>
      </c>
      <c r="AC779" s="36">
        <v>15568.014144780775</v>
      </c>
      <c r="AD779" s="10"/>
      <c r="AE779" s="34">
        <v>757</v>
      </c>
      <c r="AF779" s="36">
        <v>54051.988639888536</v>
      </c>
      <c r="AG779" s="36">
        <v>20157.958702063443</v>
      </c>
      <c r="AH779" s="36">
        <v>45080.588324988763</v>
      </c>
    </row>
    <row r="780" spans="1:3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34">
        <v>758</v>
      </c>
      <c r="V780" s="36">
        <v>16422.834185798081</v>
      </c>
      <c r="W780" s="36">
        <v>13285.168194860395</v>
      </c>
      <c r="X780" s="36">
        <v>7260.3658209336991</v>
      </c>
      <c r="Y780" s="10"/>
      <c r="Z780" s="34">
        <v>758</v>
      </c>
      <c r="AA780" s="36">
        <v>15061.423530015685</v>
      </c>
      <c r="AB780" s="36">
        <v>33697.273510959873</v>
      </c>
      <c r="AC780" s="36">
        <v>17921.231805239371</v>
      </c>
      <c r="AD780" s="10"/>
      <c r="AE780" s="34">
        <v>758</v>
      </c>
      <c r="AF780" s="36">
        <v>97998.564484149829</v>
      </c>
      <c r="AG780" s="36">
        <v>33128.312082081589</v>
      </c>
      <c r="AH780" s="36">
        <v>29919.732429303051</v>
      </c>
    </row>
    <row r="781" spans="1:3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34">
        <v>759</v>
      </c>
      <c r="V781" s="36">
        <v>9905.9176533610371</v>
      </c>
      <c r="W781" s="36">
        <v>11214.350631073436</v>
      </c>
      <c r="X781" s="36">
        <v>12146.121175367247</v>
      </c>
      <c r="Y781" s="10"/>
      <c r="Z781" s="34">
        <v>759</v>
      </c>
      <c r="AA781" s="36">
        <v>9861.6482129798605</v>
      </c>
      <c r="AB781" s="36">
        <v>19775.856725606151</v>
      </c>
      <c r="AC781" s="36">
        <v>12736.54596729838</v>
      </c>
      <c r="AD781" s="10"/>
      <c r="AE781" s="34">
        <v>759</v>
      </c>
      <c r="AF781" s="36">
        <v>48269.262780584191</v>
      </c>
      <c r="AG781" s="36">
        <v>142157.06445946565</v>
      </c>
      <c r="AH781" s="36">
        <v>21292.019942222643</v>
      </c>
    </row>
    <row r="782" spans="1:3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34">
        <v>760</v>
      </c>
      <c r="V782" s="36">
        <v>20330.033359853402</v>
      </c>
      <c r="W782" s="36">
        <v>10423.234933924225</v>
      </c>
      <c r="X782" s="36">
        <v>12959.653250963094</v>
      </c>
      <c r="Y782" s="10"/>
      <c r="Z782" s="34">
        <v>760</v>
      </c>
      <c r="AA782" s="36">
        <v>25057.169165888259</v>
      </c>
      <c r="AB782" s="36">
        <v>17496.89217586333</v>
      </c>
      <c r="AC782" s="36">
        <v>19150.578781905129</v>
      </c>
      <c r="AD782" s="10"/>
      <c r="AE782" s="34">
        <v>760</v>
      </c>
      <c r="AF782" s="36">
        <v>36009.607976617452</v>
      </c>
      <c r="AG782" s="36">
        <v>25516.365864033229</v>
      </c>
      <c r="AH782" s="36">
        <v>32059.559313538342</v>
      </c>
    </row>
    <row r="783" spans="1:3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34">
        <v>761</v>
      </c>
      <c r="V783" s="36">
        <v>7579.3884430578037</v>
      </c>
      <c r="W783" s="36">
        <v>9551.1126446766139</v>
      </c>
      <c r="X783" s="36">
        <v>9922.6427836238272</v>
      </c>
      <c r="Y783" s="10"/>
      <c r="Z783" s="34">
        <v>761</v>
      </c>
      <c r="AA783" s="36">
        <v>15240.310523486134</v>
      </c>
      <c r="AB783" s="36">
        <v>13581.084665109567</v>
      </c>
      <c r="AC783" s="36">
        <v>21129.044326882537</v>
      </c>
      <c r="AD783" s="10"/>
      <c r="AE783" s="34">
        <v>761</v>
      </c>
      <c r="AF783" s="36">
        <v>22893.883716436612</v>
      </c>
      <c r="AG783" s="36">
        <v>40400.551304321198</v>
      </c>
      <c r="AH783" s="36">
        <v>19115.89390933211</v>
      </c>
    </row>
    <row r="784" spans="1:3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34">
        <v>762</v>
      </c>
      <c r="V784" s="36">
        <v>12570.353067773187</v>
      </c>
      <c r="W784" s="36">
        <v>12693.652343988126</v>
      </c>
      <c r="X784" s="36">
        <v>11467.828592601241</v>
      </c>
      <c r="Y784" s="10"/>
      <c r="Z784" s="34">
        <v>762</v>
      </c>
      <c r="AA784" s="36">
        <v>9108.3256864035775</v>
      </c>
      <c r="AB784" s="36">
        <v>18337.045124861357</v>
      </c>
      <c r="AC784" s="36">
        <v>12150.427514118504</v>
      </c>
      <c r="AD784" s="10"/>
      <c r="AE784" s="34">
        <v>762</v>
      </c>
      <c r="AF784" s="36">
        <v>32790.908378772663</v>
      </c>
      <c r="AG784" s="36">
        <v>54086.473636078852</v>
      </c>
      <c r="AH784" s="36">
        <v>35475.506636191363</v>
      </c>
    </row>
    <row r="785" spans="1:3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34">
        <v>763</v>
      </c>
      <c r="V785" s="36">
        <v>14000.188853244441</v>
      </c>
      <c r="W785" s="36">
        <v>12703.903759150595</v>
      </c>
      <c r="X785" s="36">
        <v>9846.9718081258015</v>
      </c>
      <c r="Y785" s="10"/>
      <c r="Z785" s="34">
        <v>763</v>
      </c>
      <c r="AA785" s="36">
        <v>13669.126882473791</v>
      </c>
      <c r="AB785" s="36">
        <v>26029.559108346843</v>
      </c>
      <c r="AC785" s="36">
        <v>14745.018643667721</v>
      </c>
      <c r="AD785" s="10"/>
      <c r="AE785" s="34">
        <v>763</v>
      </c>
      <c r="AF785" s="36">
        <v>38723.21591108093</v>
      </c>
      <c r="AG785" s="36">
        <v>37874.61500706595</v>
      </c>
      <c r="AH785" s="36">
        <v>32757.483408517543</v>
      </c>
    </row>
    <row r="786" spans="1:3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34">
        <v>764</v>
      </c>
      <c r="V786" s="36">
        <v>21587.519539310888</v>
      </c>
      <c r="W786" s="36">
        <v>13077.250298912695</v>
      </c>
      <c r="X786" s="36">
        <v>10830.744781689353</v>
      </c>
      <c r="Y786" s="10"/>
      <c r="Z786" s="34">
        <v>764</v>
      </c>
      <c r="AA786" s="36">
        <v>21351.499429516858</v>
      </c>
      <c r="AB786" s="36">
        <v>19301.309862951446</v>
      </c>
      <c r="AC786" s="36">
        <v>11818.737421305124</v>
      </c>
      <c r="AD786" s="10"/>
      <c r="AE786" s="34">
        <v>764</v>
      </c>
      <c r="AF786" s="36">
        <v>51384.832265918805</v>
      </c>
      <c r="AG786" s="36">
        <v>19792.212203399271</v>
      </c>
      <c r="AH786" s="36">
        <v>25293.934404594565</v>
      </c>
    </row>
    <row r="787" spans="1:3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34">
        <v>765</v>
      </c>
      <c r="V787" s="36">
        <v>17833.848062900848</v>
      </c>
      <c r="W787" s="36">
        <v>10021.633684856679</v>
      </c>
      <c r="X787" s="36">
        <v>8563.6004267217213</v>
      </c>
      <c r="Y787" s="10"/>
      <c r="Z787" s="34">
        <v>765</v>
      </c>
      <c r="AA787" s="36">
        <v>23739.152109373077</v>
      </c>
      <c r="AB787" s="36">
        <v>32561.907856449019</v>
      </c>
      <c r="AC787" s="36">
        <v>24731.657543126701</v>
      </c>
      <c r="AD787" s="10"/>
      <c r="AE787" s="34">
        <v>765</v>
      </c>
      <c r="AF787" s="36">
        <v>34761.484720372522</v>
      </c>
      <c r="AG787" s="36">
        <v>13929.843138814356</v>
      </c>
      <c r="AH787" s="36">
        <v>23873.573739793552</v>
      </c>
    </row>
    <row r="788" spans="1:3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34">
        <v>766</v>
      </c>
      <c r="V788" s="36">
        <v>10581.183859766363</v>
      </c>
      <c r="W788" s="36">
        <v>14892.858868462436</v>
      </c>
      <c r="X788" s="36">
        <v>10381.518302882645</v>
      </c>
      <c r="Y788" s="10"/>
      <c r="Z788" s="34">
        <v>766</v>
      </c>
      <c r="AA788" s="36">
        <v>22523.732939170797</v>
      </c>
      <c r="AB788" s="36">
        <v>24699.754824871401</v>
      </c>
      <c r="AC788" s="36">
        <v>15393.378940727152</v>
      </c>
      <c r="AD788" s="10"/>
      <c r="AE788" s="34">
        <v>766</v>
      </c>
      <c r="AF788" s="36">
        <v>13606.040533943851</v>
      </c>
      <c r="AG788" s="36">
        <v>60689.003156765873</v>
      </c>
      <c r="AH788" s="36">
        <v>22800.626682186346</v>
      </c>
    </row>
    <row r="789" spans="1:3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34">
        <v>767</v>
      </c>
      <c r="V789" s="36">
        <v>18788.51571928526</v>
      </c>
      <c r="W789" s="36">
        <v>10238.555872151872</v>
      </c>
      <c r="X789" s="36">
        <v>8661.2495098056224</v>
      </c>
      <c r="Y789" s="10"/>
      <c r="Z789" s="34">
        <v>767</v>
      </c>
      <c r="AA789" s="36">
        <v>12307.167596662975</v>
      </c>
      <c r="AB789" s="36">
        <v>17155.62293360374</v>
      </c>
      <c r="AC789" s="36">
        <v>17511.466646049161</v>
      </c>
      <c r="AD789" s="10"/>
      <c r="AE789" s="34">
        <v>767</v>
      </c>
      <c r="AF789" s="36">
        <v>41985.627406690757</v>
      </c>
      <c r="AG789" s="36">
        <v>78528.597840434421</v>
      </c>
      <c r="AH789" s="36">
        <v>55181.266239781224</v>
      </c>
    </row>
    <row r="790" spans="1:3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34">
        <v>768</v>
      </c>
      <c r="V790" s="36">
        <v>23660.954846286138</v>
      </c>
      <c r="W790" s="36">
        <v>14802.811023979801</v>
      </c>
      <c r="X790" s="36">
        <v>12385.491793855113</v>
      </c>
      <c r="Y790" s="10"/>
      <c r="Z790" s="34">
        <v>768</v>
      </c>
      <c r="AA790" s="36">
        <v>27910.207599512225</v>
      </c>
      <c r="AB790" s="36">
        <v>27569.174283173146</v>
      </c>
      <c r="AC790" s="36">
        <v>19920.520164320453</v>
      </c>
      <c r="AD790" s="10"/>
      <c r="AE790" s="34">
        <v>768</v>
      </c>
      <c r="AF790" s="36">
        <v>17653.558690660357</v>
      </c>
      <c r="AG790" s="36">
        <v>20739.604728336722</v>
      </c>
      <c r="AH790" s="36">
        <v>34264.045426868739</v>
      </c>
    </row>
    <row r="791" spans="1:3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34">
        <v>769</v>
      </c>
      <c r="V791" s="36">
        <v>15456.652341998659</v>
      </c>
      <c r="W791" s="36">
        <v>15590.567089913253</v>
      </c>
      <c r="X791" s="36">
        <v>8728.1278600379846</v>
      </c>
      <c r="Y791" s="10"/>
      <c r="Z791" s="34">
        <v>769</v>
      </c>
      <c r="AA791" s="36">
        <v>20414.716401181533</v>
      </c>
      <c r="AB791" s="36">
        <v>23386.772006017203</v>
      </c>
      <c r="AC791" s="36">
        <v>16662.662903575154</v>
      </c>
      <c r="AD791" s="10"/>
      <c r="AE791" s="34">
        <v>769</v>
      </c>
      <c r="AF791" s="36">
        <v>35065.322113953473</v>
      </c>
      <c r="AG791" s="36">
        <v>21405.639187946559</v>
      </c>
      <c r="AH791" s="36">
        <v>21025.858181592208</v>
      </c>
    </row>
    <row r="792" spans="1:3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34">
        <v>770</v>
      </c>
      <c r="V792" s="36">
        <v>7364.8060892129888</v>
      </c>
      <c r="W792" s="36">
        <v>9114.601372632831</v>
      </c>
      <c r="X792" s="36">
        <v>10373.182796158433</v>
      </c>
      <c r="Y792" s="10"/>
      <c r="Z792" s="34">
        <v>770</v>
      </c>
      <c r="AA792" s="36">
        <v>11271.917438549164</v>
      </c>
      <c r="AB792" s="36">
        <v>21062.840756602993</v>
      </c>
      <c r="AC792" s="36">
        <v>14527.349764114177</v>
      </c>
      <c r="AD792" s="10"/>
      <c r="AE792" s="34">
        <v>770</v>
      </c>
      <c r="AF792" s="36">
        <v>82948.642727691811</v>
      </c>
      <c r="AG792" s="36">
        <v>43361.557553610954</v>
      </c>
      <c r="AH792" s="36">
        <v>55565.642483145079</v>
      </c>
    </row>
    <row r="793" spans="1:3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34">
        <v>771</v>
      </c>
      <c r="V793" s="36">
        <v>14540.521351946527</v>
      </c>
      <c r="W793" s="36">
        <v>13795.245381273993</v>
      </c>
      <c r="X793" s="36">
        <v>9987.0407813917009</v>
      </c>
      <c r="Y793" s="10"/>
      <c r="Z793" s="34">
        <v>771</v>
      </c>
      <c r="AA793" s="36">
        <v>42636.844739562643</v>
      </c>
      <c r="AB793" s="36">
        <v>24362.754564838342</v>
      </c>
      <c r="AC793" s="36">
        <v>17730.548444872107</v>
      </c>
      <c r="AD793" s="10"/>
      <c r="AE793" s="34">
        <v>771</v>
      </c>
      <c r="AF793" s="36">
        <v>65161.953269570527</v>
      </c>
      <c r="AG793" s="36">
        <v>39906.124666486881</v>
      </c>
      <c r="AH793" s="36">
        <v>21141.94815701179</v>
      </c>
    </row>
    <row r="794" spans="1:3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34">
        <v>772</v>
      </c>
      <c r="V794" s="36">
        <v>10677.428818065831</v>
      </c>
      <c r="W794" s="36">
        <v>12554.570951780741</v>
      </c>
      <c r="X794" s="36">
        <v>8747.8383977554695</v>
      </c>
      <c r="Y794" s="10"/>
      <c r="Z794" s="34">
        <v>772</v>
      </c>
      <c r="AA794" s="36">
        <v>19267.030443983382</v>
      </c>
      <c r="AB794" s="36">
        <v>14531.025394705051</v>
      </c>
      <c r="AC794" s="36">
        <v>18525.174193960338</v>
      </c>
      <c r="AD794" s="10"/>
      <c r="AE794" s="34">
        <v>772</v>
      </c>
      <c r="AF794" s="36">
        <v>34347.388079137811</v>
      </c>
      <c r="AG794" s="36">
        <v>33359.282477675777</v>
      </c>
      <c r="AH794" s="36">
        <v>27778.187532566153</v>
      </c>
    </row>
    <row r="795" spans="1:3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34">
        <v>773</v>
      </c>
      <c r="V795" s="36">
        <v>28537.992586728604</v>
      </c>
      <c r="W795" s="36">
        <v>19080.00560785511</v>
      </c>
      <c r="X795" s="36">
        <v>11222.299000031077</v>
      </c>
      <c r="Y795" s="10"/>
      <c r="Z795" s="34">
        <v>773</v>
      </c>
      <c r="AA795" s="36">
        <v>29105.926579318409</v>
      </c>
      <c r="AB795" s="36">
        <v>17195.952426033371</v>
      </c>
      <c r="AC795" s="36">
        <v>14521.379445014591</v>
      </c>
      <c r="AD795" s="10"/>
      <c r="AE795" s="34">
        <v>773</v>
      </c>
      <c r="AF795" s="36">
        <v>44600.508988555353</v>
      </c>
      <c r="AG795" s="36">
        <v>84897.145377932306</v>
      </c>
      <c r="AH795" s="36">
        <v>36621.456110057727</v>
      </c>
    </row>
    <row r="796" spans="1:3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34">
        <v>774</v>
      </c>
      <c r="V796" s="36">
        <v>13212.70811975166</v>
      </c>
      <c r="W796" s="36">
        <v>8291.6739036970321</v>
      </c>
      <c r="X796" s="36">
        <v>11029.333502644022</v>
      </c>
      <c r="Y796" s="10"/>
      <c r="Z796" s="34">
        <v>774</v>
      </c>
      <c r="AA796" s="36">
        <v>27868.644369662994</v>
      </c>
      <c r="AB796" s="36">
        <v>22161.709397886149</v>
      </c>
      <c r="AC796" s="36">
        <v>16483.455874377989</v>
      </c>
      <c r="AD796" s="10"/>
      <c r="AE796" s="34">
        <v>774</v>
      </c>
      <c r="AF796" s="36">
        <v>27855.050661551821</v>
      </c>
      <c r="AG796" s="36">
        <v>18932.017048119382</v>
      </c>
      <c r="AH796" s="36">
        <v>46214.552790240981</v>
      </c>
    </row>
    <row r="797" spans="1:3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34">
        <v>775</v>
      </c>
      <c r="V797" s="36">
        <v>10735.637594278796</v>
      </c>
      <c r="W797" s="36">
        <v>9508.157665775816</v>
      </c>
      <c r="X797" s="36">
        <v>10658.117040659379</v>
      </c>
      <c r="Y797" s="10"/>
      <c r="Z797" s="34">
        <v>775</v>
      </c>
      <c r="AA797" s="36">
        <v>12153.083159996611</v>
      </c>
      <c r="AB797" s="36">
        <v>15469.241898289971</v>
      </c>
      <c r="AC797" s="36">
        <v>20623.405203673658</v>
      </c>
      <c r="AD797" s="10"/>
      <c r="AE797" s="34">
        <v>775</v>
      </c>
      <c r="AF797" s="36">
        <v>34569.311735751289</v>
      </c>
      <c r="AG797" s="36">
        <v>24445.050003490447</v>
      </c>
      <c r="AH797" s="36">
        <v>37946.550956172992</v>
      </c>
    </row>
    <row r="798" spans="1:3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34">
        <v>776</v>
      </c>
      <c r="V798" s="36">
        <v>15599.072505776376</v>
      </c>
      <c r="W798" s="36">
        <v>11863.831082147984</v>
      </c>
      <c r="X798" s="36">
        <v>9336.729015026358</v>
      </c>
      <c r="Y798" s="10"/>
      <c r="Z798" s="34">
        <v>776</v>
      </c>
      <c r="AA798" s="36">
        <v>14243.634780305782</v>
      </c>
      <c r="AB798" s="36">
        <v>30553.254380148606</v>
      </c>
      <c r="AC798" s="36">
        <v>22962.817632116145</v>
      </c>
      <c r="AD798" s="10"/>
      <c r="AE798" s="34">
        <v>776</v>
      </c>
      <c r="AF798" s="36">
        <v>67713.619639119235</v>
      </c>
      <c r="AG798" s="36">
        <v>38266.416701564551</v>
      </c>
      <c r="AH798" s="36">
        <v>24295.708483629202</v>
      </c>
    </row>
    <row r="799" spans="1:3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34">
        <v>777</v>
      </c>
      <c r="V799" s="36">
        <v>9317.6131086653913</v>
      </c>
      <c r="W799" s="36">
        <v>10200.871104236005</v>
      </c>
      <c r="X799" s="36">
        <v>9236.1027608698132</v>
      </c>
      <c r="Y799" s="10"/>
      <c r="Z799" s="34">
        <v>777</v>
      </c>
      <c r="AA799" s="36">
        <v>22688.520666755081</v>
      </c>
      <c r="AB799" s="36">
        <v>13151.624397262976</v>
      </c>
      <c r="AC799" s="36">
        <v>21321.087354699703</v>
      </c>
      <c r="AD799" s="10"/>
      <c r="AE799" s="34">
        <v>777</v>
      </c>
      <c r="AF799" s="36">
        <v>80788.440791750036</v>
      </c>
      <c r="AG799" s="36">
        <v>35411.171318638888</v>
      </c>
      <c r="AH799" s="36">
        <v>21277.093170612385</v>
      </c>
    </row>
    <row r="800" spans="1:3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34">
        <v>778</v>
      </c>
      <c r="V800" s="36">
        <v>12694.923669205778</v>
      </c>
      <c r="W800" s="36">
        <v>14083.055058533355</v>
      </c>
      <c r="X800" s="36">
        <v>11098.438894365931</v>
      </c>
      <c r="Y800" s="10"/>
      <c r="Z800" s="34">
        <v>778</v>
      </c>
      <c r="AA800" s="36">
        <v>26019.875336788915</v>
      </c>
      <c r="AB800" s="36">
        <v>21949.022746317056</v>
      </c>
      <c r="AC800" s="36">
        <v>15311.752105726157</v>
      </c>
      <c r="AD800" s="10"/>
      <c r="AE800" s="34">
        <v>778</v>
      </c>
      <c r="AF800" s="36">
        <v>50321.383360647502</v>
      </c>
      <c r="AG800" s="36">
        <v>19614.541606473154</v>
      </c>
      <c r="AH800" s="36">
        <v>37269.408046091172</v>
      </c>
    </row>
    <row r="801" spans="1:3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34">
        <v>779</v>
      </c>
      <c r="V801" s="36">
        <v>11660.293882800761</v>
      </c>
      <c r="W801" s="36">
        <v>12210.853102678475</v>
      </c>
      <c r="X801" s="36">
        <v>8541.1176923493531</v>
      </c>
      <c r="Y801" s="10"/>
      <c r="Z801" s="34">
        <v>779</v>
      </c>
      <c r="AA801" s="36">
        <v>16981.836832700301</v>
      </c>
      <c r="AB801" s="36">
        <v>22431.827994108986</v>
      </c>
      <c r="AC801" s="36">
        <v>15579.815811811226</v>
      </c>
      <c r="AD801" s="10"/>
      <c r="AE801" s="34">
        <v>779</v>
      </c>
      <c r="AF801" s="36">
        <v>33691.765850032571</v>
      </c>
      <c r="AG801" s="36">
        <v>34437.53106119638</v>
      </c>
      <c r="AH801" s="36">
        <v>21060.350423356529</v>
      </c>
    </row>
    <row r="802" spans="1:3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34">
        <v>780</v>
      </c>
      <c r="V802" s="36">
        <v>14260.761420397426</v>
      </c>
      <c r="W802" s="36">
        <v>14871.034350229824</v>
      </c>
      <c r="X802" s="36">
        <v>10608.905804521635</v>
      </c>
      <c r="Y802" s="10"/>
      <c r="Z802" s="34">
        <v>780</v>
      </c>
      <c r="AA802" s="36">
        <v>29522.750129302563</v>
      </c>
      <c r="AB802" s="36">
        <v>19317.818644906147</v>
      </c>
      <c r="AC802" s="36">
        <v>17168.773214592093</v>
      </c>
      <c r="AD802" s="10"/>
      <c r="AE802" s="34">
        <v>780</v>
      </c>
      <c r="AF802" s="36">
        <v>39107.182839363995</v>
      </c>
      <c r="AG802" s="36">
        <v>48111.424902394574</v>
      </c>
      <c r="AH802" s="36">
        <v>27030.740334296715</v>
      </c>
    </row>
    <row r="803" spans="1:3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34">
        <v>781</v>
      </c>
      <c r="V803" s="36">
        <v>19105.956982021453</v>
      </c>
      <c r="W803" s="36">
        <v>7057.09425875737</v>
      </c>
      <c r="X803" s="36">
        <v>12245.357483536871</v>
      </c>
      <c r="Y803" s="10"/>
      <c r="Z803" s="34">
        <v>781</v>
      </c>
      <c r="AA803" s="36">
        <v>17448.242214048914</v>
      </c>
      <c r="AB803" s="36">
        <v>18530.407588533475</v>
      </c>
      <c r="AC803" s="36">
        <v>12574.743563763081</v>
      </c>
      <c r="AD803" s="10"/>
      <c r="AE803" s="34">
        <v>781</v>
      </c>
      <c r="AF803" s="36">
        <v>55145.73678201859</v>
      </c>
      <c r="AG803" s="36">
        <v>38272.806523222556</v>
      </c>
      <c r="AH803" s="36">
        <v>48311.851848001621</v>
      </c>
    </row>
    <row r="804" spans="1:3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34">
        <v>782</v>
      </c>
      <c r="V804" s="36">
        <v>9068.4982448105311</v>
      </c>
      <c r="W804" s="36">
        <v>4281.6958344506247</v>
      </c>
      <c r="X804" s="36">
        <v>12953.980060859323</v>
      </c>
      <c r="Y804" s="10"/>
      <c r="Z804" s="34">
        <v>782</v>
      </c>
      <c r="AA804" s="36">
        <v>21705.065910476627</v>
      </c>
      <c r="AB804" s="36">
        <v>24632.922260854662</v>
      </c>
      <c r="AC804" s="36">
        <v>18106.781925625819</v>
      </c>
      <c r="AD804" s="10"/>
      <c r="AE804" s="34">
        <v>782</v>
      </c>
      <c r="AF804" s="36">
        <v>113106.49419072908</v>
      </c>
      <c r="AG804" s="36">
        <v>18512.35746129246</v>
      </c>
      <c r="AH804" s="36">
        <v>49566.719902914971</v>
      </c>
    </row>
    <row r="805" spans="1:3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34">
        <v>783</v>
      </c>
      <c r="V805" s="36">
        <v>11976.239427661129</v>
      </c>
      <c r="W805" s="36">
        <v>8220.2076647693175</v>
      </c>
      <c r="X805" s="36">
        <v>8696.5760113490178</v>
      </c>
      <c r="Y805" s="10"/>
      <c r="Z805" s="34">
        <v>783</v>
      </c>
      <c r="AA805" s="36">
        <v>19155.358805740096</v>
      </c>
      <c r="AB805" s="36">
        <v>11999.908778125668</v>
      </c>
      <c r="AC805" s="36">
        <v>17979.579517740276</v>
      </c>
      <c r="AD805" s="10"/>
      <c r="AE805" s="34">
        <v>783</v>
      </c>
      <c r="AF805" s="36">
        <v>60917.399229231283</v>
      </c>
      <c r="AG805" s="36">
        <v>43125.577530264156</v>
      </c>
      <c r="AH805" s="36">
        <v>31352.905621967169</v>
      </c>
    </row>
    <row r="806" spans="1:3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34">
        <v>784</v>
      </c>
      <c r="V806" s="36">
        <v>13725.314087712175</v>
      </c>
      <c r="W806" s="36">
        <v>12213.063046528245</v>
      </c>
      <c r="X806" s="36">
        <v>9818.1188689493738</v>
      </c>
      <c r="Y806" s="10"/>
      <c r="Z806" s="34">
        <v>784</v>
      </c>
      <c r="AA806" s="36">
        <v>20305.386165092448</v>
      </c>
      <c r="AB806" s="36">
        <v>26378.437383159504</v>
      </c>
      <c r="AC806" s="36">
        <v>16805.177401983761</v>
      </c>
      <c r="AD806" s="10"/>
      <c r="AE806" s="34">
        <v>784</v>
      </c>
      <c r="AF806" s="36">
        <v>90082.744246456379</v>
      </c>
      <c r="AG806" s="36">
        <v>22862.736116697502</v>
      </c>
      <c r="AH806" s="36">
        <v>37161.213513552029</v>
      </c>
    </row>
    <row r="807" spans="1:3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34">
        <v>785</v>
      </c>
      <c r="V807" s="36">
        <v>10955.146448777425</v>
      </c>
      <c r="W807" s="36">
        <v>9093.5458085599148</v>
      </c>
      <c r="X807" s="36">
        <v>12059.348938046638</v>
      </c>
      <c r="Y807" s="10"/>
      <c r="Z807" s="34">
        <v>785</v>
      </c>
      <c r="AA807" s="36">
        <v>18974.549161771745</v>
      </c>
      <c r="AB807" s="36">
        <v>11875.313533747178</v>
      </c>
      <c r="AC807" s="36">
        <v>17604.03739289855</v>
      </c>
      <c r="AD807" s="10"/>
      <c r="AE807" s="34">
        <v>785</v>
      </c>
      <c r="AF807" s="36">
        <v>70417.054532488881</v>
      </c>
      <c r="AG807" s="36">
        <v>27963.462694027778</v>
      </c>
      <c r="AH807" s="36">
        <v>21624.852443138898</v>
      </c>
    </row>
    <row r="808" spans="1:3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34">
        <v>786</v>
      </c>
      <c r="V808" s="36">
        <v>9963.5900913306068</v>
      </c>
      <c r="W808" s="36">
        <v>10350.65207971328</v>
      </c>
      <c r="X808" s="36">
        <v>11166.364936069185</v>
      </c>
      <c r="Y808" s="10"/>
      <c r="Z808" s="34">
        <v>786</v>
      </c>
      <c r="AA808" s="36">
        <v>19824.849627604792</v>
      </c>
      <c r="AB808" s="36">
        <v>27587.849360467771</v>
      </c>
      <c r="AC808" s="36">
        <v>19245.416703720908</v>
      </c>
      <c r="AD808" s="10"/>
      <c r="AE808" s="34">
        <v>786</v>
      </c>
      <c r="AF808" s="36">
        <v>95775.740293226452</v>
      </c>
      <c r="AG808" s="36">
        <v>24822.223034155923</v>
      </c>
      <c r="AH808" s="36">
        <v>28885.482567054714</v>
      </c>
    </row>
    <row r="809" spans="1:3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34">
        <v>787</v>
      </c>
      <c r="V809" s="36">
        <v>14442.624690098268</v>
      </c>
      <c r="W809" s="36">
        <v>13519.489151892496</v>
      </c>
      <c r="X809" s="36">
        <v>10890.273560532809</v>
      </c>
      <c r="Y809" s="10"/>
      <c r="Z809" s="34">
        <v>787</v>
      </c>
      <c r="AA809" s="36">
        <v>18994.909088228138</v>
      </c>
      <c r="AB809" s="36">
        <v>25566.822621804327</v>
      </c>
      <c r="AC809" s="36">
        <v>17618.609637258491</v>
      </c>
      <c r="AD809" s="10"/>
      <c r="AE809" s="34">
        <v>787</v>
      </c>
      <c r="AF809" s="36">
        <v>15454.5500699926</v>
      </c>
      <c r="AG809" s="36">
        <v>35501.582057388994</v>
      </c>
      <c r="AH809" s="36">
        <v>21436.21972828549</v>
      </c>
    </row>
    <row r="810" spans="1:3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34">
        <v>788</v>
      </c>
      <c r="V810" s="36">
        <v>15951.531460163564</v>
      </c>
      <c r="W810" s="36">
        <v>15561.8433387072</v>
      </c>
      <c r="X810" s="36">
        <v>15312.049282991284</v>
      </c>
      <c r="Y810" s="10"/>
      <c r="Z810" s="34">
        <v>788</v>
      </c>
      <c r="AA810" s="36">
        <v>8241.5042536824421</v>
      </c>
      <c r="AB810" s="36">
        <v>25363.946763224831</v>
      </c>
      <c r="AC810" s="36">
        <v>15088.643924592789</v>
      </c>
      <c r="AD810" s="10"/>
      <c r="AE810" s="34">
        <v>788</v>
      </c>
      <c r="AF810" s="36">
        <v>31441.949799670281</v>
      </c>
      <c r="AG810" s="36">
        <v>34967.424034646836</v>
      </c>
      <c r="AH810" s="36">
        <v>39938.325308621417</v>
      </c>
    </row>
    <row r="811" spans="1:3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34">
        <v>789</v>
      </c>
      <c r="V811" s="36">
        <v>12219.654208346436</v>
      </c>
      <c r="W811" s="36">
        <v>12421.627883700829</v>
      </c>
      <c r="X811" s="36">
        <v>9312.0211861776861</v>
      </c>
      <c r="Y811" s="10"/>
      <c r="Z811" s="34">
        <v>789</v>
      </c>
      <c r="AA811" s="36">
        <v>41288.501406413794</v>
      </c>
      <c r="AB811" s="36">
        <v>23109.918364218447</v>
      </c>
      <c r="AC811" s="36">
        <v>17033.745660398545</v>
      </c>
      <c r="AD811" s="10"/>
      <c r="AE811" s="34">
        <v>789</v>
      </c>
      <c r="AF811" s="36">
        <v>31763.570839029231</v>
      </c>
      <c r="AG811" s="36">
        <v>21964.717346410231</v>
      </c>
      <c r="AH811" s="36">
        <v>30217.475643539587</v>
      </c>
    </row>
    <row r="812" spans="1:3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34">
        <v>790</v>
      </c>
      <c r="V812" s="36">
        <v>18721.300478909856</v>
      </c>
      <c r="W812" s="36">
        <v>7738.9510994756674</v>
      </c>
      <c r="X812" s="36">
        <v>13399.033302231917</v>
      </c>
      <c r="Y812" s="10"/>
      <c r="Z812" s="34">
        <v>790</v>
      </c>
      <c r="AA812" s="36">
        <v>34189.257050498847</v>
      </c>
      <c r="AB812" s="36">
        <v>11243.063230991407</v>
      </c>
      <c r="AC812" s="36">
        <v>19305.273104983426</v>
      </c>
      <c r="AD812" s="10"/>
      <c r="AE812" s="34">
        <v>790</v>
      </c>
      <c r="AF812" s="36">
        <v>22816.01638783684</v>
      </c>
      <c r="AG812" s="36">
        <v>48355.872414075217</v>
      </c>
      <c r="AH812" s="36">
        <v>52042.751388941295</v>
      </c>
    </row>
    <row r="813" spans="1:3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34">
        <v>791</v>
      </c>
      <c r="V813" s="36">
        <v>23264.769864245034</v>
      </c>
      <c r="W813" s="36">
        <v>15191.272909844411</v>
      </c>
      <c r="X813" s="36">
        <v>10865.29359336742</v>
      </c>
      <c r="Y813" s="10"/>
      <c r="Z813" s="34">
        <v>791</v>
      </c>
      <c r="AA813" s="36">
        <v>32163.749373636336</v>
      </c>
      <c r="AB813" s="36">
        <v>16824.331440738781</v>
      </c>
      <c r="AC813" s="36">
        <v>25505.769608975053</v>
      </c>
      <c r="AD813" s="10"/>
      <c r="AE813" s="34">
        <v>791</v>
      </c>
      <c r="AF813" s="36">
        <v>46597.249333641419</v>
      </c>
      <c r="AG813" s="36">
        <v>42877.60109740137</v>
      </c>
      <c r="AH813" s="36">
        <v>31645.768411102865</v>
      </c>
    </row>
    <row r="814" spans="1:3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34">
        <v>792</v>
      </c>
      <c r="V814" s="36">
        <v>9616.076096733228</v>
      </c>
      <c r="W814" s="36">
        <v>11609.204725705613</v>
      </c>
      <c r="X814" s="36">
        <v>9419.9045689594004</v>
      </c>
      <c r="Y814" s="10"/>
      <c r="Z814" s="34">
        <v>792</v>
      </c>
      <c r="AA814" s="36">
        <v>15321.923007889385</v>
      </c>
      <c r="AB814" s="36">
        <v>20220.487909289928</v>
      </c>
      <c r="AC814" s="36">
        <v>23360.790836023258</v>
      </c>
      <c r="AD814" s="10"/>
      <c r="AE814" s="34">
        <v>792</v>
      </c>
      <c r="AF814" s="36">
        <v>36973.521740403245</v>
      </c>
      <c r="AG814" s="36">
        <v>24641.346288860936</v>
      </c>
      <c r="AH814" s="36">
        <v>25152.090961421301</v>
      </c>
    </row>
    <row r="815" spans="1:3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34">
        <v>793</v>
      </c>
      <c r="V815" s="36">
        <v>8928.5571641932638</v>
      </c>
      <c r="W815" s="36">
        <v>13050.812179948469</v>
      </c>
      <c r="X815" s="36">
        <v>14971.659561392695</v>
      </c>
      <c r="Y815" s="10"/>
      <c r="Z815" s="34">
        <v>793</v>
      </c>
      <c r="AA815" s="36">
        <v>27879.214554359532</v>
      </c>
      <c r="AB815" s="36">
        <v>30245.656799272747</v>
      </c>
      <c r="AC815" s="36">
        <v>13474.696341028219</v>
      </c>
      <c r="AD815" s="10"/>
      <c r="AE815" s="34">
        <v>793</v>
      </c>
      <c r="AF815" s="36">
        <v>29104.312301653685</v>
      </c>
      <c r="AG815" s="36">
        <v>63686.394078813209</v>
      </c>
      <c r="AH815" s="36">
        <v>35588.72064175627</v>
      </c>
    </row>
    <row r="816" spans="1:3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34">
        <v>794</v>
      </c>
      <c r="V816" s="36">
        <v>9496.9126366709206</v>
      </c>
      <c r="W816" s="36">
        <v>11022.665429376326</v>
      </c>
      <c r="X816" s="36">
        <v>10844.161562329125</v>
      </c>
      <c r="Y816" s="10"/>
      <c r="Z816" s="34">
        <v>794</v>
      </c>
      <c r="AA816" s="36">
        <v>13663.451451123472</v>
      </c>
      <c r="AB816" s="36">
        <v>13280.772946854049</v>
      </c>
      <c r="AC816" s="36">
        <v>13028.805688968045</v>
      </c>
      <c r="AD816" s="10"/>
      <c r="AE816" s="34">
        <v>794</v>
      </c>
      <c r="AF816" s="36">
        <v>33348.447810143858</v>
      </c>
      <c r="AG816" s="36">
        <v>37937.208624125393</v>
      </c>
      <c r="AH816" s="36">
        <v>39923.005727947631</v>
      </c>
    </row>
    <row r="817" spans="1:3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34">
        <v>795</v>
      </c>
      <c r="V817" s="36">
        <v>15141.976781259005</v>
      </c>
      <c r="W817" s="36">
        <v>10790.824509066188</v>
      </c>
      <c r="X817" s="36">
        <v>9610.8306462545843</v>
      </c>
      <c r="Y817" s="10"/>
      <c r="Z817" s="34">
        <v>795</v>
      </c>
      <c r="AA817" s="36">
        <v>13968.816538336423</v>
      </c>
      <c r="AB817" s="36">
        <v>20773.650492106492</v>
      </c>
      <c r="AC817" s="36">
        <v>14698.062797575363</v>
      </c>
      <c r="AD817" s="10"/>
      <c r="AE817" s="34">
        <v>795</v>
      </c>
      <c r="AF817" s="36">
        <v>103559.9193533744</v>
      </c>
      <c r="AG817" s="36">
        <v>43753.177754517877</v>
      </c>
      <c r="AH817" s="36">
        <v>37510.582902279704</v>
      </c>
    </row>
    <row r="818" spans="1:3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34">
        <v>796</v>
      </c>
      <c r="V818" s="36">
        <v>10183.481594206514</v>
      </c>
      <c r="W818" s="36">
        <v>10980.937380792013</v>
      </c>
      <c r="X818" s="36">
        <v>12532.63763461793</v>
      </c>
      <c r="Y818" s="10"/>
      <c r="Z818" s="34">
        <v>796</v>
      </c>
      <c r="AA818" s="36">
        <v>17190.612530774673</v>
      </c>
      <c r="AB818" s="36">
        <v>15965.769462722466</v>
      </c>
      <c r="AC818" s="36">
        <v>11147.781925761876</v>
      </c>
      <c r="AD818" s="10"/>
      <c r="AE818" s="34">
        <v>796</v>
      </c>
      <c r="AF818" s="36">
        <v>81284.461430251045</v>
      </c>
      <c r="AG818" s="36">
        <v>26961.228889087677</v>
      </c>
      <c r="AH818" s="36">
        <v>27216.367698031318</v>
      </c>
    </row>
    <row r="819" spans="1:3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34">
        <v>797</v>
      </c>
      <c r="V819" s="36">
        <v>9497.1677820687855</v>
      </c>
      <c r="W819" s="36">
        <v>11304.16599087997</v>
      </c>
      <c r="X819" s="36">
        <v>8801.4127959722446</v>
      </c>
      <c r="Y819" s="10"/>
      <c r="Z819" s="34">
        <v>797</v>
      </c>
      <c r="AA819" s="36">
        <v>12501.161654160622</v>
      </c>
      <c r="AB819" s="36">
        <v>16513.348487189724</v>
      </c>
      <c r="AC819" s="36">
        <v>18836.661776235822</v>
      </c>
      <c r="AD819" s="10"/>
      <c r="AE819" s="34">
        <v>797</v>
      </c>
      <c r="AF819" s="36">
        <v>55361.852920378704</v>
      </c>
      <c r="AG819" s="36">
        <v>75102.160101646601</v>
      </c>
      <c r="AH819" s="36">
        <v>38183.387190390407</v>
      </c>
    </row>
    <row r="820" spans="1:3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34">
        <v>798</v>
      </c>
      <c r="V820" s="36">
        <v>11433.994834172952</v>
      </c>
      <c r="W820" s="36">
        <v>12760.054288149704</v>
      </c>
      <c r="X820" s="36">
        <v>11159.385571478668</v>
      </c>
      <c r="Y820" s="10"/>
      <c r="Z820" s="34">
        <v>798</v>
      </c>
      <c r="AA820" s="36">
        <v>32980.800362438567</v>
      </c>
      <c r="AB820" s="36">
        <v>16915.374800331298</v>
      </c>
      <c r="AC820" s="36">
        <v>17522.467716382387</v>
      </c>
      <c r="AD820" s="10"/>
      <c r="AE820" s="34">
        <v>798</v>
      </c>
      <c r="AF820" s="36">
        <v>41086.6739840136</v>
      </c>
      <c r="AG820" s="36">
        <v>80267.411246492687</v>
      </c>
      <c r="AH820" s="36">
        <v>35148.403747598168</v>
      </c>
    </row>
    <row r="821" spans="1:3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34">
        <v>799</v>
      </c>
      <c r="V821" s="36">
        <v>16469.261829989424</v>
      </c>
      <c r="W821" s="36">
        <v>16700.256337071707</v>
      </c>
      <c r="X821" s="36">
        <v>11141.954716672224</v>
      </c>
      <c r="Y821" s="10"/>
      <c r="Z821" s="34">
        <v>799</v>
      </c>
      <c r="AA821" s="36">
        <v>10890.996925679141</v>
      </c>
      <c r="AB821" s="36">
        <v>13026.033499463343</v>
      </c>
      <c r="AC821" s="36">
        <v>13605.185601589374</v>
      </c>
      <c r="AD821" s="10"/>
      <c r="AE821" s="34">
        <v>799</v>
      </c>
      <c r="AF821" s="36">
        <v>80730.327345585232</v>
      </c>
      <c r="AG821" s="36">
        <v>26749.465302309662</v>
      </c>
      <c r="AH821" s="36">
        <v>30991.692136430625</v>
      </c>
    </row>
    <row r="822" spans="1:3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34">
        <v>800</v>
      </c>
      <c r="V822" s="36">
        <v>9411.7853373424587</v>
      </c>
      <c r="W822" s="36">
        <v>7271.9535656730986</v>
      </c>
      <c r="X822" s="36">
        <v>11630.096417892546</v>
      </c>
      <c r="Y822" s="10"/>
      <c r="Z822" s="34">
        <v>800</v>
      </c>
      <c r="AA822" s="36">
        <v>17018.150631788027</v>
      </c>
      <c r="AB822" s="36">
        <v>24581.274895568014</v>
      </c>
      <c r="AC822" s="36">
        <v>20472.148446813862</v>
      </c>
      <c r="AD822" s="10"/>
      <c r="AE822" s="34">
        <v>800</v>
      </c>
      <c r="AF822" s="36">
        <v>67777.798281106894</v>
      </c>
      <c r="AG822" s="36">
        <v>15982.808911510727</v>
      </c>
      <c r="AH822" s="36">
        <v>21322.930492412852</v>
      </c>
    </row>
    <row r="823" spans="1:3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34">
        <v>801</v>
      </c>
      <c r="V823" s="36">
        <v>10850.103912796372</v>
      </c>
      <c r="W823" s="36">
        <v>9861.0848955662223</v>
      </c>
      <c r="X823" s="36">
        <v>17685.652397896713</v>
      </c>
      <c r="Y823" s="10"/>
      <c r="Z823" s="34">
        <v>801</v>
      </c>
      <c r="AA823" s="36">
        <v>9727.1707837944159</v>
      </c>
      <c r="AB823" s="36">
        <v>21084.003936459532</v>
      </c>
      <c r="AC823" s="36">
        <v>12114.102617716038</v>
      </c>
      <c r="AD823" s="10"/>
      <c r="AE823" s="34">
        <v>801</v>
      </c>
      <c r="AF823" s="36">
        <v>24570.917486269522</v>
      </c>
      <c r="AG823" s="36">
        <v>48724.047469341051</v>
      </c>
      <c r="AH823" s="36">
        <v>27267.329346332121</v>
      </c>
    </row>
    <row r="824" spans="1:3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34">
        <v>802</v>
      </c>
      <c r="V824" s="36">
        <v>9672.8685501173386</v>
      </c>
      <c r="W824" s="36">
        <v>10070.720898435928</v>
      </c>
      <c r="X824" s="36">
        <v>14338.234530779884</v>
      </c>
      <c r="Y824" s="10"/>
      <c r="Z824" s="34">
        <v>802</v>
      </c>
      <c r="AA824" s="36">
        <v>28060.93062301894</v>
      </c>
      <c r="AB824" s="36">
        <v>14604.643173042425</v>
      </c>
      <c r="AC824" s="36">
        <v>15223.219328440193</v>
      </c>
      <c r="AD824" s="10"/>
      <c r="AE824" s="34">
        <v>802</v>
      </c>
      <c r="AF824" s="36">
        <v>68838.872910797814</v>
      </c>
      <c r="AG824" s="36">
        <v>29826.144512555969</v>
      </c>
      <c r="AH824" s="36">
        <v>27970.880566909371</v>
      </c>
    </row>
    <row r="825" spans="1:3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34">
        <v>803</v>
      </c>
      <c r="V825" s="36">
        <v>10354.099623584263</v>
      </c>
      <c r="W825" s="36">
        <v>12775.476461151646</v>
      </c>
      <c r="X825" s="36">
        <v>9435.6091179092582</v>
      </c>
      <c r="Y825" s="10"/>
      <c r="Z825" s="34">
        <v>803</v>
      </c>
      <c r="AA825" s="36">
        <v>7021.5005453644908</v>
      </c>
      <c r="AB825" s="36">
        <v>21462.644908620652</v>
      </c>
      <c r="AC825" s="36">
        <v>27020.841649242364</v>
      </c>
      <c r="AD825" s="10"/>
      <c r="AE825" s="34">
        <v>803</v>
      </c>
      <c r="AF825" s="36">
        <v>59907.202658168222</v>
      </c>
      <c r="AG825" s="36">
        <v>50564.031308645754</v>
      </c>
      <c r="AH825" s="36">
        <v>26890.835889620204</v>
      </c>
    </row>
    <row r="826" spans="1:3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34">
        <v>804</v>
      </c>
      <c r="V826" s="36">
        <v>15359.550749038332</v>
      </c>
      <c r="W826" s="36">
        <v>13398.886731358554</v>
      </c>
      <c r="X826" s="36">
        <v>9559.0898778620067</v>
      </c>
      <c r="Y826" s="10"/>
      <c r="Z826" s="34">
        <v>804</v>
      </c>
      <c r="AA826" s="36">
        <v>36561.77852856851</v>
      </c>
      <c r="AB826" s="36">
        <v>20817.927054796146</v>
      </c>
      <c r="AC826" s="36">
        <v>23897.534741009909</v>
      </c>
      <c r="AD826" s="10"/>
      <c r="AE826" s="34">
        <v>804</v>
      </c>
      <c r="AF826" s="36">
        <v>30441.514090725217</v>
      </c>
      <c r="AG826" s="36">
        <v>68869.05918075396</v>
      </c>
      <c r="AH826" s="36">
        <v>15088.739080927036</v>
      </c>
    </row>
    <row r="827" spans="1:3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34">
        <v>805</v>
      </c>
      <c r="V827" s="36">
        <v>12824.814117117599</v>
      </c>
      <c r="W827" s="36">
        <v>8134.0789827940371</v>
      </c>
      <c r="X827" s="36">
        <v>13351.364183489099</v>
      </c>
      <c r="Y827" s="10"/>
      <c r="Z827" s="34">
        <v>805</v>
      </c>
      <c r="AA827" s="36">
        <v>39249.781913404797</v>
      </c>
      <c r="AB827" s="36">
        <v>21795.514458710248</v>
      </c>
      <c r="AC827" s="36">
        <v>23390.041528539718</v>
      </c>
      <c r="AD827" s="10"/>
      <c r="AE827" s="34">
        <v>805</v>
      </c>
      <c r="AF827" s="36">
        <v>87646.157528564625</v>
      </c>
      <c r="AG827" s="36">
        <v>53979.753099730289</v>
      </c>
      <c r="AH827" s="36">
        <v>27354.507344568166</v>
      </c>
    </row>
    <row r="828" spans="1:3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34">
        <v>806</v>
      </c>
      <c r="V828" s="36">
        <v>12381.890163441492</v>
      </c>
      <c r="W828" s="36">
        <v>11462.549891077595</v>
      </c>
      <c r="X828" s="36">
        <v>7276.0952592706763</v>
      </c>
      <c r="Y828" s="10"/>
      <c r="Z828" s="34">
        <v>806</v>
      </c>
      <c r="AA828" s="36">
        <v>14938.175126357639</v>
      </c>
      <c r="AB828" s="36">
        <v>18022.789251655773</v>
      </c>
      <c r="AC828" s="36">
        <v>13767.803185271365</v>
      </c>
      <c r="AD828" s="10"/>
      <c r="AE828" s="34">
        <v>806</v>
      </c>
      <c r="AF828" s="36">
        <v>73658.585571622883</v>
      </c>
      <c r="AG828" s="36">
        <v>62869.661359267535</v>
      </c>
      <c r="AH828" s="36">
        <v>42806.454098326059</v>
      </c>
    </row>
    <row r="829" spans="1:3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34">
        <v>807</v>
      </c>
      <c r="V829" s="36">
        <v>9942.0087430402618</v>
      </c>
      <c r="W829" s="36">
        <v>8965.050293959217</v>
      </c>
      <c r="X829" s="36">
        <v>13479.308728693528</v>
      </c>
      <c r="Y829" s="10"/>
      <c r="Z829" s="34">
        <v>807</v>
      </c>
      <c r="AA829" s="36">
        <v>17520.9877278856</v>
      </c>
      <c r="AB829" s="36">
        <v>15622.14546248736</v>
      </c>
      <c r="AC829" s="36">
        <v>14357.634904266728</v>
      </c>
      <c r="AD829" s="10"/>
      <c r="AE829" s="34">
        <v>807</v>
      </c>
      <c r="AF829" s="36">
        <v>48678.146272891419</v>
      </c>
      <c r="AG829" s="36">
        <v>32753.202155606323</v>
      </c>
      <c r="AH829" s="36">
        <v>30033.035910702056</v>
      </c>
    </row>
    <row r="830" spans="1:3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34">
        <v>808</v>
      </c>
      <c r="V830" s="36">
        <v>9721.7670251444397</v>
      </c>
      <c r="W830" s="36">
        <v>17708.395772960663</v>
      </c>
      <c r="X830" s="36">
        <v>11884.74930200087</v>
      </c>
      <c r="Y830" s="10"/>
      <c r="Z830" s="34">
        <v>808</v>
      </c>
      <c r="AA830" s="36">
        <v>21496.432420728994</v>
      </c>
      <c r="AB830" s="36">
        <v>30766.950065111771</v>
      </c>
      <c r="AC830" s="36">
        <v>17344.526803638379</v>
      </c>
      <c r="AD830" s="10"/>
      <c r="AE830" s="34">
        <v>808</v>
      </c>
      <c r="AF830" s="36">
        <v>37831.706166344004</v>
      </c>
      <c r="AG830" s="36">
        <v>46819.100398043898</v>
      </c>
      <c r="AH830" s="36">
        <v>19535.976113952154</v>
      </c>
    </row>
    <row r="831" spans="1:3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34">
        <v>809</v>
      </c>
      <c r="V831" s="36">
        <v>7224.6213843346832</v>
      </c>
      <c r="W831" s="36">
        <v>9681.9306159754815</v>
      </c>
      <c r="X831" s="36">
        <v>14275.17587834295</v>
      </c>
      <c r="Y831" s="10"/>
      <c r="Z831" s="34">
        <v>809</v>
      </c>
      <c r="AA831" s="36">
        <v>14466.745408169434</v>
      </c>
      <c r="AB831" s="36">
        <v>11445.684297822412</v>
      </c>
      <c r="AC831" s="36">
        <v>18369.906104833182</v>
      </c>
      <c r="AD831" s="10"/>
      <c r="AE831" s="34">
        <v>809</v>
      </c>
      <c r="AF831" s="36">
        <v>21795.723718452195</v>
      </c>
      <c r="AG831" s="36">
        <v>25477.268041406835</v>
      </c>
      <c r="AH831" s="36">
        <v>37023.842496109311</v>
      </c>
    </row>
    <row r="832" spans="1:3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34">
        <v>810</v>
      </c>
      <c r="V832" s="36">
        <v>7601.5883725292388</v>
      </c>
      <c r="W832" s="36">
        <v>10751.239519095629</v>
      </c>
      <c r="X832" s="36">
        <v>8958.0242785762366</v>
      </c>
      <c r="Y832" s="10"/>
      <c r="Z832" s="34">
        <v>810</v>
      </c>
      <c r="AA832" s="36">
        <v>17377.367301113136</v>
      </c>
      <c r="AB832" s="36">
        <v>10987.919475780447</v>
      </c>
      <c r="AC832" s="36">
        <v>13985.538704694849</v>
      </c>
      <c r="AD832" s="10"/>
      <c r="AE832" s="34">
        <v>810</v>
      </c>
      <c r="AF832" s="36">
        <v>42642.886627630978</v>
      </c>
      <c r="AG832" s="36">
        <v>42359.254475949456</v>
      </c>
      <c r="AH832" s="36">
        <v>52301.130880338882</v>
      </c>
    </row>
    <row r="833" spans="1:3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34">
        <v>811</v>
      </c>
      <c r="V833" s="36">
        <v>12247.427849901549</v>
      </c>
      <c r="W833" s="36">
        <v>8504.4914092577765</v>
      </c>
      <c r="X833" s="36">
        <v>16769.867088653129</v>
      </c>
      <c r="Y833" s="10"/>
      <c r="Z833" s="34">
        <v>811</v>
      </c>
      <c r="AA833" s="36">
        <v>33021.424419428702</v>
      </c>
      <c r="AB833" s="36">
        <v>12207.347510590114</v>
      </c>
      <c r="AC833" s="36">
        <v>13164.043475003929</v>
      </c>
      <c r="AD833" s="10"/>
      <c r="AE833" s="34">
        <v>811</v>
      </c>
      <c r="AF833" s="36">
        <v>116236.86272034184</v>
      </c>
      <c r="AG833" s="36">
        <v>18978.856314667035</v>
      </c>
      <c r="AH833" s="36">
        <v>32677.387394476365</v>
      </c>
    </row>
    <row r="834" spans="1:3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34">
        <v>812</v>
      </c>
      <c r="V834" s="36">
        <v>16422.180278074051</v>
      </c>
      <c r="W834" s="36">
        <v>8915.5397950306196</v>
      </c>
      <c r="X834" s="36">
        <v>12124.481263066216</v>
      </c>
      <c r="Y834" s="10"/>
      <c r="Z834" s="34">
        <v>812</v>
      </c>
      <c r="AA834" s="36">
        <v>11558.399689495409</v>
      </c>
      <c r="AB834" s="36">
        <v>31552.443017410933</v>
      </c>
      <c r="AC834" s="36">
        <v>26198.918755667386</v>
      </c>
      <c r="AD834" s="10"/>
      <c r="AE834" s="34">
        <v>812</v>
      </c>
      <c r="AF834" s="36">
        <v>71193.774647133439</v>
      </c>
      <c r="AG834" s="36">
        <v>34222.129588193675</v>
      </c>
      <c r="AH834" s="36">
        <v>33390.995222718848</v>
      </c>
    </row>
    <row r="835" spans="1:3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34">
        <v>813</v>
      </c>
      <c r="V835" s="36">
        <v>15439.740438397535</v>
      </c>
      <c r="W835" s="36">
        <v>10165.2093288168</v>
      </c>
      <c r="X835" s="36">
        <v>11690.139197936245</v>
      </c>
      <c r="Y835" s="10"/>
      <c r="Z835" s="34">
        <v>813</v>
      </c>
      <c r="AA835" s="36">
        <v>43743.525442287042</v>
      </c>
      <c r="AB835" s="36">
        <v>26591.618674371188</v>
      </c>
      <c r="AC835" s="36">
        <v>20152.407671275523</v>
      </c>
      <c r="AD835" s="10"/>
      <c r="AE835" s="34">
        <v>813</v>
      </c>
      <c r="AF835" s="36">
        <v>47057.624337880377</v>
      </c>
      <c r="AG835" s="36">
        <v>29732.442673452519</v>
      </c>
      <c r="AH835" s="36">
        <v>36293.432674449126</v>
      </c>
    </row>
    <row r="836" spans="1:3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34">
        <v>814</v>
      </c>
      <c r="V836" s="36">
        <v>13908.818060784057</v>
      </c>
      <c r="W836" s="36">
        <v>13252.142474642102</v>
      </c>
      <c r="X836" s="36">
        <v>8907.2740741776379</v>
      </c>
      <c r="Y836" s="10"/>
      <c r="Z836" s="34">
        <v>814</v>
      </c>
      <c r="AA836" s="36">
        <v>19353.243813538014</v>
      </c>
      <c r="AB836" s="36">
        <v>18535.656050797505</v>
      </c>
      <c r="AC836" s="36">
        <v>17982.505608821513</v>
      </c>
      <c r="AD836" s="10"/>
      <c r="AE836" s="34">
        <v>814</v>
      </c>
      <c r="AF836" s="36">
        <v>48015.249208601133</v>
      </c>
      <c r="AG836" s="36">
        <v>45930.947707338717</v>
      </c>
      <c r="AH836" s="36">
        <v>40699.922479925939</v>
      </c>
    </row>
    <row r="837" spans="1:3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34">
        <v>815</v>
      </c>
      <c r="V837" s="36">
        <v>13905.96520414161</v>
      </c>
      <c r="W837" s="36">
        <v>16897.005233410207</v>
      </c>
      <c r="X837" s="36">
        <v>10390.1237524281</v>
      </c>
      <c r="Y837" s="10"/>
      <c r="Z837" s="34">
        <v>815</v>
      </c>
      <c r="AA837" s="36">
        <v>23342.465138358271</v>
      </c>
      <c r="AB837" s="36">
        <v>25654.181160405296</v>
      </c>
      <c r="AC837" s="36">
        <v>14222.150607529058</v>
      </c>
      <c r="AD837" s="10"/>
      <c r="AE837" s="34">
        <v>815</v>
      </c>
      <c r="AF837" s="36">
        <v>127482.70171660105</v>
      </c>
      <c r="AG837" s="36">
        <v>35010.481509537363</v>
      </c>
      <c r="AH837" s="36">
        <v>29716.930574439546</v>
      </c>
    </row>
    <row r="838" spans="1:3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34">
        <v>816</v>
      </c>
      <c r="V838" s="36">
        <v>10835.403128072347</v>
      </c>
      <c r="W838" s="36">
        <v>18404.43670595231</v>
      </c>
      <c r="X838" s="36">
        <v>17777.133753936716</v>
      </c>
      <c r="Y838" s="10"/>
      <c r="Z838" s="34">
        <v>816</v>
      </c>
      <c r="AA838" s="36">
        <v>15704.120421580143</v>
      </c>
      <c r="AB838" s="36">
        <v>15466.961130520502</v>
      </c>
      <c r="AC838" s="36">
        <v>18874.549151686104</v>
      </c>
      <c r="AD838" s="10"/>
      <c r="AE838" s="34">
        <v>816</v>
      </c>
      <c r="AF838" s="36">
        <v>43608.925819968172</v>
      </c>
      <c r="AG838" s="36">
        <v>41605.767184755139</v>
      </c>
      <c r="AH838" s="36">
        <v>26597.779210345372</v>
      </c>
    </row>
    <row r="839" spans="1:3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34">
        <v>817</v>
      </c>
      <c r="V839" s="36">
        <v>9567.0032625665663</v>
      </c>
      <c r="W839" s="36">
        <v>16919.841866834828</v>
      </c>
      <c r="X839" s="36">
        <v>13367.468276673912</v>
      </c>
      <c r="Y839" s="10"/>
      <c r="Z839" s="34">
        <v>817</v>
      </c>
      <c r="AA839" s="36">
        <v>21544.361980255697</v>
      </c>
      <c r="AB839" s="36">
        <v>14341.843720950132</v>
      </c>
      <c r="AC839" s="36">
        <v>23087.505270282665</v>
      </c>
      <c r="AD839" s="10"/>
      <c r="AE839" s="34">
        <v>817</v>
      </c>
      <c r="AF839" s="36">
        <v>31260.205551356728</v>
      </c>
      <c r="AG839" s="36">
        <v>26061.750128642787</v>
      </c>
      <c r="AH839" s="36">
        <v>19149.197987758078</v>
      </c>
    </row>
    <row r="840" spans="1:3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34">
        <v>818</v>
      </c>
      <c r="V840" s="36">
        <v>7158.6186161903315</v>
      </c>
      <c r="W840" s="36">
        <v>11713.177315652169</v>
      </c>
      <c r="X840" s="36">
        <v>8595.1421923056587</v>
      </c>
      <c r="Y840" s="10"/>
      <c r="Z840" s="34">
        <v>818</v>
      </c>
      <c r="AA840" s="36">
        <v>9888.0882110788298</v>
      </c>
      <c r="AB840" s="36">
        <v>20513.128628433114</v>
      </c>
      <c r="AC840" s="36">
        <v>24782.589775091295</v>
      </c>
      <c r="AD840" s="10"/>
      <c r="AE840" s="34">
        <v>818</v>
      </c>
      <c r="AF840" s="36">
        <v>42591.066095572831</v>
      </c>
      <c r="AG840" s="36">
        <v>29991.005485878472</v>
      </c>
      <c r="AH840" s="36">
        <v>26236.135669910167</v>
      </c>
    </row>
    <row r="841" spans="1:3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34">
        <v>819</v>
      </c>
      <c r="V841" s="36">
        <v>13971.768135569373</v>
      </c>
      <c r="W841" s="36">
        <v>16121.823638337022</v>
      </c>
      <c r="X841" s="36">
        <v>13453.049786618123</v>
      </c>
      <c r="Y841" s="10"/>
      <c r="Z841" s="34">
        <v>819</v>
      </c>
      <c r="AA841" s="36">
        <v>14061.790499370034</v>
      </c>
      <c r="AB841" s="36">
        <v>12794.954510108735</v>
      </c>
      <c r="AC841" s="36">
        <v>14333.662529987818</v>
      </c>
      <c r="AD841" s="10"/>
      <c r="AE841" s="34">
        <v>819</v>
      </c>
      <c r="AF841" s="36">
        <v>75753.118050390331</v>
      </c>
      <c r="AG841" s="36">
        <v>46084.966066769462</v>
      </c>
      <c r="AH841" s="36">
        <v>33889.445409707878</v>
      </c>
    </row>
    <row r="842" spans="1:3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34">
        <v>820</v>
      </c>
      <c r="V842" s="36">
        <v>9421.3319640893787</v>
      </c>
      <c r="W842" s="36">
        <v>15392.092454304438</v>
      </c>
      <c r="X842" s="36">
        <v>11959.330923129231</v>
      </c>
      <c r="Y842" s="10"/>
      <c r="Z842" s="34">
        <v>820</v>
      </c>
      <c r="AA842" s="36">
        <v>12570.015677803181</v>
      </c>
      <c r="AB842" s="36">
        <v>30257.227972236884</v>
      </c>
      <c r="AC842" s="36">
        <v>20826.639359371795</v>
      </c>
      <c r="AD842" s="10"/>
      <c r="AE842" s="34">
        <v>820</v>
      </c>
      <c r="AF842" s="36">
        <v>66952.480803369297</v>
      </c>
      <c r="AG842" s="36">
        <v>24110.00322940628</v>
      </c>
      <c r="AH842" s="36">
        <v>24020.63342177089</v>
      </c>
    </row>
    <row r="843" spans="1:3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34">
        <v>821</v>
      </c>
      <c r="V843" s="36">
        <v>15890.374217101222</v>
      </c>
      <c r="W843" s="36">
        <v>14798.527381226439</v>
      </c>
      <c r="X843" s="36">
        <v>9681.333817676832</v>
      </c>
      <c r="Y843" s="10"/>
      <c r="Z843" s="34">
        <v>821</v>
      </c>
      <c r="AA843" s="36">
        <v>46215.587208185381</v>
      </c>
      <c r="AB843" s="36">
        <v>20595.971107735182</v>
      </c>
      <c r="AC843" s="36">
        <v>14482.975123107486</v>
      </c>
      <c r="AD843" s="10"/>
      <c r="AE843" s="34">
        <v>821</v>
      </c>
      <c r="AF843" s="36">
        <v>93547.560463762755</v>
      </c>
      <c r="AG843" s="36">
        <v>44114.57559386213</v>
      </c>
      <c r="AH843" s="36">
        <v>53775.56273641903</v>
      </c>
    </row>
    <row r="844" spans="1:3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34">
        <v>822</v>
      </c>
      <c r="V844" s="36">
        <v>10612.433027292984</v>
      </c>
      <c r="W844" s="36">
        <v>9350.1652592618375</v>
      </c>
      <c r="X844" s="36">
        <v>8522.3447135169354</v>
      </c>
      <c r="Y844" s="10"/>
      <c r="Z844" s="34">
        <v>822</v>
      </c>
      <c r="AA844" s="36">
        <v>22690.034614946544</v>
      </c>
      <c r="AB844" s="36">
        <v>26645.965757670347</v>
      </c>
      <c r="AC844" s="36">
        <v>19262.292539905022</v>
      </c>
      <c r="AD844" s="10"/>
      <c r="AE844" s="34">
        <v>822</v>
      </c>
      <c r="AF844" s="36">
        <v>135498.98111074328</v>
      </c>
      <c r="AG844" s="36">
        <v>27925.146423430055</v>
      </c>
      <c r="AH844" s="36">
        <v>27627.186644046906</v>
      </c>
    </row>
    <row r="845" spans="1:3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34">
        <v>823</v>
      </c>
      <c r="V845" s="36">
        <v>14374.659249133587</v>
      </c>
      <c r="W845" s="36">
        <v>11478.781392710867</v>
      </c>
      <c r="X845" s="36">
        <v>15987.772136808107</v>
      </c>
      <c r="Y845" s="10"/>
      <c r="Z845" s="34">
        <v>823</v>
      </c>
      <c r="AA845" s="36">
        <v>12592.758196295208</v>
      </c>
      <c r="AB845" s="36">
        <v>13625.97573590904</v>
      </c>
      <c r="AC845" s="36">
        <v>27570.840336096106</v>
      </c>
      <c r="AD845" s="10"/>
      <c r="AE845" s="34">
        <v>823</v>
      </c>
      <c r="AF845" s="36">
        <v>45457.476907052682</v>
      </c>
      <c r="AG845" s="36">
        <v>60263.401464640439</v>
      </c>
      <c r="AH845" s="36">
        <v>32949.579051233231</v>
      </c>
    </row>
    <row r="846" spans="1:3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34">
        <v>824</v>
      </c>
      <c r="V846" s="36">
        <v>14962.032516775838</v>
      </c>
      <c r="W846" s="36">
        <v>15551.645659832766</v>
      </c>
      <c r="X846" s="36">
        <v>11559.471079261801</v>
      </c>
      <c r="Y846" s="10"/>
      <c r="Z846" s="34">
        <v>824</v>
      </c>
      <c r="AA846" s="36">
        <v>8343.0778736744378</v>
      </c>
      <c r="AB846" s="36">
        <v>15730.626153311183</v>
      </c>
      <c r="AC846" s="36">
        <v>10236.946970281102</v>
      </c>
      <c r="AD846" s="10"/>
      <c r="AE846" s="34">
        <v>824</v>
      </c>
      <c r="AF846" s="36">
        <v>54410.794603250739</v>
      </c>
      <c r="AG846" s="36">
        <v>80698.481490981329</v>
      </c>
      <c r="AH846" s="36">
        <v>28603.202537918081</v>
      </c>
    </row>
    <row r="847" spans="1:3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34">
        <v>825</v>
      </c>
      <c r="V847" s="36">
        <v>12436.894977597751</v>
      </c>
      <c r="W847" s="36">
        <v>8073.3641522341468</v>
      </c>
      <c r="X847" s="36">
        <v>8890.3741549673414</v>
      </c>
      <c r="Y847" s="10"/>
      <c r="Z847" s="34">
        <v>825</v>
      </c>
      <c r="AA847" s="36">
        <v>25303.498711394019</v>
      </c>
      <c r="AB847" s="36">
        <v>40656.897950277737</v>
      </c>
      <c r="AC847" s="36">
        <v>15446.552925270693</v>
      </c>
      <c r="AD847" s="10"/>
      <c r="AE847" s="34">
        <v>825</v>
      </c>
      <c r="AF847" s="36">
        <v>32105.219346262449</v>
      </c>
      <c r="AG847" s="36">
        <v>61699.715840181627</v>
      </c>
      <c r="AH847" s="36">
        <v>21219.993001155333</v>
      </c>
    </row>
    <row r="848" spans="1:3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34">
        <v>826</v>
      </c>
      <c r="V848" s="36">
        <v>7786.0604271873071</v>
      </c>
      <c r="W848" s="36">
        <v>16276.969073119702</v>
      </c>
      <c r="X848" s="36">
        <v>11029.130599013815</v>
      </c>
      <c r="Y848" s="10"/>
      <c r="Z848" s="34">
        <v>826</v>
      </c>
      <c r="AA848" s="36">
        <v>28384.076645778357</v>
      </c>
      <c r="AB848" s="36">
        <v>20000.671750454898</v>
      </c>
      <c r="AC848" s="36">
        <v>20482.848877154574</v>
      </c>
      <c r="AD848" s="10"/>
      <c r="AE848" s="34">
        <v>826</v>
      </c>
      <c r="AF848" s="36">
        <v>29543.161606752798</v>
      </c>
      <c r="AG848" s="36">
        <v>36505.915611399803</v>
      </c>
      <c r="AH848" s="36">
        <v>24351.432849223303</v>
      </c>
    </row>
    <row r="849" spans="1:3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34">
        <v>827</v>
      </c>
      <c r="V849" s="36">
        <v>14261.361558135442</v>
      </c>
      <c r="W849" s="36">
        <v>13348.562955898324</v>
      </c>
      <c r="X849" s="36">
        <v>11356.604297968144</v>
      </c>
      <c r="Y849" s="10"/>
      <c r="Z849" s="34">
        <v>827</v>
      </c>
      <c r="AA849" s="36">
        <v>20471.103038820514</v>
      </c>
      <c r="AB849" s="36">
        <v>27404.015496337935</v>
      </c>
      <c r="AC849" s="36">
        <v>22481.664775597779</v>
      </c>
      <c r="AD849" s="10"/>
      <c r="AE849" s="34">
        <v>827</v>
      </c>
      <c r="AF849" s="36">
        <v>58409.66657196817</v>
      </c>
      <c r="AG849" s="36">
        <v>22645.674278538059</v>
      </c>
      <c r="AH849" s="36">
        <v>45791.499989142889</v>
      </c>
    </row>
    <row r="850" spans="1:3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34">
        <v>828</v>
      </c>
      <c r="V850" s="36">
        <v>11665.982317569455</v>
      </c>
      <c r="W850" s="36">
        <v>12485.344629247993</v>
      </c>
      <c r="X850" s="36">
        <v>14842.08421430546</v>
      </c>
      <c r="Y850" s="10"/>
      <c r="Z850" s="34">
        <v>828</v>
      </c>
      <c r="AA850" s="36">
        <v>23590.9959061714</v>
      </c>
      <c r="AB850" s="36">
        <v>15405.132128056246</v>
      </c>
      <c r="AC850" s="36">
        <v>26501.616348661919</v>
      </c>
      <c r="AD850" s="10"/>
      <c r="AE850" s="34">
        <v>828</v>
      </c>
      <c r="AF850" s="36">
        <v>89294.38640955092</v>
      </c>
      <c r="AG850" s="36">
        <v>44654.979127814026</v>
      </c>
      <c r="AH850" s="36">
        <v>56223.982605479563</v>
      </c>
    </row>
    <row r="851" spans="1:3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34">
        <v>829</v>
      </c>
      <c r="V851" s="36">
        <v>16916.000148343068</v>
      </c>
      <c r="W851" s="36">
        <v>17776.048852412074</v>
      </c>
      <c r="X851" s="36">
        <v>13079.659008109858</v>
      </c>
      <c r="Y851" s="10"/>
      <c r="Z851" s="34">
        <v>829</v>
      </c>
      <c r="AA851" s="36">
        <v>9347.7001017303719</v>
      </c>
      <c r="AB851" s="36">
        <v>15576.982936123792</v>
      </c>
      <c r="AC851" s="36">
        <v>19569.695890440107</v>
      </c>
      <c r="AD851" s="10"/>
      <c r="AE851" s="34">
        <v>829</v>
      </c>
      <c r="AF851" s="36">
        <v>29537.339631394228</v>
      </c>
      <c r="AG851" s="36">
        <v>44380.656015271365</v>
      </c>
      <c r="AH851" s="36">
        <v>42106.818119955635</v>
      </c>
    </row>
    <row r="852" spans="1:3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34">
        <v>830</v>
      </c>
      <c r="V852" s="36">
        <v>18716.479762073719</v>
      </c>
      <c r="W852" s="36">
        <v>9668.038276156889</v>
      </c>
      <c r="X852" s="36">
        <v>14550.506211332353</v>
      </c>
      <c r="Y852" s="10"/>
      <c r="Z852" s="34">
        <v>830</v>
      </c>
      <c r="AA852" s="36">
        <v>22528.851445839937</v>
      </c>
      <c r="AB852" s="36">
        <v>18269.445912837786</v>
      </c>
      <c r="AC852" s="36">
        <v>16658.245909223991</v>
      </c>
      <c r="AD852" s="10"/>
      <c r="AE852" s="34">
        <v>830</v>
      </c>
      <c r="AF852" s="36">
        <v>70327.985478098344</v>
      </c>
      <c r="AG852" s="36">
        <v>33258.869638504904</v>
      </c>
      <c r="AH852" s="36">
        <v>35588.212374472125</v>
      </c>
    </row>
    <row r="853" spans="1:3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34">
        <v>831</v>
      </c>
      <c r="V853" s="36">
        <v>6449.4926392233174</v>
      </c>
      <c r="W853" s="36">
        <v>10897.531166439747</v>
      </c>
      <c r="X853" s="36">
        <v>10796.497020818737</v>
      </c>
      <c r="Y853" s="10"/>
      <c r="Z853" s="34">
        <v>831</v>
      </c>
      <c r="AA853" s="36">
        <v>13676.711904069773</v>
      </c>
      <c r="AB853" s="36">
        <v>18548.623074827425</v>
      </c>
      <c r="AC853" s="36">
        <v>14453.393138059953</v>
      </c>
      <c r="AD853" s="10"/>
      <c r="AE853" s="34">
        <v>831</v>
      </c>
      <c r="AF853" s="36">
        <v>31014.838767997477</v>
      </c>
      <c r="AG853" s="36">
        <v>29628.238783004508</v>
      </c>
      <c r="AH853" s="36">
        <v>17909.580808560855</v>
      </c>
    </row>
    <row r="854" spans="1:3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34">
        <v>832</v>
      </c>
      <c r="V854" s="36">
        <v>15054.135838549299</v>
      </c>
      <c r="W854" s="36">
        <v>8333.3032596305475</v>
      </c>
      <c r="X854" s="36">
        <v>11275.751003134437</v>
      </c>
      <c r="Y854" s="10"/>
      <c r="Z854" s="34">
        <v>832</v>
      </c>
      <c r="AA854" s="36">
        <v>28129.254972213315</v>
      </c>
      <c r="AB854" s="36">
        <v>15899.699589488047</v>
      </c>
      <c r="AC854" s="36">
        <v>15436.551020431829</v>
      </c>
      <c r="AD854" s="10"/>
      <c r="AE854" s="34">
        <v>832</v>
      </c>
      <c r="AF854" s="36">
        <v>83554.857518619581</v>
      </c>
      <c r="AG854" s="36">
        <v>31961.437585371721</v>
      </c>
      <c r="AH854" s="36">
        <v>33961.320581687731</v>
      </c>
    </row>
    <row r="855" spans="1:3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34">
        <v>833</v>
      </c>
      <c r="V855" s="36">
        <v>8113.4191203018981</v>
      </c>
      <c r="W855" s="36">
        <v>15195.025836115456</v>
      </c>
      <c r="X855" s="36">
        <v>10927.622516184992</v>
      </c>
      <c r="Y855" s="10"/>
      <c r="Z855" s="34">
        <v>833</v>
      </c>
      <c r="AA855" s="36">
        <v>12042.602512035912</v>
      </c>
      <c r="AB855" s="36">
        <v>27943.595498972347</v>
      </c>
      <c r="AC855" s="36">
        <v>18430.915778600269</v>
      </c>
      <c r="AD855" s="10"/>
      <c r="AE855" s="34">
        <v>833</v>
      </c>
      <c r="AF855" s="36">
        <v>32817.93465333651</v>
      </c>
      <c r="AG855" s="36">
        <v>48656.792054132449</v>
      </c>
      <c r="AH855" s="36">
        <v>26745.82180513443</v>
      </c>
    </row>
    <row r="856" spans="1:3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34">
        <v>834</v>
      </c>
      <c r="V856" s="36">
        <v>7997.3613023179605</v>
      </c>
      <c r="W856" s="36">
        <v>11845.654423453916</v>
      </c>
      <c r="X856" s="36">
        <v>11361.946924481152</v>
      </c>
      <c r="Y856" s="10"/>
      <c r="Z856" s="34">
        <v>834</v>
      </c>
      <c r="AA856" s="36">
        <v>26722.254752067096</v>
      </c>
      <c r="AB856" s="36">
        <v>21787.220083964086</v>
      </c>
      <c r="AC856" s="36">
        <v>16465.215187246809</v>
      </c>
      <c r="AD856" s="10"/>
      <c r="AE856" s="34">
        <v>834</v>
      </c>
      <c r="AF856" s="36">
        <v>63988.797549790135</v>
      </c>
      <c r="AG856" s="36">
        <v>16757.553849084426</v>
      </c>
      <c r="AH856" s="36">
        <v>20830.697184260975</v>
      </c>
    </row>
    <row r="857" spans="1:3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34">
        <v>835</v>
      </c>
      <c r="V857" s="36">
        <v>13326.580308456367</v>
      </c>
      <c r="W857" s="36">
        <v>18227.60045112333</v>
      </c>
      <c r="X857" s="36">
        <v>11663.042949117968</v>
      </c>
      <c r="Y857" s="10"/>
      <c r="Z857" s="34">
        <v>835</v>
      </c>
      <c r="AA857" s="36">
        <v>23750.182927577174</v>
      </c>
      <c r="AB857" s="36">
        <v>18202.448914145694</v>
      </c>
      <c r="AC857" s="36">
        <v>14968.901187129293</v>
      </c>
      <c r="AD857" s="10"/>
      <c r="AE857" s="34">
        <v>835</v>
      </c>
      <c r="AF857" s="36">
        <v>56290.889490049965</v>
      </c>
      <c r="AG857" s="36">
        <v>35975.699147734405</v>
      </c>
      <c r="AH857" s="36">
        <v>47776.04081000368</v>
      </c>
    </row>
    <row r="858" spans="1:3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34">
        <v>836</v>
      </c>
      <c r="V858" s="36">
        <v>10622.076180504677</v>
      </c>
      <c r="W858" s="36">
        <v>10398.951486290929</v>
      </c>
      <c r="X858" s="36">
        <v>10141.682656923229</v>
      </c>
      <c r="Y858" s="10"/>
      <c r="Z858" s="34">
        <v>836</v>
      </c>
      <c r="AA858" s="36">
        <v>41515.472625485709</v>
      </c>
      <c r="AB858" s="36">
        <v>16377.716623551842</v>
      </c>
      <c r="AC858" s="36">
        <v>21103.668406270172</v>
      </c>
      <c r="AD858" s="10"/>
      <c r="AE858" s="34">
        <v>836</v>
      </c>
      <c r="AF858" s="36">
        <v>38054.178551417128</v>
      </c>
      <c r="AG858" s="36">
        <v>20831.351947758118</v>
      </c>
      <c r="AH858" s="36">
        <v>24720.645208156486</v>
      </c>
    </row>
    <row r="859" spans="1:3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34">
        <v>837</v>
      </c>
      <c r="V859" s="36">
        <v>10808.999672435029</v>
      </c>
      <c r="W859" s="36">
        <v>9593.5998206888726</v>
      </c>
      <c r="X859" s="36">
        <v>11966.871227163134</v>
      </c>
      <c r="Y859" s="10"/>
      <c r="Z859" s="34">
        <v>837</v>
      </c>
      <c r="AA859" s="36">
        <v>19584.883824832836</v>
      </c>
      <c r="AB859" s="36">
        <v>17149.005505366567</v>
      </c>
      <c r="AC859" s="36">
        <v>18858.969570542395</v>
      </c>
      <c r="AD859" s="10"/>
      <c r="AE859" s="34">
        <v>837</v>
      </c>
      <c r="AF859" s="36">
        <v>54484.10069249721</v>
      </c>
      <c r="AG859" s="36">
        <v>15588.343370425851</v>
      </c>
      <c r="AH859" s="36">
        <v>22144.379035172129</v>
      </c>
    </row>
    <row r="860" spans="1:3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34">
        <v>838</v>
      </c>
      <c r="V860" s="36">
        <v>9490.818718084327</v>
      </c>
      <c r="W860" s="36">
        <v>8319.7090580725435</v>
      </c>
      <c r="X860" s="36">
        <v>8519.1733463524433</v>
      </c>
      <c r="Y860" s="10"/>
      <c r="Z860" s="34">
        <v>838</v>
      </c>
      <c r="AA860" s="36">
        <v>30199.36078378504</v>
      </c>
      <c r="AB860" s="36">
        <v>20451.64899047928</v>
      </c>
      <c r="AC860" s="36">
        <v>18274.831724623527</v>
      </c>
      <c r="AD860" s="10"/>
      <c r="AE860" s="34">
        <v>838</v>
      </c>
      <c r="AF860" s="36">
        <v>64169.135299407943</v>
      </c>
      <c r="AG860" s="36">
        <v>30021.852540064403</v>
      </c>
      <c r="AH860" s="36">
        <v>14482.716258561981</v>
      </c>
    </row>
    <row r="861" spans="1:3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34">
        <v>839</v>
      </c>
      <c r="V861" s="36">
        <v>8924.1894695608171</v>
      </c>
      <c r="W861" s="36">
        <v>9235.2243176946504</v>
      </c>
      <c r="X861" s="36">
        <v>9740.1186034282982</v>
      </c>
      <c r="Y861" s="10"/>
      <c r="Z861" s="34">
        <v>839</v>
      </c>
      <c r="AA861" s="36">
        <v>22331.598227343617</v>
      </c>
      <c r="AB861" s="36">
        <v>26433.879442778045</v>
      </c>
      <c r="AC861" s="36">
        <v>20735.449295269653</v>
      </c>
      <c r="AD861" s="10"/>
      <c r="AE861" s="34">
        <v>839</v>
      </c>
      <c r="AF861" s="36">
        <v>30838.298612483479</v>
      </c>
      <c r="AG861" s="36">
        <v>34013.335205688534</v>
      </c>
      <c r="AH861" s="36">
        <v>51127.03947059418</v>
      </c>
    </row>
    <row r="862" spans="1:3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34">
        <v>840</v>
      </c>
      <c r="V862" s="36">
        <v>13458.722917590379</v>
      </c>
      <c r="W862" s="36">
        <v>5202.5241327179738</v>
      </c>
      <c r="X862" s="36">
        <v>7933.1408971107958</v>
      </c>
      <c r="Y862" s="10"/>
      <c r="Z862" s="34">
        <v>840</v>
      </c>
      <c r="AA862" s="36">
        <v>19549.162118133878</v>
      </c>
      <c r="AB862" s="36">
        <v>18560.264244041671</v>
      </c>
      <c r="AC862" s="36">
        <v>18735.23346800077</v>
      </c>
      <c r="AD862" s="10"/>
      <c r="AE862" s="34">
        <v>840</v>
      </c>
      <c r="AF862" s="36">
        <v>51196.399259856764</v>
      </c>
      <c r="AG862" s="36">
        <v>77797.791654212269</v>
      </c>
      <c r="AH862" s="36">
        <v>55175.458502331763</v>
      </c>
    </row>
    <row r="863" spans="1:3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34">
        <v>841</v>
      </c>
      <c r="V863" s="36">
        <v>16191.18631401168</v>
      </c>
      <c r="W863" s="36">
        <v>13672.5183037568</v>
      </c>
      <c r="X863" s="36">
        <v>12330.52234611809</v>
      </c>
      <c r="Y863" s="10"/>
      <c r="Z863" s="34">
        <v>841</v>
      </c>
      <c r="AA863" s="36">
        <v>31146.771116008196</v>
      </c>
      <c r="AB863" s="36">
        <v>22631.151451539874</v>
      </c>
      <c r="AC863" s="36">
        <v>19323.172067626776</v>
      </c>
      <c r="AD863" s="10"/>
      <c r="AE863" s="34">
        <v>841</v>
      </c>
      <c r="AF863" s="36">
        <v>43630.409879219071</v>
      </c>
      <c r="AG863" s="36">
        <v>41094.127733147012</v>
      </c>
      <c r="AH863" s="36">
        <v>28323.761886897362</v>
      </c>
    </row>
    <row r="864" spans="1:3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34">
        <v>842</v>
      </c>
      <c r="V864" s="36">
        <v>10789.846524928409</v>
      </c>
      <c r="W864" s="36">
        <v>11675.464783335075</v>
      </c>
      <c r="X864" s="36">
        <v>10451.889046617591</v>
      </c>
      <c r="Y864" s="10"/>
      <c r="Z864" s="34">
        <v>842</v>
      </c>
      <c r="AA864" s="36">
        <v>22895.070322578351</v>
      </c>
      <c r="AB864" s="36">
        <v>22289.058711531128</v>
      </c>
      <c r="AC864" s="36">
        <v>16389.267919065827</v>
      </c>
      <c r="AD864" s="10"/>
      <c r="AE864" s="34">
        <v>842</v>
      </c>
      <c r="AF864" s="36">
        <v>56809.266200530386</v>
      </c>
      <c r="AG864" s="36">
        <v>45668.427671501733</v>
      </c>
      <c r="AH864" s="36">
        <v>24615.886273639455</v>
      </c>
    </row>
    <row r="865" spans="1:3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34">
        <v>843</v>
      </c>
      <c r="V865" s="36">
        <v>14307.605711662818</v>
      </c>
      <c r="W865" s="36">
        <v>13671.926297968628</v>
      </c>
      <c r="X865" s="36">
        <v>12632.263920847523</v>
      </c>
      <c r="Y865" s="10"/>
      <c r="Z865" s="34">
        <v>843</v>
      </c>
      <c r="AA865" s="36">
        <v>12167.179700024641</v>
      </c>
      <c r="AB865" s="36">
        <v>23019.272342042485</v>
      </c>
      <c r="AC865" s="36">
        <v>11232.945734311634</v>
      </c>
      <c r="AD865" s="10"/>
      <c r="AE865" s="34">
        <v>843</v>
      </c>
      <c r="AF865" s="36">
        <v>34343.28613963793</v>
      </c>
      <c r="AG865" s="36">
        <v>35738.31491498727</v>
      </c>
      <c r="AH865" s="36">
        <v>31961.88957011154</v>
      </c>
    </row>
    <row r="866" spans="1:3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34">
        <v>844</v>
      </c>
      <c r="V866" s="36">
        <v>11134.078973272755</v>
      </c>
      <c r="W866" s="36">
        <v>12552.941420685405</v>
      </c>
      <c r="X866" s="36">
        <v>12071.798281865866</v>
      </c>
      <c r="Y866" s="10"/>
      <c r="Z866" s="34">
        <v>844</v>
      </c>
      <c r="AA866" s="36">
        <v>13117.362349665103</v>
      </c>
      <c r="AB866" s="36">
        <v>12387.978215009012</v>
      </c>
      <c r="AC866" s="36">
        <v>21192.610127564192</v>
      </c>
      <c r="AD866" s="10"/>
      <c r="AE866" s="34">
        <v>844</v>
      </c>
      <c r="AF866" s="36">
        <v>92308.071449945055</v>
      </c>
      <c r="AG866" s="36">
        <v>43620.945188620208</v>
      </c>
      <c r="AH866" s="36">
        <v>37384.35263797488</v>
      </c>
    </row>
    <row r="867" spans="1:3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34">
        <v>845</v>
      </c>
      <c r="V867" s="36">
        <v>12000.203633888543</v>
      </c>
      <c r="W867" s="36">
        <v>11397.070491586201</v>
      </c>
      <c r="X867" s="36">
        <v>13281.604965408462</v>
      </c>
      <c r="Y867" s="10"/>
      <c r="Z867" s="34">
        <v>845</v>
      </c>
      <c r="AA867" s="36">
        <v>19069.024361155181</v>
      </c>
      <c r="AB867" s="36">
        <v>29921.226889638754</v>
      </c>
      <c r="AC867" s="36">
        <v>17218.37429058909</v>
      </c>
      <c r="AD867" s="10"/>
      <c r="AE867" s="34">
        <v>845</v>
      </c>
      <c r="AF867" s="36">
        <v>32452.786921245101</v>
      </c>
      <c r="AG867" s="36">
        <v>42203.343761364034</v>
      </c>
      <c r="AH867" s="36">
        <v>26625.222869732359</v>
      </c>
    </row>
    <row r="868" spans="1:3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34">
        <v>846</v>
      </c>
      <c r="V868" s="36">
        <v>13311.908859505062</v>
      </c>
      <c r="W868" s="36">
        <v>13144.768349830903</v>
      </c>
      <c r="X868" s="36">
        <v>12785.52869633519</v>
      </c>
      <c r="Y868" s="10"/>
      <c r="Z868" s="34">
        <v>846</v>
      </c>
      <c r="AA868" s="36">
        <v>23567.876394127547</v>
      </c>
      <c r="AB868" s="36">
        <v>19745.614115842771</v>
      </c>
      <c r="AC868" s="36">
        <v>15574.900322879119</v>
      </c>
      <c r="AD868" s="10"/>
      <c r="AE868" s="34">
        <v>846</v>
      </c>
      <c r="AF868" s="36">
        <v>16269.008252028905</v>
      </c>
      <c r="AG868" s="36">
        <v>38369.219633655812</v>
      </c>
      <c r="AH868" s="36">
        <v>39742.567408429779</v>
      </c>
    </row>
    <row r="869" spans="1:3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34">
        <v>847</v>
      </c>
      <c r="V869" s="36">
        <v>8357.4319165342695</v>
      </c>
      <c r="W869" s="36">
        <v>13018.856717013781</v>
      </c>
      <c r="X869" s="36">
        <v>7929.2247394351398</v>
      </c>
      <c r="Y869" s="10"/>
      <c r="Z869" s="34">
        <v>847</v>
      </c>
      <c r="AA869" s="36">
        <v>19269.738136995169</v>
      </c>
      <c r="AB869" s="36">
        <v>17369.951899215452</v>
      </c>
      <c r="AC869" s="36">
        <v>22782.575992336257</v>
      </c>
      <c r="AD869" s="10"/>
      <c r="AE869" s="34">
        <v>847</v>
      </c>
      <c r="AF869" s="36">
        <v>42521.597077423525</v>
      </c>
      <c r="AG869" s="36">
        <v>46112.108784544565</v>
      </c>
      <c r="AH869" s="36">
        <v>31150.482059879465</v>
      </c>
    </row>
    <row r="870" spans="1:3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34">
        <v>848</v>
      </c>
      <c r="V870" s="36">
        <v>9465.9345262041097</v>
      </c>
      <c r="W870" s="36">
        <v>9442.7215474516179</v>
      </c>
      <c r="X870" s="36">
        <v>8279.8716449177318</v>
      </c>
      <c r="Y870" s="10"/>
      <c r="Z870" s="34">
        <v>848</v>
      </c>
      <c r="AA870" s="36">
        <v>22486.891715600137</v>
      </c>
      <c r="AB870" s="36">
        <v>22386.624205365275</v>
      </c>
      <c r="AC870" s="36">
        <v>15374.221921190603</v>
      </c>
      <c r="AD870" s="10"/>
      <c r="AE870" s="34">
        <v>848</v>
      </c>
      <c r="AF870" s="36">
        <v>39120.020125968607</v>
      </c>
      <c r="AG870" s="36">
        <v>15475.448796920711</v>
      </c>
      <c r="AH870" s="36">
        <v>33594.757910616943</v>
      </c>
    </row>
    <row r="871" spans="1:3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34">
        <v>849</v>
      </c>
      <c r="V871" s="36">
        <v>15461.513987897129</v>
      </c>
      <c r="W871" s="36">
        <v>9815.9741356692175</v>
      </c>
      <c r="X871" s="36">
        <v>9840.664573336484</v>
      </c>
      <c r="Y871" s="10"/>
      <c r="Z871" s="34">
        <v>849</v>
      </c>
      <c r="AA871" s="36">
        <v>30156.14056154072</v>
      </c>
      <c r="AB871" s="36">
        <v>18805.983711605237</v>
      </c>
      <c r="AC871" s="36">
        <v>24220.441735001328</v>
      </c>
      <c r="AD871" s="10"/>
      <c r="AE871" s="34">
        <v>849</v>
      </c>
      <c r="AF871" s="36">
        <v>36102.330235472989</v>
      </c>
      <c r="AG871" s="36">
        <v>34179.812308798151</v>
      </c>
      <c r="AH871" s="36">
        <v>60051.035220540798</v>
      </c>
    </row>
    <row r="872" spans="1:3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34">
        <v>850</v>
      </c>
      <c r="V872" s="36">
        <v>7650.4192756054063</v>
      </c>
      <c r="W872" s="36">
        <v>17026.189976103207</v>
      </c>
      <c r="X872" s="36">
        <v>11206.636752024609</v>
      </c>
      <c r="Y872" s="10"/>
      <c r="Z872" s="34">
        <v>850</v>
      </c>
      <c r="AA872" s="36">
        <v>23661.213294719651</v>
      </c>
      <c r="AB872" s="36">
        <v>20781.565235769722</v>
      </c>
      <c r="AC872" s="36">
        <v>17608.614266431541</v>
      </c>
      <c r="AD872" s="10"/>
      <c r="AE872" s="34">
        <v>850</v>
      </c>
      <c r="AF872" s="36">
        <v>60843.542679760583</v>
      </c>
      <c r="AG872" s="36">
        <v>21090.399255029435</v>
      </c>
      <c r="AH872" s="36">
        <v>33231.32401162602</v>
      </c>
    </row>
    <row r="873" spans="1:3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34">
        <v>851</v>
      </c>
      <c r="V873" s="36">
        <v>14042.750496525465</v>
      </c>
      <c r="W873" s="36">
        <v>16389.817841161082</v>
      </c>
      <c r="X873" s="36">
        <v>15136.940355253202</v>
      </c>
      <c r="Y873" s="10"/>
      <c r="Z873" s="34">
        <v>851</v>
      </c>
      <c r="AA873" s="36">
        <v>15791.241879800778</v>
      </c>
      <c r="AB873" s="36">
        <v>22192.142718577044</v>
      </c>
      <c r="AC873" s="36">
        <v>16373.280712204652</v>
      </c>
      <c r="AD873" s="10"/>
      <c r="AE873" s="34">
        <v>851</v>
      </c>
      <c r="AF873" s="36">
        <v>29438.102126589998</v>
      </c>
      <c r="AG873" s="36">
        <v>34291.70037997741</v>
      </c>
      <c r="AH873" s="36">
        <v>21643.899893037407</v>
      </c>
    </row>
    <row r="874" spans="1:3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34">
        <v>852</v>
      </c>
      <c r="V874" s="36">
        <v>8088.7757294224521</v>
      </c>
      <c r="W874" s="36">
        <v>10814.92577040476</v>
      </c>
      <c r="X874" s="36">
        <v>10022.290361416117</v>
      </c>
      <c r="Y874" s="10"/>
      <c r="Z874" s="34">
        <v>852</v>
      </c>
      <c r="AA874" s="36">
        <v>17491.208864335942</v>
      </c>
      <c r="AB874" s="36">
        <v>14841.895754046001</v>
      </c>
      <c r="AC874" s="36">
        <v>13735.470326852856</v>
      </c>
      <c r="AD874" s="10"/>
      <c r="AE874" s="34">
        <v>852</v>
      </c>
      <c r="AF874" s="36">
        <v>28163.815743055704</v>
      </c>
      <c r="AG874" s="36">
        <v>32519.490937225961</v>
      </c>
      <c r="AH874" s="36">
        <v>22391.474753789847</v>
      </c>
    </row>
    <row r="875" spans="1:3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34">
        <v>853</v>
      </c>
      <c r="V875" s="36">
        <v>10644.36643410702</v>
      </c>
      <c r="W875" s="36">
        <v>14346.880221252693</v>
      </c>
      <c r="X875" s="36">
        <v>11940.033431257676</v>
      </c>
      <c r="Y875" s="10"/>
      <c r="Z875" s="34">
        <v>853</v>
      </c>
      <c r="AA875" s="36">
        <v>28028.476521552027</v>
      </c>
      <c r="AB875" s="36">
        <v>14628.553168273458</v>
      </c>
      <c r="AC875" s="36">
        <v>16867.389215148494</v>
      </c>
      <c r="AD875" s="10"/>
      <c r="AE875" s="34">
        <v>853</v>
      </c>
      <c r="AF875" s="36">
        <v>74401.059158289398</v>
      </c>
      <c r="AG875" s="36">
        <v>34285.597805186815</v>
      </c>
      <c r="AH875" s="36">
        <v>61110.446778064601</v>
      </c>
    </row>
    <row r="876" spans="1:3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34">
        <v>854</v>
      </c>
      <c r="V876" s="36">
        <v>10708.218045206566</v>
      </c>
      <c r="W876" s="36">
        <v>18843.533561712586</v>
      </c>
      <c r="X876" s="36">
        <v>15568.297495510764</v>
      </c>
      <c r="Y876" s="10"/>
      <c r="Z876" s="34">
        <v>854</v>
      </c>
      <c r="AA876" s="36">
        <v>11186.143439059697</v>
      </c>
      <c r="AB876" s="36">
        <v>15617.899062875067</v>
      </c>
      <c r="AC876" s="36">
        <v>15161.717559059312</v>
      </c>
      <c r="AD876" s="10"/>
      <c r="AE876" s="34">
        <v>854</v>
      </c>
      <c r="AF876" s="36">
        <v>57233.883777922209</v>
      </c>
      <c r="AG876" s="36">
        <v>27683.43550468723</v>
      </c>
      <c r="AH876" s="36">
        <v>32676.400707126886</v>
      </c>
    </row>
    <row r="877" spans="1:3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34">
        <v>855</v>
      </c>
      <c r="V877" s="36">
        <v>7596.7150584492192</v>
      </c>
      <c r="W877" s="36">
        <v>11874.149535629258</v>
      </c>
      <c r="X877" s="36">
        <v>10105.789048645214</v>
      </c>
      <c r="Y877" s="10"/>
      <c r="Z877" s="34">
        <v>855</v>
      </c>
      <c r="AA877" s="36">
        <v>13411.174204492607</v>
      </c>
      <c r="AB877" s="36">
        <v>15201.756395306405</v>
      </c>
      <c r="AC877" s="36">
        <v>16286.617804058702</v>
      </c>
      <c r="AD877" s="10"/>
      <c r="AE877" s="34">
        <v>855</v>
      </c>
      <c r="AF877" s="36">
        <v>10165.638098130488</v>
      </c>
      <c r="AG877" s="36">
        <v>15900.594360974126</v>
      </c>
      <c r="AH877" s="36">
        <v>49022.75492709496</v>
      </c>
    </row>
    <row r="878" spans="1:3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34">
        <v>856</v>
      </c>
      <c r="V878" s="36">
        <v>16532.860232533571</v>
      </c>
      <c r="W878" s="36">
        <v>14751.250868888845</v>
      </c>
      <c r="X878" s="36">
        <v>12261.23921060477</v>
      </c>
      <c r="Y878" s="10"/>
      <c r="Z878" s="34">
        <v>856</v>
      </c>
      <c r="AA878" s="36">
        <v>31389.662249275902</v>
      </c>
      <c r="AB878" s="36">
        <v>18814.614077975708</v>
      </c>
      <c r="AC878" s="36">
        <v>21432.852616073051</v>
      </c>
      <c r="AD878" s="10"/>
      <c r="AE878" s="34">
        <v>856</v>
      </c>
      <c r="AF878" s="36">
        <v>44400.363063341909</v>
      </c>
      <c r="AG878" s="36">
        <v>39391.838211670998</v>
      </c>
      <c r="AH878" s="36">
        <v>47663.675278256</v>
      </c>
    </row>
    <row r="879" spans="1:3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34">
        <v>857</v>
      </c>
      <c r="V879" s="36">
        <v>8447.3059402097933</v>
      </c>
      <c r="W879" s="36">
        <v>9905.8849405280653</v>
      </c>
      <c r="X879" s="36">
        <v>11520.682637930988</v>
      </c>
      <c r="Y879" s="10"/>
      <c r="Z879" s="34">
        <v>857</v>
      </c>
      <c r="AA879" s="36">
        <v>19141.496512280497</v>
      </c>
      <c r="AB879" s="36">
        <v>36441.604972925059</v>
      </c>
      <c r="AC879" s="36">
        <v>15690.242791295657</v>
      </c>
      <c r="AD879" s="10"/>
      <c r="AE879" s="34">
        <v>857</v>
      </c>
      <c r="AF879" s="36">
        <v>45390.506423331179</v>
      </c>
      <c r="AG879" s="36">
        <v>27619.157948273241</v>
      </c>
      <c r="AH879" s="36">
        <v>24577.4777899744</v>
      </c>
    </row>
    <row r="880" spans="1:3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34">
        <v>858</v>
      </c>
      <c r="V880" s="36">
        <v>25115.99938760628</v>
      </c>
      <c r="W880" s="36">
        <v>9597.6707663179404</v>
      </c>
      <c r="X880" s="36">
        <v>9520.8808804470355</v>
      </c>
      <c r="Y880" s="10"/>
      <c r="Z880" s="34">
        <v>858</v>
      </c>
      <c r="AA880" s="36">
        <v>30762.338350921895</v>
      </c>
      <c r="AB880" s="36">
        <v>15263.228800846138</v>
      </c>
      <c r="AC880" s="36">
        <v>16634.515018106496</v>
      </c>
      <c r="AD880" s="10"/>
      <c r="AE880" s="34">
        <v>858</v>
      </c>
      <c r="AF880" s="36">
        <v>92752.510192080517</v>
      </c>
      <c r="AG880" s="36">
        <v>24226.867102983473</v>
      </c>
      <c r="AH880" s="36">
        <v>31572.45922009306</v>
      </c>
    </row>
    <row r="881" spans="1:3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34">
        <v>859</v>
      </c>
      <c r="V881" s="36">
        <v>14847.078989889904</v>
      </c>
      <c r="W881" s="36">
        <v>9452.5174924362382</v>
      </c>
      <c r="X881" s="36">
        <v>11378.013757270091</v>
      </c>
      <c r="Y881" s="10"/>
      <c r="Z881" s="34">
        <v>859</v>
      </c>
      <c r="AA881" s="36">
        <v>21806.138879955768</v>
      </c>
      <c r="AB881" s="36">
        <v>13577.75438726583</v>
      </c>
      <c r="AC881" s="36">
        <v>18301.256504297795</v>
      </c>
      <c r="AD881" s="10"/>
      <c r="AE881" s="34">
        <v>859</v>
      </c>
      <c r="AF881" s="36">
        <v>54944.245544353413</v>
      </c>
      <c r="AG881" s="36">
        <v>58186.14583737994</v>
      </c>
      <c r="AH881" s="36">
        <v>48654.958374688431</v>
      </c>
    </row>
    <row r="882" spans="1:3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34">
        <v>860</v>
      </c>
      <c r="V882" s="36">
        <v>9724.4046437138113</v>
      </c>
      <c r="W882" s="36">
        <v>8875.0872235110255</v>
      </c>
      <c r="X882" s="36">
        <v>9308.787163021052</v>
      </c>
      <c r="Y882" s="10"/>
      <c r="Z882" s="34">
        <v>860</v>
      </c>
      <c r="AA882" s="36">
        <v>17882.923769191599</v>
      </c>
      <c r="AB882" s="36">
        <v>24057.479104958191</v>
      </c>
      <c r="AC882" s="36">
        <v>12732.264249862799</v>
      </c>
      <c r="AD882" s="10"/>
      <c r="AE882" s="34">
        <v>860</v>
      </c>
      <c r="AF882" s="36">
        <v>77021.416651665597</v>
      </c>
      <c r="AG882" s="36">
        <v>60137.709258483424</v>
      </c>
      <c r="AH882" s="36">
        <v>27929.921110299583</v>
      </c>
    </row>
    <row r="883" spans="1:3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34">
        <v>861</v>
      </c>
      <c r="V883" s="36">
        <v>9125.9804933470696</v>
      </c>
      <c r="W883" s="36">
        <v>16020.321010626865</v>
      </c>
      <c r="X883" s="36">
        <v>7466.8031620837246</v>
      </c>
      <c r="Y883" s="10"/>
      <c r="Z883" s="34">
        <v>861</v>
      </c>
      <c r="AA883" s="36">
        <v>44126.635529462081</v>
      </c>
      <c r="AB883" s="36">
        <v>14995.295790394823</v>
      </c>
      <c r="AC883" s="36">
        <v>16896.206778635744</v>
      </c>
      <c r="AD883" s="10"/>
      <c r="AE883" s="34">
        <v>861</v>
      </c>
      <c r="AF883" s="36">
        <v>101987.86430820751</v>
      </c>
      <c r="AG883" s="36">
        <v>35556.004168758212</v>
      </c>
      <c r="AH883" s="36">
        <v>52318.764633596867</v>
      </c>
    </row>
    <row r="884" spans="1:3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34">
        <v>862</v>
      </c>
      <c r="V884" s="36">
        <v>13581.36202428572</v>
      </c>
      <c r="W884" s="36">
        <v>17562.861274456256</v>
      </c>
      <c r="X884" s="36">
        <v>9432.9993327068041</v>
      </c>
      <c r="Y884" s="10"/>
      <c r="Z884" s="34">
        <v>862</v>
      </c>
      <c r="AA884" s="36">
        <v>37971.164935038629</v>
      </c>
      <c r="AB884" s="36">
        <v>13796.219462315457</v>
      </c>
      <c r="AC884" s="36">
        <v>16217.012916042988</v>
      </c>
      <c r="AD884" s="10"/>
      <c r="AE884" s="34">
        <v>862</v>
      </c>
      <c r="AF884" s="36">
        <v>56048.12371087783</v>
      </c>
      <c r="AG884" s="36">
        <v>56659.94641167127</v>
      </c>
      <c r="AH884" s="36">
        <v>39731.448828455359</v>
      </c>
    </row>
    <row r="885" spans="1:3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34">
        <v>863</v>
      </c>
      <c r="V885" s="36">
        <v>13172.056409917241</v>
      </c>
      <c r="W885" s="36">
        <v>13397.819623582001</v>
      </c>
      <c r="X885" s="36">
        <v>12559.051628602356</v>
      </c>
      <c r="Y885" s="10"/>
      <c r="Z885" s="34">
        <v>863</v>
      </c>
      <c r="AA885" s="36">
        <v>15757.762349163873</v>
      </c>
      <c r="AB885" s="36">
        <v>24221.117386795944</v>
      </c>
      <c r="AC885" s="36">
        <v>16471.519162683588</v>
      </c>
      <c r="AD885" s="10"/>
      <c r="AE885" s="34">
        <v>863</v>
      </c>
      <c r="AF885" s="36">
        <v>11655.567514396917</v>
      </c>
      <c r="AG885" s="36">
        <v>46473.598786198738</v>
      </c>
      <c r="AH885" s="36">
        <v>41567.596416430664</v>
      </c>
    </row>
    <row r="886" spans="1:3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34">
        <v>864</v>
      </c>
      <c r="V886" s="36">
        <v>21273.903527204748</v>
      </c>
      <c r="W886" s="36">
        <v>15727.642787565359</v>
      </c>
      <c r="X886" s="36">
        <v>12427.448873910496</v>
      </c>
      <c r="Y886" s="10"/>
      <c r="Z886" s="34">
        <v>864</v>
      </c>
      <c r="AA886" s="36">
        <v>17618.547655621122</v>
      </c>
      <c r="AB886" s="36">
        <v>15797.357138814328</v>
      </c>
      <c r="AC886" s="36">
        <v>19133.027574970551</v>
      </c>
      <c r="AD886" s="10"/>
      <c r="AE886" s="34">
        <v>864</v>
      </c>
      <c r="AF886" s="36">
        <v>50818.526854599862</v>
      </c>
      <c r="AG886" s="36">
        <v>86331.583385253878</v>
      </c>
      <c r="AH886" s="36">
        <v>23898.344879561504</v>
      </c>
    </row>
    <row r="887" spans="1:3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34">
        <v>865</v>
      </c>
      <c r="V887" s="36">
        <v>12561.196879501207</v>
      </c>
      <c r="W887" s="36">
        <v>15031.500754489523</v>
      </c>
      <c r="X887" s="36">
        <v>8650.1191018312111</v>
      </c>
      <c r="Y887" s="10"/>
      <c r="Z887" s="34">
        <v>865</v>
      </c>
      <c r="AA887" s="36">
        <v>21367.857507736178</v>
      </c>
      <c r="AB887" s="36">
        <v>24498.302640127586</v>
      </c>
      <c r="AC887" s="36">
        <v>13029.155544608704</v>
      </c>
      <c r="AD887" s="10"/>
      <c r="AE887" s="34">
        <v>865</v>
      </c>
      <c r="AF887" s="36">
        <v>34779.789752244469</v>
      </c>
      <c r="AG887" s="36">
        <v>42948.405531516095</v>
      </c>
      <c r="AH887" s="36">
        <v>26882.660614497345</v>
      </c>
    </row>
    <row r="888" spans="1:3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34">
        <v>866</v>
      </c>
      <c r="V888" s="36">
        <v>19892.796813575536</v>
      </c>
      <c r="W888" s="36">
        <v>13967.793496932001</v>
      </c>
      <c r="X888" s="36">
        <v>7907.4570190261038</v>
      </c>
      <c r="Y888" s="10"/>
      <c r="Z888" s="34">
        <v>866</v>
      </c>
      <c r="AA888" s="36">
        <v>15119.813890056179</v>
      </c>
      <c r="AB888" s="36">
        <v>26117.350996887824</v>
      </c>
      <c r="AC888" s="36">
        <v>22972.965433034213</v>
      </c>
      <c r="AD888" s="10"/>
      <c r="AE888" s="34">
        <v>866</v>
      </c>
      <c r="AF888" s="36">
        <v>26189.477277355007</v>
      </c>
      <c r="AG888" s="36">
        <v>67134.110763409582</v>
      </c>
      <c r="AH888" s="36">
        <v>20783.471974135449</v>
      </c>
    </row>
    <row r="889" spans="1:3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34">
        <v>867</v>
      </c>
      <c r="V889" s="36">
        <v>6039.9613642256818</v>
      </c>
      <c r="W889" s="36">
        <v>10146.551590197978</v>
      </c>
      <c r="X889" s="36">
        <v>8712.5185211619846</v>
      </c>
      <c r="Y889" s="10"/>
      <c r="Z889" s="34">
        <v>867</v>
      </c>
      <c r="AA889" s="36">
        <v>16451.69258807661</v>
      </c>
      <c r="AB889" s="36">
        <v>11218.451993884566</v>
      </c>
      <c r="AC889" s="36">
        <v>19398.017038016213</v>
      </c>
      <c r="AD889" s="10"/>
      <c r="AE889" s="34">
        <v>867</v>
      </c>
      <c r="AF889" s="36">
        <v>30607.5412878713</v>
      </c>
      <c r="AG889" s="36">
        <v>41200.015538801046</v>
      </c>
      <c r="AH889" s="36">
        <v>30035.91492167789</v>
      </c>
    </row>
    <row r="890" spans="1:3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34">
        <v>868</v>
      </c>
      <c r="V890" s="36">
        <v>11464.811763106152</v>
      </c>
      <c r="W890" s="36">
        <v>15489.283001063335</v>
      </c>
      <c r="X890" s="36">
        <v>13556.143056138073</v>
      </c>
      <c r="Y890" s="10"/>
      <c r="Z890" s="34">
        <v>868</v>
      </c>
      <c r="AA890" s="36">
        <v>11240.220965703849</v>
      </c>
      <c r="AB890" s="36">
        <v>12726.474918449909</v>
      </c>
      <c r="AC890" s="36">
        <v>16338.684814884393</v>
      </c>
      <c r="AD890" s="10"/>
      <c r="AE890" s="34">
        <v>868</v>
      </c>
      <c r="AF890" s="36">
        <v>74707.096798010331</v>
      </c>
      <c r="AG890" s="36">
        <v>19021.937285380809</v>
      </c>
      <c r="AH890" s="36">
        <v>23222.897000577756</v>
      </c>
    </row>
    <row r="891" spans="1:3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34">
        <v>869</v>
      </c>
      <c r="V891" s="36">
        <v>14874.482064863647</v>
      </c>
      <c r="W891" s="36">
        <v>11246.632736684736</v>
      </c>
      <c r="X891" s="36">
        <v>12822.91266104018</v>
      </c>
      <c r="Y891" s="10"/>
      <c r="Z891" s="34">
        <v>869</v>
      </c>
      <c r="AA891" s="36">
        <v>30710.670114586279</v>
      </c>
      <c r="AB891" s="36">
        <v>31721.680017338345</v>
      </c>
      <c r="AC891" s="36">
        <v>20533.107086676479</v>
      </c>
      <c r="AD891" s="10"/>
      <c r="AE891" s="34">
        <v>869</v>
      </c>
      <c r="AF891" s="36">
        <v>20949.031576275444</v>
      </c>
      <c r="AG891" s="36">
        <v>32431.738951751657</v>
      </c>
      <c r="AH891" s="36">
        <v>28739.991548601054</v>
      </c>
    </row>
    <row r="892" spans="1:3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34">
        <v>870</v>
      </c>
      <c r="V892" s="36">
        <v>13152.9283405476</v>
      </c>
      <c r="W892" s="36">
        <v>15392.887730111906</v>
      </c>
      <c r="X892" s="36">
        <v>9819.2056293689748</v>
      </c>
      <c r="Y892" s="10"/>
      <c r="Z892" s="34">
        <v>870</v>
      </c>
      <c r="AA892" s="36">
        <v>14098.152472642272</v>
      </c>
      <c r="AB892" s="36">
        <v>13293.112910769991</v>
      </c>
      <c r="AC892" s="36">
        <v>12639.170329324057</v>
      </c>
      <c r="AD892" s="10"/>
      <c r="AE892" s="34">
        <v>870</v>
      </c>
      <c r="AF892" s="36">
        <v>76070.643288033767</v>
      </c>
      <c r="AG892" s="36">
        <v>63086.739644921523</v>
      </c>
      <c r="AH892" s="36">
        <v>21172.228857292801</v>
      </c>
    </row>
    <row r="893" spans="1:3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34">
        <v>871</v>
      </c>
      <c r="V893" s="36">
        <v>14476.716367443421</v>
      </c>
      <c r="W893" s="36">
        <v>12551.174555087598</v>
      </c>
      <c r="X893" s="36">
        <v>12233.15002522672</v>
      </c>
      <c r="Y893" s="10"/>
      <c r="Z893" s="34">
        <v>871</v>
      </c>
      <c r="AA893" s="36">
        <v>16397.200931298361</v>
      </c>
      <c r="AB893" s="36">
        <v>12346.256263767165</v>
      </c>
      <c r="AC893" s="36">
        <v>19168.639676478979</v>
      </c>
      <c r="AD893" s="10"/>
      <c r="AE893" s="34">
        <v>871</v>
      </c>
      <c r="AF893" s="36">
        <v>31972.982611325257</v>
      </c>
      <c r="AG893" s="36">
        <v>38758.255507111062</v>
      </c>
      <c r="AH893" s="36">
        <v>50290.086478316858</v>
      </c>
    </row>
    <row r="894" spans="1:3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34">
        <v>872</v>
      </c>
      <c r="V894" s="36">
        <v>11834.516645565991</v>
      </c>
      <c r="W894" s="36">
        <v>11370.950722931017</v>
      </c>
      <c r="X894" s="36">
        <v>11253.921632958432</v>
      </c>
      <c r="Y894" s="10"/>
      <c r="Z894" s="34">
        <v>872</v>
      </c>
      <c r="AA894" s="36">
        <v>39044.028762709051</v>
      </c>
      <c r="AB894" s="36">
        <v>19864.851232654619</v>
      </c>
      <c r="AC894" s="36">
        <v>12357.828161461857</v>
      </c>
      <c r="AD894" s="10"/>
      <c r="AE894" s="34">
        <v>872</v>
      </c>
      <c r="AF894" s="36">
        <v>15968.536289048845</v>
      </c>
      <c r="AG894" s="36">
        <v>29808.8433194481</v>
      </c>
      <c r="AH894" s="36">
        <v>31834.576544815547</v>
      </c>
    </row>
    <row r="895" spans="1:3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34">
        <v>873</v>
      </c>
      <c r="V895" s="36">
        <v>13385.673653875387</v>
      </c>
      <c r="W895" s="36">
        <v>8372.2661835017425</v>
      </c>
      <c r="X895" s="36">
        <v>7931.0531628553645</v>
      </c>
      <c r="Y895" s="10"/>
      <c r="Z895" s="34">
        <v>873</v>
      </c>
      <c r="AA895" s="36">
        <v>29140.691783122569</v>
      </c>
      <c r="AB895" s="36">
        <v>21679.712592674001</v>
      </c>
      <c r="AC895" s="36">
        <v>12402.932851964875</v>
      </c>
      <c r="AD895" s="10"/>
      <c r="AE895" s="34">
        <v>873</v>
      </c>
      <c r="AF895" s="36">
        <v>52944.965293004418</v>
      </c>
      <c r="AG895" s="36">
        <v>72736.508815301742</v>
      </c>
      <c r="AH895" s="36">
        <v>45080.558139653651</v>
      </c>
    </row>
    <row r="896" spans="1:3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34">
        <v>874</v>
      </c>
      <c r="V896" s="36">
        <v>9236.0233735597121</v>
      </c>
      <c r="W896" s="36">
        <v>6680.4221615843899</v>
      </c>
      <c r="X896" s="36">
        <v>11299.08697449439</v>
      </c>
      <c r="Y896" s="10"/>
      <c r="Z896" s="34">
        <v>874</v>
      </c>
      <c r="AA896" s="36">
        <v>22970.610898156254</v>
      </c>
      <c r="AB896" s="36">
        <v>20748.643401078036</v>
      </c>
      <c r="AC896" s="36">
        <v>18623.038365638378</v>
      </c>
      <c r="AD896" s="10"/>
      <c r="AE896" s="34">
        <v>874</v>
      </c>
      <c r="AF896" s="36">
        <v>52619.933182844972</v>
      </c>
      <c r="AG896" s="36">
        <v>57764.339345044762</v>
      </c>
      <c r="AH896" s="36">
        <v>22686.896905162208</v>
      </c>
    </row>
    <row r="897" spans="1:3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34">
        <v>875</v>
      </c>
      <c r="V897" s="36">
        <v>9203.2829405058765</v>
      </c>
      <c r="W897" s="36">
        <v>14377.147591172794</v>
      </c>
      <c r="X897" s="36">
        <v>8374.4202874099228</v>
      </c>
      <c r="Y897" s="10"/>
      <c r="Z897" s="34">
        <v>875</v>
      </c>
      <c r="AA897" s="36">
        <v>29272.171451093727</v>
      </c>
      <c r="AB897" s="36">
        <v>21762.143152798275</v>
      </c>
      <c r="AC897" s="36">
        <v>21965.714064366068</v>
      </c>
      <c r="AD897" s="10"/>
      <c r="AE897" s="34">
        <v>875</v>
      </c>
      <c r="AF897" s="36">
        <v>21246.556852690854</v>
      </c>
      <c r="AG897" s="36">
        <v>25685.397832884639</v>
      </c>
      <c r="AH897" s="36">
        <v>25515.934457619376</v>
      </c>
    </row>
    <row r="898" spans="1:3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34">
        <v>876</v>
      </c>
      <c r="V898" s="36">
        <v>9467.4516496188862</v>
      </c>
      <c r="W898" s="36">
        <v>9255.0957485488761</v>
      </c>
      <c r="X898" s="36">
        <v>11855.292225536821</v>
      </c>
      <c r="Y898" s="10"/>
      <c r="Z898" s="34">
        <v>876</v>
      </c>
      <c r="AA898" s="36">
        <v>12662.701193935787</v>
      </c>
      <c r="AB898" s="36">
        <v>12655.132807744792</v>
      </c>
      <c r="AC898" s="36">
        <v>26082.315647051008</v>
      </c>
      <c r="AD898" s="10"/>
      <c r="AE898" s="34">
        <v>876</v>
      </c>
      <c r="AF898" s="36">
        <v>44110.756114131589</v>
      </c>
      <c r="AG898" s="36">
        <v>51227.48658253617</v>
      </c>
      <c r="AH898" s="36">
        <v>36091.526916051123</v>
      </c>
    </row>
    <row r="899" spans="1:3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34">
        <v>877</v>
      </c>
      <c r="V899" s="36">
        <v>11732.436936973429</v>
      </c>
      <c r="W899" s="36">
        <v>12827.416785490006</v>
      </c>
      <c r="X899" s="36">
        <v>14046.406794647977</v>
      </c>
      <c r="Y899" s="10"/>
      <c r="Z899" s="34">
        <v>877</v>
      </c>
      <c r="AA899" s="36">
        <v>13857.924280694824</v>
      </c>
      <c r="AB899" s="36">
        <v>15353.405945211432</v>
      </c>
      <c r="AC899" s="36">
        <v>20167.044622050893</v>
      </c>
      <c r="AD899" s="10"/>
      <c r="AE899" s="34">
        <v>877</v>
      </c>
      <c r="AF899" s="36">
        <v>38447.130904944272</v>
      </c>
      <c r="AG899" s="36">
        <v>50795.950189477415</v>
      </c>
      <c r="AH899" s="36">
        <v>24208.187934703437</v>
      </c>
    </row>
    <row r="900" spans="1:3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34">
        <v>878</v>
      </c>
      <c r="V900" s="36">
        <v>9701.7349272397678</v>
      </c>
      <c r="W900" s="36">
        <v>8142.6009031940512</v>
      </c>
      <c r="X900" s="36">
        <v>11659.585654049051</v>
      </c>
      <c r="Y900" s="10"/>
      <c r="Z900" s="34">
        <v>878</v>
      </c>
      <c r="AA900" s="36">
        <v>21011.551151728581</v>
      </c>
      <c r="AB900" s="36">
        <v>18657.281782794558</v>
      </c>
      <c r="AC900" s="36">
        <v>25766.939847752321</v>
      </c>
      <c r="AD900" s="10"/>
      <c r="AE900" s="34">
        <v>878</v>
      </c>
      <c r="AF900" s="36">
        <v>105769.08372633191</v>
      </c>
      <c r="AG900" s="36">
        <v>38663.731987018393</v>
      </c>
      <c r="AH900" s="36">
        <v>33692.137946339753</v>
      </c>
    </row>
    <row r="901" spans="1:3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34">
        <v>879</v>
      </c>
      <c r="V901" s="36">
        <v>10816.197870988872</v>
      </c>
      <c r="W901" s="36">
        <v>9702.0663795008695</v>
      </c>
      <c r="X901" s="36">
        <v>8578.8036970320372</v>
      </c>
      <c r="Y901" s="10"/>
      <c r="Z901" s="34">
        <v>879</v>
      </c>
      <c r="AA901" s="36">
        <v>27164.345591283643</v>
      </c>
      <c r="AB901" s="36">
        <v>21947.237432524144</v>
      </c>
      <c r="AC901" s="36">
        <v>20369.920705650289</v>
      </c>
      <c r="AD901" s="10"/>
      <c r="AE901" s="34">
        <v>879</v>
      </c>
      <c r="AF901" s="36">
        <v>54702.315002218231</v>
      </c>
      <c r="AG901" s="36">
        <v>32838.084632608923</v>
      </c>
      <c r="AH901" s="36">
        <v>17059.521342927452</v>
      </c>
    </row>
    <row r="902" spans="1:3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34">
        <v>880</v>
      </c>
      <c r="V902" s="36">
        <v>18997.950706963475</v>
      </c>
      <c r="W902" s="36">
        <v>10984.925389082964</v>
      </c>
      <c r="X902" s="36">
        <v>10183.620179023048</v>
      </c>
      <c r="Y902" s="10"/>
      <c r="Z902" s="34">
        <v>880</v>
      </c>
      <c r="AA902" s="36">
        <v>8933.0370199691679</v>
      </c>
      <c r="AB902" s="36">
        <v>22499.955327846939</v>
      </c>
      <c r="AC902" s="36">
        <v>13357.864406025106</v>
      </c>
      <c r="AD902" s="10"/>
      <c r="AE902" s="34">
        <v>880</v>
      </c>
      <c r="AF902" s="36">
        <v>33994.029165457054</v>
      </c>
      <c r="AG902" s="36">
        <v>55692.552257144009</v>
      </c>
      <c r="AH902" s="36">
        <v>39619.322309589239</v>
      </c>
    </row>
    <row r="903" spans="1:3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34">
        <v>881</v>
      </c>
      <c r="V903" s="36">
        <v>23354.378304483307</v>
      </c>
      <c r="W903" s="36">
        <v>14400.978432461798</v>
      </c>
      <c r="X903" s="36">
        <v>7323.988607946113</v>
      </c>
      <c r="Y903" s="10"/>
      <c r="Z903" s="34">
        <v>881</v>
      </c>
      <c r="AA903" s="36">
        <v>27875.026315726631</v>
      </c>
      <c r="AB903" s="36">
        <v>21957.38774952279</v>
      </c>
      <c r="AC903" s="36">
        <v>17547.192098569576</v>
      </c>
      <c r="AD903" s="10"/>
      <c r="AE903" s="34">
        <v>881</v>
      </c>
      <c r="AF903" s="36">
        <v>26902.245997711845</v>
      </c>
      <c r="AG903" s="36">
        <v>38775.458771624675</v>
      </c>
      <c r="AH903" s="36">
        <v>21386.28802980535</v>
      </c>
    </row>
    <row r="904" spans="1:3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34">
        <v>882</v>
      </c>
      <c r="V904" s="36">
        <v>11334.94238835012</v>
      </c>
      <c r="W904" s="36">
        <v>12107.92934627051</v>
      </c>
      <c r="X904" s="36">
        <v>10800.056431548403</v>
      </c>
      <c r="Y904" s="10"/>
      <c r="Z904" s="34">
        <v>882</v>
      </c>
      <c r="AA904" s="36">
        <v>18773.073133059028</v>
      </c>
      <c r="AB904" s="36">
        <v>15314.648287056985</v>
      </c>
      <c r="AC904" s="36">
        <v>18598.295263764532</v>
      </c>
      <c r="AD904" s="10"/>
      <c r="AE904" s="34">
        <v>882</v>
      </c>
      <c r="AF904" s="36">
        <v>158893.34628892096</v>
      </c>
      <c r="AG904" s="36">
        <v>23419.848114234588</v>
      </c>
      <c r="AH904" s="36">
        <v>30068.565569736365</v>
      </c>
    </row>
    <row r="905" spans="1:3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34">
        <v>883</v>
      </c>
      <c r="V905" s="36">
        <v>12487.506017403719</v>
      </c>
      <c r="W905" s="36">
        <v>11406.912806477592</v>
      </c>
      <c r="X905" s="36">
        <v>11117.61937905935</v>
      </c>
      <c r="Y905" s="10"/>
      <c r="Z905" s="34">
        <v>883</v>
      </c>
      <c r="AA905" s="36">
        <v>30608.706082279983</v>
      </c>
      <c r="AB905" s="36">
        <v>21461.255768499825</v>
      </c>
      <c r="AC905" s="36">
        <v>21558.74470811323</v>
      </c>
      <c r="AD905" s="10"/>
      <c r="AE905" s="34">
        <v>883</v>
      </c>
      <c r="AF905" s="36">
        <v>41475.35296228496</v>
      </c>
      <c r="AG905" s="36">
        <v>68371.800205801454</v>
      </c>
      <c r="AH905" s="36">
        <v>23459.860826871296</v>
      </c>
    </row>
    <row r="906" spans="1:3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34">
        <v>884</v>
      </c>
      <c r="V906" s="36">
        <v>15890.446678371227</v>
      </c>
      <c r="W906" s="36">
        <v>10672.808245226732</v>
      </c>
      <c r="X906" s="36">
        <v>10614.781223259391</v>
      </c>
      <c r="Y906" s="10"/>
      <c r="Z906" s="34">
        <v>884</v>
      </c>
      <c r="AA906" s="36">
        <v>23094.047628193839</v>
      </c>
      <c r="AB906" s="36">
        <v>22159.507392571861</v>
      </c>
      <c r="AC906" s="36">
        <v>18479.836390562225</v>
      </c>
      <c r="AD906" s="10"/>
      <c r="AE906" s="34">
        <v>884</v>
      </c>
      <c r="AF906" s="36">
        <v>65183.611100848844</v>
      </c>
      <c r="AG906" s="36">
        <v>21407.304681542286</v>
      </c>
      <c r="AH906" s="36">
        <v>63717.130047895414</v>
      </c>
    </row>
    <row r="907" spans="1:3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34">
        <v>885</v>
      </c>
      <c r="V907" s="36">
        <v>12939.870199598117</v>
      </c>
      <c r="W907" s="36">
        <v>11242.192559213056</v>
      </c>
      <c r="X907" s="36">
        <v>11424.098889173811</v>
      </c>
      <c r="Y907" s="10"/>
      <c r="Z907" s="34">
        <v>885</v>
      </c>
      <c r="AA907" s="36">
        <v>24362.478971458375</v>
      </c>
      <c r="AB907" s="36">
        <v>13324.476152162249</v>
      </c>
      <c r="AC907" s="36">
        <v>15388.952566061265</v>
      </c>
      <c r="AD907" s="10"/>
      <c r="AE907" s="34">
        <v>885</v>
      </c>
      <c r="AF907" s="36">
        <v>47255.700619434087</v>
      </c>
      <c r="AG907" s="36">
        <v>57855.786929050613</v>
      </c>
      <c r="AH907" s="36">
        <v>32073.907865165773</v>
      </c>
    </row>
    <row r="908" spans="1:3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34">
        <v>886</v>
      </c>
      <c r="V908" s="36">
        <v>11696.052286077784</v>
      </c>
      <c r="W908" s="36">
        <v>24520.157973208847</v>
      </c>
      <c r="X908" s="36">
        <v>9612.0463769898852</v>
      </c>
      <c r="Y908" s="10"/>
      <c r="Z908" s="34">
        <v>886</v>
      </c>
      <c r="AA908" s="36">
        <v>15143.697951541928</v>
      </c>
      <c r="AB908" s="36">
        <v>16547.753713498769</v>
      </c>
      <c r="AC908" s="36">
        <v>13200.141316025698</v>
      </c>
      <c r="AD908" s="10"/>
      <c r="AE908" s="34">
        <v>886</v>
      </c>
      <c r="AF908" s="36">
        <v>228532.11645677191</v>
      </c>
      <c r="AG908" s="36">
        <v>51154.011660025877</v>
      </c>
      <c r="AH908" s="36">
        <v>28761.923531813252</v>
      </c>
    </row>
    <row r="909" spans="1:3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34">
        <v>887</v>
      </c>
      <c r="V909" s="36">
        <v>22895.987485453563</v>
      </c>
      <c r="W909" s="36">
        <v>9086.2642119111297</v>
      </c>
      <c r="X909" s="36">
        <v>15604.698632952968</v>
      </c>
      <c r="Y909" s="10"/>
      <c r="Z909" s="34">
        <v>887</v>
      </c>
      <c r="AA909" s="36">
        <v>40922.949682317339</v>
      </c>
      <c r="AB909" s="36">
        <v>17937.037274300932</v>
      </c>
      <c r="AC909" s="36">
        <v>16731.393768082933</v>
      </c>
      <c r="AD909" s="10"/>
      <c r="AE909" s="34">
        <v>887</v>
      </c>
      <c r="AF909" s="36">
        <v>27968.021059906834</v>
      </c>
      <c r="AG909" s="36">
        <v>26824.130224947945</v>
      </c>
      <c r="AH909" s="36">
        <v>34077.251236819451</v>
      </c>
    </row>
    <row r="910" spans="1:3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34">
        <v>888</v>
      </c>
      <c r="V910" s="36">
        <v>22274.556941231767</v>
      </c>
      <c r="W910" s="36">
        <v>9387.0534253422957</v>
      </c>
      <c r="X910" s="36">
        <v>8321.7124666112722</v>
      </c>
      <c r="Y910" s="10"/>
      <c r="Z910" s="34">
        <v>888</v>
      </c>
      <c r="AA910" s="36">
        <v>16255.902208285193</v>
      </c>
      <c r="AB910" s="36">
        <v>12033.263081296187</v>
      </c>
      <c r="AC910" s="36">
        <v>18034.025646461345</v>
      </c>
      <c r="AD910" s="10"/>
      <c r="AE910" s="34">
        <v>888</v>
      </c>
      <c r="AF910" s="36">
        <v>69372.280518185027</v>
      </c>
      <c r="AG910" s="36">
        <v>32116.650212454599</v>
      </c>
      <c r="AH910" s="36">
        <v>28240.13940375387</v>
      </c>
    </row>
    <row r="911" spans="1:3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34">
        <v>889</v>
      </c>
      <c r="V911" s="36">
        <v>13047.994050185807</v>
      </c>
      <c r="W911" s="36">
        <v>12994.678045071852</v>
      </c>
      <c r="X911" s="36">
        <v>10184.754768369696</v>
      </c>
      <c r="Y911" s="10"/>
      <c r="Z911" s="34">
        <v>889</v>
      </c>
      <c r="AA911" s="36">
        <v>25623.492721987881</v>
      </c>
      <c r="AB911" s="36">
        <v>44076.239915587401</v>
      </c>
      <c r="AC911" s="36">
        <v>17353.109773675245</v>
      </c>
      <c r="AD911" s="10"/>
      <c r="AE911" s="34">
        <v>889</v>
      </c>
      <c r="AF911" s="36">
        <v>79728.524687385026</v>
      </c>
      <c r="AG911" s="36">
        <v>31768.711726823825</v>
      </c>
      <c r="AH911" s="36">
        <v>46040.034747043042</v>
      </c>
    </row>
    <row r="912" spans="1:3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34">
        <v>890</v>
      </c>
      <c r="V912" s="36">
        <v>23741.379907248225</v>
      </c>
      <c r="W912" s="36">
        <v>12277.561681927651</v>
      </c>
      <c r="X912" s="36">
        <v>10338.180348425916</v>
      </c>
      <c r="Y912" s="10"/>
      <c r="Z912" s="34">
        <v>890</v>
      </c>
      <c r="AA912" s="36">
        <v>24982.716303000045</v>
      </c>
      <c r="AB912" s="36">
        <v>21410.538250547459</v>
      </c>
      <c r="AC912" s="36">
        <v>17581.578781226388</v>
      </c>
      <c r="AD912" s="10"/>
      <c r="AE912" s="34">
        <v>890</v>
      </c>
      <c r="AF912" s="36">
        <v>57682.780586954847</v>
      </c>
      <c r="AG912" s="36">
        <v>36501.132518117432</v>
      </c>
      <c r="AH912" s="36">
        <v>20428.669252930686</v>
      </c>
    </row>
    <row r="913" spans="1:3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34">
        <v>891</v>
      </c>
      <c r="V913" s="36">
        <v>19297.575502826403</v>
      </c>
      <c r="W913" s="36">
        <v>14118.84820630256</v>
      </c>
      <c r="X913" s="36">
        <v>8105.4085244312346</v>
      </c>
      <c r="Y913" s="10"/>
      <c r="Z913" s="34">
        <v>891</v>
      </c>
      <c r="AA913" s="36">
        <v>10941.832876632465</v>
      </c>
      <c r="AB913" s="36">
        <v>12399.419931856703</v>
      </c>
      <c r="AC913" s="36">
        <v>20697.344389450231</v>
      </c>
      <c r="AD913" s="10"/>
      <c r="AE913" s="34">
        <v>891</v>
      </c>
      <c r="AF913" s="36">
        <v>74933.144128049767</v>
      </c>
      <c r="AG913" s="36">
        <v>26422.368919316239</v>
      </c>
      <c r="AH913" s="36">
        <v>22279.749617209218</v>
      </c>
    </row>
    <row r="914" spans="1:3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34">
        <v>892</v>
      </c>
      <c r="V914" s="36">
        <v>5646.9778968967712</v>
      </c>
      <c r="W914" s="36">
        <v>12657.501433732014</v>
      </c>
      <c r="X914" s="36">
        <v>12518.469206159714</v>
      </c>
      <c r="Y914" s="10"/>
      <c r="Z914" s="34">
        <v>892</v>
      </c>
      <c r="AA914" s="36">
        <v>31834.593041966542</v>
      </c>
      <c r="AB914" s="36">
        <v>24751.997737812406</v>
      </c>
      <c r="AC914" s="36">
        <v>14463.990587562697</v>
      </c>
      <c r="AD914" s="10"/>
      <c r="AE914" s="34">
        <v>892</v>
      </c>
      <c r="AF914" s="36">
        <v>38191.337278417443</v>
      </c>
      <c r="AG914" s="36">
        <v>74043.627304329711</v>
      </c>
      <c r="AH914" s="36">
        <v>38028.042386885078</v>
      </c>
    </row>
    <row r="915" spans="1:3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34">
        <v>893</v>
      </c>
      <c r="V915" s="36">
        <v>9625.6129318431849</v>
      </c>
      <c r="W915" s="36">
        <v>14963.294502637937</v>
      </c>
      <c r="X915" s="36">
        <v>12343.033440749568</v>
      </c>
      <c r="Y915" s="10"/>
      <c r="Z915" s="34">
        <v>893</v>
      </c>
      <c r="AA915" s="36">
        <v>25262.70927516658</v>
      </c>
      <c r="AB915" s="36">
        <v>12184.65195575824</v>
      </c>
      <c r="AC915" s="36">
        <v>15373.834298736472</v>
      </c>
      <c r="AD915" s="10"/>
      <c r="AE915" s="34">
        <v>893</v>
      </c>
      <c r="AF915" s="36">
        <v>57950.629391465889</v>
      </c>
      <c r="AG915" s="36">
        <v>68108.700826043685</v>
      </c>
      <c r="AH915" s="36">
        <v>33352.853346568671</v>
      </c>
    </row>
    <row r="916" spans="1:3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34">
        <v>894</v>
      </c>
      <c r="V916" s="36">
        <v>15266.529478018625</v>
      </c>
      <c r="W916" s="36">
        <v>9489.5911705511917</v>
      </c>
      <c r="X916" s="36">
        <v>11565.418524572389</v>
      </c>
      <c r="Y916" s="10"/>
      <c r="Z916" s="34">
        <v>894</v>
      </c>
      <c r="AA916" s="36">
        <v>20194.557790038805</v>
      </c>
      <c r="AB916" s="36">
        <v>24015.178042946081</v>
      </c>
      <c r="AC916" s="36">
        <v>22246.359113617968</v>
      </c>
      <c r="AD916" s="10"/>
      <c r="AE916" s="34">
        <v>894</v>
      </c>
      <c r="AF916" s="36">
        <v>24596.934985122563</v>
      </c>
      <c r="AG916" s="36">
        <v>28341.117922025969</v>
      </c>
      <c r="AH916" s="36">
        <v>66015.662164052468</v>
      </c>
    </row>
    <row r="917" spans="1:3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34">
        <v>895</v>
      </c>
      <c r="V917" s="36">
        <v>12510.684667273017</v>
      </c>
      <c r="W917" s="36">
        <v>10782.898065913252</v>
      </c>
      <c r="X917" s="36">
        <v>10234.087792259234</v>
      </c>
      <c r="Y917" s="10"/>
      <c r="Z917" s="34">
        <v>895</v>
      </c>
      <c r="AA917" s="36">
        <v>27905.762064147439</v>
      </c>
      <c r="AB917" s="36">
        <v>8207.7114004387786</v>
      </c>
      <c r="AC917" s="36">
        <v>13581.199048857608</v>
      </c>
      <c r="AD917" s="10"/>
      <c r="AE917" s="34">
        <v>895</v>
      </c>
      <c r="AF917" s="36">
        <v>28704.779048924902</v>
      </c>
      <c r="AG917" s="36">
        <v>71834.70018543824</v>
      </c>
      <c r="AH917" s="36">
        <v>50452.530463275725</v>
      </c>
    </row>
    <row r="918" spans="1:3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34">
        <v>896</v>
      </c>
      <c r="V918" s="36">
        <v>12241.035160439313</v>
      </c>
      <c r="W918" s="36">
        <v>5934.3691679021731</v>
      </c>
      <c r="X918" s="36">
        <v>12396.711187541663</v>
      </c>
      <c r="Y918" s="10"/>
      <c r="Z918" s="34">
        <v>896</v>
      </c>
      <c r="AA918" s="36">
        <v>25486.640687460076</v>
      </c>
      <c r="AB918" s="36">
        <v>23647.834605976775</v>
      </c>
      <c r="AC918" s="36">
        <v>21742.391949122713</v>
      </c>
      <c r="AD918" s="10"/>
      <c r="AE918" s="34">
        <v>896</v>
      </c>
      <c r="AF918" s="36">
        <v>32022.856816215753</v>
      </c>
      <c r="AG918" s="36">
        <v>72486.497617502988</v>
      </c>
      <c r="AH918" s="36">
        <v>21026.988028513897</v>
      </c>
    </row>
    <row r="919" spans="1:3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34">
        <v>897</v>
      </c>
      <c r="V919" s="36">
        <v>17175.112344887555</v>
      </c>
      <c r="W919" s="36">
        <v>10545.336607311343</v>
      </c>
      <c r="X919" s="36">
        <v>9108.0660191252591</v>
      </c>
      <c r="Y919" s="10"/>
      <c r="Z919" s="34">
        <v>897</v>
      </c>
      <c r="AA919" s="36">
        <v>24103.559494540907</v>
      </c>
      <c r="AB919" s="36">
        <v>10381.576644187367</v>
      </c>
      <c r="AC919" s="36">
        <v>14433.258370172527</v>
      </c>
      <c r="AD919" s="10"/>
      <c r="AE919" s="34">
        <v>897</v>
      </c>
      <c r="AF919" s="36">
        <v>48847.829740415771</v>
      </c>
      <c r="AG919" s="36">
        <v>32153.033449116254</v>
      </c>
      <c r="AH919" s="36">
        <v>28532.668063546804</v>
      </c>
    </row>
    <row r="920" spans="1:3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34">
        <v>898</v>
      </c>
      <c r="V920" s="36">
        <v>17151.545783639278</v>
      </c>
      <c r="W920" s="36">
        <v>9157.7472678098384</v>
      </c>
      <c r="X920" s="36">
        <v>10658.360550078862</v>
      </c>
      <c r="Y920" s="10"/>
      <c r="Z920" s="34">
        <v>898</v>
      </c>
      <c r="AA920" s="36">
        <v>26031.70415281464</v>
      </c>
      <c r="AB920" s="36">
        <v>20831.513904818839</v>
      </c>
      <c r="AC920" s="36">
        <v>12631.488156524974</v>
      </c>
      <c r="AD920" s="10"/>
      <c r="AE920" s="34">
        <v>898</v>
      </c>
      <c r="AF920" s="36">
        <v>29326.299262329547</v>
      </c>
      <c r="AG920" s="36">
        <v>59617.751848055341</v>
      </c>
      <c r="AH920" s="36">
        <v>31562.901112592161</v>
      </c>
    </row>
    <row r="921" spans="1:3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34">
        <v>899</v>
      </c>
      <c r="V921" s="36">
        <v>20766.394348968883</v>
      </c>
      <c r="W921" s="36">
        <v>6615.1581257554217</v>
      </c>
      <c r="X921" s="36">
        <v>13499.996007908041</v>
      </c>
      <c r="Y921" s="10"/>
      <c r="Z921" s="34">
        <v>899</v>
      </c>
      <c r="AA921" s="36">
        <v>12974.548829414711</v>
      </c>
      <c r="AB921" s="36">
        <v>18547.73722733324</v>
      </c>
      <c r="AC921" s="36">
        <v>19679.854535820308</v>
      </c>
      <c r="AD921" s="10"/>
      <c r="AE921" s="34">
        <v>899</v>
      </c>
      <c r="AF921" s="36">
        <v>55129.27129027278</v>
      </c>
      <c r="AG921" s="36">
        <v>33588.742076337716</v>
      </c>
      <c r="AH921" s="36">
        <v>23156.894185593341</v>
      </c>
    </row>
    <row r="922" spans="1:3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34">
        <v>900</v>
      </c>
      <c r="V922" s="36">
        <v>10074.201304434178</v>
      </c>
      <c r="W922" s="36">
        <v>10182.28811625</v>
      </c>
      <c r="X922" s="36">
        <v>9021.2040302665955</v>
      </c>
      <c r="Y922" s="10"/>
      <c r="Z922" s="34">
        <v>900</v>
      </c>
      <c r="AA922" s="36">
        <v>22736.826865495983</v>
      </c>
      <c r="AB922" s="36">
        <v>24157.24226229202</v>
      </c>
      <c r="AC922" s="36">
        <v>12494.905009183247</v>
      </c>
      <c r="AD922" s="10"/>
      <c r="AE922" s="34">
        <v>900</v>
      </c>
      <c r="AF922" s="36">
        <v>23939.933504091216</v>
      </c>
      <c r="AG922" s="36">
        <v>22339.248636221058</v>
      </c>
      <c r="AH922" s="36">
        <v>42975.186896575491</v>
      </c>
    </row>
    <row r="923" spans="1:3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34">
        <v>901</v>
      </c>
      <c r="V923" s="36">
        <v>14629.430233678382</v>
      </c>
      <c r="W923" s="36">
        <v>9251.6768091415888</v>
      </c>
      <c r="X923" s="36">
        <v>15036.473119396047</v>
      </c>
      <c r="Y923" s="10"/>
      <c r="Z923" s="34">
        <v>901</v>
      </c>
      <c r="AA923" s="36">
        <v>28374.865676429257</v>
      </c>
      <c r="AB923" s="36">
        <v>11431.46701378611</v>
      </c>
      <c r="AC923" s="36">
        <v>9277.7495157388894</v>
      </c>
      <c r="AD923" s="10"/>
      <c r="AE923" s="34">
        <v>901</v>
      </c>
      <c r="AF923" s="36">
        <v>17972.829408744867</v>
      </c>
      <c r="AG923" s="36">
        <v>93825.930166094869</v>
      </c>
      <c r="AH923" s="36">
        <v>28073.305799651931</v>
      </c>
    </row>
    <row r="924" spans="1:3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34">
        <v>902</v>
      </c>
      <c r="V924" s="36">
        <v>11414.133255333367</v>
      </c>
      <c r="W924" s="36">
        <v>10019.228395810742</v>
      </c>
      <c r="X924" s="36">
        <v>9760.9385863769421</v>
      </c>
      <c r="Y924" s="10"/>
      <c r="Z924" s="34">
        <v>902</v>
      </c>
      <c r="AA924" s="36">
        <v>21832.438768741184</v>
      </c>
      <c r="AB924" s="36">
        <v>10507.814061012241</v>
      </c>
      <c r="AC924" s="36">
        <v>23757.563911500692</v>
      </c>
      <c r="AD924" s="10"/>
      <c r="AE924" s="34">
        <v>902</v>
      </c>
      <c r="AF924" s="36">
        <v>21587.391173265896</v>
      </c>
      <c r="AG924" s="36">
        <v>37177.560819639846</v>
      </c>
      <c r="AH924" s="36">
        <v>49902.149889371161</v>
      </c>
    </row>
    <row r="925" spans="1:3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34">
        <v>903</v>
      </c>
      <c r="V925" s="36">
        <v>20592.909339938476</v>
      </c>
      <c r="W925" s="36">
        <v>11705.920700095092</v>
      </c>
      <c r="X925" s="36">
        <v>15661.99254663887</v>
      </c>
      <c r="Y925" s="10"/>
      <c r="Z925" s="34">
        <v>903</v>
      </c>
      <c r="AA925" s="36">
        <v>25722.908875043333</v>
      </c>
      <c r="AB925" s="36">
        <v>22792.04642270353</v>
      </c>
      <c r="AC925" s="36">
        <v>18226.440055245315</v>
      </c>
      <c r="AD925" s="10"/>
      <c r="AE925" s="34">
        <v>903</v>
      </c>
      <c r="AF925" s="36">
        <v>21247.683774708341</v>
      </c>
      <c r="AG925" s="36">
        <v>37267.004459849886</v>
      </c>
      <c r="AH925" s="36">
        <v>51650.996844046356</v>
      </c>
    </row>
    <row r="926" spans="1:3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34">
        <v>904</v>
      </c>
      <c r="V926" s="36">
        <v>12326.353322003679</v>
      </c>
      <c r="W926" s="36">
        <v>10934.358301572298</v>
      </c>
      <c r="X926" s="36">
        <v>13563.701078840188</v>
      </c>
      <c r="Y926" s="10"/>
      <c r="Z926" s="34">
        <v>904</v>
      </c>
      <c r="AA926" s="36">
        <v>8316.5356945330386</v>
      </c>
      <c r="AB926" s="36">
        <v>29728.828183829555</v>
      </c>
      <c r="AC926" s="36">
        <v>15855.77786003614</v>
      </c>
      <c r="AD926" s="10"/>
      <c r="AE926" s="34">
        <v>904</v>
      </c>
      <c r="AF926" s="36">
        <v>25373.443315461776</v>
      </c>
      <c r="AG926" s="36">
        <v>61728.449337154758</v>
      </c>
      <c r="AH926" s="36">
        <v>29653.222815532226</v>
      </c>
    </row>
    <row r="927" spans="1:3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34">
        <v>905</v>
      </c>
      <c r="V927" s="36">
        <v>11120.397087854235</v>
      </c>
      <c r="W927" s="36">
        <v>9002.4121337396955</v>
      </c>
      <c r="X927" s="36">
        <v>10844.656536570617</v>
      </c>
      <c r="Y927" s="10"/>
      <c r="Z927" s="34">
        <v>905</v>
      </c>
      <c r="AA927" s="36">
        <v>23855.723829841994</v>
      </c>
      <c r="AB927" s="36">
        <v>25725.730316528767</v>
      </c>
      <c r="AC927" s="36">
        <v>12099.480093131348</v>
      </c>
      <c r="AD927" s="10"/>
      <c r="AE927" s="34">
        <v>905</v>
      </c>
      <c r="AF927" s="36">
        <v>66016.932627742499</v>
      </c>
      <c r="AG927" s="36">
        <v>52623.930497030218</v>
      </c>
      <c r="AH927" s="36">
        <v>21673.710015412911</v>
      </c>
    </row>
    <row r="928" spans="1:3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34">
        <v>906</v>
      </c>
      <c r="V928" s="36">
        <v>13019.226137680876</v>
      </c>
      <c r="W928" s="36">
        <v>15865.839037785707</v>
      </c>
      <c r="X928" s="36">
        <v>13819.104383350999</v>
      </c>
      <c r="Y928" s="10"/>
      <c r="Z928" s="34">
        <v>906</v>
      </c>
      <c r="AA928" s="36">
        <v>13016.385950670678</v>
      </c>
      <c r="AB928" s="36">
        <v>15750.978450142125</v>
      </c>
      <c r="AC928" s="36">
        <v>19982.740845681383</v>
      </c>
      <c r="AD928" s="10"/>
      <c r="AE928" s="34">
        <v>906</v>
      </c>
      <c r="AF928" s="36">
        <v>45803.336356679742</v>
      </c>
      <c r="AG928" s="36">
        <v>42343.990230909971</v>
      </c>
      <c r="AH928" s="36">
        <v>24556.824611506338</v>
      </c>
    </row>
    <row r="929" spans="1:3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34">
        <v>907</v>
      </c>
      <c r="V929" s="36">
        <v>10084.870234235326</v>
      </c>
      <c r="W929" s="36">
        <v>11858.883005776024</v>
      </c>
      <c r="X929" s="36">
        <v>12022.342975193507</v>
      </c>
      <c r="Y929" s="10"/>
      <c r="Z929" s="34">
        <v>907</v>
      </c>
      <c r="AA929" s="36">
        <v>24282.617696180532</v>
      </c>
      <c r="AB929" s="36">
        <v>22900.477747848527</v>
      </c>
      <c r="AC929" s="36">
        <v>17248.723098084098</v>
      </c>
      <c r="AD929" s="10"/>
      <c r="AE929" s="34">
        <v>907</v>
      </c>
      <c r="AF929" s="36">
        <v>35959.172972606939</v>
      </c>
      <c r="AG929" s="36">
        <v>61050.633763691694</v>
      </c>
      <c r="AH929" s="36">
        <v>24738.767916199948</v>
      </c>
    </row>
    <row r="930" spans="1:3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34">
        <v>908</v>
      </c>
      <c r="V930" s="36">
        <v>11612.110051998183</v>
      </c>
      <c r="W930" s="36">
        <v>9805.3420395394132</v>
      </c>
      <c r="X930" s="36">
        <v>12039.7001360045</v>
      </c>
      <c r="Y930" s="10"/>
      <c r="Z930" s="34">
        <v>908</v>
      </c>
      <c r="AA930" s="36">
        <v>13502.565705032006</v>
      </c>
      <c r="AB930" s="36">
        <v>21031.881950129788</v>
      </c>
      <c r="AC930" s="36">
        <v>27402.782671929614</v>
      </c>
      <c r="AD930" s="10"/>
      <c r="AE930" s="34">
        <v>908</v>
      </c>
      <c r="AF930" s="36">
        <v>63710.160560865348</v>
      </c>
      <c r="AG930" s="36">
        <v>24102.426316592875</v>
      </c>
      <c r="AH930" s="36">
        <v>26019.629247362285</v>
      </c>
    </row>
    <row r="931" spans="1:3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34">
        <v>909</v>
      </c>
      <c r="V931" s="36">
        <v>7536.7910151585193</v>
      </c>
      <c r="W931" s="36">
        <v>10178.877137208678</v>
      </c>
      <c r="X931" s="36">
        <v>11558.397227956244</v>
      </c>
      <c r="Y931" s="10"/>
      <c r="Z931" s="34">
        <v>909</v>
      </c>
      <c r="AA931" s="36">
        <v>17108.155331290338</v>
      </c>
      <c r="AB931" s="36">
        <v>23296.439536640089</v>
      </c>
      <c r="AC931" s="36">
        <v>26311.40700434216</v>
      </c>
      <c r="AD931" s="10"/>
      <c r="AE931" s="34">
        <v>909</v>
      </c>
      <c r="AF931" s="36">
        <v>83840.801500499132</v>
      </c>
      <c r="AG931" s="36">
        <v>61668.214348785281</v>
      </c>
      <c r="AH931" s="36">
        <v>35757.448322884658</v>
      </c>
    </row>
    <row r="932" spans="1:3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34">
        <v>910</v>
      </c>
      <c r="V932" s="36">
        <v>12130.611610147245</v>
      </c>
      <c r="W932" s="36">
        <v>14975.782809023367</v>
      </c>
      <c r="X932" s="36">
        <v>9783.9749855321534</v>
      </c>
      <c r="Y932" s="10"/>
      <c r="Z932" s="34">
        <v>910</v>
      </c>
      <c r="AA932" s="36">
        <v>11020.234360309005</v>
      </c>
      <c r="AB932" s="36">
        <v>16944.013650762761</v>
      </c>
      <c r="AC932" s="36">
        <v>20794.391818968998</v>
      </c>
      <c r="AD932" s="10"/>
      <c r="AE932" s="34">
        <v>910</v>
      </c>
      <c r="AF932" s="36">
        <v>66310.628646328812</v>
      </c>
      <c r="AG932" s="36">
        <v>55742.642823097893</v>
      </c>
      <c r="AH932" s="36">
        <v>15771.433094223488</v>
      </c>
    </row>
    <row r="933" spans="1:3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34">
        <v>911</v>
      </c>
      <c r="V933" s="36">
        <v>16965.285894978595</v>
      </c>
      <c r="W933" s="36">
        <v>11980.214246416563</v>
      </c>
      <c r="X933" s="36">
        <v>9234.8863754962349</v>
      </c>
      <c r="Y933" s="10"/>
      <c r="Z933" s="34">
        <v>911</v>
      </c>
      <c r="AA933" s="36">
        <v>24634.435807599715</v>
      </c>
      <c r="AB933" s="36">
        <v>20808.755345601869</v>
      </c>
      <c r="AC933" s="36">
        <v>22049.770241846203</v>
      </c>
      <c r="AD933" s="10"/>
      <c r="AE933" s="34">
        <v>911</v>
      </c>
      <c r="AF933" s="36">
        <v>23428.567641320242</v>
      </c>
      <c r="AG933" s="36">
        <v>82788.304090772959</v>
      </c>
      <c r="AH933" s="36">
        <v>42269.970790486077</v>
      </c>
    </row>
    <row r="934" spans="1:3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34">
        <v>912</v>
      </c>
      <c r="V934" s="36">
        <v>15152.49110605659</v>
      </c>
      <c r="W934" s="36">
        <v>12311.964012295684</v>
      </c>
      <c r="X934" s="36">
        <v>12882.148457478343</v>
      </c>
      <c r="Y934" s="10"/>
      <c r="Z934" s="34">
        <v>912</v>
      </c>
      <c r="AA934" s="36">
        <v>20001.159625436328</v>
      </c>
      <c r="AB934" s="36">
        <v>14123.413322273345</v>
      </c>
      <c r="AC934" s="36">
        <v>21814.254335134661</v>
      </c>
      <c r="AD934" s="10"/>
      <c r="AE934" s="34">
        <v>912</v>
      </c>
      <c r="AF934" s="36">
        <v>64463.802231529946</v>
      </c>
      <c r="AG934" s="36">
        <v>49226.169042785274</v>
      </c>
      <c r="AH934" s="36">
        <v>21857.119700201056</v>
      </c>
    </row>
    <row r="935" spans="1:3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34">
        <v>913</v>
      </c>
      <c r="V935" s="36">
        <v>15778.214437063778</v>
      </c>
      <c r="W935" s="36">
        <v>14524.05754743113</v>
      </c>
      <c r="X935" s="36">
        <v>11999.792097453188</v>
      </c>
      <c r="Y935" s="10"/>
      <c r="Z935" s="34">
        <v>913</v>
      </c>
      <c r="AA935" s="36">
        <v>7648.5931005184766</v>
      </c>
      <c r="AB935" s="36">
        <v>13636.007927456933</v>
      </c>
      <c r="AC935" s="36">
        <v>22034.124722333621</v>
      </c>
      <c r="AD935" s="10"/>
      <c r="AE935" s="34">
        <v>913</v>
      </c>
      <c r="AF935" s="36">
        <v>28253.062910272838</v>
      </c>
      <c r="AG935" s="36">
        <v>43256.459070930963</v>
      </c>
      <c r="AH935" s="36">
        <v>53208.820765499469</v>
      </c>
    </row>
    <row r="936" spans="1:3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34">
        <v>914</v>
      </c>
      <c r="V936" s="36">
        <v>14333.383005311391</v>
      </c>
      <c r="W936" s="36">
        <v>10904.443883567861</v>
      </c>
      <c r="X936" s="36">
        <v>10050.745452546829</v>
      </c>
      <c r="Y936" s="10"/>
      <c r="Z936" s="34">
        <v>914</v>
      </c>
      <c r="AA936" s="36">
        <v>35245.23471675592</v>
      </c>
      <c r="AB936" s="36">
        <v>23203.862562077295</v>
      </c>
      <c r="AC936" s="36">
        <v>22949.220902622263</v>
      </c>
      <c r="AD936" s="10"/>
      <c r="AE936" s="34">
        <v>914</v>
      </c>
      <c r="AF936" s="36">
        <v>92635.590797819095</v>
      </c>
      <c r="AG936" s="36">
        <v>27692.724383070461</v>
      </c>
      <c r="AH936" s="36">
        <v>25404.737068953586</v>
      </c>
    </row>
    <row r="937" spans="1:3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34">
        <v>915</v>
      </c>
      <c r="V937" s="36">
        <v>13545.923345166742</v>
      </c>
      <c r="W937" s="36">
        <v>10426.791381288978</v>
      </c>
      <c r="X937" s="36">
        <v>7349.6558519634818</v>
      </c>
      <c r="Y937" s="10"/>
      <c r="Z937" s="34">
        <v>915</v>
      </c>
      <c r="AA937" s="36">
        <v>17527.305585523271</v>
      </c>
      <c r="AB937" s="36">
        <v>18138.981375141895</v>
      </c>
      <c r="AC937" s="36">
        <v>17357.143343147338</v>
      </c>
      <c r="AD937" s="10"/>
      <c r="AE937" s="34">
        <v>915</v>
      </c>
      <c r="AF937" s="36">
        <v>48809.042900593493</v>
      </c>
      <c r="AG937" s="36">
        <v>62968.032909690366</v>
      </c>
      <c r="AH937" s="36">
        <v>21921.344345874801</v>
      </c>
    </row>
    <row r="938" spans="1:3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34">
        <v>916</v>
      </c>
      <c r="V938" s="36">
        <v>14325.547608207984</v>
      </c>
      <c r="W938" s="36">
        <v>9524.1308243848489</v>
      </c>
      <c r="X938" s="36">
        <v>12229.105890161027</v>
      </c>
      <c r="Y938" s="10"/>
      <c r="Z938" s="34">
        <v>916</v>
      </c>
      <c r="AA938" s="36">
        <v>17892.242341449437</v>
      </c>
      <c r="AB938" s="36">
        <v>14445.208285275374</v>
      </c>
      <c r="AC938" s="36">
        <v>25144.539437663338</v>
      </c>
      <c r="AD938" s="10"/>
      <c r="AE938" s="34">
        <v>916</v>
      </c>
      <c r="AF938" s="36">
        <v>51891.10308037448</v>
      </c>
      <c r="AG938" s="36">
        <v>55820.865515157428</v>
      </c>
      <c r="AH938" s="36">
        <v>25947.003168122086</v>
      </c>
    </row>
    <row r="939" spans="1:3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34">
        <v>917</v>
      </c>
      <c r="V939" s="36">
        <v>12239.068855765612</v>
      </c>
      <c r="W939" s="36">
        <v>15899.956707396619</v>
      </c>
      <c r="X939" s="36">
        <v>10776.351067682472</v>
      </c>
      <c r="Y939" s="10"/>
      <c r="Z939" s="34">
        <v>917</v>
      </c>
      <c r="AA939" s="36">
        <v>23150.024638971961</v>
      </c>
      <c r="AB939" s="36">
        <v>15408.213305102829</v>
      </c>
      <c r="AC939" s="36">
        <v>21717.911682379694</v>
      </c>
      <c r="AD939" s="10"/>
      <c r="AE939" s="34">
        <v>917</v>
      </c>
      <c r="AF939" s="36">
        <v>28891.95621270316</v>
      </c>
      <c r="AG939" s="36">
        <v>37506.644008741016</v>
      </c>
      <c r="AH939" s="36">
        <v>30160.045160480731</v>
      </c>
    </row>
    <row r="940" spans="1:3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34">
        <v>918</v>
      </c>
      <c r="V940" s="36">
        <v>13730.950430395762</v>
      </c>
      <c r="W940" s="36">
        <v>11827.701147717182</v>
      </c>
      <c r="X940" s="36">
        <v>12833.210238401341</v>
      </c>
      <c r="Y940" s="10"/>
      <c r="Z940" s="34">
        <v>918</v>
      </c>
      <c r="AA940" s="36">
        <v>34842.62231039154</v>
      </c>
      <c r="AB940" s="36">
        <v>19340.837701922948</v>
      </c>
      <c r="AC940" s="36">
        <v>13900.345888655835</v>
      </c>
      <c r="AD940" s="10"/>
      <c r="AE940" s="34">
        <v>918</v>
      </c>
      <c r="AF940" s="36">
        <v>48484.671573311578</v>
      </c>
      <c r="AG940" s="36">
        <v>25472.893580956301</v>
      </c>
      <c r="AH940" s="36">
        <v>33478.779171287264</v>
      </c>
    </row>
    <row r="941" spans="1:3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34">
        <v>919</v>
      </c>
      <c r="V941" s="36">
        <v>11069.180186296973</v>
      </c>
      <c r="W941" s="36">
        <v>13677.046819285666</v>
      </c>
      <c r="X941" s="36">
        <v>7610.009829233556</v>
      </c>
      <c r="Y941" s="10"/>
      <c r="Z941" s="34">
        <v>919</v>
      </c>
      <c r="AA941" s="36">
        <v>12167.516746208208</v>
      </c>
      <c r="AB941" s="36">
        <v>13022.073110781273</v>
      </c>
      <c r="AC941" s="36">
        <v>17636.062608235163</v>
      </c>
      <c r="AD941" s="10"/>
      <c r="AE941" s="34">
        <v>919</v>
      </c>
      <c r="AF941" s="36">
        <v>92844.200488986666</v>
      </c>
      <c r="AG941" s="36">
        <v>24325.317003207565</v>
      </c>
      <c r="AH941" s="36">
        <v>37843.862896551298</v>
      </c>
    </row>
    <row r="942" spans="1:3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34">
        <v>920</v>
      </c>
      <c r="V942" s="36">
        <v>7204.6434447293686</v>
      </c>
      <c r="W942" s="36">
        <v>12197.907470240123</v>
      </c>
      <c r="X942" s="36">
        <v>7155.7432652282268</v>
      </c>
      <c r="Y942" s="10"/>
      <c r="Z942" s="34">
        <v>920</v>
      </c>
      <c r="AA942" s="36">
        <v>17996.067898452024</v>
      </c>
      <c r="AB942" s="36">
        <v>17882.167698670291</v>
      </c>
      <c r="AC942" s="36">
        <v>18690.862146232266</v>
      </c>
      <c r="AD942" s="10"/>
      <c r="AE942" s="34">
        <v>920</v>
      </c>
      <c r="AF942" s="36">
        <v>57789.03845063987</v>
      </c>
      <c r="AG942" s="36">
        <v>19590.240761418103</v>
      </c>
      <c r="AH942" s="36">
        <v>52168.601977001083</v>
      </c>
    </row>
    <row r="943" spans="1:3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34">
        <v>921</v>
      </c>
      <c r="V943" s="36">
        <v>13508.682657672387</v>
      </c>
      <c r="W943" s="36">
        <v>7150.5877045444622</v>
      </c>
      <c r="X943" s="36">
        <v>10827.210462393134</v>
      </c>
      <c r="Y943" s="10"/>
      <c r="Z943" s="34">
        <v>921</v>
      </c>
      <c r="AA943" s="36">
        <v>25855.87885421285</v>
      </c>
      <c r="AB943" s="36">
        <v>16968.179525524822</v>
      </c>
      <c r="AC943" s="36">
        <v>16863.430410734476</v>
      </c>
      <c r="AD943" s="10"/>
      <c r="AE943" s="34">
        <v>921</v>
      </c>
      <c r="AF943" s="36">
        <v>64955.363846942208</v>
      </c>
      <c r="AG943" s="36">
        <v>26005.640417696144</v>
      </c>
      <c r="AH943" s="36">
        <v>40083.476435275006</v>
      </c>
    </row>
    <row r="944" spans="1:3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34">
        <v>922</v>
      </c>
      <c r="V944" s="36">
        <v>13139.989439644882</v>
      </c>
      <c r="W944" s="36">
        <v>13900.618991414476</v>
      </c>
      <c r="X944" s="36">
        <v>10929.385085700773</v>
      </c>
      <c r="Y944" s="10"/>
      <c r="Z944" s="34">
        <v>922</v>
      </c>
      <c r="AA944" s="36">
        <v>30863.021871515513</v>
      </c>
      <c r="AB944" s="36">
        <v>18755.830657377024</v>
      </c>
      <c r="AC944" s="36">
        <v>9664.138379501901</v>
      </c>
      <c r="AD944" s="10"/>
      <c r="AE944" s="34">
        <v>922</v>
      </c>
      <c r="AF944" s="36">
        <v>28154.756999044177</v>
      </c>
      <c r="AG944" s="36">
        <v>43726.15029634106</v>
      </c>
      <c r="AH944" s="36">
        <v>37043.733445047823</v>
      </c>
    </row>
    <row r="945" spans="1:3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34">
        <v>923</v>
      </c>
      <c r="V945" s="36">
        <v>15224.849468913968</v>
      </c>
      <c r="W945" s="36">
        <v>9382.2484102686922</v>
      </c>
      <c r="X945" s="36">
        <v>10497.415630582507</v>
      </c>
      <c r="Y945" s="10"/>
      <c r="Z945" s="34">
        <v>923</v>
      </c>
      <c r="AA945" s="36">
        <v>15092.520863256806</v>
      </c>
      <c r="AB945" s="36">
        <v>17232.37810858517</v>
      </c>
      <c r="AC945" s="36">
        <v>14782.881781460173</v>
      </c>
      <c r="AD945" s="10"/>
      <c r="AE945" s="34">
        <v>923</v>
      </c>
      <c r="AF945" s="36">
        <v>96014.200544204359</v>
      </c>
      <c r="AG945" s="36">
        <v>38902.595298011176</v>
      </c>
      <c r="AH945" s="36">
        <v>32365.390360449779</v>
      </c>
    </row>
    <row r="946" spans="1:3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34">
        <v>924</v>
      </c>
      <c r="V946" s="36">
        <v>21654.645657673864</v>
      </c>
      <c r="W946" s="36">
        <v>17596.559254811851</v>
      </c>
      <c r="X946" s="36">
        <v>10549.265702627939</v>
      </c>
      <c r="Y946" s="10"/>
      <c r="Z946" s="34">
        <v>924</v>
      </c>
      <c r="AA946" s="36">
        <v>19083.942816792114</v>
      </c>
      <c r="AB946" s="36">
        <v>23186.899591684356</v>
      </c>
      <c r="AC946" s="36">
        <v>18356.804414150552</v>
      </c>
      <c r="AD946" s="10"/>
      <c r="AE946" s="34">
        <v>924</v>
      </c>
      <c r="AF946" s="36">
        <v>49128.258061135864</v>
      </c>
      <c r="AG946" s="36">
        <v>49488.302133423102</v>
      </c>
      <c r="AH946" s="36">
        <v>57558.785786727414</v>
      </c>
    </row>
    <row r="947" spans="1:3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34">
        <v>925</v>
      </c>
      <c r="V947" s="36">
        <v>14308.179724130323</v>
      </c>
      <c r="W947" s="36">
        <v>16237.010324493362</v>
      </c>
      <c r="X947" s="36">
        <v>12964.307479787814</v>
      </c>
      <c r="Y947" s="10"/>
      <c r="Z947" s="34">
        <v>925</v>
      </c>
      <c r="AA947" s="36">
        <v>11151.183389476229</v>
      </c>
      <c r="AB947" s="36">
        <v>25547.777165696374</v>
      </c>
      <c r="AC947" s="36">
        <v>20032.78630860355</v>
      </c>
      <c r="AD947" s="10"/>
      <c r="AE947" s="34">
        <v>925</v>
      </c>
      <c r="AF947" s="36">
        <v>40303.842253267809</v>
      </c>
      <c r="AG947" s="36">
        <v>35493.578945557281</v>
      </c>
      <c r="AH947" s="36">
        <v>44574.720290375444</v>
      </c>
    </row>
    <row r="948" spans="1:3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34">
        <v>926</v>
      </c>
      <c r="V948" s="36">
        <v>13195.784163435053</v>
      </c>
      <c r="W948" s="36">
        <v>10684.114930353959</v>
      </c>
      <c r="X948" s="36">
        <v>9594.0280285440149</v>
      </c>
      <c r="Y948" s="10"/>
      <c r="Z948" s="34">
        <v>926</v>
      </c>
      <c r="AA948" s="36">
        <v>23239.08697327126</v>
      </c>
      <c r="AB948" s="36">
        <v>26915.784899681781</v>
      </c>
      <c r="AC948" s="36">
        <v>16688.764556539671</v>
      </c>
      <c r="AD948" s="10"/>
      <c r="AE948" s="34">
        <v>926</v>
      </c>
      <c r="AF948" s="36">
        <v>23849.763038115238</v>
      </c>
      <c r="AG948" s="36">
        <v>19796.447427722476</v>
      </c>
      <c r="AH948" s="36">
        <v>25161.732424036214</v>
      </c>
    </row>
    <row r="949" spans="1:3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34">
        <v>927</v>
      </c>
      <c r="V949" s="36">
        <v>6776.4057308524216</v>
      </c>
      <c r="W949" s="36">
        <v>14534.318338381921</v>
      </c>
      <c r="X949" s="36">
        <v>11671.75133218285</v>
      </c>
      <c r="Y949" s="10"/>
      <c r="Z949" s="34">
        <v>927</v>
      </c>
      <c r="AA949" s="36">
        <v>28252.500800791808</v>
      </c>
      <c r="AB949" s="36">
        <v>24657.619421474363</v>
      </c>
      <c r="AC949" s="36">
        <v>11265.248626300767</v>
      </c>
      <c r="AD949" s="10"/>
      <c r="AE949" s="34">
        <v>927</v>
      </c>
      <c r="AF949" s="36">
        <v>43025.138413354565</v>
      </c>
      <c r="AG949" s="36">
        <v>21551.103448534661</v>
      </c>
      <c r="AH949" s="36">
        <v>24574.235951418395</v>
      </c>
    </row>
    <row r="950" spans="1:3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34">
        <v>928</v>
      </c>
      <c r="V950" s="36">
        <v>9189.1757729252058</v>
      </c>
      <c r="W950" s="36">
        <v>8535.1933803024094</v>
      </c>
      <c r="X950" s="36">
        <v>16586.510625006707</v>
      </c>
      <c r="Y950" s="10"/>
      <c r="Z950" s="34">
        <v>928</v>
      </c>
      <c r="AA950" s="36">
        <v>33138.70540284826</v>
      </c>
      <c r="AB950" s="36">
        <v>20680.03547586389</v>
      </c>
      <c r="AC950" s="36">
        <v>15027.890715273246</v>
      </c>
      <c r="AD950" s="10"/>
      <c r="AE950" s="34">
        <v>928</v>
      </c>
      <c r="AF950" s="36">
        <v>18051.315472236955</v>
      </c>
      <c r="AG950" s="36">
        <v>30066.664263389317</v>
      </c>
      <c r="AH950" s="36">
        <v>27030.233936290679</v>
      </c>
    </row>
    <row r="951" spans="1:3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34">
        <v>929</v>
      </c>
      <c r="V951" s="36">
        <v>11783.88395746236</v>
      </c>
      <c r="W951" s="36">
        <v>10448.78540949152</v>
      </c>
      <c r="X951" s="36">
        <v>11874.210417499678</v>
      </c>
      <c r="Y951" s="10"/>
      <c r="Z951" s="34">
        <v>929</v>
      </c>
      <c r="AA951" s="36">
        <v>13779.26362819317</v>
      </c>
      <c r="AB951" s="36">
        <v>19198.003247985307</v>
      </c>
      <c r="AC951" s="36">
        <v>17883.272791230851</v>
      </c>
      <c r="AD951" s="10"/>
      <c r="AE951" s="34">
        <v>929</v>
      </c>
      <c r="AF951" s="36">
        <v>33142.607138210828</v>
      </c>
      <c r="AG951" s="36">
        <v>88230.292875476051</v>
      </c>
      <c r="AH951" s="36">
        <v>34830.507715457483</v>
      </c>
    </row>
    <row r="952" spans="1:3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34">
        <v>930</v>
      </c>
      <c r="V952" s="36">
        <v>10596.822667052218</v>
      </c>
      <c r="W952" s="36">
        <v>6240.7702346161796</v>
      </c>
      <c r="X952" s="36">
        <v>11790.969471935847</v>
      </c>
      <c r="Y952" s="10"/>
      <c r="Z952" s="34">
        <v>930</v>
      </c>
      <c r="AA952" s="36">
        <v>19497.759601000165</v>
      </c>
      <c r="AB952" s="36">
        <v>17320.646456683284</v>
      </c>
      <c r="AC952" s="36">
        <v>17867.027115211109</v>
      </c>
      <c r="AD952" s="10"/>
      <c r="AE952" s="34">
        <v>930</v>
      </c>
      <c r="AF952" s="36">
        <v>69874.213033563559</v>
      </c>
      <c r="AG952" s="36">
        <v>22705.040031733999</v>
      </c>
      <c r="AH952" s="36">
        <v>33005.347143003266</v>
      </c>
    </row>
    <row r="953" spans="1:3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34">
        <v>931</v>
      </c>
      <c r="V953" s="36">
        <v>16206.314012812292</v>
      </c>
      <c r="W953" s="36">
        <v>13465.326938598566</v>
      </c>
      <c r="X953" s="36">
        <v>7179.4282373242049</v>
      </c>
      <c r="Y953" s="10"/>
      <c r="Z953" s="34">
        <v>931</v>
      </c>
      <c r="AA953" s="36">
        <v>17563.593542133163</v>
      </c>
      <c r="AB953" s="36">
        <v>18181.783372078207</v>
      </c>
      <c r="AC953" s="36">
        <v>17579.210865248024</v>
      </c>
      <c r="AD953" s="10"/>
      <c r="AE953" s="34">
        <v>931</v>
      </c>
      <c r="AF953" s="36">
        <v>28088.625354058029</v>
      </c>
      <c r="AG953" s="36">
        <v>42565.357412981211</v>
      </c>
      <c r="AH953" s="36">
        <v>29456.086472811676</v>
      </c>
    </row>
    <row r="954" spans="1:3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34">
        <v>932</v>
      </c>
      <c r="V954" s="36">
        <v>15255.709605258035</v>
      </c>
      <c r="W954" s="36">
        <v>11957.740777149349</v>
      </c>
      <c r="X954" s="36">
        <v>10033.184695728354</v>
      </c>
      <c r="Y954" s="10"/>
      <c r="Z954" s="34">
        <v>932</v>
      </c>
      <c r="AA954" s="36">
        <v>13578.15996859281</v>
      </c>
      <c r="AB954" s="36">
        <v>19630.758056774914</v>
      </c>
      <c r="AC954" s="36">
        <v>17673.301157976897</v>
      </c>
      <c r="AD954" s="10"/>
      <c r="AE954" s="34">
        <v>932</v>
      </c>
      <c r="AF954" s="36">
        <v>54529.408283388955</v>
      </c>
      <c r="AG954" s="36">
        <v>30330.170017447388</v>
      </c>
      <c r="AH954" s="36">
        <v>35572.419807108279</v>
      </c>
    </row>
    <row r="955" spans="1:3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34">
        <v>933</v>
      </c>
      <c r="V955" s="36">
        <v>23331.707558638456</v>
      </c>
      <c r="W955" s="36">
        <v>13952.261937486417</v>
      </c>
      <c r="X955" s="36">
        <v>11105.567109903117</v>
      </c>
      <c r="Y955" s="10"/>
      <c r="Z955" s="34">
        <v>933</v>
      </c>
      <c r="AA955" s="36">
        <v>25267.718501832878</v>
      </c>
      <c r="AB955" s="36">
        <v>11269.000961688298</v>
      </c>
      <c r="AC955" s="36">
        <v>10303.025192540406</v>
      </c>
      <c r="AD955" s="10"/>
      <c r="AE955" s="34">
        <v>933</v>
      </c>
      <c r="AF955" s="36">
        <v>34513.917705054446</v>
      </c>
      <c r="AG955" s="36">
        <v>45034.34208926266</v>
      </c>
      <c r="AH955" s="36">
        <v>28839.419852061794</v>
      </c>
    </row>
    <row r="956" spans="1:3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34">
        <v>934</v>
      </c>
      <c r="V956" s="36">
        <v>17916.4833029849</v>
      </c>
      <c r="W956" s="36">
        <v>13647.962858865119</v>
      </c>
      <c r="X956" s="36">
        <v>11471.407038972382</v>
      </c>
      <c r="Y956" s="10"/>
      <c r="Z956" s="34">
        <v>934</v>
      </c>
      <c r="AA956" s="36">
        <v>34560.280735529275</v>
      </c>
      <c r="AB956" s="36">
        <v>7726.2115373321285</v>
      </c>
      <c r="AC956" s="36">
        <v>14907.73376701794</v>
      </c>
      <c r="AD956" s="10"/>
      <c r="AE956" s="34">
        <v>934</v>
      </c>
      <c r="AF956" s="36">
        <v>87898.330261219366</v>
      </c>
      <c r="AG956" s="36">
        <v>45092.634319281664</v>
      </c>
      <c r="AH956" s="36">
        <v>22782.935840537895</v>
      </c>
    </row>
    <row r="957" spans="1:3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34">
        <v>935</v>
      </c>
      <c r="V957" s="36">
        <v>9786.3068936497966</v>
      </c>
      <c r="W957" s="36">
        <v>10725.837884244993</v>
      </c>
      <c r="X957" s="36">
        <v>10321.37200920215</v>
      </c>
      <c r="Y957" s="10"/>
      <c r="Z957" s="34">
        <v>935</v>
      </c>
      <c r="AA957" s="36">
        <v>21653.774871791669</v>
      </c>
      <c r="AB957" s="36">
        <v>23576.373522440445</v>
      </c>
      <c r="AC957" s="36">
        <v>15208.771945141367</v>
      </c>
      <c r="AD957" s="10"/>
      <c r="AE957" s="34">
        <v>935</v>
      </c>
      <c r="AF957" s="36">
        <v>190757.02858376791</v>
      </c>
      <c r="AG957" s="36">
        <v>30151.863249731723</v>
      </c>
      <c r="AH957" s="36">
        <v>37164.719043393132</v>
      </c>
    </row>
    <row r="958" spans="1:3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34">
        <v>936</v>
      </c>
      <c r="V958" s="36">
        <v>16999.761975527155</v>
      </c>
      <c r="W958" s="36">
        <v>8313.353500073812</v>
      </c>
      <c r="X958" s="36">
        <v>15770.191567454236</v>
      </c>
      <c r="Y958" s="10"/>
      <c r="Z958" s="34">
        <v>936</v>
      </c>
      <c r="AA958" s="36">
        <v>14683.239731200651</v>
      </c>
      <c r="AB958" s="36">
        <v>11950.253850777135</v>
      </c>
      <c r="AC958" s="36">
        <v>16463.82547483169</v>
      </c>
      <c r="AD958" s="10"/>
      <c r="AE958" s="34">
        <v>936</v>
      </c>
      <c r="AF958" s="36">
        <v>66146.068480657123</v>
      </c>
      <c r="AG958" s="36">
        <v>56747.851736887678</v>
      </c>
      <c r="AH958" s="36">
        <v>33672.574103427069</v>
      </c>
    </row>
    <row r="959" spans="1:3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34">
        <v>937</v>
      </c>
      <c r="V959" s="36">
        <v>13948.491503205856</v>
      </c>
      <c r="W959" s="36">
        <v>11729.397032903011</v>
      </c>
      <c r="X959" s="36">
        <v>11980.759347197936</v>
      </c>
      <c r="Y959" s="10"/>
      <c r="Z959" s="34">
        <v>937</v>
      </c>
      <c r="AA959" s="36">
        <v>18158.156861358126</v>
      </c>
      <c r="AB959" s="36">
        <v>16517.34448734426</v>
      </c>
      <c r="AC959" s="36">
        <v>28270.959364009981</v>
      </c>
      <c r="AD959" s="10"/>
      <c r="AE959" s="34">
        <v>937</v>
      </c>
      <c r="AF959" s="36">
        <v>58467.25984612864</v>
      </c>
      <c r="AG959" s="36">
        <v>39719.141477000026</v>
      </c>
      <c r="AH959" s="36">
        <v>20371.002114601575</v>
      </c>
    </row>
    <row r="960" spans="1:3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34">
        <v>938</v>
      </c>
      <c r="V960" s="36">
        <v>13384.613428563249</v>
      </c>
      <c r="W960" s="36">
        <v>15318.296918365651</v>
      </c>
      <c r="X960" s="36">
        <v>11793.694981474662</v>
      </c>
      <c r="Y960" s="10"/>
      <c r="Z960" s="34">
        <v>938</v>
      </c>
      <c r="AA960" s="36">
        <v>18885.875233649265</v>
      </c>
      <c r="AB960" s="36">
        <v>17347.771858234872</v>
      </c>
      <c r="AC960" s="36">
        <v>13816.14215942901</v>
      </c>
      <c r="AD960" s="10"/>
      <c r="AE960" s="34">
        <v>938</v>
      </c>
      <c r="AF960" s="36">
        <v>72921.98347022869</v>
      </c>
      <c r="AG960" s="36">
        <v>40248.231129596512</v>
      </c>
      <c r="AH960" s="36">
        <v>27806.139979625896</v>
      </c>
    </row>
    <row r="961" spans="1:3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34">
        <v>939</v>
      </c>
      <c r="V961" s="36">
        <v>8875.8974382941251</v>
      </c>
      <c r="W961" s="36">
        <v>7708.0454765353115</v>
      </c>
      <c r="X961" s="36">
        <v>10376.198121781785</v>
      </c>
      <c r="Y961" s="10"/>
      <c r="Z961" s="34">
        <v>939</v>
      </c>
      <c r="AA961" s="36">
        <v>24507.380972837462</v>
      </c>
      <c r="AB961" s="36">
        <v>14065.767713186464</v>
      </c>
      <c r="AC961" s="36">
        <v>22108.35075511759</v>
      </c>
      <c r="AD961" s="10"/>
      <c r="AE961" s="34">
        <v>939</v>
      </c>
      <c r="AF961" s="36">
        <v>38743.775392529729</v>
      </c>
      <c r="AG961" s="36">
        <v>28939.278539094707</v>
      </c>
      <c r="AH961" s="36">
        <v>35494.32716316919</v>
      </c>
    </row>
    <row r="962" spans="1:3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34">
        <v>940</v>
      </c>
      <c r="V962" s="36">
        <v>13134.069222959492</v>
      </c>
      <c r="W962" s="36">
        <v>9599.6437687625075</v>
      </c>
      <c r="X962" s="36">
        <v>10244.065544864421</v>
      </c>
      <c r="Y962" s="10"/>
      <c r="Z962" s="34">
        <v>940</v>
      </c>
      <c r="AA962" s="36">
        <v>16577.511859188005</v>
      </c>
      <c r="AB962" s="36">
        <v>23269.743920342895</v>
      </c>
      <c r="AC962" s="36">
        <v>12920.355209330855</v>
      </c>
      <c r="AD962" s="10"/>
      <c r="AE962" s="34">
        <v>940</v>
      </c>
      <c r="AF962" s="36">
        <v>28601.415974129413</v>
      </c>
      <c r="AG962" s="36">
        <v>42598.953450836139</v>
      </c>
      <c r="AH962" s="36">
        <v>33814.451622192195</v>
      </c>
    </row>
    <row r="963" spans="1:3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34">
        <v>941</v>
      </c>
      <c r="V963" s="36">
        <v>7266.0809324226175</v>
      </c>
      <c r="W963" s="36">
        <v>14044.613330270706</v>
      </c>
      <c r="X963" s="36">
        <v>14386.210856566715</v>
      </c>
      <c r="Y963" s="10"/>
      <c r="Z963" s="34">
        <v>941</v>
      </c>
      <c r="AA963" s="36">
        <v>38300.158757698468</v>
      </c>
      <c r="AB963" s="36">
        <v>23561.125835805931</v>
      </c>
      <c r="AC963" s="36">
        <v>13700.576236708081</v>
      </c>
      <c r="AD963" s="10"/>
      <c r="AE963" s="34">
        <v>941</v>
      </c>
      <c r="AF963" s="36">
        <v>59442.08381303028</v>
      </c>
      <c r="AG963" s="36">
        <v>45319.598818514416</v>
      </c>
      <c r="AH963" s="36">
        <v>41490.774292992362</v>
      </c>
    </row>
    <row r="964" spans="1:3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34">
        <v>942</v>
      </c>
      <c r="V964" s="36">
        <v>11682.580928246907</v>
      </c>
      <c r="W964" s="36">
        <v>10395.533503160334</v>
      </c>
      <c r="X964" s="36">
        <v>9522.7306036701084</v>
      </c>
      <c r="Y964" s="10"/>
      <c r="Z964" s="34">
        <v>942</v>
      </c>
      <c r="AA964" s="36">
        <v>16848.804318125225</v>
      </c>
      <c r="AB964" s="36">
        <v>25937.369413284541</v>
      </c>
      <c r="AC964" s="36">
        <v>23703.053113421316</v>
      </c>
      <c r="AD964" s="10"/>
      <c r="AE964" s="34">
        <v>942</v>
      </c>
      <c r="AF964" s="36">
        <v>34444.675079259767</v>
      </c>
      <c r="AG964" s="36">
        <v>70731.169825880963</v>
      </c>
      <c r="AH964" s="36">
        <v>48578.20842065676</v>
      </c>
    </row>
    <row r="965" spans="1:3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34">
        <v>943</v>
      </c>
      <c r="V965" s="36">
        <v>15209.416866097281</v>
      </c>
      <c r="W965" s="36">
        <v>9272.7922469233854</v>
      </c>
      <c r="X965" s="36">
        <v>8018.136645352005</v>
      </c>
      <c r="Y965" s="10"/>
      <c r="Z965" s="34">
        <v>943</v>
      </c>
      <c r="AA965" s="36">
        <v>19831.462879769661</v>
      </c>
      <c r="AB965" s="36">
        <v>17389.416888401913</v>
      </c>
      <c r="AC965" s="36">
        <v>22079.636839647046</v>
      </c>
      <c r="AD965" s="10"/>
      <c r="AE965" s="34">
        <v>943</v>
      </c>
      <c r="AF965" s="36">
        <v>28197.847130194237</v>
      </c>
      <c r="AG965" s="36">
        <v>54555.501542935774</v>
      </c>
      <c r="AH965" s="36">
        <v>37281.416231213829</v>
      </c>
    </row>
    <row r="966" spans="1:3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34">
        <v>944</v>
      </c>
      <c r="V966" s="36">
        <v>6916.5750508262227</v>
      </c>
      <c r="W966" s="36">
        <v>9833.387367704041</v>
      </c>
      <c r="X966" s="36">
        <v>11693.349664517</v>
      </c>
      <c r="Y966" s="10"/>
      <c r="Z966" s="34">
        <v>944</v>
      </c>
      <c r="AA966" s="36">
        <v>15970.248534385792</v>
      </c>
      <c r="AB966" s="36">
        <v>31684.70923359655</v>
      </c>
      <c r="AC966" s="36">
        <v>18206.939200255423</v>
      </c>
      <c r="AD966" s="10"/>
      <c r="AE966" s="34">
        <v>944</v>
      </c>
      <c r="AF966" s="36">
        <v>54623.904157881887</v>
      </c>
      <c r="AG966" s="36">
        <v>51951.733594074161</v>
      </c>
      <c r="AH966" s="36">
        <v>22594.055700064186</v>
      </c>
    </row>
    <row r="967" spans="1:3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34">
        <v>945</v>
      </c>
      <c r="V967" s="36">
        <v>10779.096983596995</v>
      </c>
      <c r="W967" s="36">
        <v>11818.830677230155</v>
      </c>
      <c r="X967" s="36">
        <v>11033.950555355335</v>
      </c>
      <c r="Y967" s="10"/>
      <c r="Z967" s="34">
        <v>945</v>
      </c>
      <c r="AA967" s="36">
        <v>32483.246054801399</v>
      </c>
      <c r="AB967" s="36">
        <v>17123.602798166688</v>
      </c>
      <c r="AC967" s="36">
        <v>17958.395522442926</v>
      </c>
      <c r="AD967" s="10"/>
      <c r="AE967" s="34">
        <v>945</v>
      </c>
      <c r="AF967" s="36">
        <v>92317.622957822547</v>
      </c>
      <c r="AG967" s="36">
        <v>35480.062900297671</v>
      </c>
      <c r="AH967" s="36">
        <v>49437.946745491688</v>
      </c>
    </row>
    <row r="968" spans="1:3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34">
        <v>946</v>
      </c>
      <c r="V968" s="36">
        <v>17307.331547383597</v>
      </c>
      <c r="W968" s="36">
        <v>19486.404533016219</v>
      </c>
      <c r="X968" s="36">
        <v>8263.1326084755547</v>
      </c>
      <c r="Y968" s="10"/>
      <c r="Z968" s="34">
        <v>946</v>
      </c>
      <c r="AA968" s="36">
        <v>21187.525957936232</v>
      </c>
      <c r="AB968" s="36">
        <v>21206.58784207001</v>
      </c>
      <c r="AC968" s="36">
        <v>19433.995597575878</v>
      </c>
      <c r="AD968" s="10"/>
      <c r="AE968" s="34">
        <v>946</v>
      </c>
      <c r="AF968" s="36">
        <v>53880.235283442475</v>
      </c>
      <c r="AG968" s="36">
        <v>32317.780519464242</v>
      </c>
      <c r="AH968" s="36">
        <v>52140.63388068763</v>
      </c>
    </row>
    <row r="969" spans="1:3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34">
        <v>947</v>
      </c>
      <c r="V969" s="36">
        <v>8152.0394936959938</v>
      </c>
      <c r="W969" s="36">
        <v>10211.121883854012</v>
      </c>
      <c r="X969" s="36">
        <v>10454.801920160531</v>
      </c>
      <c r="Y969" s="10"/>
      <c r="Z969" s="34">
        <v>947</v>
      </c>
      <c r="AA969" s="36">
        <v>16103.241262401467</v>
      </c>
      <c r="AB969" s="36">
        <v>18249.892220670641</v>
      </c>
      <c r="AC969" s="36">
        <v>13005.989105243496</v>
      </c>
      <c r="AD969" s="10"/>
      <c r="AE969" s="34">
        <v>947</v>
      </c>
      <c r="AF969" s="36">
        <v>38056.597181776109</v>
      </c>
      <c r="AG969" s="36">
        <v>44806.526076594091</v>
      </c>
      <c r="AH969" s="36">
        <v>33531.730735299752</v>
      </c>
    </row>
    <row r="970" spans="1:3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34">
        <v>948</v>
      </c>
      <c r="V970" s="36">
        <v>14563.696359412283</v>
      </c>
      <c r="W970" s="36">
        <v>15117.319360939386</v>
      </c>
      <c r="X970" s="36">
        <v>9988.7427108607262</v>
      </c>
      <c r="Y970" s="10"/>
      <c r="Z970" s="34">
        <v>948</v>
      </c>
      <c r="AA970" s="36">
        <v>19784.122984986003</v>
      </c>
      <c r="AB970" s="36">
        <v>24945.315480213634</v>
      </c>
      <c r="AC970" s="36">
        <v>18317.624282406105</v>
      </c>
      <c r="AD970" s="10"/>
      <c r="AE970" s="34">
        <v>948</v>
      </c>
      <c r="AF970" s="36">
        <v>40580.246883679312</v>
      </c>
      <c r="AG970" s="36">
        <v>15352.383240203239</v>
      </c>
      <c r="AH970" s="36">
        <v>50295.165739170225</v>
      </c>
    </row>
    <row r="971" spans="1:3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34">
        <v>949</v>
      </c>
      <c r="V971" s="36">
        <v>16007.440502570695</v>
      </c>
      <c r="W971" s="36">
        <v>8797.0817478623776</v>
      </c>
      <c r="X971" s="36">
        <v>11772.903787691928</v>
      </c>
      <c r="Y971" s="10"/>
      <c r="Z971" s="34">
        <v>949</v>
      </c>
      <c r="AA971" s="36">
        <v>8980.8272021436733</v>
      </c>
      <c r="AB971" s="36">
        <v>24817.059931412918</v>
      </c>
      <c r="AC971" s="36">
        <v>22513.887351945348</v>
      </c>
      <c r="AD971" s="10"/>
      <c r="AE971" s="34">
        <v>949</v>
      </c>
      <c r="AF971" s="36">
        <v>33694.694848083192</v>
      </c>
      <c r="AG971" s="36">
        <v>37037.887478422177</v>
      </c>
      <c r="AH971" s="36">
        <v>25714.266809401051</v>
      </c>
    </row>
    <row r="972" spans="1:3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34">
        <v>950</v>
      </c>
      <c r="V972" s="36">
        <v>10537.368142377225</v>
      </c>
      <c r="W972" s="36">
        <v>9240.7070329250819</v>
      </c>
      <c r="X972" s="36">
        <v>9399.1819781358354</v>
      </c>
      <c r="Y972" s="10"/>
      <c r="Z972" s="34">
        <v>950</v>
      </c>
      <c r="AA972" s="36">
        <v>21503.213669664197</v>
      </c>
      <c r="AB972" s="36">
        <v>21358.77470083259</v>
      </c>
      <c r="AC972" s="36">
        <v>17774.794316850959</v>
      </c>
      <c r="AD972" s="10"/>
      <c r="AE972" s="34">
        <v>950</v>
      </c>
      <c r="AF972" s="36">
        <v>47207.233907433736</v>
      </c>
      <c r="AG972" s="36">
        <v>36866.574953025913</v>
      </c>
      <c r="AH972" s="36">
        <v>25636.290678736004</v>
      </c>
    </row>
    <row r="973" spans="1:3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34">
        <v>951</v>
      </c>
      <c r="V973" s="36">
        <v>12825.248181236057</v>
      </c>
      <c r="W973" s="36">
        <v>10939.879011572268</v>
      </c>
      <c r="X973" s="36">
        <v>20257.635854906595</v>
      </c>
      <c r="Y973" s="10"/>
      <c r="Z973" s="34">
        <v>951</v>
      </c>
      <c r="AA973" s="36">
        <v>26351.086208451692</v>
      </c>
      <c r="AB973" s="36">
        <v>20933.276033288952</v>
      </c>
      <c r="AC973" s="36">
        <v>18413.750550826237</v>
      </c>
      <c r="AD973" s="10"/>
      <c r="AE973" s="34">
        <v>951</v>
      </c>
      <c r="AF973" s="36">
        <v>81155.244522120091</v>
      </c>
      <c r="AG973" s="36">
        <v>30775.928423041085</v>
      </c>
      <c r="AH973" s="36">
        <v>22423.941215264735</v>
      </c>
    </row>
    <row r="974" spans="1:3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34">
        <v>952</v>
      </c>
      <c r="V974" s="36">
        <v>13223.428924025669</v>
      </c>
      <c r="W974" s="36">
        <v>8139.8564851509054</v>
      </c>
      <c r="X974" s="36">
        <v>10762.389385114722</v>
      </c>
      <c r="Y974" s="10"/>
      <c r="Z974" s="34">
        <v>952</v>
      </c>
      <c r="AA974" s="36">
        <v>24840.297171770177</v>
      </c>
      <c r="AB974" s="36">
        <v>19983.035285402675</v>
      </c>
      <c r="AC974" s="36">
        <v>31049.48560294255</v>
      </c>
      <c r="AD974" s="10"/>
      <c r="AE974" s="34">
        <v>952</v>
      </c>
      <c r="AF974" s="36">
        <v>34563.388824953508</v>
      </c>
      <c r="AG974" s="36">
        <v>33478.646389189496</v>
      </c>
      <c r="AH974" s="36">
        <v>22180.3740385239</v>
      </c>
    </row>
    <row r="975" spans="1:3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34">
        <v>953</v>
      </c>
      <c r="V975" s="36">
        <v>7313.5810393722149</v>
      </c>
      <c r="W975" s="36">
        <v>16337.567329533618</v>
      </c>
      <c r="X975" s="36">
        <v>9450.1349924675324</v>
      </c>
      <c r="Y975" s="10"/>
      <c r="Z975" s="34">
        <v>953</v>
      </c>
      <c r="AA975" s="36">
        <v>26334.101791378835</v>
      </c>
      <c r="AB975" s="36">
        <v>11780.90584153575</v>
      </c>
      <c r="AC975" s="36">
        <v>19683.389828472067</v>
      </c>
      <c r="AD975" s="10"/>
      <c r="AE975" s="34">
        <v>953</v>
      </c>
      <c r="AF975" s="36">
        <v>77344.943717525457</v>
      </c>
      <c r="AG975" s="36">
        <v>28737.942667520922</v>
      </c>
      <c r="AH975" s="36">
        <v>18236.701264379179</v>
      </c>
    </row>
    <row r="976" spans="1:3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34">
        <v>954</v>
      </c>
      <c r="V976" s="36">
        <v>15167.037053860297</v>
      </c>
      <c r="W976" s="36">
        <v>9257.6634045820883</v>
      </c>
      <c r="X976" s="36">
        <v>12641.330293253235</v>
      </c>
      <c r="Y976" s="10"/>
      <c r="Z976" s="34">
        <v>954</v>
      </c>
      <c r="AA976" s="36">
        <v>23274.713777705536</v>
      </c>
      <c r="AB976" s="36">
        <v>24475.98930082345</v>
      </c>
      <c r="AC976" s="36">
        <v>11060.675762295039</v>
      </c>
      <c r="AD976" s="10"/>
      <c r="AE976" s="34">
        <v>954</v>
      </c>
      <c r="AF976" s="36">
        <v>32629.041476960119</v>
      </c>
      <c r="AG976" s="36">
        <v>24061.819655508705</v>
      </c>
      <c r="AH976" s="36">
        <v>47775.916087424717</v>
      </c>
    </row>
    <row r="977" spans="1:3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34">
        <v>955</v>
      </c>
      <c r="V977" s="36">
        <v>14536.019569642132</v>
      </c>
      <c r="W977" s="36">
        <v>8825.8088696023478</v>
      </c>
      <c r="X977" s="36">
        <v>10669.100856877176</v>
      </c>
      <c r="Y977" s="10"/>
      <c r="Z977" s="34">
        <v>955</v>
      </c>
      <c r="AA977" s="36">
        <v>26512.160134033911</v>
      </c>
      <c r="AB977" s="36">
        <v>18704.63446776208</v>
      </c>
      <c r="AC977" s="36">
        <v>17291.330655217054</v>
      </c>
      <c r="AD977" s="10"/>
      <c r="AE977" s="34">
        <v>955</v>
      </c>
      <c r="AF977" s="36">
        <v>33807.847877428401</v>
      </c>
      <c r="AG977" s="36">
        <v>52176.919557232795</v>
      </c>
      <c r="AH977" s="36">
        <v>27619.072488574722</v>
      </c>
    </row>
    <row r="978" spans="1:3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34">
        <v>956</v>
      </c>
      <c r="V978" s="36">
        <v>12691.594794665145</v>
      </c>
      <c r="W978" s="36">
        <v>9090.7640488240031</v>
      </c>
      <c r="X978" s="36">
        <v>10038.509572108704</v>
      </c>
      <c r="Y978" s="10"/>
      <c r="Z978" s="34">
        <v>956</v>
      </c>
      <c r="AA978" s="36">
        <v>21116.121443854325</v>
      </c>
      <c r="AB978" s="36">
        <v>22343.704762135261</v>
      </c>
      <c r="AC978" s="36">
        <v>22464.62034913883</v>
      </c>
      <c r="AD978" s="10"/>
      <c r="AE978" s="34">
        <v>956</v>
      </c>
      <c r="AF978" s="36">
        <v>49144.584772553768</v>
      </c>
      <c r="AG978" s="36">
        <v>56354.534215054882</v>
      </c>
      <c r="AH978" s="36">
        <v>36628.270669240213</v>
      </c>
    </row>
    <row r="979" spans="1:3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34">
        <v>957</v>
      </c>
      <c r="V979" s="36">
        <v>15321.868716123823</v>
      </c>
      <c r="W979" s="36">
        <v>9183.8371902293184</v>
      </c>
      <c r="X979" s="36">
        <v>11793.336031511188</v>
      </c>
      <c r="Y979" s="10"/>
      <c r="Z979" s="34">
        <v>957</v>
      </c>
      <c r="AA979" s="36">
        <v>22097.456550193398</v>
      </c>
      <c r="AB979" s="36">
        <v>34334.374850877037</v>
      </c>
      <c r="AC979" s="36">
        <v>14392.692012577276</v>
      </c>
      <c r="AD979" s="10"/>
      <c r="AE979" s="34">
        <v>957</v>
      </c>
      <c r="AF979" s="36">
        <v>52197.125609146125</v>
      </c>
      <c r="AG979" s="36">
        <v>36884.573773609249</v>
      </c>
      <c r="AH979" s="36">
        <v>29783.443119672433</v>
      </c>
    </row>
    <row r="980" spans="1:3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34">
        <v>958</v>
      </c>
      <c r="V980" s="36">
        <v>16600.992696510501</v>
      </c>
      <c r="W980" s="36">
        <v>9494.692359161676</v>
      </c>
      <c r="X980" s="36">
        <v>10372.59432596009</v>
      </c>
      <c r="Y980" s="10"/>
      <c r="Z980" s="34">
        <v>958</v>
      </c>
      <c r="AA980" s="36">
        <v>30559.487834979915</v>
      </c>
      <c r="AB980" s="36">
        <v>21763.036384915315</v>
      </c>
      <c r="AC980" s="36">
        <v>15098.434801319636</v>
      </c>
      <c r="AD980" s="10"/>
      <c r="AE980" s="34">
        <v>958</v>
      </c>
      <c r="AF980" s="36">
        <v>30009.799090721335</v>
      </c>
      <c r="AG980" s="36">
        <v>56933.012593799256</v>
      </c>
      <c r="AH980" s="36">
        <v>34202.876529766065</v>
      </c>
    </row>
    <row r="981" spans="1:3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34">
        <v>959</v>
      </c>
      <c r="V981" s="36">
        <v>17974.119131964533</v>
      </c>
      <c r="W981" s="36">
        <v>9267.5222414045929</v>
      </c>
      <c r="X981" s="36">
        <v>10856.312044001808</v>
      </c>
      <c r="Y981" s="10"/>
      <c r="Z981" s="34">
        <v>959</v>
      </c>
      <c r="AA981" s="36">
        <v>15217.88808341484</v>
      </c>
      <c r="AB981" s="36">
        <v>17814.66362229038</v>
      </c>
      <c r="AC981" s="36">
        <v>23236.890906889559</v>
      </c>
      <c r="AD981" s="10"/>
      <c r="AE981" s="34">
        <v>959</v>
      </c>
      <c r="AF981" s="36">
        <v>61352.45366572612</v>
      </c>
      <c r="AG981" s="36">
        <v>31325.52515581391</v>
      </c>
      <c r="AH981" s="36">
        <v>30821.400920848075</v>
      </c>
    </row>
    <row r="982" spans="1:3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34">
        <v>960</v>
      </c>
      <c r="V982" s="36">
        <v>18985.638180564129</v>
      </c>
      <c r="W982" s="36">
        <v>9672.3224453275707</v>
      </c>
      <c r="X982" s="36">
        <v>10854.784753603059</v>
      </c>
      <c r="Y982" s="10"/>
      <c r="Z982" s="34">
        <v>960</v>
      </c>
      <c r="AA982" s="36">
        <v>14560.324449418613</v>
      </c>
      <c r="AB982" s="36">
        <v>26970.195418101132</v>
      </c>
      <c r="AC982" s="36">
        <v>18405.286299217911</v>
      </c>
      <c r="AD982" s="10"/>
      <c r="AE982" s="34">
        <v>960</v>
      </c>
      <c r="AF982" s="36">
        <v>60937.89526609634</v>
      </c>
      <c r="AG982" s="36">
        <v>20808.3192645694</v>
      </c>
      <c r="AH982" s="36">
        <v>29009.334847427621</v>
      </c>
    </row>
    <row r="983" spans="1:3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34">
        <v>961</v>
      </c>
      <c r="V983" s="36">
        <v>8721.8486157343159</v>
      </c>
      <c r="W983" s="36">
        <v>11610.360344227562</v>
      </c>
      <c r="X983" s="36">
        <v>12137.193683739693</v>
      </c>
      <c r="Y983" s="10"/>
      <c r="Z983" s="34">
        <v>961</v>
      </c>
      <c r="AA983" s="36">
        <v>21151.759623294682</v>
      </c>
      <c r="AB983" s="36">
        <v>22564.216476755031</v>
      </c>
      <c r="AC983" s="36">
        <v>14081.190781393549</v>
      </c>
      <c r="AD983" s="10"/>
      <c r="AE983" s="34">
        <v>961</v>
      </c>
      <c r="AF983" s="36">
        <v>71237.485053067227</v>
      </c>
      <c r="AG983" s="36">
        <v>52490.61955337313</v>
      </c>
      <c r="AH983" s="36">
        <v>41188.594494644807</v>
      </c>
    </row>
    <row r="984" spans="1:3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34">
        <v>962</v>
      </c>
      <c r="V984" s="36">
        <v>16337.202604216982</v>
      </c>
      <c r="W984" s="36">
        <v>14048.216438913345</v>
      </c>
      <c r="X984" s="36">
        <v>10930.348396188163</v>
      </c>
      <c r="Y984" s="10"/>
      <c r="Z984" s="34">
        <v>962</v>
      </c>
      <c r="AA984" s="36">
        <v>27712.798855110123</v>
      </c>
      <c r="AB984" s="36">
        <v>18387.172484111674</v>
      </c>
      <c r="AC984" s="36">
        <v>11128.698679093022</v>
      </c>
      <c r="AD984" s="10"/>
      <c r="AE984" s="34">
        <v>962</v>
      </c>
      <c r="AF984" s="36">
        <v>75236.497320828494</v>
      </c>
      <c r="AG984" s="36">
        <v>59786.856115194612</v>
      </c>
      <c r="AH984" s="36">
        <v>39132.908268059342</v>
      </c>
    </row>
    <row r="985" spans="1:3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34">
        <v>963</v>
      </c>
      <c r="V985" s="36">
        <v>7629.574354456865</v>
      </c>
      <c r="W985" s="36">
        <v>11976.270888575429</v>
      </c>
      <c r="X985" s="36">
        <v>7425.7226084347503</v>
      </c>
      <c r="Y985" s="10"/>
      <c r="Z985" s="34">
        <v>963</v>
      </c>
      <c r="AA985" s="36">
        <v>31751.116033273294</v>
      </c>
      <c r="AB985" s="36">
        <v>20066.461009416675</v>
      </c>
      <c r="AC985" s="36">
        <v>20513.870336911317</v>
      </c>
      <c r="AD985" s="10"/>
      <c r="AE985" s="34">
        <v>963</v>
      </c>
      <c r="AF985" s="36">
        <v>23463.878426284286</v>
      </c>
      <c r="AG985" s="36">
        <v>63308.808424892391</v>
      </c>
      <c r="AH985" s="36">
        <v>34329.14444698138</v>
      </c>
    </row>
    <row r="986" spans="1:3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34">
        <v>964</v>
      </c>
      <c r="V986" s="36">
        <v>17103.594718109274</v>
      </c>
      <c r="W986" s="36">
        <v>9749.0363390558887</v>
      </c>
      <c r="X986" s="36">
        <v>15015.176756481384</v>
      </c>
      <c r="Y986" s="10"/>
      <c r="Z986" s="34">
        <v>964</v>
      </c>
      <c r="AA986" s="36">
        <v>15318.663891322387</v>
      </c>
      <c r="AB986" s="36">
        <v>17387.335733874355</v>
      </c>
      <c r="AC986" s="36">
        <v>13907.569430241925</v>
      </c>
      <c r="AD986" s="10"/>
      <c r="AE986" s="34">
        <v>964</v>
      </c>
      <c r="AF986" s="36">
        <v>77887.080857955632</v>
      </c>
      <c r="AG986" s="36">
        <v>61165.976511791516</v>
      </c>
      <c r="AH986" s="36">
        <v>42225.675357983004</v>
      </c>
    </row>
    <row r="987" spans="1:3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34">
        <v>965</v>
      </c>
      <c r="V987" s="36">
        <v>10666.70788462259</v>
      </c>
      <c r="W987" s="36">
        <v>15926.56458426493</v>
      </c>
      <c r="X987" s="36">
        <v>14729.781073286522</v>
      </c>
      <c r="Y987" s="10"/>
      <c r="Z987" s="34">
        <v>965</v>
      </c>
      <c r="AA987" s="36">
        <v>27542.823570806402</v>
      </c>
      <c r="AB987" s="36">
        <v>22407.21490863253</v>
      </c>
      <c r="AC987" s="36">
        <v>17029.480837038263</v>
      </c>
      <c r="AD987" s="10"/>
      <c r="AE987" s="34">
        <v>965</v>
      </c>
      <c r="AF987" s="36">
        <v>55948.881815773042</v>
      </c>
      <c r="AG987" s="36">
        <v>36936.147014236063</v>
      </c>
      <c r="AH987" s="36">
        <v>57101.781245995371</v>
      </c>
    </row>
    <row r="988" spans="1:3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34">
        <v>966</v>
      </c>
      <c r="V988" s="36">
        <v>17840.733999675933</v>
      </c>
      <c r="W988" s="36">
        <v>11115.414637305203</v>
      </c>
      <c r="X988" s="36">
        <v>10042.604157303358</v>
      </c>
      <c r="Y988" s="10"/>
      <c r="Z988" s="34">
        <v>966</v>
      </c>
      <c r="AA988" s="36">
        <v>16188.840787839268</v>
      </c>
      <c r="AB988" s="36">
        <v>16561.34207445848</v>
      </c>
      <c r="AC988" s="36">
        <v>27364.583978808871</v>
      </c>
      <c r="AD988" s="10"/>
      <c r="AE988" s="34">
        <v>966</v>
      </c>
      <c r="AF988" s="36">
        <v>78948.652648143732</v>
      </c>
      <c r="AG988" s="36">
        <v>44643.379088128175</v>
      </c>
      <c r="AH988" s="36">
        <v>24699.808121668066</v>
      </c>
    </row>
    <row r="989" spans="1:3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34">
        <v>967</v>
      </c>
      <c r="V989" s="36">
        <v>14279.342063119218</v>
      </c>
      <c r="W989" s="36">
        <v>11972.109373600113</v>
      </c>
      <c r="X989" s="36">
        <v>10822.618530891938</v>
      </c>
      <c r="Y989" s="10"/>
      <c r="Z989" s="34">
        <v>967</v>
      </c>
      <c r="AA989" s="36">
        <v>13961.089881467535</v>
      </c>
      <c r="AB989" s="36">
        <v>29990.332218493968</v>
      </c>
      <c r="AC989" s="36">
        <v>14508.283124573003</v>
      </c>
      <c r="AD989" s="10"/>
      <c r="AE989" s="34">
        <v>967</v>
      </c>
      <c r="AF989" s="36">
        <v>31413.778931454432</v>
      </c>
      <c r="AG989" s="36">
        <v>32002.839097538537</v>
      </c>
      <c r="AH989" s="36">
        <v>35165.001679189336</v>
      </c>
    </row>
    <row r="990" spans="1:3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34">
        <v>968</v>
      </c>
      <c r="V990" s="36">
        <v>15241.714439117164</v>
      </c>
      <c r="W990" s="36">
        <v>14291.191756191343</v>
      </c>
      <c r="X990" s="36">
        <v>13052.698532966049</v>
      </c>
      <c r="Y990" s="10"/>
      <c r="Z990" s="34">
        <v>968</v>
      </c>
      <c r="AA990" s="36">
        <v>33125.951607098599</v>
      </c>
      <c r="AB990" s="36">
        <v>19979.29128651704</v>
      </c>
      <c r="AC990" s="36">
        <v>13744.021468295177</v>
      </c>
      <c r="AD990" s="10"/>
      <c r="AE990" s="34">
        <v>968</v>
      </c>
      <c r="AF990" s="36">
        <v>82896.267381105237</v>
      </c>
      <c r="AG990" s="36">
        <v>33611.600000993327</v>
      </c>
      <c r="AH990" s="36">
        <v>44473.218210966908</v>
      </c>
    </row>
    <row r="991" spans="1:3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34">
        <v>969</v>
      </c>
      <c r="V991" s="36">
        <v>14398.625552882193</v>
      </c>
      <c r="W991" s="36">
        <v>12011.410202301735</v>
      </c>
      <c r="X991" s="36">
        <v>8849.3996898364931</v>
      </c>
      <c r="Y991" s="10"/>
      <c r="Z991" s="34">
        <v>969</v>
      </c>
      <c r="AA991" s="36">
        <v>17875.798027190194</v>
      </c>
      <c r="AB991" s="36">
        <v>15507.249593618175</v>
      </c>
      <c r="AC991" s="36">
        <v>14959.685181387915</v>
      </c>
      <c r="AD991" s="10"/>
      <c r="AE991" s="34">
        <v>969</v>
      </c>
      <c r="AF991" s="36">
        <v>31881.051940014764</v>
      </c>
      <c r="AG991" s="36">
        <v>41561.302978163825</v>
      </c>
      <c r="AH991" s="36">
        <v>34531.189001367631</v>
      </c>
    </row>
    <row r="992" spans="1:3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34">
        <v>970</v>
      </c>
      <c r="V992" s="36">
        <v>11184.831632486788</v>
      </c>
      <c r="W992" s="36">
        <v>6158.8991797651097</v>
      </c>
      <c r="X992" s="36">
        <v>10689.790400610105</v>
      </c>
      <c r="Y992" s="10"/>
      <c r="Z992" s="34">
        <v>970</v>
      </c>
      <c r="AA992" s="36">
        <v>20841.792182017831</v>
      </c>
      <c r="AB992" s="36">
        <v>24111.751027672351</v>
      </c>
      <c r="AC992" s="36">
        <v>21186.372699325893</v>
      </c>
      <c r="AD992" s="10"/>
      <c r="AE992" s="34">
        <v>970</v>
      </c>
      <c r="AF992" s="36">
        <v>41820.34267264558</v>
      </c>
      <c r="AG992" s="36">
        <v>23040.113406590244</v>
      </c>
      <c r="AH992" s="36">
        <v>26415.327765883372</v>
      </c>
    </row>
    <row r="993" spans="1:3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34">
        <v>971</v>
      </c>
      <c r="V993" s="36">
        <v>17855.091378163674</v>
      </c>
      <c r="W993" s="36">
        <v>10013.374410011542</v>
      </c>
      <c r="X993" s="36">
        <v>8790.8209130633441</v>
      </c>
      <c r="Y993" s="10"/>
      <c r="Z993" s="34">
        <v>971</v>
      </c>
      <c r="AA993" s="36">
        <v>13414.814578058642</v>
      </c>
      <c r="AB993" s="36">
        <v>23903.462940808633</v>
      </c>
      <c r="AC993" s="36">
        <v>18146.123755579101</v>
      </c>
      <c r="AD993" s="10"/>
      <c r="AE993" s="34">
        <v>971</v>
      </c>
      <c r="AF993" s="36">
        <v>27701.164789637296</v>
      </c>
      <c r="AG993" s="36">
        <v>49830.777922799629</v>
      </c>
      <c r="AH993" s="36">
        <v>46491.877379026337</v>
      </c>
    </row>
    <row r="994" spans="1:3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34">
        <v>972</v>
      </c>
      <c r="V994" s="36">
        <v>19165.651786443032</v>
      </c>
      <c r="W994" s="36">
        <v>12560.892515496012</v>
      </c>
      <c r="X994" s="36">
        <v>12588.47792684828</v>
      </c>
      <c r="Y994" s="10"/>
      <c r="Z994" s="34">
        <v>972</v>
      </c>
      <c r="AA994" s="36">
        <v>24166.579400844632</v>
      </c>
      <c r="AB994" s="36">
        <v>18296.652771165671</v>
      </c>
      <c r="AC994" s="36">
        <v>15082.915555239566</v>
      </c>
      <c r="AD994" s="10"/>
      <c r="AE994" s="34">
        <v>972</v>
      </c>
      <c r="AF994" s="36">
        <v>50313.455742058155</v>
      </c>
      <c r="AG994" s="36">
        <v>31947.509966161633</v>
      </c>
      <c r="AH994" s="36">
        <v>55052.382777249099</v>
      </c>
    </row>
    <row r="995" spans="1:3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34">
        <v>973</v>
      </c>
      <c r="V995" s="36">
        <v>14808.013500942476</v>
      </c>
      <c r="W995" s="36">
        <v>14421.048408358685</v>
      </c>
      <c r="X995" s="36">
        <v>10696.13107703533</v>
      </c>
      <c r="Y995" s="10"/>
      <c r="Z995" s="34">
        <v>973</v>
      </c>
      <c r="AA995" s="36">
        <v>12412.632194155418</v>
      </c>
      <c r="AB995" s="36">
        <v>16128.600114451749</v>
      </c>
      <c r="AC995" s="36">
        <v>21623.645861462777</v>
      </c>
      <c r="AD995" s="10"/>
      <c r="AE995" s="34">
        <v>973</v>
      </c>
      <c r="AF995" s="36">
        <v>43300.465270459972</v>
      </c>
      <c r="AG995" s="36">
        <v>37289.048159415317</v>
      </c>
      <c r="AH995" s="36">
        <v>45044.017020363186</v>
      </c>
    </row>
    <row r="996" spans="1:3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34">
        <v>974</v>
      </c>
      <c r="V996" s="36">
        <v>8550.1599245432335</v>
      </c>
      <c r="W996" s="36">
        <v>9173.7515504649109</v>
      </c>
      <c r="X996" s="36">
        <v>14036.151066782393</v>
      </c>
      <c r="Y996" s="10"/>
      <c r="Z996" s="34">
        <v>974</v>
      </c>
      <c r="AA996" s="36">
        <v>41726.600978888935</v>
      </c>
      <c r="AB996" s="36">
        <v>21252.625588933064</v>
      </c>
      <c r="AC996" s="36">
        <v>12231.747716241929</v>
      </c>
      <c r="AD996" s="10"/>
      <c r="AE996" s="34">
        <v>974</v>
      </c>
      <c r="AF996" s="36">
        <v>36385.465936039764</v>
      </c>
      <c r="AG996" s="36">
        <v>45002.046295898137</v>
      </c>
      <c r="AH996" s="36">
        <v>51980.470897861567</v>
      </c>
    </row>
    <row r="997" spans="1:3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34">
        <v>975</v>
      </c>
      <c r="V997" s="36">
        <v>9338.4910420071137</v>
      </c>
      <c r="W997" s="36">
        <v>9522.7576898393436</v>
      </c>
      <c r="X997" s="36">
        <v>11901.366627149982</v>
      </c>
      <c r="Y997" s="10"/>
      <c r="Z997" s="34">
        <v>975</v>
      </c>
      <c r="AA997" s="36">
        <v>29371.642217844903</v>
      </c>
      <c r="AB997" s="36">
        <v>18461.637571930969</v>
      </c>
      <c r="AC997" s="36">
        <v>23095.459832766646</v>
      </c>
      <c r="AD997" s="10"/>
      <c r="AE997" s="34">
        <v>975</v>
      </c>
      <c r="AF997" s="36">
        <v>57846.193517973428</v>
      </c>
      <c r="AG997" s="36">
        <v>51533.90214902666</v>
      </c>
      <c r="AH997" s="36">
        <v>19610.209355358722</v>
      </c>
    </row>
    <row r="998" spans="1:3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34">
        <v>976</v>
      </c>
      <c r="V998" s="36">
        <v>12722.212215863596</v>
      </c>
      <c r="W998" s="36">
        <v>8872.0668353969468</v>
      </c>
      <c r="X998" s="36">
        <v>8118.04694906647</v>
      </c>
      <c r="Y998" s="10"/>
      <c r="Z998" s="34">
        <v>976</v>
      </c>
      <c r="AA998" s="36">
        <v>19585.907725266432</v>
      </c>
      <c r="AB998" s="36">
        <v>20416.844608721789</v>
      </c>
      <c r="AC998" s="36">
        <v>14045.790469842092</v>
      </c>
      <c r="AD998" s="10"/>
      <c r="AE998" s="34">
        <v>976</v>
      </c>
      <c r="AF998" s="36">
        <v>41417.370670715434</v>
      </c>
      <c r="AG998" s="36">
        <v>113694.46267005742</v>
      </c>
      <c r="AH998" s="36">
        <v>27879.479629190053</v>
      </c>
    </row>
    <row r="999" spans="1:3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34">
        <v>977</v>
      </c>
      <c r="V999" s="36">
        <v>8507.3093457030773</v>
      </c>
      <c r="W999" s="36">
        <v>13498.100506562216</v>
      </c>
      <c r="X999" s="36">
        <v>12226.430866053433</v>
      </c>
      <c r="Y999" s="10"/>
      <c r="Z999" s="34">
        <v>977</v>
      </c>
      <c r="AA999" s="36">
        <v>23884.838084988962</v>
      </c>
      <c r="AB999" s="36">
        <v>18911.49044009488</v>
      </c>
      <c r="AC999" s="36">
        <v>20302.01954754597</v>
      </c>
      <c r="AD999" s="10"/>
      <c r="AE999" s="34">
        <v>977</v>
      </c>
      <c r="AF999" s="36">
        <v>33768.850518012092</v>
      </c>
      <c r="AG999" s="36">
        <v>43283.718781833828</v>
      </c>
      <c r="AH999" s="36">
        <v>33085.293079874325</v>
      </c>
    </row>
    <row r="1000" spans="1:3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34">
        <v>978</v>
      </c>
      <c r="V1000" s="36">
        <v>13005.212071910184</v>
      </c>
      <c r="W1000" s="36">
        <v>9890.6630643377066</v>
      </c>
      <c r="X1000" s="36">
        <v>11814.981791099834</v>
      </c>
      <c r="Y1000" s="10"/>
      <c r="Z1000" s="34">
        <v>978</v>
      </c>
      <c r="AA1000" s="36">
        <v>29341.910385858486</v>
      </c>
      <c r="AB1000" s="36">
        <v>17130.904749687888</v>
      </c>
      <c r="AC1000" s="36">
        <v>15341.037239997424</v>
      </c>
      <c r="AD1000" s="10"/>
      <c r="AE1000" s="34">
        <v>978</v>
      </c>
      <c r="AF1000" s="36">
        <v>32654.083881465267</v>
      </c>
      <c r="AG1000" s="36">
        <v>15443.620860225546</v>
      </c>
      <c r="AH1000" s="36">
        <v>31498.992325118743</v>
      </c>
    </row>
    <row r="1001" spans="1:34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34">
        <v>979</v>
      </c>
      <c r="V1001" s="36">
        <v>15895.283704179365</v>
      </c>
      <c r="W1001" s="36">
        <v>11201.121209779743</v>
      </c>
      <c r="X1001" s="36">
        <v>13216.089340606854</v>
      </c>
      <c r="Y1001" s="10"/>
      <c r="Z1001" s="34">
        <v>979</v>
      </c>
      <c r="AA1001" s="36">
        <v>15809.583322447121</v>
      </c>
      <c r="AB1001" s="36">
        <v>20796.708074765724</v>
      </c>
      <c r="AC1001" s="36">
        <v>13475.122776587987</v>
      </c>
      <c r="AD1001" s="10"/>
      <c r="AE1001" s="34">
        <v>979</v>
      </c>
      <c r="AF1001" s="36">
        <v>36772.404680517669</v>
      </c>
      <c r="AG1001" s="36">
        <v>48200.85550343692</v>
      </c>
      <c r="AH1001" s="36">
        <v>38163.87678863058</v>
      </c>
    </row>
    <row r="1002" spans="1:34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34">
        <v>980</v>
      </c>
      <c r="V1002" s="36">
        <v>9851.0363581053916</v>
      </c>
      <c r="W1002" s="36">
        <v>15091.916729302211</v>
      </c>
      <c r="X1002" s="36">
        <v>11223.204426394617</v>
      </c>
      <c r="Y1002" s="10"/>
      <c r="Z1002" s="34">
        <v>980</v>
      </c>
      <c r="AA1002" s="36">
        <v>32886.692958349835</v>
      </c>
      <c r="AB1002" s="36">
        <v>13065.639324549424</v>
      </c>
      <c r="AC1002" s="36">
        <v>11253.592911843261</v>
      </c>
      <c r="AD1002" s="10"/>
      <c r="AE1002" s="34">
        <v>980</v>
      </c>
      <c r="AF1002" s="36">
        <v>55038.035789067369</v>
      </c>
      <c r="AG1002" s="36">
        <v>31331.507830015842</v>
      </c>
      <c r="AH1002" s="36">
        <v>31275.12984081218</v>
      </c>
    </row>
    <row r="1003" spans="1:34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34">
        <v>981</v>
      </c>
      <c r="V1003" s="36">
        <v>7809.1517963894439</v>
      </c>
      <c r="W1003" s="36">
        <v>13871.651977816904</v>
      </c>
      <c r="X1003" s="36">
        <v>10225.227174009091</v>
      </c>
      <c r="Y1003" s="10"/>
      <c r="Z1003" s="34">
        <v>981</v>
      </c>
      <c r="AA1003" s="36">
        <v>33048.982699230852</v>
      </c>
      <c r="AB1003" s="36">
        <v>21759.698443483794</v>
      </c>
      <c r="AC1003" s="36">
        <v>15134.174702823473</v>
      </c>
      <c r="AD1003" s="10"/>
      <c r="AE1003" s="34">
        <v>981</v>
      </c>
      <c r="AF1003" s="36">
        <v>93367.750356421922</v>
      </c>
      <c r="AG1003" s="36">
        <v>30935.945175179433</v>
      </c>
      <c r="AH1003" s="36">
        <v>22484.988449658897</v>
      </c>
    </row>
    <row r="1004" spans="1:34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34">
        <v>982</v>
      </c>
      <c r="V1004" s="36">
        <v>11788.333885266276</v>
      </c>
      <c r="W1004" s="36">
        <v>10888.672162078203</v>
      </c>
      <c r="X1004" s="36">
        <v>14246.694631024387</v>
      </c>
      <c r="Y1004" s="10"/>
      <c r="Z1004" s="34">
        <v>982</v>
      </c>
      <c r="AA1004" s="36">
        <v>29430.50251272809</v>
      </c>
      <c r="AB1004" s="36">
        <v>16589.085809370699</v>
      </c>
      <c r="AC1004" s="36">
        <v>21700.962866589212</v>
      </c>
      <c r="AD1004" s="10"/>
      <c r="AE1004" s="34">
        <v>982</v>
      </c>
      <c r="AF1004" s="36">
        <v>53914.612039245047</v>
      </c>
      <c r="AG1004" s="36">
        <v>33666.435929144078</v>
      </c>
      <c r="AH1004" s="36">
        <v>33298.227446842888</v>
      </c>
    </row>
    <row r="1005" spans="1:34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34">
        <v>983</v>
      </c>
      <c r="V1005" s="36">
        <v>12793.450574404025</v>
      </c>
      <c r="W1005" s="36">
        <v>10518.525099823866</v>
      </c>
      <c r="X1005" s="36">
        <v>10210.416664800043</v>
      </c>
      <c r="Y1005" s="10"/>
      <c r="Z1005" s="34">
        <v>983</v>
      </c>
      <c r="AA1005" s="36">
        <v>24134.115517889317</v>
      </c>
      <c r="AB1005" s="36">
        <v>29694.204302319959</v>
      </c>
      <c r="AC1005" s="36">
        <v>13056.244633894288</v>
      </c>
      <c r="AD1005" s="10"/>
      <c r="AE1005" s="34">
        <v>983</v>
      </c>
      <c r="AF1005" s="36">
        <v>89912.51353383559</v>
      </c>
      <c r="AG1005" s="36">
        <v>29803.773898883086</v>
      </c>
      <c r="AH1005" s="36">
        <v>21747.783151912306</v>
      </c>
    </row>
    <row r="1006" spans="1:34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34">
        <v>984</v>
      </c>
      <c r="V1006" s="36">
        <v>21139.242184379113</v>
      </c>
      <c r="W1006" s="36">
        <v>6894.5267201540755</v>
      </c>
      <c r="X1006" s="36">
        <v>12595.304476271196</v>
      </c>
      <c r="Y1006" s="10"/>
      <c r="Z1006" s="34">
        <v>984</v>
      </c>
      <c r="AA1006" s="36">
        <v>21256.827343307486</v>
      </c>
      <c r="AB1006" s="36">
        <v>20457.627215627726</v>
      </c>
      <c r="AC1006" s="36">
        <v>15902.556415888903</v>
      </c>
      <c r="AD1006" s="10"/>
      <c r="AE1006" s="34">
        <v>984</v>
      </c>
      <c r="AF1006" s="36">
        <v>56561.70214100727</v>
      </c>
      <c r="AG1006" s="36">
        <v>23886.378323421126</v>
      </c>
      <c r="AH1006" s="36">
        <v>22843.895707715168</v>
      </c>
    </row>
    <row r="1007" spans="1:34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34">
        <v>985</v>
      </c>
      <c r="V1007" s="36">
        <v>18154.195736347039</v>
      </c>
      <c r="W1007" s="36">
        <v>13573.596614610686</v>
      </c>
      <c r="X1007" s="36">
        <v>12754.831188082459</v>
      </c>
      <c r="Y1007" s="10"/>
      <c r="Z1007" s="34">
        <v>985</v>
      </c>
      <c r="AA1007" s="36">
        <v>25526.519280174944</v>
      </c>
      <c r="AB1007" s="36">
        <v>20435.818003109802</v>
      </c>
      <c r="AC1007" s="36">
        <v>30050.273837662822</v>
      </c>
      <c r="AD1007" s="10"/>
      <c r="AE1007" s="34">
        <v>985</v>
      </c>
      <c r="AF1007" s="36">
        <v>24421.593405988642</v>
      </c>
      <c r="AG1007" s="36">
        <v>41184.972293501043</v>
      </c>
      <c r="AH1007" s="36">
        <v>31598.512794216877</v>
      </c>
    </row>
    <row r="1008" spans="1:34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34">
        <v>986</v>
      </c>
      <c r="V1008" s="36">
        <v>14144.159203821844</v>
      </c>
      <c r="W1008" s="36">
        <v>6255.6951260152427</v>
      </c>
      <c r="X1008" s="36">
        <v>13223.509204528647</v>
      </c>
      <c r="Y1008" s="10"/>
      <c r="Z1008" s="34">
        <v>986</v>
      </c>
      <c r="AA1008" s="36">
        <v>18862.192968212021</v>
      </c>
      <c r="AB1008" s="36">
        <v>12893.539389520274</v>
      </c>
      <c r="AC1008" s="36">
        <v>12145.928838418631</v>
      </c>
      <c r="AD1008" s="10"/>
      <c r="AE1008" s="34">
        <v>986</v>
      </c>
      <c r="AF1008" s="36">
        <v>23759.494340033973</v>
      </c>
      <c r="AG1008" s="36">
        <v>23708.519844847098</v>
      </c>
      <c r="AH1008" s="36">
        <v>28413.192289614461</v>
      </c>
    </row>
    <row r="1009" spans="1:34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34">
        <v>987</v>
      </c>
      <c r="V1009" s="36">
        <v>6283.4074229417729</v>
      </c>
      <c r="W1009" s="36">
        <v>12923.15871750497</v>
      </c>
      <c r="X1009" s="36">
        <v>7174.8375303316789</v>
      </c>
      <c r="Y1009" s="10"/>
      <c r="Z1009" s="34">
        <v>987</v>
      </c>
      <c r="AA1009" s="36">
        <v>14525.638118142593</v>
      </c>
      <c r="AB1009" s="36">
        <v>24281.764005633715</v>
      </c>
      <c r="AC1009" s="36">
        <v>17444.865691180272</v>
      </c>
      <c r="AD1009" s="10"/>
      <c r="AE1009" s="34">
        <v>987</v>
      </c>
      <c r="AF1009" s="36">
        <v>26651.268536138661</v>
      </c>
      <c r="AG1009" s="36">
        <v>36596.594966529919</v>
      </c>
      <c r="AH1009" s="36">
        <v>23796.220333258632</v>
      </c>
    </row>
    <row r="1010" spans="1:34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34">
        <v>988</v>
      </c>
      <c r="V1010" s="36">
        <v>16166.88643156014</v>
      </c>
      <c r="W1010" s="36">
        <v>8172.9640073732835</v>
      </c>
      <c r="X1010" s="36">
        <v>11900.46706656346</v>
      </c>
      <c r="Y1010" s="10"/>
      <c r="Z1010" s="34">
        <v>988</v>
      </c>
      <c r="AA1010" s="36">
        <v>15393.835929536752</v>
      </c>
      <c r="AB1010" s="36">
        <v>20792.497382300589</v>
      </c>
      <c r="AC1010" s="36">
        <v>13787.23926193937</v>
      </c>
      <c r="AD1010" s="10"/>
      <c r="AE1010" s="34">
        <v>988</v>
      </c>
      <c r="AF1010" s="36">
        <v>43916.767395125586</v>
      </c>
      <c r="AG1010" s="36">
        <v>35316.528738168759</v>
      </c>
      <c r="AH1010" s="36">
        <v>27350.841010091692</v>
      </c>
    </row>
    <row r="1011" spans="1:34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34">
        <v>989</v>
      </c>
      <c r="V1011" s="36">
        <v>24238.652225711245</v>
      </c>
      <c r="W1011" s="36">
        <v>11511.293832958005</v>
      </c>
      <c r="X1011" s="36">
        <v>12983.479688965826</v>
      </c>
      <c r="Y1011" s="10"/>
      <c r="Z1011" s="34">
        <v>989</v>
      </c>
      <c r="AA1011" s="36">
        <v>28873.256267469667</v>
      </c>
      <c r="AB1011" s="36">
        <v>14139.677068735036</v>
      </c>
      <c r="AC1011" s="36">
        <v>18626.046348128937</v>
      </c>
      <c r="AD1011" s="10"/>
      <c r="AE1011" s="34">
        <v>989</v>
      </c>
      <c r="AF1011" s="36">
        <v>50254.678145681362</v>
      </c>
      <c r="AG1011" s="36">
        <v>44330.449715898489</v>
      </c>
      <c r="AH1011" s="36">
        <v>28835.794798334453</v>
      </c>
    </row>
    <row r="1012" spans="1:34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34">
        <v>990</v>
      </c>
      <c r="V1012" s="36">
        <v>14951.726103781395</v>
      </c>
      <c r="W1012" s="36">
        <v>11448.38660842711</v>
      </c>
      <c r="X1012" s="36">
        <v>9187.3672293689142</v>
      </c>
      <c r="Y1012" s="10"/>
      <c r="Z1012" s="34">
        <v>990</v>
      </c>
      <c r="AA1012" s="36">
        <v>11707.982535939731</v>
      </c>
      <c r="AB1012" s="36">
        <v>26268.80516025297</v>
      </c>
      <c r="AC1012" s="36">
        <v>19260.694147843649</v>
      </c>
      <c r="AD1012" s="10"/>
      <c r="AE1012" s="34">
        <v>990</v>
      </c>
      <c r="AF1012" s="36">
        <v>91032.125507783581</v>
      </c>
      <c r="AG1012" s="36">
        <v>39081.767752653432</v>
      </c>
      <c r="AH1012" s="36">
        <v>44557.856433642039</v>
      </c>
    </row>
    <row r="1013" spans="1:34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34">
        <v>991</v>
      </c>
      <c r="V1013" s="36">
        <v>13390.595284846275</v>
      </c>
      <c r="W1013" s="36">
        <v>9276.6023187554583</v>
      </c>
      <c r="X1013" s="36">
        <v>8483.4707113207915</v>
      </c>
      <c r="Y1013" s="10"/>
      <c r="Z1013" s="34">
        <v>991</v>
      </c>
      <c r="AA1013" s="36">
        <v>30909.698258936744</v>
      </c>
      <c r="AB1013" s="36">
        <v>10195.486123256229</v>
      </c>
      <c r="AC1013" s="36">
        <v>13223.775342310193</v>
      </c>
      <c r="AD1013" s="10"/>
      <c r="AE1013" s="34">
        <v>991</v>
      </c>
      <c r="AF1013" s="36">
        <v>121577.96411244957</v>
      </c>
      <c r="AG1013" s="36">
        <v>31566.83211611379</v>
      </c>
      <c r="AH1013" s="36">
        <v>62383.646329038987</v>
      </c>
    </row>
    <row r="1014" spans="1:34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34">
        <v>992</v>
      </c>
      <c r="V1014" s="36">
        <v>11793.590105438396</v>
      </c>
      <c r="W1014" s="36">
        <v>10356.591873823694</v>
      </c>
      <c r="X1014" s="36">
        <v>12511.864107467973</v>
      </c>
      <c r="Y1014" s="10"/>
      <c r="Z1014" s="34">
        <v>992</v>
      </c>
      <c r="AA1014" s="36">
        <v>14312.501717490943</v>
      </c>
      <c r="AB1014" s="36">
        <v>10331.050534033444</v>
      </c>
      <c r="AC1014" s="36">
        <v>14280.432024748559</v>
      </c>
      <c r="AD1014" s="10"/>
      <c r="AE1014" s="34">
        <v>992</v>
      </c>
      <c r="AF1014" s="36">
        <v>98978.991914326063</v>
      </c>
      <c r="AG1014" s="36">
        <v>57534.46535789076</v>
      </c>
      <c r="AH1014" s="36">
        <v>44851.118887365934</v>
      </c>
    </row>
    <row r="1015" spans="1:34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34">
        <v>993</v>
      </c>
      <c r="V1015" s="36">
        <v>14771.880197649258</v>
      </c>
      <c r="W1015" s="36">
        <v>13538.694752131856</v>
      </c>
      <c r="X1015" s="36">
        <v>13578.754611634839</v>
      </c>
      <c r="Y1015" s="10"/>
      <c r="Z1015" s="34">
        <v>993</v>
      </c>
      <c r="AA1015" s="36">
        <v>13451.045547950815</v>
      </c>
      <c r="AB1015" s="36">
        <v>17045.914106528959</v>
      </c>
      <c r="AC1015" s="36">
        <v>18730.247327648907</v>
      </c>
      <c r="AD1015" s="10"/>
      <c r="AE1015" s="34">
        <v>993</v>
      </c>
      <c r="AF1015" s="36">
        <v>66317.329137247158</v>
      </c>
      <c r="AG1015" s="36">
        <v>17616.595849222424</v>
      </c>
      <c r="AH1015" s="36">
        <v>41380.065566015714</v>
      </c>
    </row>
    <row r="1016" spans="1:34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34">
        <v>994</v>
      </c>
      <c r="V1016" s="36">
        <v>10174.042639359304</v>
      </c>
      <c r="W1016" s="36">
        <v>13224.920272405629</v>
      </c>
      <c r="X1016" s="36">
        <v>9842.3323784031836</v>
      </c>
      <c r="Y1016" s="10"/>
      <c r="Z1016" s="34">
        <v>994</v>
      </c>
      <c r="AA1016" s="36">
        <v>28588.847662767119</v>
      </c>
      <c r="AB1016" s="36">
        <v>24852.03675966007</v>
      </c>
      <c r="AC1016" s="36">
        <v>11528.061152831813</v>
      </c>
      <c r="AD1016" s="10"/>
      <c r="AE1016" s="34">
        <v>994</v>
      </c>
      <c r="AF1016" s="36">
        <v>46891.776280798564</v>
      </c>
      <c r="AG1016" s="36">
        <v>43415.519562634508</v>
      </c>
      <c r="AH1016" s="36">
        <v>49368.112313118232</v>
      </c>
    </row>
    <row r="1017" spans="1:34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34">
        <v>995</v>
      </c>
      <c r="V1017" s="36">
        <v>13130.790330833346</v>
      </c>
      <c r="W1017" s="36">
        <v>7559.6903012788916</v>
      </c>
      <c r="X1017" s="36">
        <v>10335.000462339089</v>
      </c>
      <c r="Y1017" s="10"/>
      <c r="Z1017" s="34">
        <v>995</v>
      </c>
      <c r="AA1017" s="36">
        <v>19865.984354329266</v>
      </c>
      <c r="AB1017" s="36">
        <v>20309.712434350455</v>
      </c>
      <c r="AC1017" s="36">
        <v>18443.97311107588</v>
      </c>
      <c r="AD1017" s="10"/>
      <c r="AE1017" s="34">
        <v>995</v>
      </c>
      <c r="AF1017" s="36">
        <v>37550.799939263343</v>
      </c>
      <c r="AG1017" s="36">
        <v>62945.323037258917</v>
      </c>
      <c r="AH1017" s="36">
        <v>26753.718161067191</v>
      </c>
    </row>
    <row r="1018" spans="1:34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34">
        <v>996</v>
      </c>
      <c r="V1018" s="36">
        <v>15144.287847954134</v>
      </c>
      <c r="W1018" s="36">
        <v>12253.693706774427</v>
      </c>
      <c r="X1018" s="36">
        <v>13385.016010508783</v>
      </c>
      <c r="Y1018" s="10"/>
      <c r="Z1018" s="34">
        <v>996</v>
      </c>
      <c r="AA1018" s="36">
        <v>12840.675998225908</v>
      </c>
      <c r="AB1018" s="36">
        <v>15282.329477660141</v>
      </c>
      <c r="AC1018" s="36">
        <v>16411.966213696935</v>
      </c>
      <c r="AD1018" s="10"/>
      <c r="AE1018" s="34">
        <v>996</v>
      </c>
      <c r="AF1018" s="36">
        <v>45065.298309881211</v>
      </c>
      <c r="AG1018" s="36">
        <v>25385.260062455542</v>
      </c>
      <c r="AH1018" s="36">
        <v>38015.191859100894</v>
      </c>
    </row>
    <row r="1019" spans="1:34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34">
        <v>997</v>
      </c>
      <c r="V1019" s="36">
        <v>11961.505064686811</v>
      </c>
      <c r="W1019" s="36">
        <v>11928.04610805809</v>
      </c>
      <c r="X1019" s="36">
        <v>8510.5444190785001</v>
      </c>
      <c r="Y1019" s="10"/>
      <c r="Z1019" s="34">
        <v>997</v>
      </c>
      <c r="AA1019" s="36">
        <v>16635.474762993741</v>
      </c>
      <c r="AB1019" s="36">
        <v>17592.395371534985</v>
      </c>
      <c r="AC1019" s="36">
        <v>15370.267238681145</v>
      </c>
      <c r="AD1019" s="10"/>
      <c r="AE1019" s="34">
        <v>997</v>
      </c>
      <c r="AF1019" s="36">
        <v>23937.04853479669</v>
      </c>
      <c r="AG1019" s="36">
        <v>38046.335688509746</v>
      </c>
      <c r="AH1019" s="36">
        <v>38967.573239205602</v>
      </c>
    </row>
    <row r="1020" spans="1:34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34">
        <v>998</v>
      </c>
      <c r="V1020" s="36">
        <v>10203.828385240546</v>
      </c>
      <c r="W1020" s="36">
        <v>18909.165059304214</v>
      </c>
      <c r="X1020" s="36">
        <v>10175.339544508126</v>
      </c>
      <c r="Y1020" s="10"/>
      <c r="Z1020" s="34">
        <v>998</v>
      </c>
      <c r="AA1020" s="36">
        <v>24793.167747602882</v>
      </c>
      <c r="AB1020" s="36">
        <v>23712.172076534251</v>
      </c>
      <c r="AC1020" s="36">
        <v>17145.605819323908</v>
      </c>
      <c r="AD1020" s="10"/>
      <c r="AE1020" s="34">
        <v>998</v>
      </c>
      <c r="AF1020" s="36">
        <v>79817.523044363465</v>
      </c>
      <c r="AG1020" s="36">
        <v>31390.553633560201</v>
      </c>
      <c r="AH1020" s="36">
        <v>36047.199506712772</v>
      </c>
    </row>
    <row r="1021" spans="1:34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34">
        <v>999</v>
      </c>
      <c r="V1021" s="36">
        <v>17387.457153464893</v>
      </c>
      <c r="W1021" s="36">
        <v>13288.50892595131</v>
      </c>
      <c r="X1021" s="36">
        <v>9488.4591188927516</v>
      </c>
      <c r="Y1021" s="10"/>
      <c r="Z1021" s="34">
        <v>999</v>
      </c>
      <c r="AA1021" s="36">
        <v>20716.273586014955</v>
      </c>
      <c r="AB1021" s="36">
        <v>18201.781537353942</v>
      </c>
      <c r="AC1021" s="36">
        <v>11810.741842724639</v>
      </c>
      <c r="AD1021" s="10"/>
      <c r="AE1021" s="34">
        <v>999</v>
      </c>
      <c r="AF1021" s="36">
        <v>22140.01022985961</v>
      </c>
      <c r="AG1021" s="36">
        <v>26907.321087629898</v>
      </c>
      <c r="AH1021" s="36">
        <v>23765.105398109132</v>
      </c>
    </row>
    <row r="1022" spans="1:34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34">
        <v>1000</v>
      </c>
      <c r="V1022" s="36">
        <v>7230.2159545810227</v>
      </c>
      <c r="W1022" s="36">
        <v>7851.2090416211549</v>
      </c>
      <c r="X1022" s="36">
        <v>9870.2334308798363</v>
      </c>
      <c r="Y1022" s="10"/>
      <c r="Z1022" s="34">
        <v>1000</v>
      </c>
      <c r="AA1022" s="36">
        <v>23341.765129134346</v>
      </c>
      <c r="AB1022" s="36">
        <v>12920.225283295813</v>
      </c>
      <c r="AC1022" s="36">
        <v>22514.816500416124</v>
      </c>
      <c r="AD1022" s="10"/>
      <c r="AE1022" s="34">
        <v>1000</v>
      </c>
      <c r="AF1022" s="36">
        <v>28128.02354767724</v>
      </c>
      <c r="AG1022" s="36">
        <v>19722.274692261199</v>
      </c>
      <c r="AH1022" s="36">
        <v>63706.092971234168</v>
      </c>
    </row>
    <row r="1023" spans="1:34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</sheetData>
  <mergeCells count="14">
    <mergeCell ref="U20:X20"/>
    <mergeCell ref="Z20:AC20"/>
    <mergeCell ref="AE20:AH20"/>
    <mergeCell ref="M21:P21"/>
    <mergeCell ref="U21:X21"/>
    <mergeCell ref="Z21:AC21"/>
    <mergeCell ref="AE21:AH21"/>
    <mergeCell ref="A3:H3"/>
    <mergeCell ref="U9:X9"/>
    <mergeCell ref="Z9:AC9"/>
    <mergeCell ref="AE9:AH9"/>
    <mergeCell ref="U10:X10"/>
    <mergeCell ref="Z10:AC10"/>
    <mergeCell ref="AE10:A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F524-D5AE-EC47-9750-9422742332DD}">
  <dimension ref="A2:H9"/>
  <sheetViews>
    <sheetView tabSelected="1" workbookViewId="0">
      <selection activeCell="F17" sqref="F17"/>
    </sheetView>
  </sheetViews>
  <sheetFormatPr baseColWidth="10" defaultRowHeight="16" x14ac:dyDescent="0.2"/>
  <cols>
    <col min="7" max="7" width="26.6640625" customWidth="1"/>
  </cols>
  <sheetData>
    <row r="2" spans="1:8" x14ac:dyDescent="0.2">
      <c r="A2" t="s">
        <v>48</v>
      </c>
      <c r="G2" t="s">
        <v>49</v>
      </c>
    </row>
    <row r="4" spans="1:8" x14ac:dyDescent="0.2">
      <c r="A4" t="s">
        <v>42</v>
      </c>
      <c r="B4">
        <v>42</v>
      </c>
      <c r="G4" t="s">
        <v>50</v>
      </c>
      <c r="H4">
        <f ca="1">B4*EXP((B8-0.5*B7^2)*B9+B7*NORMINV(RAND(),0,1)*SQRT(B9))</f>
        <v>35.65250904974198</v>
      </c>
    </row>
    <row r="5" spans="1:8" x14ac:dyDescent="0.2">
      <c r="A5" t="s">
        <v>43</v>
      </c>
      <c r="B5">
        <v>40</v>
      </c>
      <c r="G5" t="s">
        <v>51</v>
      </c>
      <c r="H5">
        <f ca="1">100*MAX(B5-H4,0)</f>
        <v>434.74909502580203</v>
      </c>
    </row>
    <row r="6" spans="1:8" x14ac:dyDescent="0.2">
      <c r="A6" t="s">
        <v>44</v>
      </c>
      <c r="B6" s="43">
        <v>0.15</v>
      </c>
      <c r="G6" t="s">
        <v>52</v>
      </c>
      <c r="H6">
        <f ca="1">EXP(-B9*B8)*H5</f>
        <v>413.54613146359992</v>
      </c>
    </row>
    <row r="7" spans="1:8" x14ac:dyDescent="0.2">
      <c r="A7" t="s">
        <v>45</v>
      </c>
      <c r="B7" s="43">
        <v>0.2</v>
      </c>
    </row>
    <row r="8" spans="1:8" x14ac:dyDescent="0.2">
      <c r="A8" t="s">
        <v>46</v>
      </c>
      <c r="B8" s="43">
        <v>0.1</v>
      </c>
      <c r="G8" t="s">
        <v>53</v>
      </c>
      <c r="H8" s="44">
        <f ca="1">NPV(B8,H6)</f>
        <v>375.95102860327262</v>
      </c>
    </row>
    <row r="9" spans="1:8" x14ac:dyDescent="0.2">
      <c r="A9" t="s">
        <v>47</v>
      </c>
      <c r="B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Answer 1</vt:lpstr>
      <vt:lpstr>Answer 2</vt:lpstr>
      <vt:lpstr>LTable1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2021-12-05T12:30:35Z</dcterms:created>
  <dcterms:modified xsi:type="dcterms:W3CDTF">2021-12-05T12:43:30Z</dcterms:modified>
</cp:coreProperties>
</file>