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shulreddy/Desktop/"/>
    </mc:Choice>
  </mc:AlternateContent>
  <xr:revisionPtr revIDLastSave="0" documentId="13_ncr:1_{AAB85696-51D5-0F4E-B2DC-CBC104061B12}" xr6:coauthVersionLast="47" xr6:coauthVersionMax="47" xr10:uidLastSave="{00000000-0000-0000-0000-000000000000}"/>
  <bookViews>
    <workbookView xWindow="2420" yWindow="60" windowWidth="23700" windowHeight="16280" activeTab="1" xr2:uid="{00000000-000D-0000-FFFF-FFFF00000000}"/>
  </bookViews>
  <sheets>
    <sheet name="1" sheetId="5" r:id="rId1"/>
    <sheet name="2" sheetId="10" r:id="rId2"/>
  </sheets>
  <definedNames>
    <definedName name="solver_adj" localSheetId="0" hidden="1">'1'!$E$14</definedName>
    <definedName name="solver_adj" localSheetId="1" hidden="1">'2'!$F$14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'1'!#REF!</definedName>
    <definedName name="solver_lhs1" localSheetId="1" hidden="1">'2'!$E$14</definedName>
    <definedName name="solver_lhs2" localSheetId="0" hidden="1">'1'!$E$14</definedName>
    <definedName name="solver_lhs2" localSheetId="1" hidden="1">'2'!$F$14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'1'!$E$15</definedName>
    <definedName name="solver_opt" localSheetId="1" hidden="1">'2'!$F$15</definedName>
    <definedName name="solver_pre" localSheetId="0" hidden="1">0.000001</definedName>
    <definedName name="solver_pre" localSheetId="1" hidden="1">0.000001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0" l="1"/>
  <c r="F16" i="10"/>
  <c r="F15" i="10"/>
  <c r="F14" i="10"/>
  <c r="F13" i="10"/>
  <c r="E17" i="5"/>
  <c r="E16" i="5"/>
  <c r="E15" i="5"/>
  <c r="E15" i="10"/>
  <c r="E14" i="10"/>
  <c r="E13" i="10"/>
  <c r="I6" i="10"/>
  <c r="I6" i="5"/>
  <c r="F4" i="10"/>
  <c r="F8" i="10"/>
  <c r="F7" i="10"/>
  <c r="F6" i="10"/>
  <c r="F12" i="10" l="1"/>
  <c r="E12" i="10"/>
  <c r="F11" i="10"/>
  <c r="E11" i="10"/>
  <c r="E12" i="5" l="1"/>
  <c r="E11" i="5"/>
  <c r="E13" i="5" l="1"/>
  <c r="E14" i="5" s="1"/>
  <c r="G15" i="10" l="1"/>
  <c r="E16" i="10"/>
  <c r="G16" i="10" s="1"/>
  <c r="E17" i="10" l="1"/>
  <c r="G17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Sunil Chopra</author>
  </authors>
  <commentList>
    <comment ref="E14" authorId="0" shapeId="0" xr:uid="{32E91825-C2F2-3748-83D2-85C9ED89B8BE}">
      <text>
        <r>
          <rPr>
            <b/>
            <sz val="9"/>
            <color rgb="FF000000"/>
            <rFont val="Tahoma"/>
            <family val="2"/>
          </rPr>
          <t>Sunil Chopra: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Optimal order size given inputs</t>
        </r>
      </text>
    </comment>
    <comment ref="F14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Sunil Chopra: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Optimal order size given inputs</t>
        </r>
      </text>
    </comment>
  </commentList>
</comments>
</file>

<file path=xl/sharedStrings.xml><?xml version="1.0" encoding="utf-8"?>
<sst xmlns="http://schemas.openxmlformats.org/spreadsheetml/2006/main" count="36" uniqueCount="26">
  <si>
    <t>Input</t>
  </si>
  <si>
    <r>
      <t xml:space="preserve">Cost per unit, </t>
    </r>
    <r>
      <rPr>
        <b/>
        <i/>
        <sz val="13"/>
        <rFont val="Arial"/>
        <family val="2"/>
      </rPr>
      <t>c =</t>
    </r>
  </si>
  <si>
    <r>
      <t xml:space="preserve">Retail price, </t>
    </r>
    <r>
      <rPr>
        <b/>
        <i/>
        <sz val="13"/>
        <rFont val="Arial"/>
        <family val="2"/>
      </rPr>
      <t>p =</t>
    </r>
  </si>
  <si>
    <r>
      <t xml:space="preserve">Salvage Value, </t>
    </r>
    <r>
      <rPr>
        <b/>
        <i/>
        <sz val="13"/>
        <rFont val="Arial"/>
        <family val="2"/>
      </rPr>
      <t>s =</t>
    </r>
  </si>
  <si>
    <t>Results</t>
  </si>
  <si>
    <r>
      <t xml:space="preserve">Cost of overstocking per unit, </t>
    </r>
    <r>
      <rPr>
        <b/>
        <i/>
        <sz val="13"/>
        <rFont val="Arial"/>
        <family val="2"/>
      </rPr>
      <t>C</t>
    </r>
    <r>
      <rPr>
        <b/>
        <i/>
        <vertAlign val="subscript"/>
        <sz val="13"/>
        <rFont val="Arial"/>
        <family val="2"/>
      </rPr>
      <t>o</t>
    </r>
    <r>
      <rPr>
        <b/>
        <sz val="13"/>
        <rFont val="Arial"/>
        <family val="2"/>
      </rPr>
      <t xml:space="preserve"> =</t>
    </r>
  </si>
  <si>
    <r>
      <t xml:space="preserve">Cost of understocking per unit, </t>
    </r>
    <r>
      <rPr>
        <b/>
        <i/>
        <sz val="13"/>
        <rFont val="Arial"/>
        <family val="2"/>
      </rPr>
      <t>C</t>
    </r>
    <r>
      <rPr>
        <b/>
        <i/>
        <vertAlign val="subscript"/>
        <sz val="13"/>
        <rFont val="Arial"/>
        <family val="2"/>
      </rPr>
      <t>u</t>
    </r>
    <r>
      <rPr>
        <b/>
        <sz val="13"/>
        <rFont val="Arial"/>
        <family val="2"/>
      </rPr>
      <t xml:space="preserve"> =</t>
    </r>
  </si>
  <si>
    <r>
      <t xml:space="preserve">Mean demand, </t>
    </r>
    <r>
      <rPr>
        <b/>
        <i/>
        <sz val="13"/>
        <rFont val="Calibri"/>
        <family val="2"/>
      </rPr>
      <t>μ</t>
    </r>
    <r>
      <rPr>
        <b/>
        <sz val="13"/>
        <rFont val="Arial"/>
        <family val="2"/>
      </rPr>
      <t xml:space="preserve"> =</t>
    </r>
  </si>
  <si>
    <r>
      <t xml:space="preserve">Standard Deviation of Demand, </t>
    </r>
    <r>
      <rPr>
        <b/>
        <i/>
        <sz val="13"/>
        <rFont val="Symbol"/>
        <family val="1"/>
        <charset val="2"/>
      </rPr>
      <t>s</t>
    </r>
    <r>
      <rPr>
        <b/>
        <sz val="13"/>
        <rFont val="Arial"/>
        <family val="2"/>
      </rPr>
      <t xml:space="preserve"> =</t>
    </r>
  </si>
  <si>
    <r>
      <t xml:space="preserve">Mean demand, </t>
    </r>
    <r>
      <rPr>
        <b/>
        <i/>
        <sz val="13"/>
        <rFont val="Calibri"/>
        <family val="2"/>
      </rPr>
      <t>µ</t>
    </r>
    <r>
      <rPr>
        <b/>
        <sz val="13"/>
        <rFont val="Arial"/>
        <family val="2"/>
      </rPr>
      <t xml:space="preserve"> =</t>
    </r>
  </si>
  <si>
    <r>
      <t xml:space="preserve">Order size, </t>
    </r>
    <r>
      <rPr>
        <b/>
        <i/>
        <sz val="13"/>
        <rFont val="Arial"/>
        <family val="2"/>
      </rPr>
      <t>O</t>
    </r>
    <r>
      <rPr>
        <b/>
        <sz val="13"/>
        <rFont val="Arial"/>
        <family val="2"/>
      </rPr>
      <t xml:space="preserve"> =</t>
    </r>
  </si>
  <si>
    <t>Answer 2</t>
  </si>
  <si>
    <t>Answer 1</t>
  </si>
  <si>
    <r>
      <t xml:space="preserve">Cycle service level, </t>
    </r>
    <r>
      <rPr>
        <b/>
        <i/>
        <sz val="13"/>
        <rFont val="Arial"/>
        <family val="2"/>
      </rPr>
      <t>CSL</t>
    </r>
    <r>
      <rPr>
        <b/>
        <sz val="13"/>
        <rFont val="Arial"/>
        <family val="2"/>
      </rPr>
      <t xml:space="preserve"> =</t>
    </r>
  </si>
  <si>
    <t>Expected profit =</t>
  </si>
  <si>
    <t>Expected overstock units =</t>
  </si>
  <si>
    <t>Expected understock units =</t>
  </si>
  <si>
    <t>holding cost</t>
  </si>
  <si>
    <t>disposal cost</t>
  </si>
  <si>
    <t xml:space="preserve">s = </t>
  </si>
  <si>
    <t>Expected understock units  =</t>
  </si>
  <si>
    <t>Expected overstock units  =</t>
  </si>
  <si>
    <t>Expected profit  =</t>
  </si>
  <si>
    <r>
      <t xml:space="preserve">Order size, </t>
    </r>
    <r>
      <rPr>
        <b/>
        <i/>
        <sz val="13"/>
        <rFont val="Arial"/>
        <family val="2"/>
      </rPr>
      <t>O</t>
    </r>
    <r>
      <rPr>
        <b/>
        <sz val="13"/>
        <rFont val="Arial"/>
        <family val="2"/>
      </rPr>
      <t xml:space="preserve">  =</t>
    </r>
  </si>
  <si>
    <r>
      <t xml:space="preserve">Cycle service level, </t>
    </r>
    <r>
      <rPr>
        <b/>
        <i/>
        <sz val="13"/>
        <rFont val="Arial"/>
        <family val="2"/>
      </rPr>
      <t>CSL</t>
    </r>
    <r>
      <rPr>
        <b/>
        <vertAlign val="superscript"/>
        <sz val="13"/>
        <rFont val="Arial"/>
        <family val="2"/>
      </rPr>
      <t>*</t>
    </r>
    <r>
      <rPr>
        <b/>
        <sz val="13"/>
        <rFont val="Arial"/>
        <family val="2"/>
      </rPr>
      <t xml:space="preserve">  =</t>
    </r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</si>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</sst>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3" x14ac:knownFonts="1">
    <font>
      <sz val="10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3"/>
      <name val="Arial"/>
      <family val="2"/>
    </font>
    <font>
      <b/>
      <vertAlign val="superscript"/>
      <sz val="13"/>
      <name val="Arial"/>
      <family val="2"/>
    </font>
    <font>
      <b/>
      <i/>
      <vertAlign val="subscript"/>
      <sz val="13"/>
      <name val="Arial"/>
      <family val="2"/>
    </font>
    <font>
      <b/>
      <i/>
      <sz val="13"/>
      <name val="Calibri"/>
      <family val="2"/>
    </font>
    <font>
      <b/>
      <i/>
      <sz val="13"/>
      <name val="Symbol"/>
      <family val="1"/>
      <charset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4" borderId="6" xfId="0" applyFont="1" applyFill="1" applyBorder="1"/>
    <xf numFmtId="0" fontId="6" fillId="2" borderId="2" xfId="0" applyFont="1" applyFill="1" applyBorder="1"/>
    <xf numFmtId="0" fontId="6" fillId="2" borderId="14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 applyBorder="1"/>
    <xf numFmtId="0" fontId="6" fillId="2" borderId="13" xfId="0" applyFont="1" applyFill="1" applyBorder="1"/>
    <xf numFmtId="0" fontId="6" fillId="2" borderId="5" xfId="0" applyFont="1" applyFill="1" applyBorder="1"/>
    <xf numFmtId="44" fontId="6" fillId="3" borderId="13" xfId="2" applyFont="1" applyFill="1" applyBorder="1"/>
    <xf numFmtId="44" fontId="6" fillId="3" borderId="5" xfId="2" applyFont="1" applyFill="1" applyBorder="1"/>
    <xf numFmtId="0" fontId="6" fillId="0" borderId="0" xfId="0" applyFont="1"/>
    <xf numFmtId="0" fontId="6" fillId="4" borderId="0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164" fontId="6" fillId="0" borderId="0" xfId="0" applyNumberFormat="1" applyFont="1" applyFill="1" applyBorder="1"/>
    <xf numFmtId="0" fontId="5" fillId="4" borderId="4" xfId="0" applyFont="1" applyFill="1" applyBorder="1"/>
    <xf numFmtId="0" fontId="6" fillId="5" borderId="2" xfId="0" applyFont="1" applyFill="1" applyBorder="1"/>
    <xf numFmtId="0" fontId="6" fillId="5" borderId="0" xfId="0" applyFont="1" applyFill="1" applyBorder="1"/>
    <xf numFmtId="0" fontId="5" fillId="5" borderId="4" xfId="0" applyFont="1" applyFill="1" applyBorder="1"/>
    <xf numFmtId="0" fontId="6" fillId="7" borderId="2" xfId="0" applyFont="1" applyFill="1" applyBorder="1"/>
    <xf numFmtId="0" fontId="6" fillId="7" borderId="4" xfId="0" applyFont="1" applyFill="1" applyBorder="1"/>
    <xf numFmtId="0" fontId="6" fillId="7" borderId="0" xfId="0" applyFont="1" applyFill="1" applyBorder="1"/>
    <xf numFmtId="0" fontId="6" fillId="7" borderId="6" xfId="0" applyFont="1" applyFill="1" applyBorder="1"/>
    <xf numFmtId="0" fontId="6" fillId="7" borderId="7" xfId="0" applyFont="1" applyFill="1" applyBorder="1"/>
    <xf numFmtId="44" fontId="6" fillId="7" borderId="12" xfId="2" applyFont="1" applyFill="1" applyBorder="1"/>
    <xf numFmtId="0" fontId="6" fillId="8" borderId="2" xfId="0" applyFont="1" applyFill="1" applyBorder="1"/>
    <xf numFmtId="44" fontId="6" fillId="8" borderId="14" xfId="2" applyFont="1" applyFill="1" applyBorder="1"/>
    <xf numFmtId="44" fontId="6" fillId="8" borderId="3" xfId="2" applyFont="1" applyFill="1" applyBorder="1"/>
    <xf numFmtId="0" fontId="6" fillId="8" borderId="0" xfId="0" applyFont="1" applyFill="1" applyBorder="1"/>
    <xf numFmtId="44" fontId="6" fillId="8" borderId="13" xfId="2" applyFont="1" applyFill="1" applyBorder="1"/>
    <xf numFmtId="44" fontId="6" fillId="8" borderId="5" xfId="2" applyFont="1" applyFill="1" applyBorder="1"/>
    <xf numFmtId="0" fontId="5" fillId="8" borderId="4" xfId="0" applyFont="1" applyFill="1" applyBorder="1"/>
    <xf numFmtId="39" fontId="6" fillId="8" borderId="5" xfId="0" applyNumberFormat="1" applyFont="1" applyFill="1" applyBorder="1"/>
    <xf numFmtId="0" fontId="6" fillId="8" borderId="11" xfId="0" applyFont="1" applyFill="1" applyBorder="1"/>
    <xf numFmtId="37" fontId="5" fillId="8" borderId="5" xfId="0" applyNumberFormat="1" applyFont="1" applyFill="1" applyBorder="1"/>
    <xf numFmtId="165" fontId="5" fillId="4" borderId="13" xfId="1" applyNumberFormat="1" applyFont="1" applyFill="1" applyBorder="1"/>
    <xf numFmtId="0" fontId="5" fillId="4" borderId="1" xfId="0" applyFont="1" applyFill="1" applyBorder="1"/>
    <xf numFmtId="165" fontId="5" fillId="4" borderId="5" xfId="1" applyNumberFormat="1" applyFont="1" applyFill="1" applyBorder="1"/>
    <xf numFmtId="0" fontId="5" fillId="2" borderId="1" xfId="0" applyFont="1" applyFill="1" applyBorder="1"/>
    <xf numFmtId="0" fontId="6" fillId="7" borderId="14" xfId="0" applyFont="1" applyFill="1" applyBorder="1"/>
    <xf numFmtId="0" fontId="6" fillId="7" borderId="13" xfId="0" applyFont="1" applyFill="1" applyBorder="1"/>
    <xf numFmtId="44" fontId="6" fillId="7" borderId="13" xfId="2" applyFont="1" applyFill="1" applyBorder="1"/>
    <xf numFmtId="44" fontId="6" fillId="5" borderId="14" xfId="2" applyFont="1" applyFill="1" applyBorder="1"/>
    <xf numFmtId="44" fontId="6" fillId="5" borderId="13" xfId="2" applyFont="1" applyFill="1" applyBorder="1"/>
    <xf numFmtId="39" fontId="6" fillId="5" borderId="13" xfId="0" applyNumberFormat="1" applyFont="1" applyFill="1" applyBorder="1"/>
    <xf numFmtId="37" fontId="5" fillId="5" borderId="13" xfId="0" applyNumberFormat="1" applyFont="1" applyFill="1" applyBorder="1"/>
    <xf numFmtId="0" fontId="5" fillId="4" borderId="2" xfId="0" applyFont="1" applyFill="1" applyBorder="1"/>
    <xf numFmtId="164" fontId="5" fillId="4" borderId="3" xfId="0" applyNumberFormat="1" applyFont="1" applyFill="1" applyBorder="1"/>
    <xf numFmtId="0" fontId="6" fillId="4" borderId="7" xfId="0" applyFont="1" applyFill="1" applyBorder="1"/>
    <xf numFmtId="165" fontId="5" fillId="4" borderId="10" xfId="1" applyNumberFormat="1" applyFont="1" applyFill="1" applyBorder="1"/>
    <xf numFmtId="164" fontId="5" fillId="4" borderId="14" xfId="0" applyNumberFormat="1" applyFont="1" applyFill="1" applyBorder="1"/>
    <xf numFmtId="165" fontId="5" fillId="4" borderId="12" xfId="1" applyNumberFormat="1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164" fontId="5" fillId="4" borderId="15" xfId="0" applyNumberFormat="1" applyFont="1" applyFill="1" applyBorder="1"/>
    <xf numFmtId="0" fontId="5" fillId="7" borderId="1" xfId="0" applyFont="1" applyFill="1" applyBorder="1"/>
    <xf numFmtId="0" fontId="5" fillId="5" borderId="1" xfId="0" applyFont="1" applyFill="1" applyBorder="1"/>
    <xf numFmtId="0" fontId="5" fillId="8" borderId="1" xfId="0" applyFont="1" applyFill="1" applyBorder="1"/>
    <xf numFmtId="0" fontId="5" fillId="7" borderId="4" xfId="0" applyFont="1" applyFill="1" applyBorder="1"/>
    <xf numFmtId="0" fontId="5" fillId="2" borderId="4" xfId="0" applyFont="1" applyFill="1" applyBorder="1"/>
    <xf numFmtId="0" fontId="2" fillId="0" borderId="0" xfId="0" applyFont="1" applyFill="1"/>
    <xf numFmtId="164" fontId="0" fillId="6" borderId="0" xfId="0" applyNumberFormat="1" applyFill="1"/>
    <xf numFmtId="165" fontId="0" fillId="6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I18"/>
  <sheetViews>
    <sheetView showGridLines="0" zoomScale="110" workbookViewId="0">
      <selection activeCell="D22" sqref="D22"/>
    </sheetView>
  </sheetViews>
  <sheetFormatPr baseColWidth="10" defaultColWidth="8.83203125" defaultRowHeight="13" x14ac:dyDescent="0.15"/>
  <cols>
    <col min="4" max="4" width="22.33203125" customWidth="1"/>
    <col min="5" max="5" width="14" customWidth="1"/>
    <col min="6" max="6" width="11.33203125" bestFit="1" customWidth="1"/>
  </cols>
  <sheetData>
    <row r="1" spans="1:9" x14ac:dyDescent="0.15">
      <c r="A1" s="64"/>
    </row>
    <row r="2" spans="1:9" ht="6" customHeight="1" x14ac:dyDescent="0.15"/>
    <row r="3" spans="1:9" ht="18" thickBot="1" x14ac:dyDescent="0.25">
      <c r="A3" s="2" t="s">
        <v>0</v>
      </c>
      <c r="B3" s="3"/>
      <c r="C3" s="3"/>
      <c r="D3" s="3"/>
      <c r="E3" s="3"/>
    </row>
    <row r="4" spans="1:9" ht="17" x14ac:dyDescent="0.2">
      <c r="A4" s="59" t="s">
        <v>7</v>
      </c>
      <c r="B4" s="23"/>
      <c r="C4" s="23"/>
      <c r="D4" s="23"/>
      <c r="E4" s="43">
        <v>100</v>
      </c>
      <c r="H4" t="s">
        <v>17</v>
      </c>
      <c r="I4">
        <v>20</v>
      </c>
    </row>
    <row r="5" spans="1:9" ht="17" x14ac:dyDescent="0.2">
      <c r="A5" s="62" t="s">
        <v>8</v>
      </c>
      <c r="B5" s="25"/>
      <c r="C5" s="25"/>
      <c r="D5" s="25"/>
      <c r="E5" s="44">
        <v>40</v>
      </c>
      <c r="H5" t="s">
        <v>18</v>
      </c>
      <c r="I5">
        <v>50</v>
      </c>
    </row>
    <row r="6" spans="1:9" ht="17" x14ac:dyDescent="0.2">
      <c r="A6" s="62" t="s">
        <v>1</v>
      </c>
      <c r="B6" s="25"/>
      <c r="C6" s="25"/>
      <c r="D6" s="25"/>
      <c r="E6" s="45">
        <v>150</v>
      </c>
      <c r="H6" t="s">
        <v>19</v>
      </c>
      <c r="I6">
        <f>I5-I4</f>
        <v>30</v>
      </c>
    </row>
    <row r="7" spans="1:9" ht="17" x14ac:dyDescent="0.2">
      <c r="A7" s="24" t="s">
        <v>2</v>
      </c>
      <c r="B7" s="25"/>
      <c r="C7" s="25"/>
      <c r="D7" s="25"/>
      <c r="E7" s="45">
        <v>200</v>
      </c>
    </row>
    <row r="8" spans="1:9" ht="18" thickBot="1" x14ac:dyDescent="0.25">
      <c r="A8" s="26" t="s">
        <v>3</v>
      </c>
      <c r="B8" s="27"/>
      <c r="C8" s="27"/>
      <c r="D8" s="27"/>
      <c r="E8" s="28">
        <v>30</v>
      </c>
    </row>
    <row r="9" spans="1:9" ht="7.5" customHeight="1" x14ac:dyDescent="0.2">
      <c r="A9" s="14"/>
      <c r="B9" s="14"/>
      <c r="C9" s="14"/>
      <c r="D9" s="14"/>
      <c r="E9" s="14"/>
    </row>
    <row r="10" spans="1:9" ht="18.75" customHeight="1" thickBot="1" x14ac:dyDescent="0.25">
      <c r="A10" s="2" t="s">
        <v>4</v>
      </c>
      <c r="B10" s="14"/>
      <c r="C10" s="14"/>
      <c r="D10" s="14"/>
      <c r="E10" s="14"/>
    </row>
    <row r="11" spans="1:9" ht="19" x14ac:dyDescent="0.25">
      <c r="A11" s="60" t="s">
        <v>5</v>
      </c>
      <c r="B11" s="20"/>
      <c r="C11" s="20"/>
      <c r="D11" s="20"/>
      <c r="E11" s="46">
        <f>E6-E8</f>
        <v>120</v>
      </c>
    </row>
    <row r="12" spans="1:9" ht="19" x14ac:dyDescent="0.25">
      <c r="A12" s="22" t="s">
        <v>6</v>
      </c>
      <c r="B12" s="21"/>
      <c r="C12" s="21"/>
      <c r="D12" s="21"/>
      <c r="E12" s="47">
        <f>E7-E6</f>
        <v>50</v>
      </c>
    </row>
    <row r="13" spans="1:9" ht="19" x14ac:dyDescent="0.2">
      <c r="A13" s="22" t="s">
        <v>24</v>
      </c>
      <c r="B13" s="21"/>
      <c r="C13" s="21"/>
      <c r="D13" s="21"/>
      <c r="E13" s="48">
        <f>E12/(E11+E12)</f>
        <v>0.29411764705882354</v>
      </c>
    </row>
    <row r="14" spans="1:9" ht="18" thickBot="1" x14ac:dyDescent="0.25">
      <c r="A14" s="22" t="s">
        <v>23</v>
      </c>
      <c r="B14" s="21"/>
      <c r="C14" s="21"/>
      <c r="D14" s="21"/>
      <c r="E14" s="49">
        <f>NORMINV(E13,E4,E5)</f>
        <v>78.34419659483649</v>
      </c>
    </row>
    <row r="15" spans="1:9" ht="18" thickBot="1" x14ac:dyDescent="0.25">
      <c r="A15" s="56" t="s">
        <v>22</v>
      </c>
      <c r="B15" s="57"/>
      <c r="C15" s="57"/>
      <c r="D15" s="57"/>
      <c r="E15" s="58">
        <f>($E$7-$E$8)*$E$4*NORMDIST((E14-$E$4)/$E$5,0,1,1)-($E$7-$E$8)*$E$5*NORMDIST((E14-$E$4)/$E$5,0,1,0)-E14*($E$6-$E$8)*NORMDIST(E14,$E$4,$E$5,1)+E14*($E$7-$E$6)*(1-NORMDIST(E14,$E$4,$E$5,1))</f>
        <v>2657.0056223714141</v>
      </c>
    </row>
    <row r="16" spans="1:9" ht="17" x14ac:dyDescent="0.2">
      <c r="A16" s="19" t="s">
        <v>21</v>
      </c>
      <c r="B16" s="15"/>
      <c r="C16" s="15"/>
      <c r="D16" s="15"/>
      <c r="E16" s="39">
        <f>(E14-$E$4)*NORMDIST((E14-$E$4)/$E$5,0,1,1)+$E$5*NORMDIST((E14-$E$4)/$E$5,0,1,0)</f>
        <v>7.412965925708292</v>
      </c>
    </row>
    <row r="17" spans="1:5" ht="29" customHeight="1" thickBot="1" x14ac:dyDescent="0.25">
      <c r="A17" s="4" t="s">
        <v>20</v>
      </c>
      <c r="B17" s="52"/>
      <c r="C17" s="52"/>
      <c r="D17" s="52"/>
      <c r="E17" s="55">
        <f>($E$4-E14)*(1-NORMDIST((E14-$E$4)/$E$5,0,1,1))+$E$5*NORMDIST((E14-$E$4)/$E$5,0,1,0)</f>
        <v>29.068769330871802</v>
      </c>
    </row>
    <row r="18" spans="1:5" x14ac:dyDescent="0.15">
      <c r="E18" s="1"/>
    </row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showGridLines="0" tabSelected="1" zoomScale="110" workbookViewId="0">
      <selection activeCell="F23" sqref="F23"/>
    </sheetView>
  </sheetViews>
  <sheetFormatPr baseColWidth="10" defaultColWidth="8.83203125" defaultRowHeight="13" x14ac:dyDescent="0.15"/>
  <cols>
    <col min="4" max="4" width="22.33203125" customWidth="1"/>
    <col min="5" max="5" width="14.83203125" customWidth="1"/>
    <col min="6" max="6" width="14" customWidth="1"/>
    <col min="7" max="7" width="11.33203125" bestFit="1" customWidth="1"/>
  </cols>
  <sheetData>
    <row r="1" spans="1:9" x14ac:dyDescent="0.15">
      <c r="A1" s="64"/>
    </row>
    <row r="2" spans="1:9" ht="6" customHeight="1" x14ac:dyDescent="0.15"/>
    <row r="3" spans="1:9" ht="18" thickBot="1" x14ac:dyDescent="0.25">
      <c r="A3" s="2" t="s">
        <v>0</v>
      </c>
      <c r="B3" s="3"/>
      <c r="C3" s="3"/>
      <c r="D3" s="3"/>
      <c r="E3" s="3" t="s">
        <v>12</v>
      </c>
      <c r="F3" s="3" t="s">
        <v>11</v>
      </c>
      <c r="G3" t="s">
        <v>25</v>
      </c>
    </row>
    <row r="4" spans="1:9" ht="17" x14ac:dyDescent="0.2">
      <c r="A4" s="42" t="s">
        <v>9</v>
      </c>
      <c r="B4" s="5"/>
      <c r="C4" s="5"/>
      <c r="D4" s="5"/>
      <c r="E4" s="6">
        <v>100</v>
      </c>
      <c r="F4" s="7">
        <f>E4</f>
        <v>100</v>
      </c>
      <c r="H4" t="s">
        <v>17</v>
      </c>
      <c r="I4">
        <v>20</v>
      </c>
    </row>
    <row r="5" spans="1:9" ht="17" x14ac:dyDescent="0.2">
      <c r="A5" s="63" t="s">
        <v>8</v>
      </c>
      <c r="B5" s="9"/>
      <c r="C5" s="9"/>
      <c r="D5" s="9"/>
      <c r="E5" s="10">
        <v>40</v>
      </c>
      <c r="F5" s="11">
        <v>15</v>
      </c>
      <c r="H5" t="s">
        <v>18</v>
      </c>
      <c r="I5">
        <v>50</v>
      </c>
    </row>
    <row r="6" spans="1:9" ht="17" x14ac:dyDescent="0.2">
      <c r="A6" s="63" t="s">
        <v>1</v>
      </c>
      <c r="B6" s="9"/>
      <c r="C6" s="9"/>
      <c r="D6" s="9"/>
      <c r="E6" s="12">
        <v>150</v>
      </c>
      <c r="F6" s="13">
        <f>E6</f>
        <v>150</v>
      </c>
      <c r="H6" t="s">
        <v>19</v>
      </c>
      <c r="I6">
        <f>I5-I4</f>
        <v>30</v>
      </c>
    </row>
    <row r="7" spans="1:9" ht="17" x14ac:dyDescent="0.2">
      <c r="A7" s="8" t="s">
        <v>2</v>
      </c>
      <c r="B7" s="9"/>
      <c r="C7" s="9"/>
      <c r="D7" s="9"/>
      <c r="E7" s="12">
        <v>200</v>
      </c>
      <c r="F7" s="13">
        <f>E7</f>
        <v>200</v>
      </c>
    </row>
    <row r="8" spans="1:9" ht="17" x14ac:dyDescent="0.2">
      <c r="A8" s="8" t="s">
        <v>3</v>
      </c>
      <c r="B8" s="9"/>
      <c r="C8" s="9"/>
      <c r="D8" s="9"/>
      <c r="E8" s="12">
        <v>30</v>
      </c>
      <c r="F8" s="12">
        <f>E8</f>
        <v>30</v>
      </c>
    </row>
    <row r="9" spans="1:9" ht="7.5" customHeight="1" x14ac:dyDescent="0.2">
      <c r="A9" s="14"/>
      <c r="B9" s="14"/>
      <c r="C9" s="14"/>
      <c r="D9" s="14"/>
      <c r="E9" s="14"/>
      <c r="F9" s="14"/>
    </row>
    <row r="10" spans="1:9" ht="2.25" customHeight="1" thickBot="1" x14ac:dyDescent="0.25">
      <c r="A10" s="2"/>
      <c r="B10" s="14"/>
      <c r="C10" s="14"/>
      <c r="D10" s="14"/>
      <c r="E10" s="14"/>
      <c r="F10" s="14"/>
    </row>
    <row r="11" spans="1:9" ht="19" x14ac:dyDescent="0.25">
      <c r="A11" s="61" t="s">
        <v>5</v>
      </c>
      <c r="B11" s="29"/>
      <c r="C11" s="29"/>
      <c r="D11" s="29"/>
      <c r="E11" s="30">
        <f>E6-E8</f>
        <v>120</v>
      </c>
      <c r="F11" s="31">
        <f>F6-F8</f>
        <v>120</v>
      </c>
    </row>
    <row r="12" spans="1:9" ht="19" x14ac:dyDescent="0.25">
      <c r="A12" s="35" t="s">
        <v>6</v>
      </c>
      <c r="B12" s="32"/>
      <c r="C12" s="32"/>
      <c r="D12" s="32"/>
      <c r="E12" s="33">
        <f>E7-E6</f>
        <v>50</v>
      </c>
      <c r="F12" s="34">
        <f>F7-F6</f>
        <v>50</v>
      </c>
    </row>
    <row r="13" spans="1:9" ht="17" x14ac:dyDescent="0.2">
      <c r="A13" s="35" t="s">
        <v>13</v>
      </c>
      <c r="B13" s="32"/>
      <c r="C13" s="32"/>
      <c r="D13" s="32"/>
      <c r="E13" s="36">
        <f>E12/(E11+E12)</f>
        <v>0.29411764705882354</v>
      </c>
      <c r="F13" s="36">
        <f>F12/(F11+F12)</f>
        <v>0.29411764705882354</v>
      </c>
    </row>
    <row r="14" spans="1:9" ht="18" thickBot="1" x14ac:dyDescent="0.25">
      <c r="A14" s="35" t="s">
        <v>10</v>
      </c>
      <c r="B14" s="37"/>
      <c r="C14" s="37"/>
      <c r="D14" s="37"/>
      <c r="E14" s="38">
        <f>NORMINV(E13,E4,E5)</f>
        <v>78.34419659483649</v>
      </c>
      <c r="F14" s="38">
        <f>NORMINV(F13,F4,F5)</f>
        <v>91.879073723063684</v>
      </c>
    </row>
    <row r="15" spans="1:9" ht="17" x14ac:dyDescent="0.2">
      <c r="A15" s="40" t="s">
        <v>14</v>
      </c>
      <c r="B15" s="50"/>
      <c r="C15" s="50"/>
      <c r="D15" s="50"/>
      <c r="E15" s="54">
        <f>($E$7-$E$8)*$E$4*NORMDIST((E14-$E$4)/$E$5,0,1,1)-($E$7-$E$8)*$E$5*NORMDIST((E14-$E$4)/$E$5,0,1,0)-E14*($E$6-$E$8)*NORMDIST(E14,$E$4,$E$5,1)+E14*($E$7-$E$6)*(1-NORMDIST(E14,$E$4,$E$5,1))</f>
        <v>2657.0056223714141</v>
      </c>
      <c r="F15" s="51">
        <f>($F$7-$F$8)*$F$4*NORMDIST((F14-$F$4)/$F$5,0,1,1)-($F$7-$F$8)*$F$5*NORMDIST((F14-$F$4)/$F$5,0,1,0)-F14*($F$6-$F$8)*NORMDIST(F14,$F$4,$F$5,1)+F14*($F$7-$F$6)*(1-NORMDIST(F14,$F$4,$F$5,1))</f>
        <v>4121.3771083892807</v>
      </c>
      <c r="G15" s="65">
        <f>F15-E15</f>
        <v>1464.3714860178666</v>
      </c>
    </row>
    <row r="16" spans="1:9" ht="17" x14ac:dyDescent="0.2">
      <c r="A16" s="19" t="s">
        <v>15</v>
      </c>
      <c r="B16" s="15"/>
      <c r="C16" s="15"/>
      <c r="D16" s="15"/>
      <c r="E16" s="39">
        <f>(E14-$E$4)*NORMDIST((E14-$E$4)/$E$5,0,1,1)+$E$5*NORMDIST((E14-$E$4)/$E$5,0,1,0)</f>
        <v>7.412965925708292</v>
      </c>
      <c r="F16" s="41">
        <f>(F14-$F$4)*NORMDIST((F14-$F$4)/$F$5,0,1,1)+$F$5*NORMDIST((F14-$F$4)/$F$5,0,1,0)</f>
        <v>2.7798622221406095</v>
      </c>
      <c r="G16" s="66">
        <f>(F16-E16)</f>
        <v>-4.6331037035676825</v>
      </c>
    </row>
    <row r="17" spans="1:7" ht="18" thickBot="1" x14ac:dyDescent="0.25">
      <c r="A17" s="4" t="s">
        <v>16</v>
      </c>
      <c r="B17" s="52"/>
      <c r="C17" s="52"/>
      <c r="D17" s="52"/>
      <c r="E17" s="55">
        <f>($E$4-E14)*(1-NORMDIST((E14-$E$4)/$E$5,0,1,1))+$E$5*NORMDIST((E14-$E$4)/$E$5,0,1,0)</f>
        <v>29.068769330871802</v>
      </c>
      <c r="F17" s="53">
        <f>($F$4-F14)*(1-NORMDIST((F14-$F$4)/$F$5,0,1,1))+$F$5*NORMDIST((F14-$F$4)/$F$5,0,1,0)</f>
        <v>10.900788499076926</v>
      </c>
      <c r="G17" s="66">
        <f>F17-E17</f>
        <v>-18.167980831794878</v>
      </c>
    </row>
    <row r="19" spans="1:7" ht="7.5" customHeight="1" x14ac:dyDescent="0.2">
      <c r="A19" s="16"/>
      <c r="B19" s="16"/>
      <c r="C19" s="16"/>
      <c r="D19" s="17"/>
      <c r="E19" s="18"/>
      <c r="F19" s="18"/>
    </row>
    <row r="20" spans="1:7" x14ac:dyDescent="0.15">
      <c r="F20" s="1"/>
    </row>
  </sheetData>
  <pageMargins left="0.75" right="0.75" top="1" bottom="1" header="0.5" footer="0.5"/>
  <pageSetup orientation="portrait" horizontalDpi="4294967293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Kellogg Graduate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13 Examples</dc:title>
  <dc:subject>Supply Chain Management - 6th Edition</dc:subject>
  <dc:creator>Sunil Chopra/Jay Mabe</dc:creator>
  <cp:lastModifiedBy>Microsoft Office User</cp:lastModifiedBy>
  <dcterms:created xsi:type="dcterms:W3CDTF">2001-05-10T13:10:57Z</dcterms:created>
  <dcterms:modified xsi:type="dcterms:W3CDTF">2022-11-18T22:40:07Z</dcterms:modified>
</cp:coreProperties>
</file>