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3487F610-8317-4B8D-816E-0A31886D836C}" xr6:coauthVersionLast="47" xr6:coauthVersionMax="47" xr10:uidLastSave="{00000000-0000-0000-0000-000000000000}"/>
  <bookViews>
    <workbookView xWindow="-108" yWindow="-108" windowWidth="23256" windowHeight="12576" tabRatio="691" xr2:uid="{00000000-000D-0000-FFFF-FFFF00000000}"/>
  </bookViews>
  <sheets>
    <sheet name="List of transactions" sheetId="1" r:id="rId1"/>
    <sheet name="T Accounts" sheetId="2" r:id="rId2"/>
    <sheet name="Trial Balance" sheetId="3" r:id="rId3"/>
    <sheet name="Income Statement" sheetId="4" r:id="rId4"/>
    <sheet name="Balance She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5" l="1"/>
  <c r="E27" i="5"/>
  <c r="E26" i="5"/>
  <c r="E25" i="5"/>
  <c r="E22" i="5"/>
  <c r="E20" i="5"/>
  <c r="E19" i="5"/>
  <c r="E18" i="5"/>
  <c r="E11" i="5"/>
  <c r="E10" i="5"/>
  <c r="E9" i="5"/>
  <c r="E12" i="5" s="1"/>
  <c r="E14" i="5" s="1"/>
  <c r="F18" i="4"/>
  <c r="F9" i="4"/>
  <c r="E11" i="3"/>
  <c r="F8" i="4" s="1"/>
  <c r="U36" i="2"/>
  <c r="S38" i="2" s="1"/>
  <c r="E17" i="3" s="1"/>
  <c r="F15" i="4" s="1"/>
  <c r="U37" i="2"/>
  <c r="S37" i="2"/>
  <c r="M36" i="2"/>
  <c r="K38" i="2" s="1"/>
  <c r="E16" i="3" s="1"/>
  <c r="M37" i="2"/>
  <c r="K37" i="2"/>
  <c r="E36" i="2"/>
  <c r="C38" i="2" s="1"/>
  <c r="E15" i="3" s="1"/>
  <c r="F14" i="4" s="1"/>
  <c r="E37" i="2"/>
  <c r="C37" i="2"/>
  <c r="S26" i="2"/>
  <c r="U28" i="2" s="1"/>
  <c r="F14" i="3" s="1"/>
  <c r="S27" i="2"/>
  <c r="U27" i="2"/>
  <c r="M26" i="2"/>
  <c r="K28" i="2" s="1"/>
  <c r="E13" i="3" s="1"/>
  <c r="F13" i="4" s="1"/>
  <c r="M27" i="2"/>
  <c r="K27" i="2"/>
  <c r="E26" i="2"/>
  <c r="C28" i="2" s="1"/>
  <c r="E12" i="3" s="1"/>
  <c r="F12" i="4" s="1"/>
  <c r="E27" i="2"/>
  <c r="C27" i="2"/>
  <c r="S20" i="2"/>
  <c r="U18" i="2"/>
  <c r="U19" i="2"/>
  <c r="S19" i="2"/>
  <c r="M20" i="2"/>
  <c r="F10" i="3" s="1"/>
  <c r="F7" i="4" s="1"/>
  <c r="K18" i="2"/>
  <c r="K19" i="2"/>
  <c r="M19" i="2"/>
  <c r="C18" i="2"/>
  <c r="E20" i="2" s="1"/>
  <c r="F9" i="3" s="1"/>
  <c r="C19" i="2"/>
  <c r="E19" i="2"/>
  <c r="U9" i="2"/>
  <c r="S11" i="2" s="1"/>
  <c r="E8" i="3" s="1"/>
  <c r="U10" i="2"/>
  <c r="S10" i="2"/>
  <c r="K9" i="2"/>
  <c r="M11" i="2" s="1"/>
  <c r="F7" i="3" s="1"/>
  <c r="K10" i="2"/>
  <c r="M10" i="2"/>
  <c r="E9" i="2"/>
  <c r="C11" i="2" s="1"/>
  <c r="E6" i="3" s="1"/>
  <c r="E10" i="2"/>
  <c r="C10" i="2"/>
  <c r="F20" i="3" l="1"/>
  <c r="E20" i="3"/>
  <c r="F16" i="4"/>
</calcChain>
</file>

<file path=xl/sharedStrings.xml><?xml version="1.0" encoding="utf-8"?>
<sst xmlns="http://schemas.openxmlformats.org/spreadsheetml/2006/main" count="151" uniqueCount="74">
  <si>
    <t>List of Transactions</t>
  </si>
  <si>
    <t>ABC Retail Store Ltd</t>
  </si>
  <si>
    <t>1.      ABC Retail Store invests $10,000 cash to start the business.</t>
  </si>
  <si>
    <t>2.      Purchased inventory on credit from a supplier for $2,500.</t>
  </si>
  <si>
    <t>3.      Sold inventory costing 1,000 for cash, receiving $1,200.</t>
  </si>
  <si>
    <t>4.      Paid $800 for rent expense.</t>
  </si>
  <si>
    <t>5.      Purchased office supplies for $300 cash.</t>
  </si>
  <si>
    <t>6.      Received $500 cash as a down payment from a customer for an upcoming order.</t>
  </si>
  <si>
    <t>7.      Paid $600 cash for salaries expense.</t>
  </si>
  <si>
    <t xml:space="preserve">8.      Sold products for $700 on credit. </t>
  </si>
  <si>
    <t>9.      Paid $200 cash for utility expenses.</t>
  </si>
  <si>
    <t>10.   Withdrew $300 cash for personal use.</t>
  </si>
  <si>
    <t>Suppose you’re working as an accountant in a small retail business called ABC Retail Store. The financial transactions that took place during the first month of operations were as follows:</t>
  </si>
  <si>
    <t>Amount</t>
  </si>
  <si>
    <t>Cash</t>
  </si>
  <si>
    <t>Owner's Equity </t>
  </si>
  <si>
    <t>Inventory</t>
  </si>
  <si>
    <t>Accounts Payable </t>
  </si>
  <si>
    <t>Revenue</t>
  </si>
  <si>
    <t>COGS</t>
  </si>
  <si>
    <t>Rent Expense</t>
  </si>
  <si>
    <t>Office Supplies</t>
  </si>
  <si>
    <t>Unearned Revenue</t>
  </si>
  <si>
    <t>Salaries</t>
  </si>
  <si>
    <t>Accounts Receivable</t>
  </si>
  <si>
    <t>Utilities</t>
  </si>
  <si>
    <t>Rent exp</t>
  </si>
  <si>
    <t>Drawings</t>
  </si>
  <si>
    <t>Credit sales</t>
  </si>
  <si>
    <t>Cash sales</t>
  </si>
  <si>
    <t>Balance c/d</t>
  </si>
  <si>
    <t>Balance b/d</t>
  </si>
  <si>
    <t xml:space="preserve"> Balance c/d </t>
  </si>
  <si>
    <t xml:space="preserve">Trial Balance </t>
  </si>
  <si>
    <t>As on DD-MM-YYYY</t>
  </si>
  <si>
    <t>Particulars</t>
  </si>
  <si>
    <t>Debit</t>
  </si>
  <si>
    <t>Credit</t>
  </si>
  <si>
    <t>Owner's Equity</t>
  </si>
  <si>
    <t>Total</t>
  </si>
  <si>
    <t>Financial Statement </t>
  </si>
  <si>
    <t>Section </t>
  </si>
  <si>
    <t>Financial Statement Line Item (FSLI)</t>
  </si>
  <si>
    <t>BS</t>
  </si>
  <si>
    <t>Current assets</t>
  </si>
  <si>
    <t>Equity</t>
  </si>
  <si>
    <t>Current Liabilities</t>
  </si>
  <si>
    <t>Accounts Payable</t>
  </si>
  <si>
    <t>IS</t>
  </si>
  <si>
    <t>Rent</t>
  </si>
  <si>
    <t>SG&amp;A</t>
  </si>
  <si>
    <t>*IS is used to denote Income Statement whereas BS is used to denote Balance Sheet.</t>
  </si>
  <si>
    <t>ABC Retail Store</t>
  </si>
  <si>
    <t>Income Statement</t>
  </si>
  <si>
    <t>Less: Cost of Goods Sold (COGS)</t>
  </si>
  <si>
    <t>Gross Profit</t>
  </si>
  <si>
    <t>Net Income/Loss</t>
  </si>
  <si>
    <t>SG&amp;A Expenses:</t>
  </si>
  <si>
    <t>Total Expenses</t>
  </si>
  <si>
    <t>Balance Sheet</t>
  </si>
  <si>
    <t>Assets</t>
  </si>
  <si>
    <t>Current Assets:</t>
  </si>
  <si>
    <t>Total Current Assets</t>
  </si>
  <si>
    <t>Total Assets</t>
  </si>
  <si>
    <t>Liabilities</t>
  </si>
  <si>
    <t>Current Liabilities:</t>
  </si>
  <si>
    <t xml:space="preserve">Total Current Liabilities </t>
  </si>
  <si>
    <t>Total Liabilities</t>
  </si>
  <si>
    <t>Equity Capital</t>
  </si>
  <si>
    <t>Less: Net Loss</t>
  </si>
  <si>
    <t>Total Equity</t>
  </si>
  <si>
    <t>Total Liabilities &amp; Shareholder's Equity</t>
  </si>
  <si>
    <t>Shareholder's Equity: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</si>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</sst>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rgb="FF0073B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0"/>
      <color rgb="FF011633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indent="5"/>
    </xf>
    <xf numFmtId="0" fontId="2" fillId="0" borderId="0" xfId="0" applyFont="1" applyAlignment="1">
      <alignment horizontal="left"/>
    </xf>
    <xf numFmtId="0" fontId="3" fillId="2" borderId="0" xfId="1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Continuous"/>
    </xf>
    <xf numFmtId="41" fontId="0" fillId="0" borderId="3" xfId="0" applyNumberFormat="1" applyBorder="1"/>
    <xf numFmtId="41" fontId="0" fillId="0" borderId="2" xfId="0" applyNumberFormat="1" applyBorder="1"/>
    <xf numFmtId="41" fontId="0" fillId="0" borderId="0" xfId="0" applyNumberFormat="1"/>
    <xf numFmtId="41" fontId="0" fillId="0" borderId="1" xfId="0" applyNumberFormat="1" applyBorder="1"/>
    <xf numFmtId="0" fontId="0" fillId="0" borderId="9" xfId="0" applyBorder="1"/>
    <xf numFmtId="41" fontId="0" fillId="0" borderId="10" xfId="0" applyNumberFormat="1" applyBorder="1"/>
    <xf numFmtId="41" fontId="0" fillId="0" borderId="11" xfId="0" applyNumberFormat="1" applyBorder="1"/>
    <xf numFmtId="41" fontId="8" fillId="0" borderId="0" xfId="0" applyNumberFormat="1" applyFont="1"/>
    <xf numFmtId="0" fontId="8" fillId="0" borderId="0" xfId="0" applyFont="1"/>
    <xf numFmtId="41" fontId="0" fillId="0" borderId="3" xfId="0" quotePrefix="1" applyNumberFormat="1" applyBorder="1"/>
    <xf numFmtId="0" fontId="5" fillId="0" borderId="0" xfId="0" applyFont="1"/>
    <xf numFmtId="41" fontId="5" fillId="0" borderId="1" xfId="0" applyNumberFormat="1" applyFont="1" applyBorder="1"/>
    <xf numFmtId="41" fontId="5" fillId="0" borderId="0" xfId="0" applyNumberFormat="1" applyFont="1"/>
    <xf numFmtId="0" fontId="9" fillId="0" borderId="0" xfId="0" applyFont="1"/>
    <xf numFmtId="41" fontId="9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9" xfId="0" applyFont="1" applyBorder="1"/>
    <xf numFmtId="0" fontId="11" fillId="0" borderId="15" xfId="0" applyFont="1" applyBorder="1"/>
    <xf numFmtId="0" fontId="12" fillId="0" borderId="17" xfId="0" applyFont="1" applyBorder="1"/>
    <xf numFmtId="0" fontId="0" fillId="0" borderId="15" xfId="0" applyBorder="1"/>
    <xf numFmtId="0" fontId="0" fillId="0" borderId="17" xfId="0" applyBorder="1"/>
    <xf numFmtId="0" fontId="13" fillId="0" borderId="0" xfId="0" applyFont="1"/>
    <xf numFmtId="0" fontId="0" fillId="3" borderId="12" xfId="0" applyFill="1" applyBorder="1"/>
    <xf numFmtId="0" fontId="0" fillId="3" borderId="10" xfId="0" applyFill="1" applyBorder="1"/>
    <xf numFmtId="0" fontId="5" fillId="3" borderId="8" xfId="0" applyFont="1" applyFill="1" applyBorder="1"/>
    <xf numFmtId="0" fontId="0" fillId="4" borderId="5" xfId="0" applyFill="1" applyBorder="1"/>
    <xf numFmtId="0" fontId="0" fillId="4" borderId="0" xfId="0" applyFill="1"/>
    <xf numFmtId="41" fontId="0" fillId="4" borderId="7" xfId="0" applyNumberFormat="1" applyFill="1" applyBorder="1"/>
    <xf numFmtId="0" fontId="5" fillId="4" borderId="4" xfId="0" applyFont="1" applyFill="1" applyBorder="1"/>
    <xf numFmtId="0" fontId="0" fillId="4" borderId="2" xfId="0" applyFill="1" applyBorder="1"/>
    <xf numFmtId="41" fontId="0" fillId="4" borderId="6" xfId="0" applyNumberFormat="1" applyFill="1" applyBorder="1"/>
    <xf numFmtId="0" fontId="0" fillId="4" borderId="7" xfId="0" applyFill="1" applyBorder="1"/>
    <xf numFmtId="0" fontId="5" fillId="4" borderId="5" xfId="0" applyFont="1" applyFill="1" applyBorder="1"/>
    <xf numFmtId="0" fontId="0" fillId="4" borderId="4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7" fillId="4" borderId="5" xfId="0" applyFont="1" applyFill="1" applyBorder="1" applyAlignment="1">
      <alignment horizontal="left"/>
    </xf>
    <xf numFmtId="0" fontId="0" fillId="4" borderId="1" xfId="0" applyFill="1" applyBorder="1"/>
    <xf numFmtId="0" fontId="0" fillId="4" borderId="5" xfId="0" applyFill="1" applyBorder="1" applyAlignment="1">
      <alignment horizontal="left"/>
    </xf>
    <xf numFmtId="0" fontId="5" fillId="4" borderId="0" xfId="0" applyFont="1" applyFill="1"/>
    <xf numFmtId="41" fontId="5" fillId="4" borderId="13" xfId="0" applyNumberFormat="1" applyFont="1" applyFill="1" applyBorder="1"/>
    <xf numFmtId="0" fontId="0" fillId="3" borderId="11" xfId="0" applyFill="1" applyBorder="1"/>
    <xf numFmtId="0" fontId="0" fillId="4" borderId="3" xfId="0" applyFill="1" applyBorder="1"/>
    <xf numFmtId="0" fontId="5" fillId="3" borderId="11" xfId="0" applyFont="1" applyFill="1" applyBorder="1"/>
    <xf numFmtId="41" fontId="0" fillId="4" borderId="1" xfId="0" applyNumberFormat="1" applyFill="1" applyBorder="1"/>
    <xf numFmtId="41" fontId="0" fillId="4" borderId="3" xfId="0" applyNumberFormat="1" applyFill="1" applyBorder="1"/>
    <xf numFmtId="41" fontId="5" fillId="4" borderId="18" xfId="0" applyNumberFormat="1" applyFont="1" applyFill="1" applyBorder="1"/>
    <xf numFmtId="0" fontId="0" fillId="4" borderId="6" xfId="0" applyFill="1" applyBorder="1"/>
    <xf numFmtId="0" fontId="14" fillId="3" borderId="8" xfId="0" applyFont="1" applyFill="1" applyBorder="1"/>
    <xf numFmtId="0" fontId="11" fillId="3" borderId="6" xfId="0" applyFont="1" applyFill="1" applyBorder="1" applyAlignment="1">
      <alignment horizontal="centerContinuous"/>
    </xf>
    <xf numFmtId="0" fontId="11" fillId="3" borderId="12" xfId="0" applyFont="1" applyFill="1" applyBorder="1" applyAlignment="1">
      <alignment horizontal="centerContinuous"/>
    </xf>
    <xf numFmtId="0" fontId="11" fillId="3" borderId="11" xfId="0" applyFont="1" applyFill="1" applyBorder="1"/>
    <xf numFmtId="0" fontId="11" fillId="3" borderId="8" xfId="0" applyFont="1" applyFill="1" applyBorder="1"/>
    <xf numFmtId="0" fontId="0" fillId="4" borderId="4" xfId="0" applyFill="1" applyBorder="1"/>
    <xf numFmtId="0" fontId="5" fillId="4" borderId="14" xfId="0" applyFont="1" applyFill="1" applyBorder="1"/>
    <xf numFmtId="0" fontId="0" fillId="4" borderId="19" xfId="0" applyFill="1" applyBorder="1"/>
    <xf numFmtId="0" fontId="0" fillId="4" borderId="18" xfId="0" applyFill="1" applyBorder="1"/>
    <xf numFmtId="41" fontId="5" fillId="4" borderId="7" xfId="0" applyNumberFormat="1" applyFont="1" applyFill="1" applyBorder="1"/>
    <xf numFmtId="0" fontId="15" fillId="0" borderId="0" xfId="0" applyFont="1" applyAlignment="1">
      <alignment horizontal="centerContinuous"/>
    </xf>
    <xf numFmtId="0" fontId="5" fillId="4" borderId="23" xfId="0" applyFont="1" applyFill="1" applyBorder="1"/>
    <xf numFmtId="0" fontId="0" fillId="4" borderId="20" xfId="0" applyFill="1" applyBorder="1"/>
    <xf numFmtId="0" fontId="0" fillId="4" borderId="21" xfId="0" applyFill="1" applyBorder="1"/>
    <xf numFmtId="41" fontId="5" fillId="4" borderId="22" xfId="0" applyNumberFormat="1" applyFont="1" applyFill="1" applyBorder="1"/>
    <xf numFmtId="0" fontId="0" fillId="4" borderId="9" xfId="0" applyFill="1" applyBorder="1"/>
    <xf numFmtId="0" fontId="0" fillId="4" borderId="17" xfId="0" applyFill="1" applyBorder="1"/>
    <xf numFmtId="0" fontId="0" fillId="4" borderId="15" xfId="0" applyFill="1" applyBorder="1"/>
    <xf numFmtId="0" fontId="0" fillId="4" borderId="16" xfId="0" applyFill="1" applyBorder="1"/>
  </cellXfs>
  <cellStyles count="3">
    <cellStyle name="Normal" xfId="0" builtinId="0"/>
    <cellStyle name="Normal 2" xfId="2" xr:uid="{C143F76E-64C4-40B7-AB12-3CB60B8565F8}"/>
    <cellStyle name="Normal 2 2 2" xfId="1" xr:uid="{354B54BE-E22B-4CF3-A40D-89D148DE0E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showGridLines="0" tabSelected="1" zoomScale="115" zoomScaleNormal="115" workbookViewId="0">
      <selection activeCell="O14" sqref="O14"/>
    </sheetView>
  </sheetViews>
  <sheetFormatPr defaultRowHeight="11.4" x14ac:dyDescent="0.2"/>
  <cols>
    <col min="1" max="1" width="3.88671875" style="1" customWidth="1"/>
    <col min="2" max="16384" width="8.88671875" style="1"/>
  </cols>
  <sheetData>
    <row r="1" spans="1:2" ht="13.8" x14ac:dyDescent="0.2">
      <c r="B1" s="4" t="s">
        <v>0</v>
      </c>
    </row>
    <row r="2" spans="1:2" ht="13.8" x14ac:dyDescent="0.2">
      <c r="B2" s="4" t="s">
        <v>1</v>
      </c>
    </row>
    <row r="4" spans="1:2" x14ac:dyDescent="0.2">
      <c r="B4" s="5" t="s">
        <v>12</v>
      </c>
    </row>
    <row r="6" spans="1:2" x14ac:dyDescent="0.2">
      <c r="A6" s="2" t="s">
        <v>2</v>
      </c>
      <c r="B6" s="3"/>
    </row>
    <row r="7" spans="1:2" x14ac:dyDescent="0.2">
      <c r="A7" s="2" t="s">
        <v>3</v>
      </c>
      <c r="B7" s="3"/>
    </row>
    <row r="8" spans="1:2" x14ac:dyDescent="0.2">
      <c r="A8" s="2" t="s">
        <v>4</v>
      </c>
      <c r="B8" s="3"/>
    </row>
    <row r="9" spans="1:2" x14ac:dyDescent="0.2">
      <c r="A9" s="2" t="s">
        <v>5</v>
      </c>
      <c r="B9" s="3"/>
    </row>
    <row r="10" spans="1:2" x14ac:dyDescent="0.2">
      <c r="A10" s="2" t="s">
        <v>6</v>
      </c>
      <c r="B10" s="3"/>
    </row>
    <row r="11" spans="1:2" x14ac:dyDescent="0.2">
      <c r="A11" s="2" t="s">
        <v>7</v>
      </c>
      <c r="B11" s="3"/>
    </row>
    <row r="12" spans="1:2" x14ac:dyDescent="0.2">
      <c r="A12" s="2" t="s">
        <v>8</v>
      </c>
      <c r="B12" s="3"/>
    </row>
    <row r="13" spans="1:2" x14ac:dyDescent="0.2">
      <c r="A13" s="2" t="s">
        <v>9</v>
      </c>
      <c r="B13" s="3"/>
    </row>
    <row r="14" spans="1:2" x14ac:dyDescent="0.2">
      <c r="A14" s="2" t="s">
        <v>10</v>
      </c>
      <c r="B14" s="3"/>
    </row>
    <row r="15" spans="1:2" x14ac:dyDescent="0.2">
      <c r="A15" s="2" t="s">
        <v>11</v>
      </c>
      <c r="B1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578C-F6A7-4D23-8738-845F7F095790}">
  <dimension ref="B2:U38"/>
  <sheetViews>
    <sheetView showGridLines="0" topLeftCell="A19" zoomScale="85" zoomScaleNormal="85" workbookViewId="0">
      <selection activeCell="E37" sqref="E37"/>
    </sheetView>
  </sheetViews>
  <sheetFormatPr defaultRowHeight="14.4" x14ac:dyDescent="0.3"/>
  <cols>
    <col min="2" max="2" width="10.6640625" bestFit="1" customWidth="1"/>
    <col min="3" max="3" width="9.88671875" bestFit="1" customWidth="1"/>
    <col min="4" max="4" width="14" bestFit="1" customWidth="1"/>
    <col min="10" max="10" width="11.44140625" bestFit="1" customWidth="1"/>
    <col min="12" max="12" width="11.21875" bestFit="1" customWidth="1"/>
    <col min="18" max="18" width="10.6640625" bestFit="1" customWidth="1"/>
    <col min="20" max="20" width="12.33203125" bestFit="1" customWidth="1"/>
  </cols>
  <sheetData>
    <row r="2" spans="2:21" x14ac:dyDescent="0.3">
      <c r="C2" s="12" t="s">
        <v>14</v>
      </c>
      <c r="D2" s="12"/>
      <c r="K2" s="12" t="s">
        <v>15</v>
      </c>
      <c r="L2" s="12"/>
      <c r="S2" s="12" t="s">
        <v>16</v>
      </c>
      <c r="T2" s="12"/>
    </row>
    <row r="3" spans="2:21" x14ac:dyDescent="0.3">
      <c r="B3" s="14"/>
      <c r="C3" s="13">
        <v>10000</v>
      </c>
      <c r="D3" s="14" t="s">
        <v>26</v>
      </c>
      <c r="E3" s="14">
        <v>800</v>
      </c>
      <c r="F3" s="15"/>
      <c r="G3" s="15"/>
      <c r="H3" s="15"/>
      <c r="I3" s="15"/>
      <c r="J3" s="14"/>
      <c r="K3" s="13">
        <v>300</v>
      </c>
      <c r="L3" s="14" t="s">
        <v>14</v>
      </c>
      <c r="M3" s="14">
        <v>10000</v>
      </c>
      <c r="N3" s="15"/>
      <c r="O3" s="15"/>
      <c r="P3" s="15"/>
      <c r="Q3" s="15"/>
      <c r="R3" s="14"/>
      <c r="S3" s="13">
        <v>2500</v>
      </c>
      <c r="T3" s="14"/>
      <c r="U3" s="14">
        <v>1000</v>
      </c>
    </row>
    <row r="4" spans="2:21" x14ac:dyDescent="0.3">
      <c r="B4" s="15"/>
      <c r="C4" s="16">
        <v>1200</v>
      </c>
      <c r="D4" s="15" t="s">
        <v>21</v>
      </c>
      <c r="E4" s="15">
        <v>300</v>
      </c>
      <c r="F4" s="15"/>
      <c r="G4" s="15"/>
      <c r="H4" s="15"/>
      <c r="I4" s="15"/>
      <c r="J4" s="15"/>
      <c r="K4" s="16"/>
      <c r="L4" s="15"/>
      <c r="M4" s="15"/>
      <c r="N4" s="15"/>
      <c r="O4" s="15"/>
      <c r="P4" s="15"/>
      <c r="Q4" s="15"/>
      <c r="R4" s="15"/>
      <c r="S4" s="16"/>
      <c r="T4" s="15"/>
      <c r="U4" s="15"/>
    </row>
    <row r="5" spans="2:21" x14ac:dyDescent="0.3">
      <c r="B5" s="15"/>
      <c r="C5" s="16">
        <v>500</v>
      </c>
      <c r="D5" s="15" t="s">
        <v>23</v>
      </c>
      <c r="E5" s="15">
        <v>600</v>
      </c>
      <c r="F5" s="15"/>
      <c r="G5" s="15"/>
      <c r="H5" s="15"/>
      <c r="I5" s="15"/>
      <c r="J5" s="15"/>
      <c r="K5" s="16"/>
      <c r="L5" s="15"/>
      <c r="M5" s="15"/>
      <c r="N5" s="15"/>
      <c r="O5" s="15"/>
      <c r="P5" s="15"/>
      <c r="Q5" s="15"/>
      <c r="R5" s="15"/>
      <c r="S5" s="16"/>
      <c r="T5" s="15"/>
      <c r="U5" s="15"/>
    </row>
    <row r="6" spans="2:21" x14ac:dyDescent="0.3">
      <c r="B6" s="15"/>
      <c r="C6" s="16"/>
      <c r="D6" s="15" t="s">
        <v>25</v>
      </c>
      <c r="E6" s="15">
        <v>200</v>
      </c>
      <c r="F6" s="15"/>
      <c r="G6" s="15"/>
      <c r="H6" s="15"/>
      <c r="I6" s="15"/>
      <c r="J6" s="15"/>
      <c r="K6" s="16"/>
      <c r="L6" s="15"/>
      <c r="M6" s="15"/>
      <c r="N6" s="15"/>
      <c r="O6" s="15"/>
      <c r="P6" s="15"/>
      <c r="Q6" s="15"/>
      <c r="R6" s="15"/>
      <c r="S6" s="16"/>
      <c r="T6" s="15"/>
      <c r="U6" s="15"/>
    </row>
    <row r="7" spans="2:21" x14ac:dyDescent="0.3">
      <c r="B7" s="15"/>
      <c r="C7" s="16"/>
      <c r="D7" s="15" t="s">
        <v>27</v>
      </c>
      <c r="E7" s="15">
        <v>300</v>
      </c>
      <c r="F7" s="15"/>
      <c r="G7" s="15"/>
      <c r="H7" s="15"/>
      <c r="I7" s="15"/>
      <c r="J7" s="15"/>
      <c r="K7" s="16"/>
      <c r="L7" s="15"/>
      <c r="M7" s="15"/>
      <c r="N7" s="15"/>
      <c r="O7" s="15"/>
      <c r="P7" s="15"/>
      <c r="Q7" s="15"/>
      <c r="R7" s="15"/>
      <c r="S7" s="16"/>
      <c r="T7" s="15"/>
      <c r="U7" s="15"/>
    </row>
    <row r="8" spans="2:21" x14ac:dyDescent="0.3">
      <c r="B8" s="15"/>
      <c r="C8" s="16"/>
      <c r="D8" s="15"/>
      <c r="E8" s="15"/>
      <c r="F8" s="15"/>
      <c r="G8" s="15"/>
      <c r="H8" s="15"/>
      <c r="I8" s="15"/>
      <c r="J8" s="15"/>
      <c r="K8" s="16"/>
      <c r="L8" s="15"/>
      <c r="M8" s="15"/>
      <c r="N8" s="15"/>
      <c r="O8" s="15"/>
      <c r="P8" s="15"/>
      <c r="Q8" s="15"/>
      <c r="R8" s="15"/>
      <c r="S8" s="16"/>
      <c r="T8" s="15"/>
      <c r="U8" s="15"/>
    </row>
    <row r="9" spans="2:21" x14ac:dyDescent="0.3">
      <c r="C9" s="6"/>
      <c r="D9" s="15" t="s">
        <v>30</v>
      </c>
      <c r="E9" s="15">
        <f>C10-E3-E4-E5-E6-E7</f>
        <v>9500</v>
      </c>
      <c r="J9" s="15" t="s">
        <v>30</v>
      </c>
      <c r="K9" s="16">
        <f>M10-K3</f>
        <v>9700</v>
      </c>
      <c r="S9" s="6"/>
      <c r="T9" s="20" t="s">
        <v>32</v>
      </c>
      <c r="U9" s="15">
        <f>S10-U3</f>
        <v>1500</v>
      </c>
    </row>
    <row r="10" spans="2:21" x14ac:dyDescent="0.3">
      <c r="C10" s="19">
        <f>SUM(C3:C9)</f>
        <v>11700</v>
      </c>
      <c r="E10" s="18">
        <f>C10</f>
        <v>11700</v>
      </c>
      <c r="K10" s="19">
        <f>M10</f>
        <v>10000</v>
      </c>
      <c r="M10" s="18">
        <f>SUM(M3:M9)</f>
        <v>10000</v>
      </c>
      <c r="S10" s="19">
        <f>SUM(S3:S9)</f>
        <v>2500</v>
      </c>
      <c r="U10" s="18">
        <f>S10</f>
        <v>2500</v>
      </c>
    </row>
    <row r="11" spans="2:21" x14ac:dyDescent="0.3">
      <c r="B11" s="23" t="s">
        <v>31</v>
      </c>
      <c r="C11" s="24">
        <f>E9</f>
        <v>9500</v>
      </c>
      <c r="K11" s="6"/>
      <c r="L11" s="23" t="s">
        <v>31</v>
      </c>
      <c r="M11" s="25">
        <f>K9</f>
        <v>9700</v>
      </c>
      <c r="R11" s="26" t="s">
        <v>31</v>
      </c>
      <c r="S11" s="27">
        <f>U9</f>
        <v>1500</v>
      </c>
    </row>
    <row r="14" spans="2:21" x14ac:dyDescent="0.3">
      <c r="C14" s="12" t="s">
        <v>17</v>
      </c>
      <c r="D14" s="12"/>
      <c r="K14" s="12" t="s">
        <v>18</v>
      </c>
      <c r="L14" s="12"/>
      <c r="S14" s="12" t="s">
        <v>19</v>
      </c>
      <c r="T14" s="12"/>
    </row>
    <row r="15" spans="2:21" x14ac:dyDescent="0.3">
      <c r="B15" s="14"/>
      <c r="C15" s="22"/>
      <c r="D15" s="14"/>
      <c r="E15" s="14">
        <v>2500</v>
      </c>
      <c r="F15" s="15"/>
      <c r="G15" s="15"/>
      <c r="H15" s="15"/>
      <c r="I15" s="15"/>
      <c r="J15" s="14"/>
      <c r="K15" s="13"/>
      <c r="L15" s="14" t="s">
        <v>29</v>
      </c>
      <c r="M15" s="14">
        <v>1200</v>
      </c>
      <c r="N15" s="15"/>
      <c r="O15" s="15"/>
      <c r="P15" s="15"/>
      <c r="Q15" s="15"/>
      <c r="R15" s="14"/>
      <c r="S15" s="13">
        <v>1000</v>
      </c>
      <c r="T15" s="14"/>
      <c r="U15" s="14"/>
    </row>
    <row r="16" spans="2:21" x14ac:dyDescent="0.3">
      <c r="B16" s="15"/>
      <c r="C16" s="16"/>
      <c r="D16" s="15"/>
      <c r="E16" s="15"/>
      <c r="F16" s="15"/>
      <c r="G16" s="15"/>
      <c r="H16" s="15"/>
      <c r="I16" s="15"/>
      <c r="J16" s="15"/>
      <c r="K16" s="16"/>
      <c r="L16" s="15" t="s">
        <v>28</v>
      </c>
      <c r="M16" s="15">
        <v>700</v>
      </c>
      <c r="N16" s="15"/>
      <c r="O16" s="15"/>
      <c r="P16" s="15"/>
      <c r="Q16" s="15"/>
      <c r="R16" s="15"/>
      <c r="S16" s="16"/>
      <c r="T16" s="15"/>
      <c r="U16" s="15"/>
    </row>
    <row r="17" spans="2:21" x14ac:dyDescent="0.3">
      <c r="B17" s="15"/>
      <c r="C17" s="16"/>
      <c r="D17" s="15"/>
      <c r="E17" s="15"/>
      <c r="F17" s="15"/>
      <c r="G17" s="15"/>
      <c r="H17" s="15"/>
      <c r="I17" s="15"/>
      <c r="J17" s="15"/>
      <c r="K17" s="16"/>
      <c r="L17" s="15"/>
      <c r="M17" s="15"/>
      <c r="N17" s="15"/>
      <c r="O17" s="15"/>
      <c r="P17" s="15"/>
      <c r="Q17" s="15"/>
      <c r="R17" s="15"/>
      <c r="S17" s="16"/>
      <c r="T17" s="15"/>
      <c r="U17" s="15"/>
    </row>
    <row r="18" spans="2:21" x14ac:dyDescent="0.3">
      <c r="B18" s="20" t="s">
        <v>32</v>
      </c>
      <c r="C18" s="16">
        <f>E15</f>
        <v>2500</v>
      </c>
      <c r="D18" s="15"/>
      <c r="E18" s="15"/>
      <c r="F18" s="15"/>
      <c r="G18" s="15"/>
      <c r="H18" s="15"/>
      <c r="I18" s="15"/>
      <c r="J18" s="20" t="s">
        <v>32</v>
      </c>
      <c r="K18" s="16">
        <f>M19</f>
        <v>1900</v>
      </c>
      <c r="L18" s="15"/>
      <c r="M18" s="15"/>
      <c r="N18" s="15"/>
      <c r="O18" s="15"/>
      <c r="P18" s="15"/>
      <c r="Q18" s="15"/>
      <c r="R18" s="15"/>
      <c r="S18" s="16"/>
      <c r="T18" s="20" t="s">
        <v>32</v>
      </c>
      <c r="U18" s="15">
        <f>S19</f>
        <v>1000</v>
      </c>
    </row>
    <row r="19" spans="2:21" x14ac:dyDescent="0.3">
      <c r="B19" s="15"/>
      <c r="C19" s="19">
        <f>E19</f>
        <v>2500</v>
      </c>
      <c r="D19" s="15"/>
      <c r="E19" s="18">
        <f>E15</f>
        <v>2500</v>
      </c>
      <c r="F19" s="15"/>
      <c r="G19" s="15"/>
      <c r="H19" s="15"/>
      <c r="I19" s="15"/>
      <c r="J19" s="15"/>
      <c r="K19" s="19">
        <f>M19</f>
        <v>1900</v>
      </c>
      <c r="L19" s="15"/>
      <c r="M19" s="18">
        <f>SUM(M15:M18)</f>
        <v>1900</v>
      </c>
      <c r="N19" s="15"/>
      <c r="O19" s="15"/>
      <c r="P19" s="15"/>
      <c r="Q19" s="15"/>
      <c r="R19" s="15"/>
      <c r="S19" s="19">
        <f>SUM(S15:S18)</f>
        <v>1000</v>
      </c>
      <c r="T19" s="15"/>
      <c r="U19" s="18">
        <f>S19</f>
        <v>1000</v>
      </c>
    </row>
    <row r="20" spans="2:21" x14ac:dyDescent="0.3">
      <c r="C20" s="6"/>
      <c r="D20" s="26" t="s">
        <v>31</v>
      </c>
      <c r="E20" s="25">
        <f>C18</f>
        <v>2500</v>
      </c>
      <c r="K20" s="6"/>
      <c r="L20" s="26" t="s">
        <v>31</v>
      </c>
      <c r="M20" s="25">
        <f>M19</f>
        <v>1900</v>
      </c>
      <c r="R20" s="26" t="s">
        <v>31</v>
      </c>
      <c r="S20" s="24">
        <f>S19</f>
        <v>1000</v>
      </c>
    </row>
    <row r="21" spans="2:21" x14ac:dyDescent="0.3">
      <c r="C21" s="6"/>
    </row>
    <row r="23" spans="2:21" x14ac:dyDescent="0.3">
      <c r="C23" s="12" t="s">
        <v>20</v>
      </c>
      <c r="D23" s="12"/>
      <c r="K23" s="12" t="s">
        <v>21</v>
      </c>
      <c r="L23" s="12"/>
      <c r="S23" s="12" t="s">
        <v>22</v>
      </c>
      <c r="T23" s="12"/>
    </row>
    <row r="24" spans="2:21" x14ac:dyDescent="0.3">
      <c r="B24" s="14"/>
      <c r="C24" s="13">
        <v>800</v>
      </c>
      <c r="D24" s="14"/>
      <c r="E24" s="14"/>
      <c r="F24" s="15"/>
      <c r="G24" s="15"/>
      <c r="H24" s="15"/>
      <c r="I24" s="15"/>
      <c r="J24" s="14"/>
      <c r="K24" s="13">
        <v>300</v>
      </c>
      <c r="L24" s="14"/>
      <c r="M24" s="14"/>
      <c r="N24" s="15"/>
      <c r="O24" s="15"/>
      <c r="P24" s="15"/>
      <c r="Q24" s="15"/>
      <c r="R24" s="14"/>
      <c r="S24" s="13"/>
      <c r="T24" s="14"/>
      <c r="U24" s="14">
        <v>500</v>
      </c>
    </row>
    <row r="25" spans="2:21" x14ac:dyDescent="0.3">
      <c r="B25" s="15"/>
      <c r="C25" s="16"/>
      <c r="D25" s="15"/>
      <c r="E25" s="15"/>
      <c r="F25" s="15"/>
      <c r="G25" s="15"/>
      <c r="H25" s="15"/>
      <c r="I25" s="15"/>
      <c r="J25" s="15"/>
      <c r="K25" s="16"/>
      <c r="L25" s="15"/>
      <c r="M25" s="15"/>
      <c r="N25" s="15"/>
      <c r="O25" s="15"/>
      <c r="P25" s="15"/>
      <c r="Q25" s="15"/>
      <c r="R25" s="15"/>
      <c r="S25" s="16"/>
      <c r="T25" s="15"/>
      <c r="U25" s="15"/>
    </row>
    <row r="26" spans="2:21" x14ac:dyDescent="0.3">
      <c r="B26" s="15"/>
      <c r="C26" s="16"/>
      <c r="D26" s="20" t="s">
        <v>32</v>
      </c>
      <c r="E26" s="15">
        <f>C24</f>
        <v>800</v>
      </c>
      <c r="F26" s="15"/>
      <c r="G26" s="15"/>
      <c r="H26" s="15"/>
      <c r="I26" s="15"/>
      <c r="J26" s="15"/>
      <c r="K26" s="16"/>
      <c r="L26" s="20" t="s">
        <v>32</v>
      </c>
      <c r="M26" s="15">
        <f>K24</f>
        <v>300</v>
      </c>
      <c r="N26" s="15"/>
      <c r="O26" s="15"/>
      <c r="P26" s="15"/>
      <c r="Q26" s="15"/>
      <c r="R26" s="20" t="s">
        <v>32</v>
      </c>
      <c r="S26" s="16">
        <f>U24</f>
        <v>500</v>
      </c>
      <c r="T26" s="15"/>
      <c r="U26" s="15"/>
    </row>
    <row r="27" spans="2:21" x14ac:dyDescent="0.3">
      <c r="B27" s="15"/>
      <c r="C27" s="19">
        <f>SUM(C24:C26)</f>
        <v>800</v>
      </c>
      <c r="D27" s="15"/>
      <c r="E27" s="18">
        <f>C27</f>
        <v>800</v>
      </c>
      <c r="F27" s="15"/>
      <c r="G27" s="15"/>
      <c r="H27" s="15"/>
      <c r="I27" s="15"/>
      <c r="J27" s="15"/>
      <c r="K27" s="19">
        <f>SUM(K24:K26)</f>
        <v>300</v>
      </c>
      <c r="L27" s="15"/>
      <c r="M27" s="18">
        <f>K27</f>
        <v>300</v>
      </c>
      <c r="N27" s="15"/>
      <c r="O27" s="15"/>
      <c r="P27" s="15"/>
      <c r="Q27" s="15"/>
      <c r="R27" s="15"/>
      <c r="S27" s="19">
        <f>U27</f>
        <v>500</v>
      </c>
      <c r="T27" s="15"/>
      <c r="U27" s="18">
        <f>SUM(U24:U26)</f>
        <v>500</v>
      </c>
    </row>
    <row r="28" spans="2:21" x14ac:dyDescent="0.3">
      <c r="B28" s="26" t="s">
        <v>31</v>
      </c>
      <c r="C28" s="24">
        <f>E26</f>
        <v>800</v>
      </c>
      <c r="D28" s="15"/>
      <c r="E28" s="15"/>
      <c r="F28" s="15"/>
      <c r="G28" s="15"/>
      <c r="H28" s="15"/>
      <c r="I28" s="15"/>
      <c r="J28" s="26" t="s">
        <v>31</v>
      </c>
      <c r="K28" s="24">
        <f>M26</f>
        <v>300</v>
      </c>
      <c r="L28" s="15"/>
      <c r="M28" s="15"/>
      <c r="N28" s="15"/>
      <c r="O28" s="15"/>
      <c r="P28" s="15"/>
      <c r="Q28" s="15"/>
      <c r="R28" s="15"/>
      <c r="S28" s="16"/>
      <c r="T28" s="26" t="s">
        <v>31</v>
      </c>
      <c r="U28" s="25">
        <f>S26</f>
        <v>500</v>
      </c>
    </row>
    <row r="33" spans="2:21" x14ac:dyDescent="0.3">
      <c r="C33" s="12" t="s">
        <v>23</v>
      </c>
      <c r="D33" s="12"/>
      <c r="K33" s="12" t="s">
        <v>24</v>
      </c>
      <c r="L33" s="12"/>
      <c r="S33" s="12" t="s">
        <v>25</v>
      </c>
      <c r="T33" s="12"/>
    </row>
    <row r="34" spans="2:21" x14ac:dyDescent="0.3">
      <c r="B34" s="14"/>
      <c r="C34" s="13">
        <v>600</v>
      </c>
      <c r="D34" s="14"/>
      <c r="E34" s="14"/>
      <c r="F34" s="15"/>
      <c r="G34" s="15"/>
      <c r="H34" s="15"/>
      <c r="I34" s="15"/>
      <c r="J34" s="14"/>
      <c r="K34" s="13">
        <v>700</v>
      </c>
      <c r="L34" s="14"/>
      <c r="M34" s="14"/>
      <c r="N34" s="15"/>
      <c r="O34" s="15"/>
      <c r="P34" s="15"/>
      <c r="Q34" s="15"/>
      <c r="R34" s="14"/>
      <c r="S34" s="13">
        <v>200</v>
      </c>
      <c r="T34" s="14"/>
      <c r="U34" s="14"/>
    </row>
    <row r="35" spans="2:21" x14ac:dyDescent="0.3">
      <c r="B35" s="15"/>
      <c r="C35" s="16"/>
      <c r="D35" s="15"/>
      <c r="E35" s="15"/>
      <c r="F35" s="15"/>
      <c r="G35" s="15"/>
      <c r="H35" s="15"/>
      <c r="I35" s="15"/>
      <c r="J35" s="15"/>
      <c r="K35" s="16"/>
      <c r="L35" s="15"/>
      <c r="M35" s="15"/>
      <c r="N35" s="15"/>
      <c r="O35" s="15"/>
      <c r="P35" s="15"/>
      <c r="Q35" s="15"/>
      <c r="R35" s="15"/>
      <c r="S35" s="16"/>
      <c r="T35" s="15"/>
      <c r="U35" s="15"/>
    </row>
    <row r="36" spans="2:21" x14ac:dyDescent="0.3">
      <c r="B36" s="15"/>
      <c r="C36" s="16"/>
      <c r="D36" s="20" t="s">
        <v>32</v>
      </c>
      <c r="E36" s="15">
        <f>C34</f>
        <v>600</v>
      </c>
      <c r="F36" s="15"/>
      <c r="G36" s="15"/>
      <c r="H36" s="15"/>
      <c r="I36" s="15"/>
      <c r="J36" s="15"/>
      <c r="K36" s="16"/>
      <c r="L36" s="20" t="s">
        <v>32</v>
      </c>
      <c r="M36" s="15">
        <f>K34</f>
        <v>700</v>
      </c>
      <c r="N36" s="15"/>
      <c r="O36" s="15"/>
      <c r="P36" s="15"/>
      <c r="Q36" s="15"/>
      <c r="R36" s="15"/>
      <c r="S36" s="16"/>
      <c r="T36" s="20" t="s">
        <v>32</v>
      </c>
      <c r="U36" s="15">
        <f>S34</f>
        <v>200</v>
      </c>
    </row>
    <row r="37" spans="2:21" x14ac:dyDescent="0.3">
      <c r="B37" s="15"/>
      <c r="C37" s="19">
        <f>SUM(C34:C36)</f>
        <v>600</v>
      </c>
      <c r="D37" s="15"/>
      <c r="E37" s="18">
        <f>C37</f>
        <v>600</v>
      </c>
      <c r="F37" s="15"/>
      <c r="G37" s="15"/>
      <c r="H37" s="15"/>
      <c r="I37" s="15"/>
      <c r="J37" s="15"/>
      <c r="K37" s="19">
        <f>SUM(K34:K36)</f>
        <v>700</v>
      </c>
      <c r="L37" s="15"/>
      <c r="M37" s="18">
        <f>K37</f>
        <v>700</v>
      </c>
      <c r="N37" s="15"/>
      <c r="O37" s="15"/>
      <c r="P37" s="15"/>
      <c r="Q37" s="15"/>
      <c r="R37" s="15"/>
      <c r="S37" s="19">
        <f>SUM(S34:S36)</f>
        <v>200</v>
      </c>
      <c r="T37" s="15"/>
      <c r="U37" s="18">
        <f>S37</f>
        <v>200</v>
      </c>
    </row>
    <row r="38" spans="2:21" x14ac:dyDescent="0.3">
      <c r="B38" s="21" t="s">
        <v>31</v>
      </c>
      <c r="C38" s="16">
        <f>E36</f>
        <v>600</v>
      </c>
      <c r="D38" s="15"/>
      <c r="E38" s="15"/>
      <c r="F38" s="15"/>
      <c r="G38" s="15"/>
      <c r="H38" s="15"/>
      <c r="I38" s="15"/>
      <c r="J38" s="21" t="s">
        <v>31</v>
      </c>
      <c r="K38" s="16">
        <f>M36</f>
        <v>700</v>
      </c>
      <c r="L38" s="15"/>
      <c r="M38" s="15"/>
      <c r="N38" s="15"/>
      <c r="O38" s="15"/>
      <c r="P38" s="15"/>
      <c r="Q38" s="15"/>
      <c r="R38" s="21" t="s">
        <v>31</v>
      </c>
      <c r="S38" s="16">
        <f>U36</f>
        <v>200</v>
      </c>
      <c r="T38" s="15"/>
      <c r="U3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D084-C32B-4B17-AF37-E21C6A52BE8B}">
  <dimension ref="A2:M24"/>
  <sheetViews>
    <sheetView showGridLines="0" workbookViewId="0">
      <selection activeCell="U28" sqref="U28"/>
    </sheetView>
  </sheetViews>
  <sheetFormatPr defaultRowHeight="14.4" x14ac:dyDescent="0.3"/>
  <cols>
    <col min="1" max="1" width="6.33203125" customWidth="1"/>
    <col min="5" max="5" width="11.88671875" customWidth="1"/>
    <col min="6" max="6" width="11.33203125" customWidth="1"/>
    <col min="8" max="8" width="18.33203125" bestFit="1" customWidth="1"/>
    <col min="9" max="9" width="15.21875" bestFit="1" customWidth="1"/>
  </cols>
  <sheetData>
    <row r="2" spans="1:13" ht="15.6" x14ac:dyDescent="0.3">
      <c r="C2" s="28"/>
      <c r="D2" s="29" t="s">
        <v>33</v>
      </c>
      <c r="E2" s="29"/>
    </row>
    <row r="3" spans="1:13" ht="15.6" x14ac:dyDescent="0.3">
      <c r="C3" s="28"/>
      <c r="D3" s="29" t="s">
        <v>34</v>
      </c>
      <c r="E3" s="29"/>
    </row>
    <row r="5" spans="1:13" ht="15" x14ac:dyDescent="0.3">
      <c r="A5" s="10"/>
      <c r="B5" s="62" t="s">
        <v>35</v>
      </c>
      <c r="C5" s="63"/>
      <c r="D5" s="64"/>
      <c r="E5" s="65" t="s">
        <v>36</v>
      </c>
      <c r="F5" s="65" t="s">
        <v>37</v>
      </c>
      <c r="H5" s="31" t="s">
        <v>40</v>
      </c>
      <c r="I5" s="30" t="s">
        <v>41</v>
      </c>
      <c r="J5" s="32" t="s">
        <v>42</v>
      </c>
      <c r="K5" s="17"/>
      <c r="L5" s="17"/>
      <c r="M5" s="17"/>
    </row>
    <row r="6" spans="1:13" x14ac:dyDescent="0.3">
      <c r="A6" s="10"/>
      <c r="B6" s="47" t="s">
        <v>14</v>
      </c>
      <c r="C6" s="40"/>
      <c r="D6" s="48"/>
      <c r="E6" s="41">
        <f>'T Accounts'!C11</f>
        <v>9500</v>
      </c>
      <c r="F6" s="45"/>
      <c r="H6" s="8" t="s">
        <v>43</v>
      </c>
      <c r="I6" s="7" t="s">
        <v>44</v>
      </c>
      <c r="J6" s="9" t="s">
        <v>14</v>
      </c>
      <c r="K6" s="7"/>
      <c r="L6" s="7"/>
      <c r="M6" s="7"/>
    </row>
    <row r="7" spans="1:13" x14ac:dyDescent="0.3">
      <c r="A7" s="10"/>
      <c r="B7" s="49" t="s">
        <v>38</v>
      </c>
      <c r="C7" s="40"/>
      <c r="D7" s="50"/>
      <c r="E7" s="45"/>
      <c r="F7" s="41">
        <f>'T Accounts'!M11</f>
        <v>9700</v>
      </c>
      <c r="H7" s="6" t="s">
        <v>43</v>
      </c>
      <c r="I7" t="s">
        <v>45</v>
      </c>
      <c r="J7" s="10" t="s">
        <v>45</v>
      </c>
    </row>
    <row r="8" spans="1:13" x14ac:dyDescent="0.3">
      <c r="A8" s="10"/>
      <c r="B8" s="51" t="s">
        <v>16</v>
      </c>
      <c r="C8" s="40"/>
      <c r="D8" s="50"/>
      <c r="E8" s="41">
        <f>'T Accounts'!S11</f>
        <v>1500</v>
      </c>
      <c r="F8" s="45"/>
      <c r="H8" s="6" t="s">
        <v>43</v>
      </c>
      <c r="I8" t="s">
        <v>44</v>
      </c>
      <c r="J8" s="10" t="s">
        <v>16</v>
      </c>
    </row>
    <row r="9" spans="1:13" x14ac:dyDescent="0.3">
      <c r="A9" s="10"/>
      <c r="B9" s="39" t="s">
        <v>17</v>
      </c>
      <c r="C9" s="40"/>
      <c r="D9" s="50"/>
      <c r="E9" s="45"/>
      <c r="F9" s="41">
        <f>'T Accounts'!E20</f>
        <v>2500</v>
      </c>
      <c r="H9" s="6" t="s">
        <v>43</v>
      </c>
      <c r="I9" t="s">
        <v>46</v>
      </c>
      <c r="J9" s="10" t="s">
        <v>47</v>
      </c>
    </row>
    <row r="10" spans="1:13" x14ac:dyDescent="0.3">
      <c r="A10" s="10"/>
      <c r="B10" s="39" t="s">
        <v>18</v>
      </c>
      <c r="C10" s="40"/>
      <c r="D10" s="50"/>
      <c r="E10" s="45"/>
      <c r="F10" s="41">
        <f>'T Accounts'!M20</f>
        <v>1900</v>
      </c>
      <c r="H10" s="6" t="s">
        <v>48</v>
      </c>
      <c r="I10" t="s">
        <v>18</v>
      </c>
      <c r="J10" s="10" t="s">
        <v>18</v>
      </c>
    </row>
    <row r="11" spans="1:13" x14ac:dyDescent="0.3">
      <c r="A11" s="10"/>
      <c r="B11" s="39" t="s">
        <v>19</v>
      </c>
      <c r="C11" s="40"/>
      <c r="D11" s="50"/>
      <c r="E11" s="41">
        <f>'T Accounts'!S20</f>
        <v>1000</v>
      </c>
      <c r="F11" s="45"/>
      <c r="H11" s="6" t="s">
        <v>48</v>
      </c>
      <c r="I11" t="s">
        <v>19</v>
      </c>
      <c r="J11" s="10" t="s">
        <v>19</v>
      </c>
    </row>
    <row r="12" spans="1:13" x14ac:dyDescent="0.3">
      <c r="A12" s="10"/>
      <c r="B12" s="39" t="s">
        <v>20</v>
      </c>
      <c r="C12" s="40"/>
      <c r="D12" s="50"/>
      <c r="E12" s="41">
        <f>'T Accounts'!C28</f>
        <v>800</v>
      </c>
      <c r="F12" s="45"/>
      <c r="H12" s="6" t="s">
        <v>48</v>
      </c>
      <c r="I12" t="s">
        <v>50</v>
      </c>
      <c r="J12" s="10" t="s">
        <v>49</v>
      </c>
    </row>
    <row r="13" spans="1:13" x14ac:dyDescent="0.3">
      <c r="A13" s="10"/>
      <c r="B13" s="39" t="s">
        <v>21</v>
      </c>
      <c r="C13" s="40"/>
      <c r="D13" s="50"/>
      <c r="E13" s="41">
        <f>'T Accounts'!K28</f>
        <v>300</v>
      </c>
      <c r="F13" s="45"/>
      <c r="H13" s="6" t="s">
        <v>48</v>
      </c>
      <c r="I13" t="s">
        <v>50</v>
      </c>
      <c r="J13" s="10" t="s">
        <v>21</v>
      </c>
    </row>
    <row r="14" spans="1:13" x14ac:dyDescent="0.3">
      <c r="A14" s="10"/>
      <c r="B14" s="39" t="s">
        <v>22</v>
      </c>
      <c r="C14" s="40"/>
      <c r="D14" s="50"/>
      <c r="E14" s="45"/>
      <c r="F14" s="41">
        <f>'T Accounts'!U28</f>
        <v>500</v>
      </c>
      <c r="H14" s="6" t="s">
        <v>43</v>
      </c>
      <c r="I14" t="s">
        <v>46</v>
      </c>
      <c r="J14" s="10" t="s">
        <v>22</v>
      </c>
    </row>
    <row r="15" spans="1:13" x14ac:dyDescent="0.3">
      <c r="A15" s="10"/>
      <c r="B15" s="39" t="s">
        <v>23</v>
      </c>
      <c r="C15" s="40"/>
      <c r="D15" s="50"/>
      <c r="E15" s="41">
        <f>'T Accounts'!C38</f>
        <v>600</v>
      </c>
      <c r="F15" s="45"/>
      <c r="H15" s="6" t="s">
        <v>48</v>
      </c>
      <c r="I15" t="s">
        <v>50</v>
      </c>
      <c r="J15" s="10" t="s">
        <v>23</v>
      </c>
    </row>
    <row r="16" spans="1:13" x14ac:dyDescent="0.3">
      <c r="A16" s="10"/>
      <c r="B16" s="39" t="s">
        <v>24</v>
      </c>
      <c r="C16" s="40"/>
      <c r="D16" s="50"/>
      <c r="E16" s="41">
        <f>'T Accounts'!K38</f>
        <v>700</v>
      </c>
      <c r="F16" s="45"/>
      <c r="H16" s="6" t="s">
        <v>43</v>
      </c>
      <c r="I16" t="s">
        <v>44</v>
      </c>
      <c r="J16" s="10" t="s">
        <v>24</v>
      </c>
    </row>
    <row r="17" spans="1:13" x14ac:dyDescent="0.3">
      <c r="A17" s="10"/>
      <c r="B17" s="39" t="s">
        <v>25</v>
      </c>
      <c r="C17" s="40"/>
      <c r="D17" s="50"/>
      <c r="E17" s="41">
        <f>'T Accounts'!S38</f>
        <v>200</v>
      </c>
      <c r="F17" s="45"/>
      <c r="H17" s="6" t="s">
        <v>48</v>
      </c>
      <c r="I17" t="s">
        <v>50</v>
      </c>
      <c r="J17" s="10" t="s">
        <v>25</v>
      </c>
    </row>
    <row r="18" spans="1:13" x14ac:dyDescent="0.3">
      <c r="A18" s="10"/>
      <c r="B18" s="39"/>
      <c r="C18" s="40"/>
      <c r="D18" s="50"/>
      <c r="E18" s="45"/>
      <c r="F18" s="45"/>
      <c r="H18" s="6"/>
      <c r="J18" s="10"/>
    </row>
    <row r="19" spans="1:13" x14ac:dyDescent="0.3">
      <c r="A19" s="10"/>
      <c r="B19" s="39"/>
      <c r="C19" s="40"/>
      <c r="D19" s="50"/>
      <c r="E19" s="45"/>
      <c r="F19" s="45"/>
      <c r="H19" s="6"/>
      <c r="J19" s="10"/>
    </row>
    <row r="20" spans="1:13" ht="15" thickBot="1" x14ac:dyDescent="0.35">
      <c r="A20" s="10"/>
      <c r="B20" s="39"/>
      <c r="C20" s="52" t="s">
        <v>39</v>
      </c>
      <c r="D20" s="50"/>
      <c r="E20" s="53">
        <f>SUM(E6:E17)</f>
        <v>14600</v>
      </c>
      <c r="F20" s="53">
        <f>SUM(F6:F17)</f>
        <v>14600</v>
      </c>
      <c r="H20" s="33"/>
      <c r="I20" s="17"/>
      <c r="J20" s="34"/>
      <c r="K20" s="17"/>
      <c r="L20" s="17"/>
      <c r="M20" s="17"/>
    </row>
    <row r="21" spans="1:13" ht="15" thickTop="1" x14ac:dyDescent="0.3">
      <c r="A21" s="10"/>
      <c r="B21" s="39"/>
      <c r="C21" s="40"/>
      <c r="D21" s="50"/>
      <c r="E21" s="45"/>
      <c r="F21" s="45"/>
    </row>
    <row r="22" spans="1:13" x14ac:dyDescent="0.3">
      <c r="A22" s="10"/>
      <c r="B22" s="39"/>
      <c r="C22" s="40"/>
      <c r="D22" s="50"/>
      <c r="E22" s="45"/>
      <c r="F22" s="45"/>
      <c r="H22" s="35" t="s">
        <v>51</v>
      </c>
    </row>
    <row r="23" spans="1:13" x14ac:dyDescent="0.3">
      <c r="A23" s="10"/>
      <c r="B23" s="39"/>
      <c r="C23" s="40"/>
      <c r="D23" s="50"/>
      <c r="E23" s="45"/>
      <c r="F23" s="45"/>
    </row>
    <row r="24" spans="1:13" x14ac:dyDescent="0.3">
      <c r="A24" s="10"/>
      <c r="B24" s="39"/>
      <c r="C24" s="40"/>
      <c r="D24" s="50"/>
      <c r="E24" s="45"/>
      <c r="F24" s="45"/>
      <c r="H24" s="35"/>
    </row>
  </sheetData>
  <dataValidations count="3">
    <dataValidation type="list" allowBlank="1" showInputMessage="1" showErrorMessage="1" sqref="H6:H17" xr:uid="{2374A28D-CF66-4865-83D1-492F406F419F}">
      <formula1>"IS,BS"</formula1>
    </dataValidation>
    <dataValidation type="list" allowBlank="1" showInputMessage="1" showErrorMessage="1" sqref="I6:I17" xr:uid="{490AA9C3-91E7-4144-B75E-430BE81DD236}">
      <formula1>"Current assets,Current Liabilities,Equity,Revenue,COGS,SG&amp;A"</formula1>
    </dataValidation>
    <dataValidation type="list" allowBlank="1" showInputMessage="1" showErrorMessage="1" sqref="J6:J17" xr:uid="{7991522F-6038-4727-BBF4-C95E881703BE}">
      <formula1>"Cash,Equity,Inventory,Accounts Payable,Accounts Receivable,Unearned Revenue,Revenue,COGS,Rent,Office Supplies,Salaries,Utilities"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6A8C-CF7F-4F0B-BCC6-E740C6A0A833}">
  <dimension ref="B3:Q24"/>
  <sheetViews>
    <sheetView showGridLines="0" workbookViewId="0">
      <selection activeCell="Q24" sqref="Q24"/>
    </sheetView>
  </sheetViews>
  <sheetFormatPr defaultRowHeight="14.4" x14ac:dyDescent="0.3"/>
  <cols>
    <col min="1" max="1" width="6.44140625" customWidth="1"/>
    <col min="2" max="2" width="27.44140625" bestFit="1" customWidth="1"/>
    <col min="6" max="6" width="12.109375" customWidth="1"/>
  </cols>
  <sheetData>
    <row r="3" spans="2:6" ht="15.6" x14ac:dyDescent="0.3">
      <c r="C3" s="28" t="s">
        <v>52</v>
      </c>
      <c r="D3" s="28"/>
    </row>
    <row r="4" spans="2:6" ht="15.6" x14ac:dyDescent="0.3">
      <c r="C4" s="28" t="s">
        <v>53</v>
      </c>
      <c r="D4" s="28"/>
    </row>
    <row r="6" spans="2:6" x14ac:dyDescent="0.3">
      <c r="B6" s="36"/>
      <c r="C6" s="37"/>
      <c r="D6" s="54"/>
      <c r="E6" s="61" t="s">
        <v>13</v>
      </c>
      <c r="F6" s="56" t="s">
        <v>13</v>
      </c>
    </row>
    <row r="7" spans="2:6" x14ac:dyDescent="0.3">
      <c r="B7" s="39" t="s">
        <v>60</v>
      </c>
      <c r="C7" s="40"/>
      <c r="D7" s="50"/>
      <c r="E7" s="45"/>
      <c r="F7" s="57">
        <f>'Trial Balance'!F10</f>
        <v>1900</v>
      </c>
    </row>
    <row r="8" spans="2:6" x14ac:dyDescent="0.3">
      <c r="B8" s="39" t="s">
        <v>54</v>
      </c>
      <c r="C8" s="40"/>
      <c r="D8" s="50"/>
      <c r="E8" s="45"/>
      <c r="F8" s="57">
        <f>'Trial Balance'!E11</f>
        <v>1000</v>
      </c>
    </row>
    <row r="9" spans="2:6" x14ac:dyDescent="0.3">
      <c r="B9" s="42" t="s">
        <v>55</v>
      </c>
      <c r="C9" s="43"/>
      <c r="D9" s="55"/>
      <c r="E9" s="60"/>
      <c r="F9" s="58">
        <f>F7-F8</f>
        <v>900</v>
      </c>
    </row>
    <row r="10" spans="2:6" x14ac:dyDescent="0.3">
      <c r="B10" s="39"/>
      <c r="C10" s="40"/>
      <c r="D10" s="50"/>
      <c r="E10" s="45"/>
      <c r="F10" s="50"/>
    </row>
    <row r="11" spans="2:6" x14ac:dyDescent="0.3">
      <c r="B11" s="39" t="s">
        <v>57</v>
      </c>
      <c r="C11" s="40"/>
      <c r="D11" s="50"/>
      <c r="E11" s="45"/>
      <c r="F11" s="50"/>
    </row>
    <row r="12" spans="2:6" x14ac:dyDescent="0.3">
      <c r="B12" s="39" t="s">
        <v>49</v>
      </c>
      <c r="C12" s="40"/>
      <c r="D12" s="50"/>
      <c r="E12" s="45"/>
      <c r="F12" s="57">
        <f>'Trial Balance'!E12</f>
        <v>800</v>
      </c>
    </row>
    <row r="13" spans="2:6" x14ac:dyDescent="0.3">
      <c r="B13" s="39" t="s">
        <v>21</v>
      </c>
      <c r="C13" s="40"/>
      <c r="D13" s="50"/>
      <c r="E13" s="45"/>
      <c r="F13" s="57">
        <f>'Trial Balance'!E13</f>
        <v>300</v>
      </c>
    </row>
    <row r="14" spans="2:6" x14ac:dyDescent="0.3">
      <c r="B14" s="39" t="s">
        <v>23</v>
      </c>
      <c r="C14" s="40"/>
      <c r="D14" s="50"/>
      <c r="E14" s="45"/>
      <c r="F14" s="57">
        <f>'Trial Balance'!E15</f>
        <v>600</v>
      </c>
    </row>
    <row r="15" spans="2:6" x14ac:dyDescent="0.3">
      <c r="B15" s="39" t="s">
        <v>25</v>
      </c>
      <c r="C15" s="40"/>
      <c r="D15" s="50"/>
      <c r="E15" s="45"/>
      <c r="F15" s="57">
        <f>'Trial Balance'!E17</f>
        <v>200</v>
      </c>
    </row>
    <row r="16" spans="2:6" x14ac:dyDescent="0.3">
      <c r="B16" s="42" t="s">
        <v>58</v>
      </c>
      <c r="C16" s="43"/>
      <c r="D16" s="55"/>
      <c r="E16" s="60"/>
      <c r="F16" s="58">
        <f>SUM(F12:F15)</f>
        <v>1900</v>
      </c>
    </row>
    <row r="17" spans="2:17" x14ac:dyDescent="0.3">
      <c r="B17" s="39"/>
      <c r="C17" s="40"/>
      <c r="D17" s="50"/>
      <c r="E17" s="45"/>
      <c r="F17" s="50"/>
    </row>
    <row r="18" spans="2:17" ht="15" thickBot="1" x14ac:dyDescent="0.35">
      <c r="B18" s="46" t="s">
        <v>56</v>
      </c>
      <c r="C18" s="40"/>
      <c r="D18" s="50"/>
      <c r="E18" s="45"/>
      <c r="F18" s="59">
        <f>F9-F16</f>
        <v>-1000</v>
      </c>
    </row>
    <row r="19" spans="2:17" ht="15" thickTop="1" x14ac:dyDescent="0.3">
      <c r="B19" s="39"/>
      <c r="C19" s="40"/>
      <c r="D19" s="50"/>
      <c r="E19" s="45"/>
      <c r="F19" s="50"/>
    </row>
    <row r="20" spans="2:17" x14ac:dyDescent="0.3">
      <c r="B20" s="39"/>
      <c r="C20" s="40"/>
      <c r="D20" s="50"/>
      <c r="E20" s="45"/>
      <c r="F20" s="50"/>
    </row>
    <row r="24" spans="2:17" x14ac:dyDescent="0.3">
      <c r="Q24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811B-6FBC-4619-A705-837D223BBB30}">
  <dimension ref="B3:E32"/>
  <sheetViews>
    <sheetView showGridLines="0" workbookViewId="0">
      <selection activeCell="E29" sqref="E29"/>
    </sheetView>
  </sheetViews>
  <sheetFormatPr defaultRowHeight="14.4" x14ac:dyDescent="0.3"/>
  <cols>
    <col min="2" max="2" width="33.44140625" bestFit="1" customWidth="1"/>
    <col min="5" max="5" width="13" customWidth="1"/>
  </cols>
  <sheetData>
    <row r="3" spans="2:5" ht="18" x14ac:dyDescent="0.35">
      <c r="B3" s="71" t="s">
        <v>52</v>
      </c>
      <c r="C3" s="11"/>
      <c r="D3" s="11"/>
      <c r="E3" s="11"/>
    </row>
    <row r="4" spans="2:5" ht="18" x14ac:dyDescent="0.35">
      <c r="B4" s="71" t="s">
        <v>59</v>
      </c>
      <c r="C4" s="11"/>
      <c r="D4" s="11"/>
      <c r="E4" s="11"/>
    </row>
    <row r="6" spans="2:5" x14ac:dyDescent="0.3">
      <c r="B6" s="36"/>
      <c r="C6" s="37"/>
      <c r="D6" s="54"/>
      <c r="E6" s="38" t="s">
        <v>13</v>
      </c>
    </row>
    <row r="7" spans="2:5" x14ac:dyDescent="0.3">
      <c r="B7" s="46" t="s">
        <v>60</v>
      </c>
      <c r="C7" s="40"/>
      <c r="D7" s="50"/>
      <c r="E7" s="45"/>
    </row>
    <row r="8" spans="2:5" x14ac:dyDescent="0.3">
      <c r="B8" s="39" t="s">
        <v>61</v>
      </c>
      <c r="C8" s="40"/>
      <c r="D8" s="50"/>
      <c r="E8" s="45"/>
    </row>
    <row r="9" spans="2:5" x14ac:dyDescent="0.3">
      <c r="B9" s="39" t="s">
        <v>14</v>
      </c>
      <c r="C9" s="40"/>
      <c r="D9" s="50"/>
      <c r="E9" s="41">
        <f>'Trial Balance'!E6</f>
        <v>9500</v>
      </c>
    </row>
    <row r="10" spans="2:5" x14ac:dyDescent="0.3">
      <c r="B10" s="39" t="s">
        <v>16</v>
      </c>
      <c r="C10" s="40"/>
      <c r="D10" s="50"/>
      <c r="E10" s="41">
        <f>'Trial Balance'!E8</f>
        <v>1500</v>
      </c>
    </row>
    <row r="11" spans="2:5" x14ac:dyDescent="0.3">
      <c r="B11" s="39" t="s">
        <v>24</v>
      </c>
      <c r="C11" s="40"/>
      <c r="D11" s="50"/>
      <c r="E11" s="41">
        <f>'Trial Balance'!E16</f>
        <v>700</v>
      </c>
    </row>
    <row r="12" spans="2:5" x14ac:dyDescent="0.3">
      <c r="B12" s="66" t="s">
        <v>62</v>
      </c>
      <c r="C12" s="43"/>
      <c r="D12" s="55"/>
      <c r="E12" s="44">
        <f>SUM(E9:E11)</f>
        <v>11700</v>
      </c>
    </row>
    <row r="13" spans="2:5" x14ac:dyDescent="0.3">
      <c r="B13" s="46"/>
      <c r="C13" s="40"/>
      <c r="D13" s="40"/>
      <c r="E13" s="41"/>
    </row>
    <row r="14" spans="2:5" ht="15" thickBot="1" x14ac:dyDescent="0.35">
      <c r="B14" s="67" t="s">
        <v>63</v>
      </c>
      <c r="C14" s="68"/>
      <c r="D14" s="69"/>
      <c r="E14" s="53">
        <f>E12</f>
        <v>11700</v>
      </c>
    </row>
    <row r="15" spans="2:5" ht="15" thickTop="1" x14ac:dyDescent="0.3">
      <c r="B15" s="39"/>
      <c r="C15" s="40"/>
      <c r="D15" s="50"/>
      <c r="E15" s="45"/>
    </row>
    <row r="16" spans="2:5" x14ac:dyDescent="0.3">
      <c r="B16" s="46" t="s">
        <v>64</v>
      </c>
      <c r="C16" s="40"/>
      <c r="D16" s="50"/>
      <c r="E16" s="45"/>
    </row>
    <row r="17" spans="2:5" x14ac:dyDescent="0.3">
      <c r="B17" s="39" t="s">
        <v>65</v>
      </c>
      <c r="C17" s="40"/>
      <c r="D17" s="50"/>
      <c r="E17" s="45"/>
    </row>
    <row r="18" spans="2:5" x14ac:dyDescent="0.3">
      <c r="B18" s="39" t="s">
        <v>47</v>
      </c>
      <c r="C18" s="40"/>
      <c r="D18" s="50"/>
      <c r="E18" s="41">
        <f>'Trial Balance'!F9</f>
        <v>2500</v>
      </c>
    </row>
    <row r="19" spans="2:5" x14ac:dyDescent="0.3">
      <c r="B19" s="39" t="s">
        <v>22</v>
      </c>
      <c r="C19" s="40"/>
      <c r="D19" s="50"/>
      <c r="E19" s="41">
        <f>'Trial Balance'!F14</f>
        <v>500</v>
      </c>
    </row>
    <row r="20" spans="2:5" x14ac:dyDescent="0.3">
      <c r="B20" s="66" t="s">
        <v>66</v>
      </c>
      <c r="C20" s="43"/>
      <c r="D20" s="55"/>
      <c r="E20" s="44">
        <f>SUM(E18:E19)</f>
        <v>3000</v>
      </c>
    </row>
    <row r="21" spans="2:5" x14ac:dyDescent="0.3">
      <c r="B21" s="66"/>
      <c r="C21" s="43"/>
      <c r="D21" s="55"/>
      <c r="E21" s="60"/>
    </row>
    <row r="22" spans="2:5" x14ac:dyDescent="0.3">
      <c r="B22" s="46" t="s">
        <v>67</v>
      </c>
      <c r="C22" s="40"/>
      <c r="D22" s="50"/>
      <c r="E22" s="70">
        <f>E20</f>
        <v>3000</v>
      </c>
    </row>
    <row r="23" spans="2:5" x14ac:dyDescent="0.3">
      <c r="B23" s="39"/>
      <c r="C23" s="40"/>
      <c r="D23" s="50"/>
      <c r="E23" s="45"/>
    </row>
    <row r="24" spans="2:5" x14ac:dyDescent="0.3">
      <c r="B24" s="39" t="s">
        <v>72</v>
      </c>
      <c r="C24" s="40"/>
      <c r="D24" s="50"/>
      <c r="E24" s="45"/>
    </row>
    <row r="25" spans="2:5" x14ac:dyDescent="0.3">
      <c r="B25" s="39" t="s">
        <v>68</v>
      </c>
      <c r="C25" s="40"/>
      <c r="D25" s="50"/>
      <c r="E25" s="41">
        <f>'Trial Balance'!F7</f>
        <v>9700</v>
      </c>
    </row>
    <row r="26" spans="2:5" x14ac:dyDescent="0.3">
      <c r="B26" s="39" t="s">
        <v>69</v>
      </c>
      <c r="C26" s="40"/>
      <c r="D26" s="50"/>
      <c r="E26" s="41">
        <f>'Income Statement'!F18</f>
        <v>-1000</v>
      </c>
    </row>
    <row r="27" spans="2:5" x14ac:dyDescent="0.3">
      <c r="B27" s="66" t="s">
        <v>70</v>
      </c>
      <c r="C27" s="43"/>
      <c r="D27" s="55"/>
      <c r="E27" s="44">
        <f>SUM(E25:E26)</f>
        <v>8700</v>
      </c>
    </row>
    <row r="28" spans="2:5" x14ac:dyDescent="0.3">
      <c r="B28" s="77"/>
      <c r="C28" s="76"/>
      <c r="D28" s="78"/>
      <c r="E28" s="79"/>
    </row>
    <row r="29" spans="2:5" ht="15" thickBot="1" x14ac:dyDescent="0.35">
      <c r="B29" s="72" t="s">
        <v>71</v>
      </c>
      <c r="C29" s="73"/>
      <c r="D29" s="74"/>
      <c r="E29" s="75">
        <f>E22+E27</f>
        <v>11700</v>
      </c>
    </row>
    <row r="30" spans="2:5" ht="15" thickTop="1" x14ac:dyDescent="0.3">
      <c r="B30" s="39"/>
      <c r="C30" s="40"/>
      <c r="D30" s="50"/>
      <c r="E30" s="45"/>
    </row>
    <row r="31" spans="2:5" x14ac:dyDescent="0.3">
      <c r="B31" s="39"/>
      <c r="C31" s="40"/>
      <c r="D31" s="50"/>
      <c r="E31" s="45"/>
    </row>
    <row r="32" spans="2:5" x14ac:dyDescent="0.3">
      <c r="B32" s="39"/>
      <c r="C32" s="40"/>
      <c r="D32" s="50"/>
      <c r="E32" s="4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2 X c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z 2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l 3 F Y o i k e 4 D g A A A B E A A A A T A B w A R m 9 y b X V s Y X M v U 2 V j d G l v b j E u b S C i G A A o o B Q A A A A A A A A A A A A A A A A A A A A A A A A A A A A r T k 0 u y c z P U w i G 0 I b W A F B L A Q I t A B Q A A g A I A M 9 l 3 F b 6 Y 4 h r p A A A A P Y A A A A S A A A A A A A A A A A A A A A A A A A A A A B D b 2 5 m a W c v U G F j a 2 F n Z S 5 4 b W x Q S w E C L Q A U A A I A C A D P Z d x W D 8 r p q 6 Q A A A D p A A A A E w A A A A A A A A A A A A A A A A D w A A A A W 0 N v b n R l b n R f V H l w Z X N d L n h t b F B L A Q I t A B Q A A g A I A M 9 l 3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7 E B B C L v f g T p 7 c J g y A 4 S 0 t A A A A A A I A A A A A A B B m A A A A A Q A A I A A A A J P 1 / / e n 9 X 1 J j G x y k D B 7 d C f v E S R K r / k S q w t V R X K Y C 1 s s A A A A A A 6 A A A A A A g A A I A A A A C m c Z 2 j q i s c R + 0 X Q v k a q Y M b 5 b B R D S c i n g Z f Z o v H 6 s m 1 / U A A A A B + n G N Q X u 9 V 6 j b 6 Z s e n e I G L 8 X l + d p 5 f 3 / b L F D 1 P V P 6 p y Y u 0 n 6 / l e R f 3 Z Q 3 0 G r 0 j 5 5 j j b E 5 i T r r 2 h 9 E m Z Z W Z 4 E a N W a y 1 + i 0 E f l R S l A d V b H S J f Q A A A A C E x y U E e D 0 M g N p h / e d K p e z h R h p 3 2 F l k e K Z j A 6 U H 7 Q T J w B 6 / E 0 g y L A 2 c N h h T y j A r 0 G b Y B q f a E Z a 7 5 E m B h 5 / o 9 r T I = < / D a t a M a s h u p > 
</file>

<file path=customXml/itemProps1.xml><?xml version="1.0" encoding="utf-8"?>
<ds:datastoreItem xmlns:ds="http://schemas.openxmlformats.org/officeDocument/2006/customXml" ds:itemID="{20487D9D-3957-46EC-8917-5B5D474944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of transactions</vt:lpstr>
      <vt:lpstr>T Accounts</vt:lpstr>
      <vt:lpstr>Trial Balance</vt:lpstr>
      <vt:lpstr>Income Statement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Antoniya Baltova</dc:creator>
  <cp:lastModifiedBy>Anshuman Jaiswal</cp:lastModifiedBy>
  <cp:lastPrinted>2024-10-17T18:33:33Z</cp:lastPrinted>
  <dcterms:created xsi:type="dcterms:W3CDTF">2023-06-28T09:43:47Z</dcterms:created>
  <dcterms:modified xsi:type="dcterms:W3CDTF">2024-10-18T19:04:40Z</dcterms:modified>
</cp:coreProperties>
</file>