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w\Source\Repos\AnyEquation\AnyEquation\AnyEquation\Equations\Databases\"/>
    </mc:Choice>
  </mc:AlternateContent>
  <bookViews>
    <workbookView xWindow="0" yWindow="0" windowWidth="19200" windowHeight="11370" activeTab="1" xr2:uid="{00000000-000D-0000-FFFF-FFFF00000000}"/>
  </bookViews>
  <sheets>
    <sheet name="Info" sheetId="2" r:id="rId1"/>
    <sheet name="Equations - Geick" sheetId="1" r:id="rId2"/>
  </sheets>
  <calcPr calcId="171027"/>
</workbook>
</file>

<file path=xl/calcChain.xml><?xml version="1.0" encoding="utf-8"?>
<calcChain xmlns="http://schemas.openxmlformats.org/spreadsheetml/2006/main">
  <c r="Q22" i="1" l="1"/>
  <c r="Q21" i="1"/>
  <c r="Q11" i="1"/>
  <c r="Q10" i="1" l="1"/>
  <c r="Q9" i="1"/>
  <c r="Q8" i="1"/>
  <c r="Q7" i="1"/>
  <c r="Q6" i="1"/>
  <c r="Q5" i="1"/>
  <c r="Q4" i="1"/>
  <c r="Q3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Antw</author>
  </authors>
  <commentList>
    <comment ref="A1" authorId="0" shapeId="0" xr:uid="{EE8B1201-22F0-40C7-A096-2F6807F43AA6}">
      <text>
        <r>
          <rPr>
            <b/>
            <sz val="9"/>
            <color indexed="81"/>
            <rFont val="Tahoma"/>
            <charset val="1"/>
          </rPr>
          <t>Antw:</t>
        </r>
        <r>
          <rPr>
            <sz val="9"/>
            <color indexed="81"/>
            <rFont val="Tahoma"/>
            <charset val="1"/>
          </rPr>
          <t xml:space="preserve">
0=unknown, 
1=ok, 
anything else=Bad (do not use)</t>
        </r>
      </text>
    </comment>
  </commentList>
</comments>
</file>

<file path=xl/sharedStrings.xml><?xml version="1.0" encoding="utf-8"?>
<sst xmlns="http://schemas.openxmlformats.org/spreadsheetml/2006/main" count="141" uniqueCount="102">
  <si>
    <t>Status</t>
  </si>
  <si>
    <t>SectionNode</t>
  </si>
  <si>
    <t>EquationName</t>
  </si>
  <si>
    <t>Reference</t>
  </si>
  <si>
    <t>Description</t>
  </si>
  <si>
    <t>EquationAsText</t>
  </si>
  <si>
    <t>B) Areas&gt;Page B1&gt;Square</t>
  </si>
  <si>
    <t>b 1</t>
  </si>
  <si>
    <t>A = a^2</t>
  </si>
  <si>
    <t>A:Area:Area</t>
  </si>
  <si>
    <t>a:Side:Length</t>
  </si>
  <si>
    <t>b 2</t>
  </si>
  <si>
    <t>a = Sqrt(A)</t>
  </si>
  <si>
    <t>b 3</t>
  </si>
  <si>
    <t>d = a*Sqrt(2)</t>
  </si>
  <si>
    <t>d:Diagonal:Length</t>
  </si>
  <si>
    <t>B) Areas&gt;Page B1&gt;Rectangle</t>
  </si>
  <si>
    <t>b 4</t>
  </si>
  <si>
    <t>A=a*b</t>
  </si>
  <si>
    <t>b:Side:Length</t>
  </si>
  <si>
    <t>b 5</t>
  </si>
  <si>
    <t>d=Sqrt(a^2+b^2)</t>
  </si>
  <si>
    <t>B) Areas&gt;Page B1&gt;Parallelogram</t>
  </si>
  <si>
    <t>b 6a</t>
  </si>
  <si>
    <t>A = a*h</t>
  </si>
  <si>
    <t>h:Height:Length</t>
  </si>
  <si>
    <t>b 6b</t>
  </si>
  <si>
    <t>A = a*b*sin(alpha)</t>
  </si>
  <si>
    <t>alpha:Small angle:plane angle</t>
  </si>
  <si>
    <t>b 7</t>
  </si>
  <si>
    <t>d1 = Sqrt( (a+ h*cotan(alpha) )^2 + h^2)</t>
  </si>
  <si>
    <t>d1:Long Diagonal:Length</t>
  </si>
  <si>
    <t>b 8</t>
  </si>
  <si>
    <t>d2 = Sqrt( (a- h*cotan(alpha) )^2 + h^2)</t>
  </si>
  <si>
    <t>d2:Short Diagonal:Length</t>
  </si>
  <si>
    <t>TestCalulation</t>
  </si>
  <si>
    <t>TestInput1</t>
  </si>
  <si>
    <t>ResultVariable</t>
  </si>
  <si>
    <t>InputVariable1</t>
  </si>
  <si>
    <t>InputVariable2</t>
  </si>
  <si>
    <t>InputVariable3</t>
  </si>
  <si>
    <t>InputVariable4</t>
  </si>
  <si>
    <t>InputVariable5</t>
  </si>
  <si>
    <t>InputVariable6</t>
  </si>
  <si>
    <t>InputVariable7</t>
  </si>
  <si>
    <t>InputVariable8</t>
  </si>
  <si>
    <t>InputVariable9</t>
  </si>
  <si>
    <t>TestInput2</t>
  </si>
  <si>
    <t>TestInput3</t>
  </si>
  <si>
    <t>TestInput4</t>
  </si>
  <si>
    <t>TestInput5</t>
  </si>
  <si>
    <t>TestInput6</t>
  </si>
  <si>
    <t>TestInput7</t>
  </si>
  <si>
    <t>TestInput8</t>
  </si>
  <si>
    <t>TestInput9</t>
  </si>
  <si>
    <t>PackageName</t>
  </si>
  <si>
    <t>LibraryName</t>
  </si>
  <si>
    <t>LibraryDescription</t>
  </si>
  <si>
    <t>EquationLibraryName</t>
  </si>
  <si>
    <t>EquationLibraryDescription</t>
  </si>
  <si>
    <t>EquationLibraryUrl</t>
  </si>
  <si>
    <t>CsvFormatNumber</t>
  </si>
  <si>
    <t>1.0.0.0</t>
  </si>
  <si>
    <t>EqualtionLibrary_Gieck</t>
  </si>
  <si>
    <t>Equations form "Gieck Engineering Formulas" 8th Edition</t>
  </si>
  <si>
    <t>Gieck Engineering Formulas</t>
  </si>
  <si>
    <t>Gieck Engineering Formulas - Eighth Edition</t>
  </si>
  <si>
    <t>https://www.amazon.co.uk/Engineering-Formulas-Kurt-Gieck/dp/0071457747</t>
  </si>
  <si>
    <t>Key</t>
  </si>
  <si>
    <t>Value</t>
  </si>
  <si>
    <t>Gieck.EquationLibrary</t>
  </si>
  <si>
    <t>ContentFile1</t>
  </si>
  <si>
    <t>ContentFile2</t>
  </si>
  <si>
    <t>ContentFile3</t>
  </si>
  <si>
    <t>ContentFile4</t>
  </si>
  <si>
    <t>ContentFile5</t>
  </si>
  <si>
    <t>ContentFile6</t>
  </si>
  <si>
    <t>ContentFile7</t>
  </si>
  <si>
    <t>ContentFile8</t>
  </si>
  <si>
    <t>ContentFile9</t>
  </si>
  <si>
    <t>Equations - Geick__Equations.csv</t>
  </si>
  <si>
    <t>B) Areas&gt;Page B1&gt;Trapezium</t>
  </si>
  <si>
    <t>b 9</t>
  </si>
  <si>
    <t>A=((a+b)/2)*h</t>
  </si>
  <si>
    <t>b:Long parallel:Length</t>
  </si>
  <si>
    <t>a:Short parallel:Length</t>
  </si>
  <si>
    <t>b 10</t>
  </si>
  <si>
    <t>B) Areas&gt;Page B1&gt;Triangle</t>
  </si>
  <si>
    <t>b 11/1a</t>
  </si>
  <si>
    <t>b 11/1b</t>
  </si>
  <si>
    <t>b 11/2</t>
  </si>
  <si>
    <t>b 12</t>
  </si>
  <si>
    <t>b 13/4</t>
  </si>
  <si>
    <t>b 13/1</t>
  </si>
  <si>
    <t>b 13/2</t>
  </si>
  <si>
    <t>b 13/3</t>
  </si>
  <si>
    <t>B) Areas&gt;Page B1&gt;Equilateral Triangle</t>
  </si>
  <si>
    <t>b 14</t>
  </si>
  <si>
    <t>A=((a^2)/4)*sqrt(3)</t>
  </si>
  <si>
    <t>b 15</t>
  </si>
  <si>
    <t>h=(a/2)*sqrt(3)</t>
  </si>
  <si>
    <t>h:Perpendicular height:Length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</si>
</sst>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.uk/Engineering-Formulas-Kurt-Gieck/dp/007145774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ED2D-2265-4FFD-A331-FA1AD67BE68A}">
  <dimension ref="A1:B17"/>
  <sheetViews>
    <sheetView workbookViewId="0">
      <selection activeCell="B10" sqref="B10"/>
    </sheetView>
  </sheetViews>
  <sheetFormatPr defaultRowHeight="15" x14ac:dyDescent="0.25"/>
  <cols>
    <col min="1" max="1" width="30.85546875" customWidth="1"/>
    <col min="2" max="2" width="76.85546875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61</v>
      </c>
      <c r="B2" t="s">
        <v>62</v>
      </c>
    </row>
    <row r="3" spans="1:2" x14ac:dyDescent="0.25">
      <c r="A3" t="s">
        <v>55</v>
      </c>
      <c r="B3" t="s">
        <v>70</v>
      </c>
    </row>
    <row r="4" spans="1:2" x14ac:dyDescent="0.25">
      <c r="A4" t="s">
        <v>56</v>
      </c>
      <c r="B4" t="s">
        <v>63</v>
      </c>
    </row>
    <row r="5" spans="1:2" x14ac:dyDescent="0.25">
      <c r="A5" t="s">
        <v>57</v>
      </c>
      <c r="B5" t="s">
        <v>64</v>
      </c>
    </row>
    <row r="6" spans="1:2" x14ac:dyDescent="0.25">
      <c r="A6" t="s">
        <v>58</v>
      </c>
      <c r="B6" t="s">
        <v>65</v>
      </c>
    </row>
    <row r="7" spans="1:2" x14ac:dyDescent="0.25">
      <c r="A7" t="s">
        <v>59</v>
      </c>
      <c r="B7" t="s">
        <v>66</v>
      </c>
    </row>
    <row r="8" spans="1:2" x14ac:dyDescent="0.25">
      <c r="A8" t="s">
        <v>60</v>
      </c>
      <c r="B8" s="1" t="s">
        <v>67</v>
      </c>
    </row>
    <row r="9" spans="1:2" x14ac:dyDescent="0.25">
      <c r="A9" t="s">
        <v>71</v>
      </c>
      <c r="B9" t="s">
        <v>80</v>
      </c>
    </row>
    <row r="10" spans="1:2" x14ac:dyDescent="0.25">
      <c r="A10" t="s">
        <v>72</v>
      </c>
    </row>
    <row r="11" spans="1:2" x14ac:dyDescent="0.25">
      <c r="A11" t="s">
        <v>73</v>
      </c>
    </row>
    <row r="12" spans="1:2" x14ac:dyDescent="0.25">
      <c r="A12" t="s">
        <v>74</v>
      </c>
    </row>
    <row r="13" spans="1:2" x14ac:dyDescent="0.25">
      <c r="A13" t="s">
        <v>75</v>
      </c>
    </row>
    <row r="14" spans="1:2" x14ac:dyDescent="0.25">
      <c r="A14" t="s">
        <v>76</v>
      </c>
    </row>
    <row r="15" spans="1:2" x14ac:dyDescent="0.25">
      <c r="A15" t="s">
        <v>77</v>
      </c>
    </row>
    <row r="16" spans="1:2" x14ac:dyDescent="0.25">
      <c r="A16" t="s">
        <v>78</v>
      </c>
    </row>
    <row r="17" spans="1:1" x14ac:dyDescent="0.25">
      <c r="A17" t="s">
        <v>79</v>
      </c>
    </row>
  </sheetData>
  <hyperlinks>
    <hyperlink ref="B8" r:id="rId1" xr:uid="{6F9B0C11-9B02-4E81-B2D5-DE0DC60A75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RowHeight="15" x14ac:dyDescent="0.25"/>
  <cols>
    <col min="1" max="1" width="6.42578125" bestFit="1" customWidth="1"/>
    <col min="2" max="2" width="12.42578125" bestFit="1" customWidth="1"/>
    <col min="3" max="3" width="14.28515625" bestFit="1" customWidth="1"/>
    <col min="4" max="4" width="10.140625" bestFit="1" customWidth="1"/>
    <col min="5" max="5" width="11.140625" bestFit="1" customWidth="1"/>
    <col min="6" max="6" width="15" bestFit="1" customWidth="1"/>
    <col min="7" max="7" width="14.140625" bestFit="1" customWidth="1"/>
    <col min="8" max="11" width="14.28515625" bestFit="1" customWidth="1"/>
    <col min="12" max="16" width="5.7109375" customWidth="1"/>
    <col min="17" max="17" width="13.85546875" bestFit="1" customWidth="1"/>
    <col min="18" max="26" width="10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35</v>
      </c>
      <c r="R1" t="s">
        <v>36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</row>
    <row r="2" spans="1:26" x14ac:dyDescent="0.25">
      <c r="A2">
        <v>1</v>
      </c>
      <c r="B2" t="s">
        <v>6</v>
      </c>
      <c r="D2" t="s">
        <v>7</v>
      </c>
      <c r="F2" t="s">
        <v>8</v>
      </c>
      <c r="G2" t="s">
        <v>9</v>
      </c>
      <c r="H2" t="s">
        <v>10</v>
      </c>
      <c r="Q2">
        <f xml:space="preserve"> R2^2</f>
        <v>18.489999999999998</v>
      </c>
      <c r="R2">
        <v>4.3</v>
      </c>
    </row>
    <row r="3" spans="1:26" x14ac:dyDescent="0.25">
      <c r="A3">
        <v>1</v>
      </c>
      <c r="B3" t="s">
        <v>6</v>
      </c>
      <c r="D3" t="s">
        <v>11</v>
      </c>
      <c r="F3" t="s">
        <v>12</v>
      </c>
      <c r="G3" t="s">
        <v>10</v>
      </c>
      <c r="H3" t="s">
        <v>9</v>
      </c>
      <c r="Q3">
        <f xml:space="preserve"> SQRT(R3)</f>
        <v>2.3664319132398464</v>
      </c>
      <c r="R3">
        <v>5.6</v>
      </c>
    </row>
    <row r="4" spans="1:26" x14ac:dyDescent="0.25">
      <c r="A4">
        <v>1</v>
      </c>
      <c r="B4" t="s">
        <v>6</v>
      </c>
      <c r="D4" t="s">
        <v>13</v>
      </c>
      <c r="F4" t="s">
        <v>14</v>
      </c>
      <c r="G4" t="s">
        <v>15</v>
      </c>
      <c r="H4" t="s">
        <v>10</v>
      </c>
      <c r="Q4">
        <f xml:space="preserve"> R4*SQRT(2)</f>
        <v>4.3840620433565949</v>
      </c>
      <c r="R4">
        <v>3.1</v>
      </c>
    </row>
    <row r="5" spans="1:26" x14ac:dyDescent="0.25">
      <c r="A5">
        <v>1</v>
      </c>
      <c r="B5" t="s">
        <v>16</v>
      </c>
      <c r="D5" t="s">
        <v>17</v>
      </c>
      <c r="F5" t="s">
        <v>18</v>
      </c>
      <c r="G5" t="s">
        <v>9</v>
      </c>
      <c r="H5" t="s">
        <v>10</v>
      </c>
      <c r="I5" t="s">
        <v>19</v>
      </c>
      <c r="Q5">
        <f>R5*S5</f>
        <v>93.03</v>
      </c>
      <c r="R5">
        <v>2.1</v>
      </c>
      <c r="S5">
        <v>44.3</v>
      </c>
    </row>
    <row r="6" spans="1:26" x14ac:dyDescent="0.25">
      <c r="A6">
        <v>1</v>
      </c>
      <c r="B6" t="s">
        <v>16</v>
      </c>
      <c r="D6" t="s">
        <v>20</v>
      </c>
      <c r="F6" t="s">
        <v>21</v>
      </c>
      <c r="G6" t="s">
        <v>15</v>
      </c>
      <c r="H6" t="s">
        <v>10</v>
      </c>
      <c r="I6" t="s">
        <v>19</v>
      </c>
      <c r="Q6">
        <f>SQRT(R6^2+S6^2)</f>
        <v>44.349746335238493</v>
      </c>
      <c r="R6">
        <v>2.1</v>
      </c>
      <c r="S6">
        <v>44.3</v>
      </c>
    </row>
    <row r="7" spans="1:26" x14ac:dyDescent="0.25">
      <c r="A7">
        <v>1</v>
      </c>
      <c r="B7" t="s">
        <v>22</v>
      </c>
      <c r="D7" t="s">
        <v>23</v>
      </c>
      <c r="F7" t="s">
        <v>24</v>
      </c>
      <c r="G7" t="s">
        <v>9</v>
      </c>
      <c r="H7" t="s">
        <v>10</v>
      </c>
      <c r="I7" t="s">
        <v>25</v>
      </c>
      <c r="Q7">
        <f xml:space="preserve"> R7*S7</f>
        <v>93.03</v>
      </c>
      <c r="R7">
        <v>2.1</v>
      </c>
      <c r="S7">
        <v>44.3</v>
      </c>
    </row>
    <row r="8" spans="1:26" x14ac:dyDescent="0.25">
      <c r="A8">
        <v>-1</v>
      </c>
      <c r="B8" t="s">
        <v>22</v>
      </c>
      <c r="D8" t="s">
        <v>26</v>
      </c>
      <c r="F8" t="s">
        <v>27</v>
      </c>
      <c r="G8" t="s">
        <v>9</v>
      </c>
      <c r="H8" t="s">
        <v>10</v>
      </c>
      <c r="I8" t="s">
        <v>19</v>
      </c>
      <c r="J8" t="s">
        <v>28</v>
      </c>
      <c r="Q8">
        <f xml:space="preserve"> R8*S8*SIN(T8)</f>
        <v>31.024304181859964</v>
      </c>
      <c r="R8">
        <v>2.1</v>
      </c>
      <c r="S8">
        <v>44.3</v>
      </c>
      <c r="T8">
        <v>0.34</v>
      </c>
    </row>
    <row r="9" spans="1:26" x14ac:dyDescent="0.25">
      <c r="A9">
        <v>-1</v>
      </c>
      <c r="B9" t="s">
        <v>22</v>
      </c>
      <c r="D9" t="s">
        <v>29</v>
      </c>
      <c r="F9" t="s">
        <v>30</v>
      </c>
      <c r="G9" t="s">
        <v>31</v>
      </c>
      <c r="H9" t="s">
        <v>10</v>
      </c>
      <c r="I9" t="s">
        <v>25</v>
      </c>
      <c r="J9" t="s">
        <v>28</v>
      </c>
      <c r="Q9">
        <f xml:space="preserve"> SQRT( (R9+S9*_xlfn.COT(T9) )^2 + S9^2)</f>
        <v>134.82032834847422</v>
      </c>
      <c r="R9">
        <v>2.1</v>
      </c>
      <c r="S9">
        <v>44.3</v>
      </c>
      <c r="T9">
        <v>0.34</v>
      </c>
    </row>
    <row r="10" spans="1:26" x14ac:dyDescent="0.25">
      <c r="A10">
        <v>-1</v>
      </c>
      <c r="B10" t="s">
        <v>22</v>
      </c>
      <c r="D10" t="s">
        <v>32</v>
      </c>
      <c r="F10" t="s">
        <v>33</v>
      </c>
      <c r="G10" t="s">
        <v>34</v>
      </c>
      <c r="H10" t="s">
        <v>10</v>
      </c>
      <c r="I10" t="s">
        <v>25</v>
      </c>
      <c r="J10" t="s">
        <v>28</v>
      </c>
      <c r="Q10">
        <f xml:space="preserve"> SQRT( (R10-S10*_xlfn.COT(T10) )^2 + S10^2)</f>
        <v>130.86081378998944</v>
      </c>
      <c r="R10">
        <v>2.1</v>
      </c>
      <c r="S10">
        <v>44.3</v>
      </c>
      <c r="T10">
        <v>0.34</v>
      </c>
    </row>
    <row r="11" spans="1:26" x14ac:dyDescent="0.25">
      <c r="B11" t="s">
        <v>81</v>
      </c>
      <c r="D11" t="s">
        <v>82</v>
      </c>
      <c r="F11" t="s">
        <v>83</v>
      </c>
      <c r="G11" t="s">
        <v>9</v>
      </c>
      <c r="H11" t="s">
        <v>85</v>
      </c>
      <c r="I11" t="s">
        <v>84</v>
      </c>
      <c r="J11" t="s">
        <v>101</v>
      </c>
      <c r="Q11">
        <f>((R11+S11)/2)*T11</f>
        <v>27.900000000000002</v>
      </c>
      <c r="R11">
        <v>8</v>
      </c>
      <c r="S11">
        <v>10</v>
      </c>
      <c r="T11">
        <v>3.1</v>
      </c>
    </row>
    <row r="12" spans="1:26" x14ac:dyDescent="0.25">
      <c r="A12">
        <v>-1</v>
      </c>
      <c r="B12" t="s">
        <v>81</v>
      </c>
      <c r="D12" t="s">
        <v>86</v>
      </c>
    </row>
    <row r="13" spans="1:26" x14ac:dyDescent="0.25">
      <c r="A13">
        <v>-1</v>
      </c>
      <c r="B13" t="s">
        <v>87</v>
      </c>
      <c r="D13" t="s">
        <v>88</v>
      </c>
    </row>
    <row r="14" spans="1:26" x14ac:dyDescent="0.25">
      <c r="A14">
        <v>-1</v>
      </c>
      <c r="B14" t="s">
        <v>87</v>
      </c>
      <c r="D14" t="s">
        <v>89</v>
      </c>
    </row>
    <row r="15" spans="1:26" x14ac:dyDescent="0.25">
      <c r="A15">
        <v>-1</v>
      </c>
      <c r="B15" t="s">
        <v>87</v>
      </c>
      <c r="D15" t="s">
        <v>90</v>
      </c>
    </row>
    <row r="16" spans="1:26" x14ac:dyDescent="0.25">
      <c r="A16">
        <v>-1</v>
      </c>
      <c r="B16" t="s">
        <v>87</v>
      </c>
      <c r="D16" t="s">
        <v>91</v>
      </c>
    </row>
    <row r="17" spans="1:18" x14ac:dyDescent="0.25">
      <c r="A17">
        <v>-1</v>
      </c>
      <c r="B17" t="s">
        <v>87</v>
      </c>
      <c r="D17" t="s">
        <v>92</v>
      </c>
    </row>
    <row r="18" spans="1:18" x14ac:dyDescent="0.25">
      <c r="A18">
        <v>-1</v>
      </c>
      <c r="B18" t="s">
        <v>87</v>
      </c>
      <c r="D18" t="s">
        <v>93</v>
      </c>
    </row>
    <row r="19" spans="1:18" x14ac:dyDescent="0.25">
      <c r="A19">
        <v>-1</v>
      </c>
      <c r="B19" t="s">
        <v>87</v>
      </c>
      <c r="D19" t="s">
        <v>94</v>
      </c>
    </row>
    <row r="20" spans="1:18" x14ac:dyDescent="0.25">
      <c r="A20">
        <v>-1</v>
      </c>
      <c r="B20" t="s">
        <v>87</v>
      </c>
      <c r="D20" t="s">
        <v>95</v>
      </c>
    </row>
    <row r="21" spans="1:18" x14ac:dyDescent="0.25">
      <c r="A21">
        <v>1</v>
      </c>
      <c r="B21" t="s">
        <v>96</v>
      </c>
      <c r="D21" t="s">
        <v>97</v>
      </c>
      <c r="F21" t="s">
        <v>98</v>
      </c>
      <c r="G21" t="s">
        <v>9</v>
      </c>
      <c r="H21" t="s">
        <v>10</v>
      </c>
      <c r="Q21">
        <f>((R21^2)/4)*SQRT(3)</f>
        <v>75.448133177700285</v>
      </c>
      <c r="R21">
        <v>13.2</v>
      </c>
    </row>
    <row r="22" spans="1:18" x14ac:dyDescent="0.25">
      <c r="A22">
        <v>1</v>
      </c>
      <c r="B22" t="s">
        <v>96</v>
      </c>
      <c r="D22" t="s">
        <v>99</v>
      </c>
      <c r="F22" t="s">
        <v>100</v>
      </c>
      <c r="G22" t="s">
        <v>101</v>
      </c>
      <c r="H22" t="s">
        <v>10</v>
      </c>
      <c r="Q22">
        <f>(R22/2)*SQRT(3)</f>
        <v>11.431535329954588</v>
      </c>
      <c r="R22">
        <v>13.2</v>
      </c>
    </row>
  </sheetData>
  <conditionalFormatting sqref="A2">
    <cfRule type="cellIs" dxfId="3" priority="5" operator="notEqual">
      <formula>1</formula>
    </cfRule>
    <cfRule type="expression" dxfId="2" priority="3">
      <formula>ISBLANK(A2)</formula>
    </cfRule>
  </conditionalFormatting>
  <conditionalFormatting sqref="A3:A2753">
    <cfRule type="expression" dxfId="0" priority="1">
      <formula>ISBLANK(A3)</formula>
    </cfRule>
    <cfRule type="cellIs" dxfId="1" priority="2" operator="notEqual">
      <formula>1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Equations - Geick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Antw</cp:lastModifiedBy>
  <dcterms:created xsi:type="dcterms:W3CDTF">2018-02-25T20:17:49Z</dcterms:created>
  <dcterms:modified xsi:type="dcterms:W3CDTF">2018-02-28T20:19:30Z</dcterms:modified>
</cp:coreProperties>
</file>