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Puya_CV_2024\Data\"/>
    </mc:Choice>
  </mc:AlternateContent>
  <xr:revisionPtr revIDLastSave="0" documentId="13_ncr:1_{67418968-3E45-4569-BD9F-4D19794820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Only numeric data" sheetId="2" r:id="rId2"/>
    <sheet name="Without30" sheetId="3" r:id="rId3"/>
    <sheet name="Sheet2" sheetId="4" r:id="rId4"/>
  </sheets>
  <calcPr calcId="191029"/>
  <extLst>
    <ext uri="GoogleSheetsCustomDataVersion2">
      <go:sheetsCustomData xmlns:go="http://customooxmlschemas.google.com/" r:id="rId5" roundtripDataChecksum="7OCSS3Cjhz6x2zL8dfkPmXyqp64YrdWBpwUWoW4xb+4="/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5" i="4"/>
  <c r="O5" i="4"/>
  <c r="N5" i="4"/>
  <c r="M5" i="4"/>
  <c r="L5" i="4"/>
  <c r="K5" i="4"/>
  <c r="J5" i="4"/>
  <c r="H5" i="4"/>
  <c r="G5" i="4"/>
  <c r="F5" i="4"/>
  <c r="E5" i="4"/>
  <c r="D5" i="4"/>
  <c r="P4" i="4"/>
  <c r="O4" i="4"/>
  <c r="N4" i="4"/>
  <c r="M4" i="4"/>
  <c r="L4" i="4"/>
  <c r="K4" i="4"/>
  <c r="J4" i="4"/>
  <c r="H4" i="4"/>
  <c r="G4" i="4"/>
  <c r="F4" i="4"/>
  <c r="E4" i="4"/>
  <c r="D4" i="4"/>
  <c r="P3" i="4"/>
  <c r="O3" i="4"/>
  <c r="N3" i="4"/>
  <c r="M3" i="4"/>
  <c r="L3" i="4"/>
  <c r="K3" i="4"/>
  <c r="J3" i="4"/>
  <c r="I3" i="4"/>
  <c r="H3" i="4"/>
  <c r="G3" i="4"/>
  <c r="F3" i="4"/>
  <c r="E3" i="4"/>
  <c r="D3" i="4"/>
  <c r="P2" i="4"/>
  <c r="O2" i="4"/>
  <c r="N2" i="4"/>
  <c r="M2" i="4"/>
  <c r="L2" i="4"/>
  <c r="K2" i="4"/>
  <c r="J2" i="4"/>
  <c r="I2" i="4"/>
  <c r="H2" i="4"/>
  <c r="G2" i="4"/>
  <c r="F2" i="4"/>
  <c r="E2" i="4"/>
  <c r="D2" i="4"/>
  <c r="I5" i="4" l="1"/>
  <c r="I4" i="4"/>
  <c r="G31" i="2"/>
  <c r="G30" i="2"/>
  <c r="G29" i="2"/>
  <c r="G28" i="2"/>
  <c r="G27" i="2"/>
  <c r="G26" i="2"/>
  <c r="G25" i="2"/>
  <c r="G24" i="2"/>
  <c r="G23" i="2"/>
  <c r="G22" i="2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<sst xmlns="http://schemas.openxmlformats.org/spreadsheetml/2006/main" count="410" uniqueCount="158">
  <si>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</si>
  <si>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</si>
  <si>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</si>
  <si>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</si>
  <si>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</si>
  <si>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</si>
  <si>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</si>
  <si>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</si>
  <si>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</si>
  <si>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</si>
  <si>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</si>
  <si>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</si>
  <si>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</si>
  <si>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</si>
  <si>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Puya</t>
  </si>
  <si>
    <t>Fuego</t>
  </si>
  <si>
    <t>Fuegos</t>
  </si>
  <si>
    <t>T1P1_1</t>
  </si>
  <si>
    <t>g</t>
  </si>
  <si>
    <t>Si</t>
  </si>
  <si>
    <t>T1P2_1</t>
  </si>
  <si>
    <t>T1P3_1</t>
  </si>
  <si>
    <t>T1P4_1</t>
  </si>
  <si>
    <t>T1P5_1</t>
  </si>
  <si>
    <t>T2P6_1</t>
  </si>
  <si>
    <t>No</t>
  </si>
  <si>
    <t>Sin</t>
  </si>
  <si>
    <t>T2P7_1</t>
  </si>
  <si>
    <t>T2P8_1</t>
  </si>
  <si>
    <t>s</t>
  </si>
  <si>
    <t>T2P9_1</t>
  </si>
  <si>
    <t>T2P10_1</t>
  </si>
  <si>
    <t>T2P11_1</t>
  </si>
  <si>
    <t>T2P12_1</t>
  </si>
  <si>
    <t>n</t>
  </si>
  <si>
    <t>T2P13_1</t>
  </si>
  <si>
    <t>T2P14_1</t>
  </si>
  <si>
    <t>T2P15_1</t>
  </si>
  <si>
    <t>T2P16_1</t>
  </si>
  <si>
    <t>T2P17_1</t>
  </si>
  <si>
    <t>T2P18_1</t>
  </si>
  <si>
    <t>T2P19_1</t>
  </si>
  <si>
    <t>T2P20_1</t>
  </si>
  <si>
    <t>T3P21_1</t>
  </si>
  <si>
    <t>T3P22_1</t>
  </si>
  <si>
    <t>T3P23_1</t>
  </si>
  <si>
    <t>T3P24_1</t>
  </si>
  <si>
    <t>T3P25_1</t>
  </si>
  <si>
    <t>T3P26_1</t>
  </si>
  <si>
    <t>T3P27_1</t>
  </si>
  <si>
    <t>T3P28_1</t>
  </si>
  <si>
    <t>T3P29_1</t>
  </si>
  <si>
    <t>T3P30_1</t>
  </si>
  <si>
    <t>T4P31_1</t>
  </si>
  <si>
    <t>T4P32_1</t>
  </si>
  <si>
    <t>T4P33_1</t>
  </si>
  <si>
    <t>T4P34_1</t>
  </si>
  <si>
    <t>T4P35_1</t>
  </si>
  <si>
    <t>T5P36_1</t>
  </si>
  <si>
    <t>T5P37_1</t>
  </si>
  <si>
    <t>T5P38_1</t>
  </si>
  <si>
    <t>T5P39_1</t>
  </si>
  <si>
    <t>T5P40_1</t>
  </si>
  <si>
    <t>T5P41_1</t>
  </si>
  <si>
    <t>T5P42_1</t>
  </si>
  <si>
    <t>T5P43_1</t>
  </si>
  <si>
    <t>T5P44_1</t>
  </si>
  <si>
    <t>b</t>
  </si>
  <si>
    <t>T5P45_1</t>
  </si>
  <si>
    <t>T5P46_1</t>
  </si>
  <si>
    <t>T5P47_1</t>
  </si>
  <si>
    <t>T5P48_1</t>
  </si>
  <si>
    <t>T5P49_1</t>
  </si>
  <si>
    <t>T5P50_1</t>
  </si>
  <si>
    <t>T6P51_1</t>
  </si>
  <si>
    <t>T6P52_1</t>
  </si>
  <si>
    <t>T6P53_1</t>
  </si>
  <si>
    <t>T6P54_1</t>
  </si>
  <si>
    <t>T6P55_1</t>
  </si>
  <si>
    <t>T6P56_1</t>
  </si>
  <si>
    <t>T6P57_1</t>
  </si>
  <si>
    <t>T6P58_1</t>
  </si>
  <si>
    <t>T6P59_1</t>
  </si>
  <si>
    <t>T6P60_1</t>
  </si>
  <si>
    <t>Fire</t>
  </si>
  <si>
    <t>Puya_goudotiana</t>
  </si>
  <si>
    <t>species</t>
  </si>
  <si>
    <t>2002_1</t>
  </si>
  <si>
    <t>2002_2</t>
  </si>
  <si>
    <t>Puya_nitida</t>
  </si>
  <si>
    <t>wts</t>
  </si>
  <si>
    <t>No_fire</t>
  </si>
  <si>
    <t>Puya_santosii</t>
  </si>
  <si>
    <t>Puya_bicolor</t>
  </si>
  <si>
    <t>1988_1</t>
  </si>
  <si>
    <t>1988_2</t>
  </si>
  <si>
    <t>PnSin_35</t>
  </si>
  <si>
    <t>Pg2002_1</t>
  </si>
  <si>
    <t>Pg2002_2</t>
  </si>
  <si>
    <t>Pg2002_3</t>
  </si>
  <si>
    <t>Pg2002_4</t>
  </si>
  <si>
    <t>Pg2002_5</t>
  </si>
  <si>
    <t>PgSin_6</t>
  </si>
  <si>
    <t>PgSin_7</t>
  </si>
  <si>
    <t>PsSin_8</t>
  </si>
  <si>
    <t>PsSin_9</t>
  </si>
  <si>
    <t>PgSin_10</t>
  </si>
  <si>
    <t>PsSin_11</t>
  </si>
  <si>
    <t>PnSin_12</t>
  </si>
  <si>
    <t>PnSin_13</t>
  </si>
  <si>
    <t>PnSin_14</t>
  </si>
  <si>
    <t>PnSin_15</t>
  </si>
  <si>
    <t>PnSin_16</t>
  </si>
  <si>
    <t>PgSin_17</t>
  </si>
  <si>
    <t>PsSin_18</t>
  </si>
  <si>
    <t>PgSin_19</t>
  </si>
  <si>
    <t>PsSin_20</t>
  </si>
  <si>
    <t>Pg1988_21</t>
  </si>
  <si>
    <t>Pg1988_22</t>
  </si>
  <si>
    <t>Pg1988_23</t>
  </si>
  <si>
    <t>Pg1988_24</t>
  </si>
  <si>
    <t>Pg1988_25</t>
  </si>
  <si>
    <t>Pn1988_26</t>
  </si>
  <si>
    <t>Pn1988_27</t>
  </si>
  <si>
    <t>Pn1988_28</t>
  </si>
  <si>
    <t>Pn1988_29</t>
  </si>
  <si>
    <t>Pg2002_30</t>
  </si>
  <si>
    <t>Pg2002_31</t>
  </si>
  <si>
    <t>Pg2002_32</t>
  </si>
  <si>
    <t>Pg2002_33</t>
  </si>
  <si>
    <t>Pg2002_34</t>
  </si>
  <si>
    <t>PnSin_36</t>
  </si>
  <si>
    <t>PnSin_37</t>
  </si>
  <si>
    <t>PgSin_38</t>
  </si>
  <si>
    <t>PgSin_39</t>
  </si>
  <si>
    <t>PgSin_40</t>
  </si>
  <si>
    <t>PgSin_41</t>
  </si>
  <si>
    <t>PgSin_42</t>
  </si>
  <si>
    <t>PbSin_43</t>
  </si>
  <si>
    <t>PbSin_44</t>
  </si>
  <si>
    <t>PbSin_45</t>
  </si>
  <si>
    <t>PnSin_46</t>
  </si>
  <si>
    <t>PnSin_47</t>
  </si>
  <si>
    <t>PbSin_48</t>
  </si>
  <si>
    <t>PbSin_49</t>
  </si>
  <si>
    <t>Pn1988_50</t>
  </si>
  <si>
    <t>Pn1988_51</t>
  </si>
  <si>
    <t>Pn1988_52</t>
  </si>
  <si>
    <t>Pg1988_53</t>
  </si>
  <si>
    <t>Pg1988_54</t>
  </si>
  <si>
    <t>Pg1988_55</t>
  </si>
  <si>
    <t>Pg1988_56</t>
  </si>
  <si>
    <t>Pg1988_57</t>
  </si>
  <si>
    <t>Pn1988_58</t>
  </si>
  <si>
    <t>Pn1988_59</t>
  </si>
  <si>
    <t>BF</t>
  </si>
  <si>
    <t>AD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</si>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</sst>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3" borderId="0" xfId="0" applyFont="1" applyFill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4" borderId="0" xfId="0" applyFont="1" applyFill="1"/>
    <xf numFmtId="0" fontId="3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1" fontId="4" fillId="0" borderId="0" xfId="0" applyNumberFormat="1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0"/>
  <sheetViews>
    <sheetView topLeftCell="A30" workbookViewId="0">
      <selection sqref="A1:Q61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8" width="8.710937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3" t="s">
        <v>17</v>
      </c>
      <c r="B2" s="1">
        <v>1.796666667</v>
      </c>
      <c r="C2" s="1">
        <v>49</v>
      </c>
      <c r="D2" s="1">
        <v>108</v>
      </c>
      <c r="E2" s="4">
        <v>135.02333329999999</v>
      </c>
      <c r="F2" s="1">
        <v>4.6833333330000002</v>
      </c>
      <c r="G2" s="5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 t="s">
        <v>18</v>
      </c>
      <c r="P2" s="1" t="s">
        <v>19</v>
      </c>
      <c r="Q2" s="1">
        <v>2002</v>
      </c>
    </row>
    <row r="3" spans="1:17" x14ac:dyDescent="0.25">
      <c r="A3" s="1" t="s">
        <v>20</v>
      </c>
      <c r="B3" s="1">
        <v>2.5</v>
      </c>
      <c r="C3" s="1">
        <v>86</v>
      </c>
      <c r="D3" s="1">
        <v>120</v>
      </c>
      <c r="E3" s="6">
        <v>196.94966669999999</v>
      </c>
      <c r="F3" s="1">
        <v>7.5833333329999997</v>
      </c>
      <c r="G3" s="5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 t="s">
        <v>18</v>
      </c>
      <c r="P3" s="1" t="s">
        <v>19</v>
      </c>
      <c r="Q3" s="1">
        <v>2002</v>
      </c>
    </row>
    <row r="4" spans="1:17" x14ac:dyDescent="0.25">
      <c r="A4" s="1" t="s">
        <v>21</v>
      </c>
      <c r="B4" s="1">
        <v>2.011111111</v>
      </c>
      <c r="C4" s="1">
        <v>100</v>
      </c>
      <c r="D4" s="1">
        <v>54</v>
      </c>
      <c r="E4" s="6">
        <v>287.89333329999999</v>
      </c>
      <c r="F4" s="1">
        <v>14.90666667</v>
      </c>
      <c r="G4" s="5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 t="s">
        <v>18</v>
      </c>
      <c r="P4" s="1" t="s">
        <v>19</v>
      </c>
      <c r="Q4" s="1">
        <v>2002</v>
      </c>
    </row>
    <row r="5" spans="1:17" x14ac:dyDescent="0.25">
      <c r="A5" s="1" t="s">
        <v>22</v>
      </c>
      <c r="B5" s="1">
        <v>2.6811111109999999</v>
      </c>
      <c r="C5" s="1">
        <v>128</v>
      </c>
      <c r="D5" s="1">
        <v>180</v>
      </c>
      <c r="E5" s="6">
        <v>273.61566670000002</v>
      </c>
      <c r="F5" s="1">
        <v>16.15666667</v>
      </c>
      <c r="G5" s="5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 t="s">
        <v>18</v>
      </c>
      <c r="P5" s="1" t="s">
        <v>19</v>
      </c>
      <c r="Q5" s="1">
        <v>2002</v>
      </c>
    </row>
    <row r="6" spans="1:17" x14ac:dyDescent="0.25">
      <c r="A6" s="1" t="s">
        <v>23</v>
      </c>
      <c r="B6" s="1">
        <v>2.167777778</v>
      </c>
      <c r="C6" s="1">
        <v>173</v>
      </c>
      <c r="D6" s="1">
        <v>3</v>
      </c>
      <c r="E6" s="6">
        <v>771.24666669999999</v>
      </c>
      <c r="F6" s="1">
        <v>35.083333330000002</v>
      </c>
      <c r="G6" s="5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 t="s">
        <v>18</v>
      </c>
      <c r="P6" s="1" t="s">
        <v>19</v>
      </c>
      <c r="Q6" s="1">
        <v>2002</v>
      </c>
    </row>
    <row r="7" spans="1:17" x14ac:dyDescent="0.25">
      <c r="A7" s="1" t="s">
        <v>24</v>
      </c>
      <c r="B7" s="1">
        <v>1.8288888889999999</v>
      </c>
      <c r="C7" s="1">
        <v>111</v>
      </c>
      <c r="D7" s="1">
        <v>62</v>
      </c>
      <c r="E7" s="6">
        <v>106.96899999999999</v>
      </c>
      <c r="F7" s="1">
        <v>4.6466666669999999</v>
      </c>
      <c r="G7" s="5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  <c r="O7" s="1" t="s">
        <v>18</v>
      </c>
      <c r="P7" s="1" t="s">
        <v>25</v>
      </c>
      <c r="Q7" s="1" t="s">
        <v>26</v>
      </c>
    </row>
    <row r="8" spans="1:17" x14ac:dyDescent="0.25">
      <c r="A8" s="1" t="s">
        <v>27</v>
      </c>
      <c r="B8" s="1">
        <v>2.7011111109999999</v>
      </c>
      <c r="C8" s="1">
        <v>157</v>
      </c>
      <c r="D8" s="1">
        <v>2.2999999999999998</v>
      </c>
      <c r="E8" s="6">
        <v>432.62266670000002</v>
      </c>
      <c r="F8" s="1">
        <v>22.52333333</v>
      </c>
      <c r="G8" s="5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  <c r="O8" s="1" t="s">
        <v>18</v>
      </c>
      <c r="P8" s="1" t="s">
        <v>25</v>
      </c>
      <c r="Q8" s="1" t="s">
        <v>26</v>
      </c>
    </row>
    <row r="9" spans="1:17" ht="15.75" customHeight="1" x14ac:dyDescent="0.25">
      <c r="A9" s="1" t="s">
        <v>28</v>
      </c>
      <c r="B9" s="1">
        <v>0.89444444440000004</v>
      </c>
      <c r="C9" s="1">
        <v>30</v>
      </c>
      <c r="D9" s="1">
        <v>90</v>
      </c>
      <c r="E9" s="6">
        <v>91.194666670000004</v>
      </c>
      <c r="F9" s="1">
        <v>1.88</v>
      </c>
      <c r="G9" s="5">
        <v>48.548000330000001</v>
      </c>
      <c r="H9" s="1">
        <v>0.24737700000000001</v>
      </c>
      <c r="I9" s="1">
        <v>0.92786599999999997</v>
      </c>
      <c r="J9" s="1">
        <v>2093.1894219999999</v>
      </c>
      <c r="K9" s="1">
        <v>8887.2002009999997</v>
      </c>
      <c r="L9" s="1">
        <v>26296.34952</v>
      </c>
      <c r="M9" s="1">
        <v>1.3906737249999999E-4</v>
      </c>
      <c r="N9" s="1">
        <v>0.23606871709999999</v>
      </c>
      <c r="O9" s="1" t="s">
        <v>29</v>
      </c>
      <c r="P9" s="1" t="s">
        <v>25</v>
      </c>
      <c r="Q9" s="1" t="s">
        <v>26</v>
      </c>
    </row>
    <row r="10" spans="1:17" ht="15.75" customHeight="1" x14ac:dyDescent="0.25">
      <c r="A10" s="1" t="s">
        <v>30</v>
      </c>
      <c r="B10" s="1">
        <v>0.6888888889</v>
      </c>
      <c r="C10" s="1">
        <v>35</v>
      </c>
      <c r="D10" s="1">
        <v>81</v>
      </c>
      <c r="E10" s="6">
        <v>81.192666669999994</v>
      </c>
      <c r="F10" s="1">
        <v>1.536666667</v>
      </c>
      <c r="G10" s="5">
        <v>52.992911980000002</v>
      </c>
      <c r="H10" s="1">
        <v>0.487369</v>
      </c>
      <c r="I10" s="1">
        <v>0.84317799999999998</v>
      </c>
      <c r="J10" s="1">
        <v>3703.4997239999998</v>
      </c>
      <c r="K10" s="1">
        <v>15281.055759999999</v>
      </c>
      <c r="L10" s="1">
        <v>40922.648880000001</v>
      </c>
      <c r="M10" s="1">
        <v>8.1883285010000005E-5</v>
      </c>
      <c r="N10" s="1">
        <v>0.3745655403</v>
      </c>
      <c r="O10" s="1" t="s">
        <v>29</v>
      </c>
      <c r="P10" s="1" t="s">
        <v>25</v>
      </c>
      <c r="Q10" s="1" t="s">
        <v>26</v>
      </c>
    </row>
    <row r="11" spans="1:17" ht="15.75" customHeight="1" x14ac:dyDescent="0.25">
      <c r="A11" s="1" t="s">
        <v>31</v>
      </c>
      <c r="B11" s="1">
        <v>3.2788888890000001</v>
      </c>
      <c r="C11" s="1">
        <v>160</v>
      </c>
      <c r="D11" s="1">
        <v>280</v>
      </c>
      <c r="E11" s="6">
        <v>399.80066670000002</v>
      </c>
      <c r="F11" s="1">
        <v>20.18</v>
      </c>
      <c r="G11" s="5">
        <v>19.798377859999999</v>
      </c>
      <c r="H11" s="1">
        <v>0.47627700000000001</v>
      </c>
      <c r="I11" s="1">
        <v>0.49671199999999999</v>
      </c>
      <c r="J11" s="1">
        <v>4721.4880439999997</v>
      </c>
      <c r="K11" s="1">
        <v>24736.384529999999</v>
      </c>
      <c r="L11" s="1">
        <v>38230.672420000003</v>
      </c>
      <c r="M11" s="1">
        <v>1.5103084500000001E-4</v>
      </c>
      <c r="N11" s="1">
        <v>0.26972675699999998</v>
      </c>
      <c r="O11" s="1" t="s">
        <v>18</v>
      </c>
      <c r="P11" s="1" t="s">
        <v>25</v>
      </c>
      <c r="Q11" s="1" t="s">
        <v>26</v>
      </c>
    </row>
    <row r="12" spans="1:17" ht="15.75" customHeight="1" x14ac:dyDescent="0.25">
      <c r="A12" s="1" t="s">
        <v>32</v>
      </c>
      <c r="B12" s="1">
        <v>0.78444444440000005</v>
      </c>
      <c r="C12" s="1">
        <v>40</v>
      </c>
      <c r="D12" s="1">
        <v>70</v>
      </c>
      <c r="E12" s="6">
        <v>78.953999999999994</v>
      </c>
      <c r="F12" s="1">
        <v>1.6466666670000001</v>
      </c>
      <c r="G12" s="5">
        <v>47.9542906</v>
      </c>
      <c r="H12" s="1">
        <v>0.427813</v>
      </c>
      <c r="I12" s="1">
        <v>1.1185339999999999</v>
      </c>
      <c r="J12" s="1">
        <v>6742.0839409999999</v>
      </c>
      <c r="K12" s="1">
        <v>6929.3243679999996</v>
      </c>
      <c r="L12" s="1">
        <v>24705.327740000001</v>
      </c>
      <c r="M12" s="1">
        <v>1.034734734E-4</v>
      </c>
      <c r="N12" s="1">
        <v>0.31147333119999998</v>
      </c>
      <c r="O12" s="1" t="s">
        <v>29</v>
      </c>
      <c r="P12" s="1" t="s">
        <v>25</v>
      </c>
      <c r="Q12" s="1" t="s">
        <v>26</v>
      </c>
    </row>
    <row r="13" spans="1:17" ht="15.75" customHeight="1" x14ac:dyDescent="0.25">
      <c r="A13" s="1" t="s">
        <v>33</v>
      </c>
      <c r="B13" s="1">
        <v>0.91111111109999998</v>
      </c>
      <c r="C13" s="1">
        <v>32</v>
      </c>
      <c r="D13" s="1">
        <v>70</v>
      </c>
      <c r="E13" s="6">
        <v>68.113333330000003</v>
      </c>
      <c r="F13" s="1">
        <v>1.53</v>
      </c>
      <c r="G13" s="5">
        <v>44.526199740000003</v>
      </c>
      <c r="H13" s="1">
        <v>0.54808199999999996</v>
      </c>
      <c r="I13" s="1">
        <v>0.38098199999999999</v>
      </c>
      <c r="J13" s="1">
        <v>2589.761434</v>
      </c>
      <c r="K13" s="1">
        <v>43053.509310000001</v>
      </c>
      <c r="L13" s="1">
        <v>51181.05601</v>
      </c>
      <c r="M13" s="1">
        <v>1.4539114219999999E-4</v>
      </c>
      <c r="N13" s="1">
        <v>0.30709096860000001</v>
      </c>
      <c r="O13" s="1" t="s">
        <v>34</v>
      </c>
      <c r="P13" s="1" t="s">
        <v>25</v>
      </c>
      <c r="Q13" s="1" t="s">
        <v>26</v>
      </c>
    </row>
    <row r="14" spans="1:17" ht="15.75" customHeight="1" x14ac:dyDescent="0.25">
      <c r="A14" s="1" t="s">
        <v>35</v>
      </c>
      <c r="B14" s="1">
        <v>0.81666666669999999</v>
      </c>
      <c r="C14" s="1">
        <v>49</v>
      </c>
      <c r="D14" s="1">
        <v>53</v>
      </c>
      <c r="E14" s="6">
        <v>48.499333329999999</v>
      </c>
      <c r="F14" s="1">
        <v>1.1499999999999999</v>
      </c>
      <c r="G14" s="5">
        <v>42.176735579999999</v>
      </c>
      <c r="H14" s="1">
        <v>0.44332300000000002</v>
      </c>
      <c r="I14" s="1">
        <v>0.50356299999999998</v>
      </c>
      <c r="J14" s="1">
        <v>2076.6952419999998</v>
      </c>
      <c r="K14" s="1">
        <v>19603.019420000001</v>
      </c>
      <c r="L14" s="1">
        <v>30903.203010000001</v>
      </c>
      <c r="M14" s="1">
        <v>1.621490443E-4</v>
      </c>
      <c r="N14" s="1">
        <v>0.30364612839999999</v>
      </c>
      <c r="O14" s="1" t="s">
        <v>34</v>
      </c>
      <c r="P14" s="1" t="s">
        <v>25</v>
      </c>
      <c r="Q14" s="1" t="s">
        <v>26</v>
      </c>
    </row>
    <row r="15" spans="1:17" ht="15.75" customHeight="1" x14ac:dyDescent="0.25">
      <c r="A15" s="1" t="s">
        <v>36</v>
      </c>
      <c r="B15" s="1">
        <v>1.1599999999999999</v>
      </c>
      <c r="C15" s="1">
        <v>44</v>
      </c>
      <c r="D15" s="1">
        <v>69</v>
      </c>
      <c r="E15" s="6">
        <v>76.090999999999994</v>
      </c>
      <c r="F15" s="1">
        <v>2.82</v>
      </c>
      <c r="G15" s="5">
        <v>27.029815790000001</v>
      </c>
      <c r="H15" s="1">
        <v>0.46269700000000002</v>
      </c>
      <c r="I15" s="1">
        <v>0.40017399999999997</v>
      </c>
      <c r="J15" s="1">
        <v>1208.2401179999999</v>
      </c>
      <c r="K15" s="1">
        <v>42748.809300000001</v>
      </c>
      <c r="L15" s="1">
        <v>53226.43692</v>
      </c>
      <c r="M15" s="1">
        <v>1.314976067E-4</v>
      </c>
      <c r="N15" s="1">
        <v>0.25762626</v>
      </c>
      <c r="O15" s="1" t="s">
        <v>34</v>
      </c>
      <c r="P15" s="1" t="s">
        <v>25</v>
      </c>
      <c r="Q15" s="1" t="s">
        <v>26</v>
      </c>
    </row>
    <row r="16" spans="1:17" ht="15.75" customHeight="1" x14ac:dyDescent="0.25">
      <c r="A16" s="1" t="s">
        <v>37</v>
      </c>
      <c r="B16" s="1">
        <v>1.276666667</v>
      </c>
      <c r="C16" s="1">
        <v>46</v>
      </c>
      <c r="D16" s="1">
        <v>73</v>
      </c>
      <c r="E16" s="6">
        <v>116.46166669999999</v>
      </c>
      <c r="F16" s="1">
        <v>4.0466666670000002</v>
      </c>
      <c r="G16" s="5">
        <v>28.800887729999999</v>
      </c>
      <c r="H16" s="1">
        <v>0.60823199999999999</v>
      </c>
      <c r="I16" s="1">
        <v>0.57869499999999996</v>
      </c>
      <c r="J16" s="1">
        <v>6953.8091439999998</v>
      </c>
      <c r="K16" s="1">
        <v>18239.84187</v>
      </c>
      <c r="L16" s="1">
        <v>33367.60626</v>
      </c>
      <c r="M16" s="1">
        <v>1.354924702E-4</v>
      </c>
      <c r="N16" s="1">
        <v>0.36172948890000001</v>
      </c>
      <c r="O16" s="1" t="s">
        <v>34</v>
      </c>
      <c r="P16" s="1" t="s">
        <v>25</v>
      </c>
      <c r="Q16" s="1" t="s">
        <v>26</v>
      </c>
    </row>
    <row r="17" spans="1:18" ht="15.75" customHeight="1" x14ac:dyDescent="0.25">
      <c r="A17" s="1" t="s">
        <v>38</v>
      </c>
      <c r="B17" s="1">
        <v>1.28</v>
      </c>
      <c r="C17" s="1">
        <v>61</v>
      </c>
      <c r="D17" s="1">
        <v>78</v>
      </c>
      <c r="E17" s="6">
        <v>116.246</v>
      </c>
      <c r="F17" s="1">
        <v>3.903333333</v>
      </c>
      <c r="G17" s="5">
        <v>29.783018630000001</v>
      </c>
      <c r="H17" s="1">
        <v>0.53618100000000002</v>
      </c>
      <c r="I17" s="1">
        <v>0.41939799999999999</v>
      </c>
      <c r="J17" s="1">
        <v>2955.9653659999999</v>
      </c>
      <c r="K17" s="1">
        <v>36286.270900000003</v>
      </c>
      <c r="L17" s="1">
        <v>47295.44586</v>
      </c>
      <c r="M17" s="1">
        <v>1.474187619E-4</v>
      </c>
      <c r="N17" s="1">
        <v>0.31130231130000002</v>
      </c>
      <c r="O17" s="1" t="s">
        <v>34</v>
      </c>
      <c r="P17" s="1" t="s">
        <v>25</v>
      </c>
      <c r="Q17" s="1" t="s">
        <v>26</v>
      </c>
    </row>
    <row r="18" spans="1:18" ht="15.75" customHeight="1" x14ac:dyDescent="0.25">
      <c r="A18" s="1" t="s">
        <v>39</v>
      </c>
      <c r="B18" s="1">
        <v>1.9144444439999999</v>
      </c>
      <c r="C18" s="1">
        <v>150</v>
      </c>
      <c r="D18" s="1">
        <v>153</v>
      </c>
      <c r="E18" s="6">
        <v>159.43299999999999</v>
      </c>
      <c r="F18" s="1">
        <v>8.7200000000000006</v>
      </c>
      <c r="G18" s="5">
        <v>18.285318090000001</v>
      </c>
      <c r="H18" s="1">
        <v>0.24765799999999999</v>
      </c>
      <c r="I18" s="1">
        <v>0.64044400000000001</v>
      </c>
      <c r="J18" s="1">
        <v>1489.608252</v>
      </c>
      <c r="K18" s="1">
        <v>9390.2785530000001</v>
      </c>
      <c r="L18" s="1">
        <v>19245.584650000001</v>
      </c>
      <c r="M18" s="1">
        <v>2.475077465E-4</v>
      </c>
      <c r="N18" s="1">
        <v>0.1761126425</v>
      </c>
      <c r="O18" s="1" t="s">
        <v>18</v>
      </c>
      <c r="P18" s="1" t="s">
        <v>25</v>
      </c>
      <c r="Q18" s="1" t="s">
        <v>26</v>
      </c>
    </row>
    <row r="19" spans="1:18" ht="15.75" customHeight="1" x14ac:dyDescent="0.25">
      <c r="A19" s="1" t="s">
        <v>40</v>
      </c>
      <c r="B19" s="1">
        <v>0.77333333329999998</v>
      </c>
      <c r="C19" s="1">
        <v>46</v>
      </c>
      <c r="D19" s="1">
        <v>96</v>
      </c>
      <c r="E19" s="6">
        <v>127.0306667</v>
      </c>
      <c r="F19" s="1">
        <v>2.8666666670000001</v>
      </c>
      <c r="G19" s="5">
        <v>44.417769509999999</v>
      </c>
      <c r="H19" s="1">
        <v>0.28782999999999997</v>
      </c>
      <c r="I19" s="1">
        <v>0.48417500000000002</v>
      </c>
      <c r="J19" s="1">
        <v>1179.9526510000001</v>
      </c>
      <c r="K19" s="1">
        <v>24287.225829999999</v>
      </c>
      <c r="L19" s="1">
        <v>36989.111320000004</v>
      </c>
      <c r="M19" s="1">
        <v>1.7125335859999999E-4</v>
      </c>
      <c r="N19" s="1">
        <v>0.23620141529999999</v>
      </c>
      <c r="O19" s="1" t="s">
        <v>29</v>
      </c>
      <c r="P19" s="1" t="s">
        <v>25</v>
      </c>
      <c r="Q19" s="1" t="s">
        <v>26</v>
      </c>
    </row>
    <row r="20" spans="1:18" ht="15.75" customHeight="1" x14ac:dyDescent="0.25">
      <c r="A20" s="1" t="s">
        <v>41</v>
      </c>
      <c r="B20" s="1">
        <v>1.632222222</v>
      </c>
      <c r="C20" s="1">
        <v>87</v>
      </c>
      <c r="D20" s="1">
        <v>136</v>
      </c>
      <c r="E20" s="6">
        <v>247.161</v>
      </c>
      <c r="F20" s="1">
        <v>10.75666667</v>
      </c>
      <c r="G20" s="5">
        <v>22.95118094</v>
      </c>
      <c r="H20" s="1">
        <v>0.31225700000000001</v>
      </c>
      <c r="I20" s="1">
        <v>0.75661199999999995</v>
      </c>
      <c r="J20" s="1">
        <v>2837.1317920000001</v>
      </c>
      <c r="K20" s="1">
        <v>11064.7922</v>
      </c>
      <c r="L20" s="1">
        <v>26564.904419999999</v>
      </c>
      <c r="M20" s="1">
        <v>1.325295422E-4</v>
      </c>
      <c r="N20" s="1">
        <v>0.20563250150000001</v>
      </c>
      <c r="O20" s="1" t="s">
        <v>18</v>
      </c>
      <c r="P20" s="1" t="s">
        <v>25</v>
      </c>
      <c r="Q20" s="1" t="s">
        <v>26</v>
      </c>
    </row>
    <row r="21" spans="1:18" ht="15.75" customHeight="1" x14ac:dyDescent="0.25">
      <c r="A21" s="1" t="s">
        <v>42</v>
      </c>
      <c r="B21" s="1">
        <v>0.87555555559999998</v>
      </c>
      <c r="C21" s="1">
        <v>51</v>
      </c>
      <c r="D21" s="1">
        <v>111</v>
      </c>
      <c r="E21" s="1">
        <v>145.9113333</v>
      </c>
      <c r="F21" s="1">
        <v>3.4166666669999999</v>
      </c>
      <c r="G21" s="1">
        <v>42.917067099999997</v>
      </c>
      <c r="H21" s="1">
        <v>0.43204300000000001</v>
      </c>
      <c r="I21" s="1">
        <v>0.679122</v>
      </c>
      <c r="J21" s="1">
        <v>2328.9944</v>
      </c>
      <c r="K21" s="1">
        <v>14112.58987</v>
      </c>
      <c r="L21" s="1">
        <v>30604.394219999998</v>
      </c>
      <c r="M21" s="1">
        <v>1.3595127319999999E-4</v>
      </c>
      <c r="N21" s="1">
        <v>0.27188889779999997</v>
      </c>
      <c r="O21" s="1" t="s">
        <v>29</v>
      </c>
      <c r="P21" s="1" t="s">
        <v>25</v>
      </c>
      <c r="Q21" s="1" t="s">
        <v>26</v>
      </c>
    </row>
    <row r="22" spans="1:18" ht="15.75" customHeight="1" x14ac:dyDescent="0.25">
      <c r="A22" s="1" t="s">
        <v>43</v>
      </c>
      <c r="B22" s="1">
        <v>2.5788888889999999</v>
      </c>
      <c r="C22" s="1">
        <v>1.31</v>
      </c>
      <c r="D22" s="1">
        <v>1.63</v>
      </c>
      <c r="E22" s="1">
        <v>371.67700000000002</v>
      </c>
      <c r="F22" s="1">
        <v>17.739999999999998</v>
      </c>
      <c r="G22" s="1">
        <f t="shared" ref="G22:G31" si="0">E22/F22</f>
        <v>20.951352874859079</v>
      </c>
      <c r="H22" s="1">
        <v>0.41220499999999999</v>
      </c>
      <c r="I22" s="1">
        <v>0.81023500000000004</v>
      </c>
      <c r="J22" s="1">
        <v>983.21772999999996</v>
      </c>
      <c r="K22" s="1">
        <v>13496.64754</v>
      </c>
      <c r="L22" s="5">
        <v>34620.34261</v>
      </c>
      <c r="M22" s="1">
        <v>1.183511427E-4</v>
      </c>
      <c r="N22" s="1">
        <v>0.31828456900000002</v>
      </c>
      <c r="O22" s="1" t="s">
        <v>18</v>
      </c>
      <c r="P22" s="1" t="s">
        <v>19</v>
      </c>
      <c r="Q22" s="1">
        <v>1988</v>
      </c>
    </row>
    <row r="23" spans="1:18" ht="15.75" customHeight="1" x14ac:dyDescent="0.25">
      <c r="A23" s="1" t="s">
        <v>44</v>
      </c>
      <c r="B23" s="1">
        <v>2.4866666670000002</v>
      </c>
      <c r="C23" s="1">
        <v>1.28</v>
      </c>
      <c r="D23" s="1">
        <v>1.79</v>
      </c>
      <c r="E23" s="1">
        <v>359.14466670000002</v>
      </c>
      <c r="F23" s="1">
        <v>20.123333330000001</v>
      </c>
      <c r="G23" s="1">
        <f t="shared" si="0"/>
        <v>17.847175754157227</v>
      </c>
      <c r="H23" s="1">
        <v>0.68526399999999998</v>
      </c>
      <c r="I23" s="1">
        <v>0.55733600000000005</v>
      </c>
      <c r="J23" s="1">
        <v>328.31783100000001</v>
      </c>
      <c r="K23" s="1">
        <v>6784.8986349999996</v>
      </c>
      <c r="L23" s="5">
        <v>12115.04911</v>
      </c>
      <c r="M23" s="1">
        <v>4.8044152680000002E-4</v>
      </c>
      <c r="N23" s="1">
        <v>0.47859705000000002</v>
      </c>
      <c r="O23" s="1" t="s">
        <v>18</v>
      </c>
      <c r="P23" s="1" t="s">
        <v>19</v>
      </c>
      <c r="Q23" s="1">
        <v>1988</v>
      </c>
    </row>
    <row r="24" spans="1:18" ht="15.75" customHeight="1" x14ac:dyDescent="0.25">
      <c r="A24" s="1" t="s">
        <v>45</v>
      </c>
      <c r="B24" s="1">
        <v>2.5222222219999999</v>
      </c>
      <c r="C24" s="1">
        <v>1.1299999999999999</v>
      </c>
      <c r="D24" s="1">
        <v>2.21</v>
      </c>
      <c r="E24" s="1">
        <v>346.51866669999998</v>
      </c>
      <c r="F24" s="1">
        <v>16.95</v>
      </c>
      <c r="G24" s="1">
        <f t="shared" si="0"/>
        <v>20.443579156342182</v>
      </c>
      <c r="H24" s="1">
        <v>0.48027300000000001</v>
      </c>
      <c r="I24" s="1">
        <v>0.52660399999999996</v>
      </c>
      <c r="J24" s="1">
        <v>769.482846</v>
      </c>
      <c r="K24" s="1">
        <v>3883.4413989999998</v>
      </c>
      <c r="L24" s="5">
        <v>6407.0178679999999</v>
      </c>
      <c r="M24" s="1">
        <v>8.2368031099999998E-4</v>
      </c>
      <c r="N24" s="1">
        <v>0.27872991899999999</v>
      </c>
      <c r="O24" s="1" t="s">
        <v>18</v>
      </c>
      <c r="P24" s="1" t="s">
        <v>19</v>
      </c>
      <c r="Q24" s="1">
        <v>1988</v>
      </c>
    </row>
    <row r="25" spans="1:18" ht="15.75" customHeight="1" x14ac:dyDescent="0.25">
      <c r="A25" s="1" t="s">
        <v>46</v>
      </c>
      <c r="B25" s="1">
        <v>2.4766666669999999</v>
      </c>
      <c r="C25" s="1">
        <v>1.1299999999999999</v>
      </c>
      <c r="D25" s="1">
        <v>1.86</v>
      </c>
      <c r="E25" s="1">
        <v>414.07766670000001</v>
      </c>
      <c r="F25" s="1">
        <v>18.333333329999999</v>
      </c>
      <c r="G25" s="1">
        <f t="shared" si="0"/>
        <v>22.586054551379284</v>
      </c>
      <c r="H25" s="1">
        <v>0.58115899999999998</v>
      </c>
      <c r="I25" s="1">
        <v>0.76798200000000005</v>
      </c>
      <c r="J25" s="1">
        <v>983.14935600000001</v>
      </c>
      <c r="K25" s="1">
        <v>28112.81739</v>
      </c>
      <c r="L25" s="5">
        <v>69235.870139999999</v>
      </c>
      <c r="M25" s="1">
        <v>4.9558464960000002E-5</v>
      </c>
      <c r="N25" s="1">
        <v>0.35069963999999998</v>
      </c>
      <c r="O25" s="1" t="s">
        <v>18</v>
      </c>
      <c r="P25" s="1" t="s">
        <v>19</v>
      </c>
      <c r="Q25" s="1">
        <v>1988</v>
      </c>
    </row>
    <row r="26" spans="1:18" ht="15.75" customHeight="1" x14ac:dyDescent="0.25">
      <c r="A26" s="1" t="s">
        <v>47</v>
      </c>
      <c r="B26" s="1">
        <v>1.9711111109999999</v>
      </c>
      <c r="C26" s="1">
        <v>80</v>
      </c>
      <c r="D26" s="1">
        <v>105</v>
      </c>
      <c r="E26" s="1">
        <v>190.4233333</v>
      </c>
      <c r="F26" s="1">
        <v>8.7166666670000001</v>
      </c>
      <c r="G26" s="1">
        <f t="shared" si="0"/>
        <v>21.845889096678931</v>
      </c>
      <c r="H26" s="1">
        <v>0.41681299999999999</v>
      </c>
      <c r="I26" s="1">
        <v>0.36902699999999999</v>
      </c>
      <c r="J26" s="1">
        <v>1151.5282110000001</v>
      </c>
      <c r="K26" s="1">
        <v>40274.975100000003</v>
      </c>
      <c r="L26" s="5">
        <v>46246.112889999997</v>
      </c>
      <c r="M26" s="1">
        <v>1.7802547479999999E-4</v>
      </c>
      <c r="N26" s="1">
        <v>0.22336410900000001</v>
      </c>
      <c r="O26" s="1" t="s">
        <v>18</v>
      </c>
      <c r="P26" s="1" t="s">
        <v>19</v>
      </c>
      <c r="Q26" s="1">
        <v>1988</v>
      </c>
    </row>
    <row r="27" spans="1:18" ht="15.75" customHeight="1" x14ac:dyDescent="0.25">
      <c r="A27" s="1" t="s">
        <v>48</v>
      </c>
      <c r="B27" s="1">
        <v>1.014444444</v>
      </c>
      <c r="C27" s="1">
        <v>30</v>
      </c>
      <c r="D27" s="1">
        <v>52</v>
      </c>
      <c r="E27" s="1">
        <v>42.013666669999999</v>
      </c>
      <c r="F27" s="1">
        <v>0.97333333300000002</v>
      </c>
      <c r="G27" s="1">
        <f t="shared" si="0"/>
        <v>43.164726045604354</v>
      </c>
      <c r="H27" s="1">
        <v>0.48407800000000001</v>
      </c>
      <c r="I27" s="1">
        <v>0.83411199999999996</v>
      </c>
      <c r="J27" s="1">
        <v>1918.9501560000001</v>
      </c>
      <c r="K27" s="1">
        <v>25369.254980000002</v>
      </c>
      <c r="L27" s="5">
        <v>67331.584419999999</v>
      </c>
      <c r="M27" s="1">
        <v>4.9298662269999997E-5</v>
      </c>
      <c r="N27" s="1">
        <v>0.32364081300000003</v>
      </c>
      <c r="O27" s="1" t="s">
        <v>34</v>
      </c>
      <c r="P27" s="1" t="s">
        <v>19</v>
      </c>
      <c r="Q27" s="1">
        <v>1988</v>
      </c>
    </row>
    <row r="28" spans="1:18" ht="15.75" customHeight="1" x14ac:dyDescent="0.25">
      <c r="A28" s="1" t="s">
        <v>49</v>
      </c>
      <c r="B28" s="1">
        <v>0.88333333300000005</v>
      </c>
      <c r="C28" s="1">
        <v>32</v>
      </c>
      <c r="D28" s="1">
        <v>56</v>
      </c>
      <c r="E28" s="1">
        <v>32.118333329999999</v>
      </c>
      <c r="F28" s="1">
        <v>0.81666666700000001</v>
      </c>
      <c r="G28" s="1">
        <f t="shared" si="0"/>
        <v>39.328571408437313</v>
      </c>
      <c r="H28" s="1">
        <v>0.34717700000000001</v>
      </c>
      <c r="I28" s="1">
        <v>0.776976</v>
      </c>
      <c r="J28" s="1">
        <v>593.14927799999998</v>
      </c>
      <c r="K28" s="1">
        <v>32696.193920000002</v>
      </c>
      <c r="L28" s="5">
        <v>80155.307839999994</v>
      </c>
      <c r="M28" s="1">
        <v>4.7582782439999998E-5</v>
      </c>
      <c r="N28" s="1">
        <v>0.28931378000000002</v>
      </c>
      <c r="O28" s="1" t="s">
        <v>34</v>
      </c>
      <c r="P28" s="1" t="s">
        <v>19</v>
      </c>
      <c r="Q28" s="1">
        <v>1988</v>
      </c>
    </row>
    <row r="29" spans="1:18" ht="15.75" customHeight="1" x14ac:dyDescent="0.25">
      <c r="A29" s="1" t="s">
        <v>50</v>
      </c>
      <c r="B29" s="1">
        <v>0.99222222199999999</v>
      </c>
      <c r="C29" s="1">
        <v>32</v>
      </c>
      <c r="D29" s="1">
        <v>57</v>
      </c>
      <c r="E29" s="1">
        <v>55.183333330000004</v>
      </c>
      <c r="F29" s="1">
        <v>1.173333333</v>
      </c>
      <c r="G29" s="1">
        <f t="shared" si="0"/>
        <v>47.031250010520246</v>
      </c>
      <c r="H29" s="1">
        <v>0.34070099999999998</v>
      </c>
      <c r="I29" s="1">
        <v>0.93432800000000005</v>
      </c>
      <c r="J29" s="1">
        <v>881.52671199999997</v>
      </c>
      <c r="K29" s="1">
        <v>21115.980220000001</v>
      </c>
      <c r="L29" s="5">
        <v>63419.187910000001</v>
      </c>
      <c r="M29" s="1">
        <v>5.5317101700000003E-5</v>
      </c>
      <c r="N29" s="1">
        <v>0.27256114199999998</v>
      </c>
      <c r="O29" s="1" t="s">
        <v>34</v>
      </c>
      <c r="P29" s="1" t="s">
        <v>19</v>
      </c>
      <c r="Q29" s="1">
        <v>1988</v>
      </c>
    </row>
    <row r="30" spans="1:18" ht="15.75" customHeight="1" x14ac:dyDescent="0.25">
      <c r="A30" s="1" t="s">
        <v>51</v>
      </c>
      <c r="B30" s="1">
        <v>0.95888888900000002</v>
      </c>
      <c r="C30" s="1">
        <v>39</v>
      </c>
      <c r="D30" s="1">
        <v>47</v>
      </c>
      <c r="E30" s="1">
        <v>42.258000000000003</v>
      </c>
      <c r="F30" s="1">
        <v>1.22</v>
      </c>
      <c r="G30" s="1">
        <f t="shared" si="0"/>
        <v>34.637704918032789</v>
      </c>
      <c r="H30" s="1">
        <v>0.54050600000000004</v>
      </c>
      <c r="I30" s="1">
        <v>0.48024800000000001</v>
      </c>
      <c r="J30" s="1">
        <v>553.55402800000002</v>
      </c>
      <c r="K30" s="1">
        <v>35045.491829999999</v>
      </c>
      <c r="L30" s="5">
        <v>53226.348850000002</v>
      </c>
      <c r="M30" s="1">
        <v>1.139911411E-4</v>
      </c>
      <c r="N30" s="1">
        <v>0.342960824</v>
      </c>
      <c r="O30" s="1" t="s">
        <v>34</v>
      </c>
      <c r="P30" s="1" t="s">
        <v>19</v>
      </c>
      <c r="Q30" s="1">
        <v>1988</v>
      </c>
    </row>
    <row r="31" spans="1:18" ht="15.75" customHeight="1" x14ac:dyDescent="0.25">
      <c r="A31" s="1" t="s">
        <v>52</v>
      </c>
      <c r="B31" s="1">
        <v>0.926666667</v>
      </c>
      <c r="C31" s="1">
        <v>31</v>
      </c>
      <c r="D31" s="1">
        <v>60</v>
      </c>
      <c r="E31" s="1">
        <v>40.685666670000003</v>
      </c>
      <c r="F31" s="1">
        <v>1.003333333</v>
      </c>
      <c r="G31" s="1">
        <f t="shared" si="0"/>
        <v>40.550498355664615</v>
      </c>
      <c r="H31" s="1">
        <v>0.59138500000000005</v>
      </c>
      <c r="I31" s="1">
        <v>0.37291999999999997</v>
      </c>
      <c r="J31" s="1">
        <v>1402.545462</v>
      </c>
      <c r="K31" s="1">
        <v>81096.33898</v>
      </c>
      <c r="L31" s="5">
        <v>95411.255919999996</v>
      </c>
      <c r="M31" s="1">
        <v>7.8204506669999995E-5</v>
      </c>
      <c r="N31" s="1">
        <v>0.93531152100000003</v>
      </c>
      <c r="O31" s="1" t="s">
        <v>34</v>
      </c>
      <c r="P31" s="1" t="s">
        <v>19</v>
      </c>
      <c r="Q31" s="1">
        <v>1988</v>
      </c>
    </row>
    <row r="32" spans="1:18" ht="15.75" customHeight="1" x14ac:dyDescent="0.25">
      <c r="A32" s="7" t="s">
        <v>53</v>
      </c>
      <c r="B32" s="1">
        <v>1.1299999999999999</v>
      </c>
      <c r="C32" s="1">
        <v>57</v>
      </c>
      <c r="D32" s="1">
        <v>97</v>
      </c>
      <c r="E32" s="1">
        <v>116.87033333333333</v>
      </c>
      <c r="F32" s="1">
        <v>4.1066666666666665</v>
      </c>
      <c r="G32" s="1">
        <v>28.450824378200455</v>
      </c>
      <c r="H32" s="1">
        <v>0.27633999999999997</v>
      </c>
      <c r="I32" s="1">
        <v>0.50114199999999998</v>
      </c>
      <c r="J32" s="1">
        <v>392.87052799999998</v>
      </c>
      <c r="K32" s="1">
        <v>12804.71795</v>
      </c>
      <c r="L32" s="8">
        <v>20147.206564102562</v>
      </c>
      <c r="M32" s="1">
        <v>3.2975494540000001E-4</v>
      </c>
      <c r="N32" s="1">
        <v>0.26833058327859921</v>
      </c>
      <c r="O32" s="1" t="s">
        <v>18</v>
      </c>
      <c r="P32" s="1" t="s">
        <v>19</v>
      </c>
      <c r="Q32" s="1">
        <v>2002</v>
      </c>
      <c r="R32" s="8">
        <v>20147.206564102562</v>
      </c>
    </row>
    <row r="33" spans="1:18" ht="15.75" customHeight="1" x14ac:dyDescent="0.25">
      <c r="A33" s="1" t="s">
        <v>54</v>
      </c>
      <c r="B33" s="1">
        <v>2.1255555555555556</v>
      </c>
      <c r="C33" s="1">
        <v>164</v>
      </c>
      <c r="D33" s="1">
        <v>218</v>
      </c>
      <c r="E33" s="1">
        <v>380.00500000000005</v>
      </c>
      <c r="F33" s="1">
        <v>23.953333333333333</v>
      </c>
      <c r="G33" s="1">
        <v>15.889036354647766</v>
      </c>
      <c r="H33" s="1">
        <v>0.285694</v>
      </c>
      <c r="I33" s="1">
        <v>0.51486799999999999</v>
      </c>
      <c r="J33" s="1">
        <v>410.78186599999998</v>
      </c>
      <c r="K33" s="1">
        <v>25716.146120000001</v>
      </c>
      <c r="L33" s="8">
        <v>41916.516938775509</v>
      </c>
      <c r="M33" s="1">
        <v>1.518275388E-4</v>
      </c>
      <c r="N33" s="1">
        <v>0.25394988089591863</v>
      </c>
      <c r="O33" s="1" t="s">
        <v>18</v>
      </c>
      <c r="P33" s="1" t="s">
        <v>19</v>
      </c>
      <c r="Q33" s="1">
        <v>2002</v>
      </c>
      <c r="R33" s="8">
        <v>41916.516938775509</v>
      </c>
    </row>
    <row r="34" spans="1:18" ht="15.75" customHeight="1" x14ac:dyDescent="0.25">
      <c r="A34" s="1" t="s">
        <v>55</v>
      </c>
      <c r="B34" s="1">
        <v>1.92</v>
      </c>
      <c r="C34" s="1">
        <v>136</v>
      </c>
      <c r="D34" s="1">
        <v>197</v>
      </c>
      <c r="E34" s="1">
        <v>329.36033333333336</v>
      </c>
      <c r="F34" s="1">
        <v>17.583333333333332</v>
      </c>
      <c r="G34" s="1">
        <v>18.752020784795928</v>
      </c>
      <c r="H34" s="1">
        <v>0.63351299999999999</v>
      </c>
      <c r="I34" s="1">
        <v>0.54486400000000001</v>
      </c>
      <c r="J34" s="1">
        <v>1533.1314159999999</v>
      </c>
      <c r="K34" s="1">
        <v>43140.570050000002</v>
      </c>
      <c r="L34" s="8">
        <v>74423.855145631067</v>
      </c>
      <c r="M34" s="1">
        <v>5.5861568030000003E-5</v>
      </c>
      <c r="N34" s="1">
        <v>0.48940484627034336</v>
      </c>
      <c r="O34" s="1" t="s">
        <v>18</v>
      </c>
      <c r="P34" s="1" t="s">
        <v>19</v>
      </c>
      <c r="Q34" s="1">
        <v>2002</v>
      </c>
      <c r="R34" s="8">
        <v>74423.855145631067</v>
      </c>
    </row>
    <row r="35" spans="1:18" ht="15.75" customHeight="1" x14ac:dyDescent="0.25">
      <c r="A35" s="1" t="s">
        <v>56</v>
      </c>
      <c r="B35" s="1">
        <v>1.9477777777777776</v>
      </c>
      <c r="C35" s="1">
        <v>130</v>
      </c>
      <c r="D35" s="1">
        <v>167</v>
      </c>
      <c r="E35" s="1">
        <v>240.66633333333334</v>
      </c>
      <c r="F35" s="1">
        <v>13.17</v>
      </c>
      <c r="G35" s="1">
        <v>18.362058287295408</v>
      </c>
      <c r="H35" s="1">
        <v>0.44175900000000001</v>
      </c>
      <c r="I35" s="1">
        <v>0.38030599999999998</v>
      </c>
      <c r="J35" s="1">
        <v>911.16615100000001</v>
      </c>
      <c r="K35" s="1">
        <v>28764.03068</v>
      </c>
      <c r="L35" s="8">
        <v>34254.366578947367</v>
      </c>
      <c r="M35" s="1">
        <v>2.2739307229999999E-4</v>
      </c>
      <c r="N35" s="1">
        <v>0.35027038050300124</v>
      </c>
      <c r="O35" s="1" t="s">
        <v>18</v>
      </c>
      <c r="P35" s="1" t="s">
        <v>19</v>
      </c>
      <c r="Q35" s="1">
        <v>2002</v>
      </c>
      <c r="R35" s="8">
        <v>34254.366578947367</v>
      </c>
    </row>
    <row r="36" spans="1:18" ht="15.75" customHeight="1" x14ac:dyDescent="0.25">
      <c r="A36" s="1" t="s">
        <v>57</v>
      </c>
      <c r="B36" s="1">
        <v>1.7611111111111111</v>
      </c>
      <c r="C36" s="1">
        <v>105</v>
      </c>
      <c r="D36" s="1">
        <v>182</v>
      </c>
      <c r="E36" s="1">
        <v>316.68733333333336</v>
      </c>
      <c r="F36" s="1">
        <v>13.783333333333333</v>
      </c>
      <c r="G36" s="1">
        <v>22.911500440361447</v>
      </c>
      <c r="H36" s="1">
        <v>0.30603599999999997</v>
      </c>
      <c r="I36" s="1">
        <v>0.53009600000000001</v>
      </c>
      <c r="J36" s="1">
        <v>1158.3581200000001</v>
      </c>
      <c r="K36" s="1">
        <v>25970.048470000002</v>
      </c>
      <c r="L36" s="8">
        <v>43222.31791044776</v>
      </c>
      <c r="M36" s="1">
        <v>1.35238687E-4</v>
      </c>
      <c r="N36" s="1">
        <v>0.26005848048556868</v>
      </c>
      <c r="O36" s="1" t="s">
        <v>18</v>
      </c>
      <c r="P36" s="1" t="s">
        <v>19</v>
      </c>
      <c r="Q36" s="1">
        <v>2002</v>
      </c>
      <c r="R36" s="8">
        <v>43222.31791044776</v>
      </c>
    </row>
    <row r="37" spans="1:18" ht="15.75" customHeight="1" x14ac:dyDescent="0.25">
      <c r="A37" s="9" t="s">
        <v>58</v>
      </c>
      <c r="B37" s="1">
        <v>0.97333333333333327</v>
      </c>
      <c r="C37" s="1">
        <v>53</v>
      </c>
      <c r="D37" s="1">
        <v>73</v>
      </c>
      <c r="E37" s="1">
        <v>92.748000000000005</v>
      </c>
      <c r="F37" s="1">
        <v>2.1433333333333335</v>
      </c>
      <c r="G37" s="1">
        <v>43.266799923457761</v>
      </c>
      <c r="H37" s="1">
        <v>0.40311599999999997</v>
      </c>
      <c r="I37" s="1">
        <v>0.51564500000000002</v>
      </c>
      <c r="J37" s="1">
        <v>960.77881200000002</v>
      </c>
      <c r="K37" s="1">
        <v>27732.05099</v>
      </c>
      <c r="L37" s="8">
        <v>45319.755283018865</v>
      </c>
      <c r="M37" s="1">
        <v>1.2173685649999999E-4</v>
      </c>
      <c r="N37" s="1">
        <v>0.3316780720862012</v>
      </c>
      <c r="O37" s="1" t="s">
        <v>34</v>
      </c>
      <c r="P37" s="1" t="s">
        <v>25</v>
      </c>
      <c r="Q37" s="1" t="s">
        <v>26</v>
      </c>
      <c r="R37" s="8">
        <v>45319.755283018865</v>
      </c>
    </row>
    <row r="38" spans="1:18" ht="15.75" customHeight="1" x14ac:dyDescent="0.25">
      <c r="A38" s="10" t="s">
        <v>59</v>
      </c>
      <c r="B38" s="1">
        <v>1.028888888888889</v>
      </c>
      <c r="C38" s="1">
        <v>53</v>
      </c>
      <c r="D38" s="1">
        <v>47</v>
      </c>
      <c r="E38" s="1">
        <v>119.51333333333334</v>
      </c>
      <c r="F38" s="1">
        <v>2.6766666666666672</v>
      </c>
      <c r="G38" s="1">
        <v>44.586693187659812</v>
      </c>
      <c r="H38" s="1">
        <v>0.54622599999999999</v>
      </c>
      <c r="I38" s="1">
        <v>0.50697099999999995</v>
      </c>
      <c r="J38" s="1">
        <v>2164.6604689999999</v>
      </c>
      <c r="K38" s="1">
        <v>26199.208869999999</v>
      </c>
      <c r="L38" s="8">
        <v>42032.242116504858</v>
      </c>
      <c r="M38" s="1">
        <v>1.2285671359999999E-4</v>
      </c>
      <c r="N38" s="1">
        <v>0.42107568275627727</v>
      </c>
      <c r="O38" s="1" t="s">
        <v>34</v>
      </c>
      <c r="P38" s="1" t="s">
        <v>25</v>
      </c>
      <c r="Q38" s="1" t="s">
        <v>26</v>
      </c>
      <c r="R38" s="8">
        <v>42032.242116504858</v>
      </c>
    </row>
    <row r="39" spans="1:18" ht="15.75" customHeight="1" x14ac:dyDescent="0.25">
      <c r="A39" s="11" t="s">
        <v>60</v>
      </c>
      <c r="B39" s="1">
        <v>1.0066666666666666</v>
      </c>
      <c r="C39" s="1">
        <v>46</v>
      </c>
      <c r="D39" s="1">
        <v>60</v>
      </c>
      <c r="E39" s="1">
        <v>106.62133333333334</v>
      </c>
      <c r="F39" s="1">
        <v>2.6999999999999997</v>
      </c>
      <c r="G39" s="1">
        <v>39.534457741667886</v>
      </c>
      <c r="H39" s="1">
        <v>0.570272</v>
      </c>
      <c r="I39" s="1">
        <v>0.56465500000000002</v>
      </c>
      <c r="J39" s="1">
        <v>1645.8878890000001</v>
      </c>
      <c r="K39" s="1">
        <v>21856.44801</v>
      </c>
      <c r="L39" s="8">
        <v>39375.308349282299</v>
      </c>
      <c r="M39" s="1">
        <v>1.209415702E-4</v>
      </c>
      <c r="N39" s="1">
        <v>0.43855766982083166</v>
      </c>
      <c r="O39" s="1" t="s">
        <v>34</v>
      </c>
      <c r="P39" s="1" t="s">
        <v>25</v>
      </c>
      <c r="Q39" s="1" t="s">
        <v>26</v>
      </c>
      <c r="R39" s="8">
        <v>39375.308349282299</v>
      </c>
    </row>
    <row r="40" spans="1:18" ht="15.75" customHeight="1" x14ac:dyDescent="0.25">
      <c r="A40" s="1" t="s">
        <v>61</v>
      </c>
      <c r="B40" s="1">
        <v>1.5066666666666666</v>
      </c>
      <c r="C40" s="1">
        <v>104</v>
      </c>
      <c r="D40" s="1">
        <v>187</v>
      </c>
      <c r="E40" s="1">
        <v>248.68266666666668</v>
      </c>
      <c r="F40" s="1">
        <v>12.606666666666667</v>
      </c>
      <c r="G40" s="1">
        <v>19.725955579702827</v>
      </c>
      <c r="H40" s="1">
        <v>0.45141999999999999</v>
      </c>
      <c r="I40" s="1">
        <v>0.514764</v>
      </c>
      <c r="J40" s="1">
        <v>2246.227668</v>
      </c>
      <c r="K40" s="1">
        <v>44947.743840000003</v>
      </c>
      <c r="L40" s="8">
        <v>72458.957032258069</v>
      </c>
      <c r="M40" s="1">
        <v>5.9306037249999998E-5</v>
      </c>
      <c r="N40" s="1">
        <v>0.32117590426254611</v>
      </c>
      <c r="O40" s="1" t="s">
        <v>18</v>
      </c>
      <c r="P40" s="1" t="s">
        <v>25</v>
      </c>
      <c r="Q40" s="1" t="s">
        <v>26</v>
      </c>
      <c r="R40" s="8">
        <v>72458.957032258069</v>
      </c>
    </row>
    <row r="41" spans="1:18" ht="15.75" customHeight="1" x14ac:dyDescent="0.25">
      <c r="A41" s="3" t="s">
        <v>62</v>
      </c>
      <c r="B41" s="1">
        <v>2.0711111111111111</v>
      </c>
      <c r="C41" s="1">
        <v>106</v>
      </c>
      <c r="D41" s="1">
        <v>155</v>
      </c>
      <c r="E41" s="1">
        <v>329.14366666666666</v>
      </c>
      <c r="F41" s="1">
        <v>19.070000000000004</v>
      </c>
      <c r="G41" s="1">
        <v>17.26278599643673</v>
      </c>
      <c r="H41" s="1">
        <v>0.29167300000000002</v>
      </c>
      <c r="I41" s="1">
        <v>0.75510100000000002</v>
      </c>
      <c r="J41" s="1">
        <v>836.18190700000002</v>
      </c>
      <c r="K41" s="1">
        <v>18026.10686</v>
      </c>
      <c r="L41" s="8">
        <v>43102.160154639176</v>
      </c>
      <c r="M41" s="1">
        <v>8.3260289950000003E-5</v>
      </c>
      <c r="N41" s="1">
        <v>0.22465037684021799</v>
      </c>
      <c r="O41" s="1" t="s">
        <v>18</v>
      </c>
      <c r="P41" s="1" t="s">
        <v>25</v>
      </c>
      <c r="Q41" s="1" t="s">
        <v>26</v>
      </c>
      <c r="R41" s="8">
        <v>43102.160154639176</v>
      </c>
    </row>
    <row r="42" spans="1:18" ht="15.75" customHeight="1" x14ac:dyDescent="0.25">
      <c r="A42" s="11" t="s">
        <v>63</v>
      </c>
      <c r="B42" s="1">
        <v>2.4033333333333329</v>
      </c>
      <c r="C42" s="1">
        <v>137</v>
      </c>
      <c r="D42" s="1">
        <v>206</v>
      </c>
      <c r="E42" s="1">
        <v>518.0813333333333</v>
      </c>
      <c r="F42" s="1">
        <v>25.24</v>
      </c>
      <c r="G42" s="1">
        <v>20.545658902199921</v>
      </c>
      <c r="H42" s="1">
        <v>0.48347600000000002</v>
      </c>
      <c r="I42" s="1">
        <v>1.119936</v>
      </c>
      <c r="J42" s="1">
        <v>2780.992029</v>
      </c>
      <c r="K42" s="1">
        <v>26572.619579999999</v>
      </c>
      <c r="L42" s="8">
        <v>96562.223229166673</v>
      </c>
      <c r="M42" s="1">
        <v>2.3456879830000001E-5</v>
      </c>
      <c r="N42" s="1">
        <v>0.50441918594090374</v>
      </c>
      <c r="O42" s="1" t="s">
        <v>18</v>
      </c>
      <c r="P42" s="1" t="s">
        <v>25</v>
      </c>
      <c r="Q42" s="1" t="s">
        <v>26</v>
      </c>
      <c r="R42" s="8">
        <v>96562.223229166673</v>
      </c>
    </row>
    <row r="43" spans="1:18" ht="15.75" customHeight="1" x14ac:dyDescent="0.25">
      <c r="A43" s="3" t="s">
        <v>64</v>
      </c>
      <c r="B43" s="1">
        <v>1.7000000000000002</v>
      </c>
      <c r="C43" s="1">
        <v>97</v>
      </c>
      <c r="D43" s="1">
        <v>162</v>
      </c>
      <c r="E43" s="1">
        <v>265.13466666666665</v>
      </c>
      <c r="F43" s="1">
        <v>10.853333333333332</v>
      </c>
      <c r="G43" s="1">
        <v>24.364881230449985</v>
      </c>
      <c r="H43" s="1">
        <v>0.33015099999999997</v>
      </c>
      <c r="I43" s="1">
        <v>0.76857299999999995</v>
      </c>
      <c r="J43" s="1">
        <v>1051.726668</v>
      </c>
      <c r="K43" s="1">
        <v>14579.88305</v>
      </c>
      <c r="L43" s="8">
        <v>35651.751457627121</v>
      </c>
      <c r="M43" s="1">
        <v>1.149111555E-4</v>
      </c>
      <c r="N43" s="1">
        <v>0.27900063368018924</v>
      </c>
      <c r="O43" s="1" t="s">
        <v>18</v>
      </c>
      <c r="P43" s="1" t="s">
        <v>25</v>
      </c>
      <c r="Q43" s="1" t="s">
        <v>26</v>
      </c>
      <c r="R43" s="8">
        <v>35651.751457627121</v>
      </c>
    </row>
    <row r="44" spans="1:18" ht="15.75" customHeight="1" x14ac:dyDescent="0.25">
      <c r="A44" s="1" t="s">
        <v>65</v>
      </c>
      <c r="B44" s="1">
        <v>1.8011111111111111</v>
      </c>
      <c r="C44" s="1">
        <v>84</v>
      </c>
      <c r="D44" s="1">
        <v>150</v>
      </c>
      <c r="E44" s="1">
        <v>257.40733333333333</v>
      </c>
      <c r="F44" s="1">
        <v>12.51</v>
      </c>
      <c r="G44" s="1">
        <v>20.791546836121956</v>
      </c>
      <c r="H44" s="1">
        <v>0.32303399999999999</v>
      </c>
      <c r="I44" s="1">
        <v>0.46397899999999997</v>
      </c>
      <c r="J44" s="1">
        <v>419.10566999999998</v>
      </c>
      <c r="K44" s="1">
        <v>76576.587109999993</v>
      </c>
      <c r="L44" s="8">
        <v>110290.96578947367</v>
      </c>
      <c r="M44" s="1">
        <v>5.2957356910000003E-5</v>
      </c>
      <c r="N44" s="1">
        <v>0.22681111432606318</v>
      </c>
      <c r="O44" s="1" t="s">
        <v>18</v>
      </c>
      <c r="P44" s="1" t="s">
        <v>25</v>
      </c>
      <c r="Q44" s="1" t="s">
        <v>26</v>
      </c>
      <c r="R44" s="8">
        <v>110290.96578947367</v>
      </c>
    </row>
    <row r="45" spans="1:18" ht="15.75" customHeight="1" x14ac:dyDescent="0.25">
      <c r="A45" s="9" t="s">
        <v>66</v>
      </c>
      <c r="B45" s="1">
        <v>0.72222222222222221</v>
      </c>
      <c r="C45" s="1">
        <v>20</v>
      </c>
      <c r="D45" s="1">
        <v>21</v>
      </c>
      <c r="E45" s="1">
        <v>23.421000000000003</v>
      </c>
      <c r="F45" s="1">
        <v>0.72000000000000008</v>
      </c>
      <c r="G45" s="1">
        <v>33.23081310618624</v>
      </c>
      <c r="H45" s="1">
        <v>0.39321</v>
      </c>
      <c r="I45" s="1">
        <v>0.89510199999999995</v>
      </c>
      <c r="J45" s="1">
        <v>408.175207</v>
      </c>
      <c r="K45" s="1">
        <v>26871.23</v>
      </c>
      <c r="L45" s="8">
        <v>77014.19</v>
      </c>
      <c r="M45" s="1">
        <v>4.3562968150000003E-5</v>
      </c>
      <c r="N45" s="1">
        <v>0.36661187017746316</v>
      </c>
      <c r="O45" s="1" t="s">
        <v>67</v>
      </c>
      <c r="P45" s="1" t="s">
        <v>25</v>
      </c>
      <c r="Q45" s="1" t="s">
        <v>26</v>
      </c>
      <c r="R45" s="8">
        <v>77014.19</v>
      </c>
    </row>
    <row r="46" spans="1:18" ht="15.75" customHeight="1" x14ac:dyDescent="0.25">
      <c r="A46" s="1" t="s">
        <v>68</v>
      </c>
      <c r="B46" s="1">
        <v>0.81444444444444442</v>
      </c>
      <c r="C46" s="1">
        <v>20</v>
      </c>
      <c r="D46" s="1">
        <v>21</v>
      </c>
      <c r="E46" s="1">
        <v>27.640333333333331</v>
      </c>
      <c r="F46" s="1">
        <v>0.51</v>
      </c>
      <c r="G46" s="1">
        <v>54.452358606749904</v>
      </c>
      <c r="H46" s="1">
        <v>0.397258</v>
      </c>
      <c r="I46" s="1">
        <v>0.57782100000000003</v>
      </c>
      <c r="J46" s="1">
        <v>423.884274</v>
      </c>
      <c r="K46" s="1">
        <v>29690.69641</v>
      </c>
      <c r="L46" s="8">
        <v>54344.137692307697</v>
      </c>
      <c r="M46" s="1">
        <v>9.993482072E-5</v>
      </c>
      <c r="N46" s="1">
        <v>0.35407793631910039</v>
      </c>
      <c r="O46" s="1" t="s">
        <v>67</v>
      </c>
      <c r="P46" s="1" t="s">
        <v>25</v>
      </c>
      <c r="Q46" s="1" t="s">
        <v>26</v>
      </c>
      <c r="R46" s="8">
        <v>54344.137692307697</v>
      </c>
    </row>
    <row r="47" spans="1:18" ht="15.75" customHeight="1" x14ac:dyDescent="0.25">
      <c r="A47" s="9" t="s">
        <v>69</v>
      </c>
      <c r="B47" s="1">
        <v>0.80999999999999994</v>
      </c>
      <c r="C47" s="1">
        <v>20</v>
      </c>
      <c r="D47" s="1">
        <v>21</v>
      </c>
      <c r="E47" s="1">
        <v>22.814666666666668</v>
      </c>
      <c r="F47" s="1">
        <v>0.72666666666666657</v>
      </c>
      <c r="G47" s="1">
        <v>31.521194439363455</v>
      </c>
      <c r="H47" s="1">
        <v>0.39641999999999999</v>
      </c>
      <c r="I47" s="1">
        <v>0.59572700000000001</v>
      </c>
      <c r="J47" s="1">
        <v>277.16033299999998</v>
      </c>
      <c r="K47" s="1">
        <v>16439.27146</v>
      </c>
      <c r="L47" s="8">
        <v>31141.610449438202</v>
      </c>
      <c r="M47" s="1">
        <v>1.6829232010000001E-4</v>
      </c>
      <c r="N47" s="1">
        <v>0.4100895255507509</v>
      </c>
      <c r="O47" s="1" t="s">
        <v>67</v>
      </c>
      <c r="P47" s="1" t="s">
        <v>25</v>
      </c>
      <c r="Q47" s="1" t="s">
        <v>26</v>
      </c>
      <c r="R47" s="8">
        <v>31141.610449438202</v>
      </c>
    </row>
    <row r="48" spans="1:18" ht="15.75" customHeight="1" x14ac:dyDescent="0.25">
      <c r="A48" s="1" t="s">
        <v>70</v>
      </c>
      <c r="B48" s="1">
        <v>0.84666666666666668</v>
      </c>
      <c r="C48" s="12">
        <v>50</v>
      </c>
      <c r="D48" s="13">
        <v>59</v>
      </c>
      <c r="E48" s="1">
        <v>117.60000000000001</v>
      </c>
      <c r="F48" s="1">
        <v>2.1366666666666667</v>
      </c>
      <c r="G48" s="1">
        <v>55.123865286855484</v>
      </c>
      <c r="H48" s="1">
        <v>0.51488900000000004</v>
      </c>
      <c r="I48" s="1">
        <v>0.59374800000000005</v>
      </c>
      <c r="J48" s="1">
        <v>694.72153900000001</v>
      </c>
      <c r="K48" s="1">
        <v>17304.616730000002</v>
      </c>
      <c r="L48" s="8">
        <v>32925.191421800948</v>
      </c>
      <c r="M48" s="1">
        <v>1.278023419E-4</v>
      </c>
      <c r="N48" s="1">
        <v>0.45797385213370873</v>
      </c>
      <c r="O48" s="1" t="s">
        <v>34</v>
      </c>
      <c r="P48" s="1" t="s">
        <v>25</v>
      </c>
      <c r="Q48" s="1" t="s">
        <v>26</v>
      </c>
      <c r="R48" s="8">
        <v>32925.191421800948</v>
      </c>
    </row>
    <row r="49" spans="1:18" ht="15.75" customHeight="1" x14ac:dyDescent="0.25">
      <c r="A49" s="1" t="s">
        <v>71</v>
      </c>
      <c r="B49" s="1">
        <v>0.95888888888888879</v>
      </c>
      <c r="C49" s="13">
        <v>56</v>
      </c>
      <c r="D49" s="13">
        <v>63</v>
      </c>
      <c r="E49" s="1">
        <v>97.875999999999991</v>
      </c>
      <c r="F49" s="1">
        <v>2.2166666666666668</v>
      </c>
      <c r="G49" s="1">
        <v>44.165641005812681</v>
      </c>
      <c r="H49" s="1">
        <v>0.428921</v>
      </c>
      <c r="I49" s="1">
        <v>0.67786100000000005</v>
      </c>
      <c r="J49" s="1">
        <v>937.50502100000006</v>
      </c>
      <c r="K49" s="1">
        <v>24624.08107</v>
      </c>
      <c r="L49" s="8">
        <v>52668.821404494389</v>
      </c>
      <c r="M49" s="1">
        <v>7.9380615360000005E-5</v>
      </c>
      <c r="N49" s="1">
        <v>0.36807754377953417</v>
      </c>
      <c r="O49" s="1" t="s">
        <v>34</v>
      </c>
      <c r="P49" s="1" t="s">
        <v>25</v>
      </c>
      <c r="Q49" s="1" t="s">
        <v>26</v>
      </c>
      <c r="R49" s="8">
        <v>52668.821404494389</v>
      </c>
    </row>
    <row r="50" spans="1:18" ht="15.75" customHeight="1" x14ac:dyDescent="0.25">
      <c r="A50" s="10" t="s">
        <v>72</v>
      </c>
      <c r="B50" s="1">
        <v>0.67666666666666664</v>
      </c>
      <c r="C50" s="1">
        <v>20</v>
      </c>
      <c r="D50" s="1">
        <v>21</v>
      </c>
      <c r="E50" s="1">
        <v>20.466333333333335</v>
      </c>
      <c r="F50" s="1">
        <v>0.49</v>
      </c>
      <c r="G50" s="1">
        <v>41.763592497868707</v>
      </c>
      <c r="H50" s="1">
        <v>0.40484900000000001</v>
      </c>
      <c r="I50" s="1">
        <v>0.90026099999999998</v>
      </c>
      <c r="J50" s="1">
        <v>502.32876599999997</v>
      </c>
      <c r="K50" s="1">
        <v>21651.111229999999</v>
      </c>
      <c r="L50" s="8">
        <v>62015.897037037037</v>
      </c>
      <c r="M50" s="1">
        <v>4.8509943710000003E-5</v>
      </c>
      <c r="N50" s="1">
        <v>0.41048633790268546</v>
      </c>
      <c r="O50" s="1" t="s">
        <v>67</v>
      </c>
      <c r="P50" s="1" t="s">
        <v>25</v>
      </c>
      <c r="Q50" s="1" t="s">
        <v>26</v>
      </c>
      <c r="R50" s="8">
        <v>62015.897037037037</v>
      </c>
    </row>
    <row r="51" spans="1:18" ht="15.75" customHeight="1" x14ac:dyDescent="0.25">
      <c r="A51" s="1" t="s">
        <v>73</v>
      </c>
      <c r="B51" s="1">
        <v>0.86222222222222233</v>
      </c>
      <c r="C51" s="1">
        <v>20</v>
      </c>
      <c r="D51" s="1">
        <v>21</v>
      </c>
      <c r="E51" s="1">
        <v>27.367000000000001</v>
      </c>
      <c r="F51" s="1">
        <v>0.73666666666666669</v>
      </c>
      <c r="G51" s="1">
        <v>36.91717820413556</v>
      </c>
      <c r="H51" s="1">
        <v>0.33554099999999998</v>
      </c>
      <c r="I51" s="1">
        <v>0.67138600000000004</v>
      </c>
      <c r="J51" s="1">
        <v>646.02160600000002</v>
      </c>
      <c r="K51" s="1">
        <v>32686.698489999999</v>
      </c>
      <c r="L51" s="8">
        <v>69464.688817204311</v>
      </c>
      <c r="M51" s="1">
        <v>5.7748792239999999E-5</v>
      </c>
      <c r="N51" s="1">
        <v>0.26283685423967101</v>
      </c>
      <c r="O51" s="1" t="s">
        <v>67</v>
      </c>
      <c r="P51" s="1" t="s">
        <v>25</v>
      </c>
      <c r="Q51" s="1" t="s">
        <v>26</v>
      </c>
      <c r="R51" s="8">
        <v>69464.688817204311</v>
      </c>
    </row>
    <row r="52" spans="1:18" ht="15.75" customHeight="1" x14ac:dyDescent="0.25">
      <c r="A52" s="1" t="s">
        <v>74</v>
      </c>
      <c r="B52" s="1">
        <v>1.2933333333333332</v>
      </c>
      <c r="C52" s="1">
        <v>68</v>
      </c>
      <c r="D52" s="1">
        <v>101</v>
      </c>
      <c r="E52" s="1">
        <v>172.6933333333333</v>
      </c>
      <c r="F52" s="1">
        <v>4.8866666666666667</v>
      </c>
      <c r="G52" s="1">
        <v>35.378425661023869</v>
      </c>
      <c r="H52" s="1">
        <v>0.45994200000000002</v>
      </c>
      <c r="I52" s="1">
        <v>0.53642900000000004</v>
      </c>
      <c r="J52" s="1">
        <v>3322.2592690000001</v>
      </c>
      <c r="K52" s="1">
        <v>21765.927350000002</v>
      </c>
      <c r="L52" s="8">
        <v>36750.655630530979</v>
      </c>
      <c r="M52" s="1">
        <v>1.362580525E-4</v>
      </c>
      <c r="N52" s="1">
        <v>0.32619562414277359</v>
      </c>
      <c r="O52" s="1" t="s">
        <v>34</v>
      </c>
      <c r="P52" s="1" t="s">
        <v>19</v>
      </c>
      <c r="Q52" s="1">
        <v>1988</v>
      </c>
      <c r="R52" s="8">
        <v>36750.655630530979</v>
      </c>
    </row>
    <row r="53" spans="1:18" ht="15.75" customHeight="1" x14ac:dyDescent="0.25">
      <c r="A53" s="1" t="s">
        <v>75</v>
      </c>
      <c r="B53" s="1">
        <v>1.2888888888888888</v>
      </c>
      <c r="C53" s="1">
        <v>77</v>
      </c>
      <c r="D53" s="1">
        <v>98</v>
      </c>
      <c r="E53" s="1">
        <v>156.87233333333333</v>
      </c>
      <c r="F53" s="1">
        <v>4.4766666666666666</v>
      </c>
      <c r="G53" s="1">
        <v>35.18248515380602</v>
      </c>
      <c r="H53" s="1">
        <v>0.35335899999999998</v>
      </c>
      <c r="I53" s="1">
        <v>0.67091999999999996</v>
      </c>
      <c r="J53" s="1">
        <v>564.22027300000002</v>
      </c>
      <c r="K53" s="1">
        <v>13783.332490000001</v>
      </c>
      <c r="L53" s="8">
        <v>29234.211036269429</v>
      </c>
      <c r="M53" s="1">
        <v>1.5450134789999999E-4</v>
      </c>
      <c r="N53" s="1">
        <v>0.30073117107947117</v>
      </c>
      <c r="O53" s="1" t="s">
        <v>34</v>
      </c>
      <c r="P53" s="1" t="s">
        <v>19</v>
      </c>
      <c r="Q53" s="1">
        <v>1988</v>
      </c>
      <c r="R53" s="8">
        <v>29234.211036269429</v>
      </c>
    </row>
    <row r="54" spans="1:18" ht="15.75" customHeight="1" x14ac:dyDescent="0.25">
      <c r="A54" s="1" t="s">
        <v>76</v>
      </c>
      <c r="B54" s="1">
        <v>1.3211111111111113</v>
      </c>
      <c r="C54" s="1">
        <v>76</v>
      </c>
      <c r="D54" s="1">
        <v>113</v>
      </c>
      <c r="E54" s="1">
        <v>231.23666666666668</v>
      </c>
      <c r="F54" s="1">
        <v>5.59</v>
      </c>
      <c r="G54" s="1">
        <v>40.415709632515735</v>
      </c>
      <c r="H54" s="1">
        <v>0.324299</v>
      </c>
      <c r="I54" s="1">
        <v>1.284878</v>
      </c>
      <c r="J54" s="1">
        <v>4557.0397590000002</v>
      </c>
      <c r="K54" s="1">
        <v>11129.14719</v>
      </c>
      <c r="L54" s="8">
        <v>45434.095304087736</v>
      </c>
      <c r="M54" s="1">
        <v>4.1325302309999999E-5</v>
      </c>
      <c r="N54" s="1">
        <v>0.37765710198796798</v>
      </c>
      <c r="O54" s="1" t="s">
        <v>34</v>
      </c>
      <c r="P54" s="1" t="s">
        <v>19</v>
      </c>
      <c r="Q54" s="1">
        <v>1988</v>
      </c>
      <c r="R54" s="8">
        <v>45434.095304087736</v>
      </c>
    </row>
    <row r="55" spans="1:18" ht="15.75" customHeight="1" x14ac:dyDescent="0.25">
      <c r="A55" s="1" t="s">
        <v>77</v>
      </c>
      <c r="B55" s="1">
        <v>1.7911111111111111</v>
      </c>
      <c r="C55" s="1">
        <v>120</v>
      </c>
      <c r="D55" s="1">
        <v>151</v>
      </c>
      <c r="E55" s="1">
        <v>309.07766666666663</v>
      </c>
      <c r="F55" s="1">
        <v>14.020000000000001</v>
      </c>
      <c r="G55" s="1">
        <v>22.008768947063473</v>
      </c>
      <c r="H55" s="1">
        <v>0.41236200000000001</v>
      </c>
      <c r="I55" s="1">
        <v>0.64700899999999995</v>
      </c>
      <c r="J55" s="1">
        <v>1722.8134480000001</v>
      </c>
      <c r="K55" s="1">
        <v>38029.274770000004</v>
      </c>
      <c r="L55" s="8">
        <v>78309.702181818197</v>
      </c>
      <c r="M55" s="1">
        <v>5.8330110640000002E-5</v>
      </c>
      <c r="N55" s="1">
        <v>0.38916164277146725</v>
      </c>
      <c r="O55" s="1" t="s">
        <v>18</v>
      </c>
      <c r="P55" s="1" t="s">
        <v>19</v>
      </c>
      <c r="Q55" s="1">
        <v>1988</v>
      </c>
      <c r="R55" s="8">
        <v>78309.702181818197</v>
      </c>
    </row>
    <row r="56" spans="1:18" ht="15.75" customHeight="1" x14ac:dyDescent="0.25">
      <c r="A56" s="1" t="s">
        <v>78</v>
      </c>
      <c r="B56" s="1">
        <v>1.5322222222222226</v>
      </c>
      <c r="C56" s="1">
        <v>116</v>
      </c>
      <c r="D56" s="1">
        <v>131</v>
      </c>
      <c r="E56" s="1">
        <v>209.92666666666665</v>
      </c>
      <c r="F56" s="1">
        <v>10.213333333333333</v>
      </c>
      <c r="G56" s="1">
        <v>20.626181268015184</v>
      </c>
      <c r="H56" s="1">
        <v>0.346891</v>
      </c>
      <c r="I56" s="1">
        <v>1.0300309999999999</v>
      </c>
      <c r="J56" s="1">
        <v>2384.4802629999999</v>
      </c>
      <c r="K56" s="1">
        <v>17492.43561</v>
      </c>
      <c r="L56" s="8">
        <v>57875.734538834949</v>
      </c>
      <c r="M56" s="1">
        <v>4.8924998909999999E-5</v>
      </c>
      <c r="N56" s="1">
        <v>0.3329234006510548</v>
      </c>
      <c r="O56" s="1" t="s">
        <v>18</v>
      </c>
      <c r="P56" s="1" t="s">
        <v>19</v>
      </c>
      <c r="Q56" s="1">
        <v>1988</v>
      </c>
      <c r="R56" s="8">
        <v>57875.734538834949</v>
      </c>
    </row>
    <row r="57" spans="1:18" ht="15.75" customHeight="1" x14ac:dyDescent="0.25">
      <c r="A57" s="1" t="s">
        <v>79</v>
      </c>
      <c r="B57" s="1">
        <v>1.3077777777777777</v>
      </c>
      <c r="C57" s="1">
        <v>78</v>
      </c>
      <c r="D57" s="1">
        <v>110</v>
      </c>
      <c r="E57" s="1">
        <v>137.28966666666668</v>
      </c>
      <c r="F57" s="1">
        <v>5.4033333333333333</v>
      </c>
      <c r="G57" s="1">
        <v>25.408481391211563</v>
      </c>
      <c r="H57" s="1">
        <v>0.53864000000000001</v>
      </c>
      <c r="I57" s="1">
        <v>0.64950300000000005</v>
      </c>
      <c r="J57" s="1">
        <v>989.47661000000005</v>
      </c>
      <c r="K57" s="1">
        <v>34946.379999999997</v>
      </c>
      <c r="L57" s="8">
        <v>72755.633088235307</v>
      </c>
      <c r="M57" s="1">
        <v>5.7109875710000003E-5</v>
      </c>
      <c r="N57" s="1">
        <v>0.42360527199353282</v>
      </c>
      <c r="O57" s="1" t="s">
        <v>18</v>
      </c>
      <c r="P57" s="1" t="s">
        <v>19</v>
      </c>
      <c r="Q57" s="1">
        <v>1988</v>
      </c>
      <c r="R57" s="8">
        <v>72755.633088235307</v>
      </c>
    </row>
    <row r="58" spans="1:18" ht="15.75" customHeight="1" x14ac:dyDescent="0.25">
      <c r="A58" s="1" t="s">
        <v>80</v>
      </c>
      <c r="B58" s="1">
        <v>1.0355555555555556</v>
      </c>
      <c r="C58" s="1">
        <v>65</v>
      </c>
      <c r="D58" s="1">
        <v>112</v>
      </c>
      <c r="E58" s="1">
        <v>129.172</v>
      </c>
      <c r="F58" s="1">
        <v>4.3366666666666669</v>
      </c>
      <c r="G58" s="1">
        <v>29.768160226304232</v>
      </c>
      <c r="H58" s="1">
        <v>0.33358199999999999</v>
      </c>
      <c r="I58" s="1">
        <v>0.78597799999999995</v>
      </c>
      <c r="J58" s="1">
        <v>397.97683999999998</v>
      </c>
      <c r="K58" s="1">
        <v>25626.039840000001</v>
      </c>
      <c r="L58" s="8">
        <v>64189.812903225808</v>
      </c>
      <c r="M58" s="1">
        <v>5.8872215170000003E-5</v>
      </c>
      <c r="N58" s="1">
        <v>0.23763392245052006</v>
      </c>
      <c r="O58" s="1" t="s">
        <v>18</v>
      </c>
      <c r="P58" s="1" t="s">
        <v>19</v>
      </c>
      <c r="Q58" s="1">
        <v>1988</v>
      </c>
      <c r="R58" s="8">
        <v>64189.812903225808</v>
      </c>
    </row>
    <row r="59" spans="1:18" ht="15.75" customHeight="1" x14ac:dyDescent="0.25">
      <c r="A59" s="1" t="s">
        <v>81</v>
      </c>
      <c r="B59" s="1">
        <v>1.61</v>
      </c>
      <c r="C59" s="1">
        <v>88</v>
      </c>
      <c r="D59" s="1">
        <v>122</v>
      </c>
      <c r="E59" s="1">
        <v>183.79466666666667</v>
      </c>
      <c r="F59" s="1">
        <v>10.850000000000001</v>
      </c>
      <c r="G59" s="1">
        <v>17.457814291549564</v>
      </c>
      <c r="H59" s="1">
        <v>0.38388699999999998</v>
      </c>
      <c r="I59" s="1">
        <v>0.96896099999999996</v>
      </c>
      <c r="J59" s="1">
        <v>4995.8021699999999</v>
      </c>
      <c r="K59" s="1">
        <v>27545.407380000001</v>
      </c>
      <c r="L59" s="8">
        <v>84388.550168918911</v>
      </c>
      <c r="M59" s="1">
        <v>3.140397311E-5</v>
      </c>
      <c r="N59" s="1">
        <v>0.3023000661807046</v>
      </c>
      <c r="O59" s="1" t="s">
        <v>18</v>
      </c>
      <c r="P59" s="1" t="s">
        <v>19</v>
      </c>
      <c r="Q59" s="1">
        <v>1988</v>
      </c>
      <c r="R59" s="8">
        <v>84388.550168918911</v>
      </c>
    </row>
    <row r="60" spans="1:18" ht="15.75" customHeight="1" x14ac:dyDescent="0.25">
      <c r="A60" s="1" t="s">
        <v>82</v>
      </c>
      <c r="B60" s="1">
        <v>0.84011111111111114</v>
      </c>
      <c r="C60" s="1">
        <v>48</v>
      </c>
      <c r="D60" s="1">
        <v>67</v>
      </c>
      <c r="E60" s="1">
        <v>111.99866666666667</v>
      </c>
      <c r="F60" s="1">
        <v>1.9566666666666668</v>
      </c>
      <c r="G60" s="1">
        <v>57.554642924287599</v>
      </c>
      <c r="H60" s="1">
        <v>0.23843400000000001</v>
      </c>
      <c r="I60" s="1">
        <v>0.75654699999999997</v>
      </c>
      <c r="J60" s="1">
        <v>1818.824928</v>
      </c>
      <c r="K60" s="1">
        <v>31497.993180000001</v>
      </c>
      <c r="L60" s="8">
        <v>74237.752163265308</v>
      </c>
      <c r="M60" s="1">
        <v>4.6147106499999998E-5</v>
      </c>
      <c r="N60" s="1">
        <v>0.16898727649141476</v>
      </c>
      <c r="O60" s="1" t="s">
        <v>34</v>
      </c>
      <c r="P60" s="1" t="s">
        <v>19</v>
      </c>
      <c r="Q60" s="1">
        <v>1988</v>
      </c>
      <c r="R60" s="8">
        <v>74237.752163265308</v>
      </c>
    </row>
    <row r="61" spans="1:18" ht="15.75" customHeight="1" x14ac:dyDescent="0.25">
      <c r="A61" s="1" t="s">
        <v>83</v>
      </c>
      <c r="B61" s="1">
        <v>0.98111111111111116</v>
      </c>
      <c r="C61" s="1">
        <v>42</v>
      </c>
      <c r="D61" s="1">
        <v>69</v>
      </c>
      <c r="E61" s="1">
        <v>100.52733333333333</v>
      </c>
      <c r="F61" s="1">
        <v>2.1733333333333333</v>
      </c>
      <c r="G61" s="1">
        <v>46.504974152191892</v>
      </c>
      <c r="H61" s="1">
        <v>0.44468299999999999</v>
      </c>
      <c r="I61" s="1">
        <v>0.62251900000000004</v>
      </c>
      <c r="J61" s="1">
        <v>507.31637699999999</v>
      </c>
      <c r="K61" s="1">
        <v>2278.7750040000001</v>
      </c>
      <c r="L61" s="8">
        <v>4509.4789066666663</v>
      </c>
      <c r="M61" s="1">
        <v>1.119691242E-3</v>
      </c>
      <c r="N61" s="1">
        <v>0.42517248332346558</v>
      </c>
      <c r="O61" s="1" t="s">
        <v>34</v>
      </c>
      <c r="P61" s="1" t="s">
        <v>19</v>
      </c>
      <c r="Q61" s="1">
        <v>1988</v>
      </c>
      <c r="R61" s="8">
        <v>4509.4789066666663</v>
      </c>
    </row>
    <row r="62" spans="1:18" ht="15.75" customHeight="1" x14ac:dyDescent="0.25"/>
    <row r="63" spans="1:18" ht="15.75" customHeight="1" x14ac:dyDescent="0.25"/>
    <row r="64" spans="1:1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D044-AFBA-46DC-B708-ED4AC64D698B}">
  <dimension ref="A1:N61"/>
  <sheetViews>
    <sheetView topLeftCell="A29" workbookViewId="0">
      <selection activeCell="C49" sqref="C49"/>
    </sheetView>
  </sheetViews>
  <sheetFormatPr defaultRowHeight="15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17</v>
      </c>
      <c r="B2" s="1">
        <v>1.796666667</v>
      </c>
      <c r="C2" s="1">
        <v>49</v>
      </c>
      <c r="D2" s="1">
        <v>108</v>
      </c>
      <c r="E2" s="4">
        <v>135.02333329999999</v>
      </c>
      <c r="F2" s="1">
        <v>4.6833333330000002</v>
      </c>
      <c r="G2" s="5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</row>
    <row r="3" spans="1:14" x14ac:dyDescent="0.25">
      <c r="A3" s="1" t="s">
        <v>20</v>
      </c>
      <c r="B3" s="1">
        <v>2.5</v>
      </c>
      <c r="C3" s="1">
        <v>86</v>
      </c>
      <c r="D3" s="1">
        <v>120</v>
      </c>
      <c r="E3" s="6">
        <v>196.94966669999999</v>
      </c>
      <c r="F3" s="1">
        <v>7.5833333329999997</v>
      </c>
      <c r="G3" s="5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</row>
    <row r="4" spans="1:14" x14ac:dyDescent="0.25">
      <c r="A4" s="1" t="s">
        <v>21</v>
      </c>
      <c r="B4" s="1">
        <v>2.011111111</v>
      </c>
      <c r="C4" s="1">
        <v>100</v>
      </c>
      <c r="D4" s="1">
        <v>54</v>
      </c>
      <c r="E4" s="6">
        <v>287.89333329999999</v>
      </c>
      <c r="F4" s="1">
        <v>14.90666667</v>
      </c>
      <c r="G4" s="5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</row>
    <row r="5" spans="1:14" x14ac:dyDescent="0.25">
      <c r="A5" s="1" t="s">
        <v>22</v>
      </c>
      <c r="B5" s="1">
        <v>2.6811111109999999</v>
      </c>
      <c r="C5" s="1">
        <v>128</v>
      </c>
      <c r="D5" s="1">
        <v>180</v>
      </c>
      <c r="E5" s="6">
        <v>273.61566670000002</v>
      </c>
      <c r="F5" s="1">
        <v>16.15666667</v>
      </c>
      <c r="G5" s="5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</row>
    <row r="6" spans="1:14" x14ac:dyDescent="0.25">
      <c r="A6" s="1" t="s">
        <v>23</v>
      </c>
      <c r="B6" s="1">
        <v>2.167777778</v>
      </c>
      <c r="C6" s="1">
        <v>173</v>
      </c>
      <c r="D6" s="1">
        <v>3</v>
      </c>
      <c r="E6" s="6">
        <v>771.24666669999999</v>
      </c>
      <c r="F6" s="1">
        <v>35.083333330000002</v>
      </c>
      <c r="G6" s="5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</row>
    <row r="7" spans="1:14" x14ac:dyDescent="0.25">
      <c r="A7" s="1" t="s">
        <v>24</v>
      </c>
      <c r="B7" s="1">
        <v>1.8288888889999999</v>
      </c>
      <c r="C7" s="1">
        <v>111</v>
      </c>
      <c r="D7" s="1">
        <v>62</v>
      </c>
      <c r="E7" s="6">
        <v>106.96899999999999</v>
      </c>
      <c r="F7" s="1">
        <v>4.6466666669999999</v>
      </c>
      <c r="G7" s="5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</row>
    <row r="8" spans="1:14" x14ac:dyDescent="0.25">
      <c r="A8" s="1" t="s">
        <v>27</v>
      </c>
      <c r="B8" s="1">
        <v>2.7011111109999999</v>
      </c>
      <c r="C8" s="1">
        <v>157</v>
      </c>
      <c r="D8" s="1">
        <v>2.2999999999999998</v>
      </c>
      <c r="E8" s="6">
        <v>432.62266670000002</v>
      </c>
      <c r="F8" s="1">
        <v>22.52333333</v>
      </c>
      <c r="G8" s="5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</row>
    <row r="9" spans="1:14" x14ac:dyDescent="0.25">
      <c r="A9" s="1" t="s">
        <v>28</v>
      </c>
      <c r="B9" s="1">
        <v>0.89444444440000004</v>
      </c>
      <c r="C9" s="1">
        <v>30</v>
      </c>
      <c r="D9" s="1">
        <v>90</v>
      </c>
      <c r="E9" s="6">
        <v>91.194666670000004</v>
      </c>
      <c r="F9" s="1">
        <v>1.88</v>
      </c>
      <c r="G9" s="5">
        <v>48.548000330000001</v>
      </c>
      <c r="H9" s="1">
        <v>0.24737700000000001</v>
      </c>
      <c r="I9" s="1">
        <v>0.92786599999999997</v>
      </c>
      <c r="J9" s="1">
        <v>2093.1894219999999</v>
      </c>
      <c r="K9" s="1">
        <v>8887.2002009999997</v>
      </c>
      <c r="L9" s="1">
        <v>26296.34952</v>
      </c>
      <c r="M9" s="1">
        <v>1.3906737249999999E-4</v>
      </c>
      <c r="N9" s="1">
        <v>0.23606871709999999</v>
      </c>
    </row>
    <row r="10" spans="1:14" x14ac:dyDescent="0.25">
      <c r="A10" s="1" t="s">
        <v>30</v>
      </c>
      <c r="B10" s="1">
        <v>0.6888888889</v>
      </c>
      <c r="C10" s="1">
        <v>35</v>
      </c>
      <c r="D10" s="1">
        <v>81</v>
      </c>
      <c r="E10" s="6">
        <v>81.192666669999994</v>
      </c>
      <c r="F10" s="1">
        <v>1.536666667</v>
      </c>
      <c r="G10" s="5">
        <v>52.992911980000002</v>
      </c>
      <c r="H10" s="1">
        <v>0.487369</v>
      </c>
      <c r="I10" s="1">
        <v>0.84317799999999998</v>
      </c>
      <c r="J10" s="1">
        <v>3703.4997239999998</v>
      </c>
      <c r="K10" s="1">
        <v>15281.055759999999</v>
      </c>
      <c r="L10" s="1">
        <v>40922.648880000001</v>
      </c>
      <c r="M10" s="1">
        <v>8.1883285010000005E-5</v>
      </c>
      <c r="N10" s="1">
        <v>0.3745655403</v>
      </c>
    </row>
    <row r="11" spans="1:14" x14ac:dyDescent="0.25">
      <c r="A11" s="1" t="s">
        <v>31</v>
      </c>
      <c r="B11" s="1">
        <v>3.2788888890000001</v>
      </c>
      <c r="C11" s="1">
        <v>160</v>
      </c>
      <c r="D11" s="1">
        <v>280</v>
      </c>
      <c r="E11" s="6">
        <v>399.80066670000002</v>
      </c>
      <c r="F11" s="1">
        <v>20.18</v>
      </c>
      <c r="G11" s="5">
        <v>19.798377859999999</v>
      </c>
      <c r="H11" s="1">
        <v>0.47627700000000001</v>
      </c>
      <c r="I11" s="1">
        <v>0.49671199999999999</v>
      </c>
      <c r="J11" s="1">
        <v>4721.4880439999997</v>
      </c>
      <c r="K11" s="1">
        <v>24736.384529999999</v>
      </c>
      <c r="L11" s="1">
        <v>38230.672420000003</v>
      </c>
      <c r="M11" s="1">
        <v>1.5103084500000001E-4</v>
      </c>
      <c r="N11" s="1">
        <v>0.26972675699999998</v>
      </c>
    </row>
    <row r="12" spans="1:14" x14ac:dyDescent="0.25">
      <c r="A12" s="1" t="s">
        <v>32</v>
      </c>
      <c r="B12" s="1">
        <v>0.78444444440000005</v>
      </c>
      <c r="C12" s="1">
        <v>40</v>
      </c>
      <c r="D12" s="1">
        <v>70</v>
      </c>
      <c r="E12" s="6">
        <v>78.953999999999994</v>
      </c>
      <c r="F12" s="1">
        <v>1.6466666670000001</v>
      </c>
      <c r="G12" s="5">
        <v>47.9542906</v>
      </c>
      <c r="H12" s="1">
        <v>0.427813</v>
      </c>
      <c r="I12" s="1">
        <v>1.1185339999999999</v>
      </c>
      <c r="J12" s="1">
        <v>6742.0839409999999</v>
      </c>
      <c r="K12" s="1">
        <v>6929.3243679999996</v>
      </c>
      <c r="L12" s="1">
        <v>24705.327740000001</v>
      </c>
      <c r="M12" s="1">
        <v>1.034734734E-4</v>
      </c>
      <c r="N12" s="1">
        <v>0.31147333119999998</v>
      </c>
    </row>
    <row r="13" spans="1:14" x14ac:dyDescent="0.25">
      <c r="A13" s="1" t="s">
        <v>33</v>
      </c>
      <c r="B13" s="1">
        <v>0.91111111109999998</v>
      </c>
      <c r="C13" s="1">
        <v>32</v>
      </c>
      <c r="D13" s="1">
        <v>70</v>
      </c>
      <c r="E13" s="6">
        <v>68.113333330000003</v>
      </c>
      <c r="F13" s="1">
        <v>1.53</v>
      </c>
      <c r="G13" s="5">
        <v>44.526199740000003</v>
      </c>
      <c r="H13" s="1">
        <v>0.54808199999999996</v>
      </c>
      <c r="I13" s="1">
        <v>0.38098199999999999</v>
      </c>
      <c r="J13" s="1">
        <v>2589.761434</v>
      </c>
      <c r="K13" s="1">
        <v>43053.509310000001</v>
      </c>
      <c r="L13" s="1">
        <v>51181.05601</v>
      </c>
      <c r="M13" s="1">
        <v>1.4539114219999999E-4</v>
      </c>
      <c r="N13" s="1">
        <v>0.30709096860000001</v>
      </c>
    </row>
    <row r="14" spans="1:14" x14ac:dyDescent="0.25">
      <c r="A14" s="1" t="s">
        <v>35</v>
      </c>
      <c r="B14" s="1">
        <v>0.81666666669999999</v>
      </c>
      <c r="C14" s="1">
        <v>49</v>
      </c>
      <c r="D14" s="1">
        <v>53</v>
      </c>
      <c r="E14" s="6">
        <v>48.499333329999999</v>
      </c>
      <c r="F14" s="1">
        <v>1.1499999999999999</v>
      </c>
      <c r="G14" s="5">
        <v>42.176735579999999</v>
      </c>
      <c r="H14" s="1">
        <v>0.44332300000000002</v>
      </c>
      <c r="I14" s="1">
        <v>0.50356299999999998</v>
      </c>
      <c r="J14" s="1">
        <v>2076.6952419999998</v>
      </c>
      <c r="K14" s="1">
        <v>19603.019420000001</v>
      </c>
      <c r="L14" s="1">
        <v>30903.203010000001</v>
      </c>
      <c r="M14" s="1">
        <v>1.621490443E-4</v>
      </c>
      <c r="N14" s="1">
        <v>0.30364612839999999</v>
      </c>
    </row>
    <row r="15" spans="1:14" x14ac:dyDescent="0.25">
      <c r="A15" s="1" t="s">
        <v>36</v>
      </c>
      <c r="B15" s="1">
        <v>1.1599999999999999</v>
      </c>
      <c r="C15" s="1">
        <v>44</v>
      </c>
      <c r="D15" s="1">
        <v>69</v>
      </c>
      <c r="E15" s="6">
        <v>76.090999999999994</v>
      </c>
      <c r="F15" s="1">
        <v>2.82</v>
      </c>
      <c r="G15" s="5">
        <v>27.029815790000001</v>
      </c>
      <c r="H15" s="1">
        <v>0.46269700000000002</v>
      </c>
      <c r="I15" s="1">
        <v>0.40017399999999997</v>
      </c>
      <c r="J15" s="1">
        <v>1208.2401179999999</v>
      </c>
      <c r="K15" s="1">
        <v>42748.809300000001</v>
      </c>
      <c r="L15" s="1">
        <v>53226.43692</v>
      </c>
      <c r="M15" s="1">
        <v>1.314976067E-4</v>
      </c>
      <c r="N15" s="1">
        <v>0.25762626</v>
      </c>
    </row>
    <row r="16" spans="1:14" x14ac:dyDescent="0.25">
      <c r="A16" s="1" t="s">
        <v>37</v>
      </c>
      <c r="B16" s="1">
        <v>1.276666667</v>
      </c>
      <c r="C16" s="1">
        <v>46</v>
      </c>
      <c r="D16" s="1">
        <v>73</v>
      </c>
      <c r="E16" s="6">
        <v>116.46166669999999</v>
      </c>
      <c r="F16" s="1">
        <v>4.0466666670000002</v>
      </c>
      <c r="G16" s="5">
        <v>28.800887729999999</v>
      </c>
      <c r="H16" s="1">
        <v>0.60823199999999999</v>
      </c>
      <c r="I16" s="1">
        <v>0.57869499999999996</v>
      </c>
      <c r="J16" s="1">
        <v>6953.8091439999998</v>
      </c>
      <c r="K16" s="1">
        <v>18239.84187</v>
      </c>
      <c r="L16" s="1">
        <v>33367.60626</v>
      </c>
      <c r="M16" s="1">
        <v>1.354924702E-4</v>
      </c>
      <c r="N16" s="1">
        <v>0.36172948890000001</v>
      </c>
    </row>
    <row r="17" spans="1:14" x14ac:dyDescent="0.25">
      <c r="A17" s="1" t="s">
        <v>38</v>
      </c>
      <c r="B17" s="1">
        <v>1.28</v>
      </c>
      <c r="C17" s="1">
        <v>61</v>
      </c>
      <c r="D17" s="1">
        <v>78</v>
      </c>
      <c r="E17" s="6">
        <v>116.246</v>
      </c>
      <c r="F17" s="1">
        <v>3.903333333</v>
      </c>
      <c r="G17" s="5">
        <v>29.783018630000001</v>
      </c>
      <c r="H17" s="1">
        <v>0.53618100000000002</v>
      </c>
      <c r="I17" s="1">
        <v>0.41939799999999999</v>
      </c>
      <c r="J17" s="1">
        <v>2955.9653659999999</v>
      </c>
      <c r="K17" s="1">
        <v>36286.270900000003</v>
      </c>
      <c r="L17" s="1">
        <v>47295.44586</v>
      </c>
      <c r="M17" s="1">
        <v>1.474187619E-4</v>
      </c>
      <c r="N17" s="1">
        <v>0.31130231130000002</v>
      </c>
    </row>
    <row r="18" spans="1:14" x14ac:dyDescent="0.25">
      <c r="A18" s="1" t="s">
        <v>39</v>
      </c>
      <c r="B18" s="1">
        <v>1.9144444439999999</v>
      </c>
      <c r="C18" s="1">
        <v>150</v>
      </c>
      <c r="D18" s="1">
        <v>153</v>
      </c>
      <c r="E18" s="6">
        <v>159.43299999999999</v>
      </c>
      <c r="F18" s="1">
        <v>8.7200000000000006</v>
      </c>
      <c r="G18" s="5">
        <v>18.285318090000001</v>
      </c>
      <c r="H18" s="1">
        <v>0.24765799999999999</v>
      </c>
      <c r="I18" s="1">
        <v>0.64044400000000001</v>
      </c>
      <c r="J18" s="1">
        <v>1489.608252</v>
      </c>
      <c r="K18" s="1">
        <v>9390.2785530000001</v>
      </c>
      <c r="L18" s="1">
        <v>19245.584650000001</v>
      </c>
      <c r="M18" s="1">
        <v>2.475077465E-4</v>
      </c>
      <c r="N18" s="1">
        <v>0.1761126425</v>
      </c>
    </row>
    <row r="19" spans="1:14" x14ac:dyDescent="0.25">
      <c r="A19" s="1" t="s">
        <v>40</v>
      </c>
      <c r="B19" s="1">
        <v>0.77333333329999998</v>
      </c>
      <c r="C19" s="1">
        <v>46</v>
      </c>
      <c r="D19" s="1">
        <v>96</v>
      </c>
      <c r="E19" s="6">
        <v>127.0306667</v>
      </c>
      <c r="F19" s="1">
        <v>2.8666666670000001</v>
      </c>
      <c r="G19" s="5">
        <v>44.417769509999999</v>
      </c>
      <c r="H19" s="1">
        <v>0.28782999999999997</v>
      </c>
      <c r="I19" s="1">
        <v>0.48417500000000002</v>
      </c>
      <c r="J19" s="1">
        <v>1179.9526510000001</v>
      </c>
      <c r="K19" s="1">
        <v>24287.225829999999</v>
      </c>
      <c r="L19" s="1">
        <v>36989.111320000004</v>
      </c>
      <c r="M19" s="1">
        <v>1.7125335859999999E-4</v>
      </c>
      <c r="N19" s="1">
        <v>0.23620141529999999</v>
      </c>
    </row>
    <row r="20" spans="1:14" x14ac:dyDescent="0.25">
      <c r="A20" s="1" t="s">
        <v>41</v>
      </c>
      <c r="B20" s="1">
        <v>1.632222222</v>
      </c>
      <c r="C20" s="1">
        <v>87</v>
      </c>
      <c r="D20" s="1">
        <v>136</v>
      </c>
      <c r="E20" s="6">
        <v>247.161</v>
      </c>
      <c r="F20" s="1">
        <v>10.75666667</v>
      </c>
      <c r="G20" s="5">
        <v>22.95118094</v>
      </c>
      <c r="H20" s="1">
        <v>0.31225700000000001</v>
      </c>
      <c r="I20" s="1">
        <v>0.75661199999999995</v>
      </c>
      <c r="J20" s="1">
        <v>2837.1317920000001</v>
      </c>
      <c r="K20" s="1">
        <v>11064.7922</v>
      </c>
      <c r="L20" s="1">
        <v>26564.904419999999</v>
      </c>
      <c r="M20" s="1">
        <v>1.325295422E-4</v>
      </c>
      <c r="N20" s="1">
        <v>0.20563250150000001</v>
      </c>
    </row>
    <row r="21" spans="1:14" x14ac:dyDescent="0.25">
      <c r="A21" s="1" t="s">
        <v>42</v>
      </c>
      <c r="B21" s="1">
        <v>0.87555555559999998</v>
      </c>
      <c r="C21" s="1">
        <v>51</v>
      </c>
      <c r="D21" s="1">
        <v>111</v>
      </c>
      <c r="E21" s="1">
        <v>145.9113333</v>
      </c>
      <c r="F21" s="1">
        <v>3.4166666669999999</v>
      </c>
      <c r="G21" s="1">
        <v>42.917067099999997</v>
      </c>
      <c r="H21" s="1">
        <v>0.43204300000000001</v>
      </c>
      <c r="I21" s="1">
        <v>0.679122</v>
      </c>
      <c r="J21" s="1">
        <v>2328.9944</v>
      </c>
      <c r="K21" s="1">
        <v>14112.58987</v>
      </c>
      <c r="L21" s="1">
        <v>30604.394219999998</v>
      </c>
      <c r="M21" s="1">
        <v>1.3595127319999999E-4</v>
      </c>
      <c r="N21" s="1">
        <v>0.27188889779999997</v>
      </c>
    </row>
    <row r="22" spans="1:14" x14ac:dyDescent="0.25">
      <c r="A22" s="1" t="s">
        <v>43</v>
      </c>
      <c r="B22" s="1">
        <v>2.5788888889999999</v>
      </c>
      <c r="C22" s="1">
        <v>1.31</v>
      </c>
      <c r="D22" s="1">
        <v>1.63</v>
      </c>
      <c r="E22" s="1">
        <v>371.67700000000002</v>
      </c>
      <c r="F22" s="1">
        <v>17.739999999999998</v>
      </c>
      <c r="G22" s="1">
        <f t="shared" ref="G22:G31" si="0">E22/F22</f>
        <v>20.951352874859079</v>
      </c>
      <c r="H22" s="1">
        <v>0.41220499999999999</v>
      </c>
      <c r="I22" s="1">
        <v>0.81023500000000004</v>
      </c>
      <c r="J22" s="1">
        <v>983.21772999999996</v>
      </c>
      <c r="K22" s="1">
        <v>13496.64754</v>
      </c>
      <c r="L22" s="5">
        <v>34620.34261</v>
      </c>
      <c r="M22" s="1">
        <v>1.183511427E-4</v>
      </c>
      <c r="N22" s="1">
        <v>0.31828456900000002</v>
      </c>
    </row>
    <row r="23" spans="1:14" x14ac:dyDescent="0.25">
      <c r="A23" s="1" t="s">
        <v>44</v>
      </c>
      <c r="B23" s="1">
        <v>2.4866666670000002</v>
      </c>
      <c r="C23" s="1">
        <v>1.28</v>
      </c>
      <c r="D23" s="1">
        <v>1.79</v>
      </c>
      <c r="E23" s="1">
        <v>359.14466670000002</v>
      </c>
      <c r="F23" s="1">
        <v>20.123333330000001</v>
      </c>
      <c r="G23" s="1">
        <f t="shared" si="0"/>
        <v>17.847175754157227</v>
      </c>
      <c r="H23" s="1">
        <v>0.68526399999999998</v>
      </c>
      <c r="I23" s="1">
        <v>0.55733600000000005</v>
      </c>
      <c r="J23" s="1">
        <v>328.31783100000001</v>
      </c>
      <c r="K23" s="1">
        <v>6784.8986349999996</v>
      </c>
      <c r="L23" s="5">
        <v>12115.04911</v>
      </c>
      <c r="M23" s="1">
        <v>4.8044152680000002E-4</v>
      </c>
      <c r="N23" s="1">
        <v>0.47859705000000002</v>
      </c>
    </row>
    <row r="24" spans="1:14" x14ac:dyDescent="0.25">
      <c r="A24" s="1" t="s">
        <v>45</v>
      </c>
      <c r="B24" s="1">
        <v>2.5222222219999999</v>
      </c>
      <c r="C24" s="1">
        <v>1.1299999999999999</v>
      </c>
      <c r="D24" s="1">
        <v>2.21</v>
      </c>
      <c r="E24" s="1">
        <v>346.51866669999998</v>
      </c>
      <c r="F24" s="1">
        <v>16.95</v>
      </c>
      <c r="G24" s="1">
        <f t="shared" si="0"/>
        <v>20.443579156342182</v>
      </c>
      <c r="H24" s="1">
        <v>0.48027300000000001</v>
      </c>
      <c r="I24" s="1">
        <v>0.52660399999999996</v>
      </c>
      <c r="J24" s="1">
        <v>769.482846</v>
      </c>
      <c r="K24" s="1">
        <v>3883.4413989999998</v>
      </c>
      <c r="L24" s="5">
        <v>6407.0178679999999</v>
      </c>
      <c r="M24" s="1">
        <v>8.2368031099999998E-4</v>
      </c>
      <c r="N24" s="1">
        <v>0.27872991899999999</v>
      </c>
    </row>
    <row r="25" spans="1:14" x14ac:dyDescent="0.25">
      <c r="A25" s="1" t="s">
        <v>46</v>
      </c>
      <c r="B25" s="1">
        <v>2.4766666669999999</v>
      </c>
      <c r="C25" s="1">
        <v>1.1299999999999999</v>
      </c>
      <c r="D25" s="1">
        <v>1.86</v>
      </c>
      <c r="E25" s="1">
        <v>414.07766670000001</v>
      </c>
      <c r="F25" s="1">
        <v>18.333333329999999</v>
      </c>
      <c r="G25" s="1">
        <f t="shared" si="0"/>
        <v>22.586054551379284</v>
      </c>
      <c r="H25" s="1">
        <v>0.58115899999999998</v>
      </c>
      <c r="I25" s="1">
        <v>0.76798200000000005</v>
      </c>
      <c r="J25" s="1">
        <v>983.14935600000001</v>
      </c>
      <c r="K25" s="1">
        <v>28112.81739</v>
      </c>
      <c r="L25" s="5">
        <v>69235.870139999999</v>
      </c>
      <c r="M25" s="1">
        <v>4.9558464960000002E-5</v>
      </c>
      <c r="N25" s="1">
        <v>0.35069963999999998</v>
      </c>
    </row>
    <row r="26" spans="1:14" x14ac:dyDescent="0.25">
      <c r="A26" s="1" t="s">
        <v>47</v>
      </c>
      <c r="B26" s="1">
        <v>1.9711111109999999</v>
      </c>
      <c r="C26" s="1">
        <v>80</v>
      </c>
      <c r="D26" s="1">
        <v>105</v>
      </c>
      <c r="E26" s="1">
        <v>190.4233333</v>
      </c>
      <c r="F26" s="1">
        <v>8.7166666670000001</v>
      </c>
      <c r="G26" s="1">
        <f t="shared" si="0"/>
        <v>21.845889096678931</v>
      </c>
      <c r="H26" s="1">
        <v>0.41681299999999999</v>
      </c>
      <c r="I26" s="1">
        <v>0.36902699999999999</v>
      </c>
      <c r="J26" s="1">
        <v>1151.5282110000001</v>
      </c>
      <c r="K26" s="1">
        <v>40274.975100000003</v>
      </c>
      <c r="L26" s="5">
        <v>46246.112889999997</v>
      </c>
      <c r="M26" s="1">
        <v>1.7802547479999999E-4</v>
      </c>
      <c r="N26" s="1">
        <v>0.22336410900000001</v>
      </c>
    </row>
    <row r="27" spans="1:14" x14ac:dyDescent="0.25">
      <c r="A27" s="1" t="s">
        <v>48</v>
      </c>
      <c r="B27" s="1">
        <v>1.014444444</v>
      </c>
      <c r="C27" s="1">
        <v>30</v>
      </c>
      <c r="D27" s="1">
        <v>52</v>
      </c>
      <c r="E27" s="1">
        <v>42.013666669999999</v>
      </c>
      <c r="F27" s="1">
        <v>0.97333333300000002</v>
      </c>
      <c r="G27" s="1">
        <f t="shared" si="0"/>
        <v>43.164726045604354</v>
      </c>
      <c r="H27" s="1">
        <v>0.48407800000000001</v>
      </c>
      <c r="I27" s="1">
        <v>0.83411199999999996</v>
      </c>
      <c r="J27" s="1">
        <v>1918.9501560000001</v>
      </c>
      <c r="K27" s="1">
        <v>25369.254980000002</v>
      </c>
      <c r="L27" s="5">
        <v>67331.584419999999</v>
      </c>
      <c r="M27" s="1">
        <v>4.9298662269999997E-5</v>
      </c>
      <c r="N27" s="1">
        <v>0.32364081300000003</v>
      </c>
    </row>
    <row r="28" spans="1:14" x14ac:dyDescent="0.25">
      <c r="A28" s="1" t="s">
        <v>49</v>
      </c>
      <c r="B28" s="1">
        <v>0.88333333300000005</v>
      </c>
      <c r="C28" s="1">
        <v>32</v>
      </c>
      <c r="D28" s="1">
        <v>56</v>
      </c>
      <c r="E28" s="1">
        <v>32.118333329999999</v>
      </c>
      <c r="F28" s="1">
        <v>0.81666666700000001</v>
      </c>
      <c r="G28" s="1">
        <f t="shared" si="0"/>
        <v>39.328571408437313</v>
      </c>
      <c r="H28" s="1">
        <v>0.34717700000000001</v>
      </c>
      <c r="I28" s="1">
        <v>0.776976</v>
      </c>
      <c r="J28" s="1">
        <v>593.14927799999998</v>
      </c>
      <c r="K28" s="1">
        <v>32696.193920000002</v>
      </c>
      <c r="L28" s="5">
        <v>80155.307839999994</v>
      </c>
      <c r="M28" s="1">
        <v>4.7582782439999998E-5</v>
      </c>
      <c r="N28" s="1">
        <v>0.28931378000000002</v>
      </c>
    </row>
    <row r="29" spans="1:14" x14ac:dyDescent="0.25">
      <c r="A29" s="1" t="s">
        <v>50</v>
      </c>
      <c r="B29" s="1">
        <v>0.99222222199999999</v>
      </c>
      <c r="C29" s="1">
        <v>32</v>
      </c>
      <c r="D29" s="1">
        <v>57</v>
      </c>
      <c r="E29" s="1">
        <v>55.183333330000004</v>
      </c>
      <c r="F29" s="1">
        <v>1.173333333</v>
      </c>
      <c r="G29" s="1">
        <f t="shared" si="0"/>
        <v>47.031250010520246</v>
      </c>
      <c r="H29" s="1">
        <v>0.34070099999999998</v>
      </c>
      <c r="I29" s="1">
        <v>0.93432800000000005</v>
      </c>
      <c r="J29" s="1">
        <v>881.52671199999997</v>
      </c>
      <c r="K29" s="1">
        <v>21115.980220000001</v>
      </c>
      <c r="L29" s="5">
        <v>63419.187910000001</v>
      </c>
      <c r="M29" s="1">
        <v>5.5317101700000003E-5</v>
      </c>
      <c r="N29" s="1">
        <v>0.27256114199999998</v>
      </c>
    </row>
    <row r="30" spans="1:14" x14ac:dyDescent="0.25">
      <c r="A30" s="1" t="s">
        <v>51</v>
      </c>
      <c r="B30" s="1">
        <v>0.95888888900000002</v>
      </c>
      <c r="C30" s="1">
        <v>39</v>
      </c>
      <c r="D30" s="1">
        <v>47</v>
      </c>
      <c r="E30" s="1">
        <v>42.258000000000003</v>
      </c>
      <c r="F30" s="1">
        <v>1.22</v>
      </c>
      <c r="G30" s="1">
        <f t="shared" si="0"/>
        <v>34.637704918032789</v>
      </c>
      <c r="H30" s="1">
        <v>0.54050600000000004</v>
      </c>
      <c r="I30" s="1">
        <v>0.48024800000000001</v>
      </c>
      <c r="J30" s="1">
        <v>553.55402800000002</v>
      </c>
      <c r="K30" s="1">
        <v>35045.491829999999</v>
      </c>
      <c r="L30" s="5">
        <v>53226.348850000002</v>
      </c>
      <c r="M30" s="1">
        <v>1.139911411E-4</v>
      </c>
      <c r="N30" s="1">
        <v>0.342960824</v>
      </c>
    </row>
    <row r="31" spans="1:14" x14ac:dyDescent="0.25">
      <c r="A31" s="1" t="s">
        <v>52</v>
      </c>
      <c r="B31" s="1">
        <v>0.926666667</v>
      </c>
      <c r="C31" s="1">
        <v>31</v>
      </c>
      <c r="D31" s="1">
        <v>60</v>
      </c>
      <c r="E31" s="1">
        <v>40.685666670000003</v>
      </c>
      <c r="F31" s="1">
        <v>1.003333333</v>
      </c>
      <c r="G31" s="1">
        <f t="shared" si="0"/>
        <v>40.550498355664615</v>
      </c>
      <c r="H31" s="1">
        <v>0.59138500000000005</v>
      </c>
      <c r="I31" s="1">
        <v>0.37291999999999997</v>
      </c>
      <c r="J31" s="1">
        <v>1402.545462</v>
      </c>
      <c r="K31" s="1">
        <v>81096.33898</v>
      </c>
      <c r="L31" s="5">
        <v>95411.255919999996</v>
      </c>
      <c r="M31" s="1">
        <v>7.8204506669999995E-5</v>
      </c>
      <c r="N31" s="1">
        <v>0.93531152100000003</v>
      </c>
    </row>
    <row r="32" spans="1:14" x14ac:dyDescent="0.25">
      <c r="A32" s="7" t="s">
        <v>53</v>
      </c>
      <c r="B32" s="1">
        <v>1.1299999999999999</v>
      </c>
      <c r="C32" s="1">
        <v>57</v>
      </c>
      <c r="D32" s="1">
        <v>97</v>
      </c>
      <c r="E32" s="1">
        <v>116.87033333333333</v>
      </c>
      <c r="F32" s="1">
        <v>4.1066666666666665</v>
      </c>
      <c r="G32" s="1">
        <v>28.450824378200455</v>
      </c>
      <c r="H32" s="1">
        <v>0.27633999999999997</v>
      </c>
      <c r="I32" s="1">
        <v>0.50114199999999998</v>
      </c>
      <c r="J32" s="1">
        <v>392.87052799999998</v>
      </c>
      <c r="K32" s="1">
        <v>12804.71795</v>
      </c>
      <c r="L32" s="8">
        <v>20147.206564102562</v>
      </c>
      <c r="M32" s="1">
        <v>3.2975494540000001E-4</v>
      </c>
      <c r="N32" s="1">
        <v>0.26833058327859921</v>
      </c>
    </row>
    <row r="33" spans="1:14" x14ac:dyDescent="0.25">
      <c r="A33" s="1" t="s">
        <v>54</v>
      </c>
      <c r="B33" s="1">
        <v>2.1255555555555556</v>
      </c>
      <c r="C33" s="1">
        <v>164</v>
      </c>
      <c r="D33" s="1">
        <v>218</v>
      </c>
      <c r="E33" s="1">
        <v>380.00500000000005</v>
      </c>
      <c r="F33" s="1">
        <v>23.953333333333333</v>
      </c>
      <c r="G33" s="1">
        <v>15.889036354647766</v>
      </c>
      <c r="H33" s="1">
        <v>0.285694</v>
      </c>
      <c r="I33" s="1">
        <v>0.51486799999999999</v>
      </c>
      <c r="J33" s="1">
        <v>410.78186599999998</v>
      </c>
      <c r="K33" s="1">
        <v>25716.146120000001</v>
      </c>
      <c r="L33" s="8">
        <v>41916.516938775509</v>
      </c>
      <c r="M33" s="1">
        <v>1.518275388E-4</v>
      </c>
      <c r="N33" s="1">
        <v>0.25394988089591863</v>
      </c>
    </row>
    <row r="34" spans="1:14" x14ac:dyDescent="0.25">
      <c r="A34" s="1" t="s">
        <v>55</v>
      </c>
      <c r="B34" s="1">
        <v>1.92</v>
      </c>
      <c r="C34" s="1">
        <v>136</v>
      </c>
      <c r="D34" s="1">
        <v>197</v>
      </c>
      <c r="E34" s="1">
        <v>329.36033333333336</v>
      </c>
      <c r="F34" s="1">
        <v>17.583333333333332</v>
      </c>
      <c r="G34" s="1">
        <v>18.752020784795928</v>
      </c>
      <c r="H34" s="1">
        <v>0.63351299999999999</v>
      </c>
      <c r="I34" s="1">
        <v>0.54486400000000001</v>
      </c>
      <c r="J34" s="1">
        <v>1533.1314159999999</v>
      </c>
      <c r="K34" s="1">
        <v>43140.570050000002</v>
      </c>
      <c r="L34" s="8">
        <v>74423.855145631067</v>
      </c>
      <c r="M34" s="1">
        <v>5.5861568030000003E-5</v>
      </c>
      <c r="N34" s="1">
        <v>0.48940484627034336</v>
      </c>
    </row>
    <row r="35" spans="1:14" x14ac:dyDescent="0.25">
      <c r="A35" s="1" t="s">
        <v>56</v>
      </c>
      <c r="B35" s="1">
        <v>1.9477777777777776</v>
      </c>
      <c r="C35" s="1">
        <v>130</v>
      </c>
      <c r="D35" s="1">
        <v>167</v>
      </c>
      <c r="E35" s="1">
        <v>240.66633333333334</v>
      </c>
      <c r="F35" s="1">
        <v>13.17</v>
      </c>
      <c r="G35" s="1">
        <v>18.362058287295408</v>
      </c>
      <c r="H35" s="1">
        <v>0.44175900000000001</v>
      </c>
      <c r="I35" s="1">
        <v>0.38030599999999998</v>
      </c>
      <c r="J35" s="1">
        <v>911.16615100000001</v>
      </c>
      <c r="K35" s="1">
        <v>28764.03068</v>
      </c>
      <c r="L35" s="8">
        <v>34254.366578947367</v>
      </c>
      <c r="M35" s="1">
        <v>2.2739307229999999E-4</v>
      </c>
      <c r="N35" s="1">
        <v>0.35027038050300124</v>
      </c>
    </row>
    <row r="36" spans="1:14" x14ac:dyDescent="0.25">
      <c r="A36" s="1" t="s">
        <v>57</v>
      </c>
      <c r="B36" s="1">
        <v>1.7611111111111111</v>
      </c>
      <c r="C36" s="1">
        <v>105</v>
      </c>
      <c r="D36" s="1">
        <v>182</v>
      </c>
      <c r="E36" s="1">
        <v>316.68733333333336</v>
      </c>
      <c r="F36" s="1">
        <v>13.783333333333333</v>
      </c>
      <c r="G36" s="1">
        <v>22.911500440361447</v>
      </c>
      <c r="H36" s="1">
        <v>0.30603599999999997</v>
      </c>
      <c r="I36" s="1">
        <v>0.53009600000000001</v>
      </c>
      <c r="J36" s="1">
        <v>1158.3581200000001</v>
      </c>
      <c r="K36" s="1">
        <v>25970.048470000002</v>
      </c>
      <c r="L36" s="8">
        <v>43222.31791044776</v>
      </c>
      <c r="M36" s="1">
        <v>1.35238687E-4</v>
      </c>
      <c r="N36" s="1">
        <v>0.26005848048556868</v>
      </c>
    </row>
    <row r="37" spans="1:14" x14ac:dyDescent="0.25">
      <c r="A37" s="9" t="s">
        <v>58</v>
      </c>
      <c r="B37" s="1">
        <v>0.97333333333333327</v>
      </c>
      <c r="C37" s="1">
        <v>53</v>
      </c>
      <c r="D37" s="1">
        <v>73</v>
      </c>
      <c r="E37" s="1">
        <v>92.748000000000005</v>
      </c>
      <c r="F37" s="1">
        <v>2.1433333333333335</v>
      </c>
      <c r="G37" s="1">
        <v>43.266799923457761</v>
      </c>
      <c r="H37" s="1">
        <v>0.40311599999999997</v>
      </c>
      <c r="I37" s="1">
        <v>0.51564500000000002</v>
      </c>
      <c r="J37" s="1">
        <v>960.77881200000002</v>
      </c>
      <c r="K37" s="1">
        <v>27732.05099</v>
      </c>
      <c r="L37" s="8">
        <v>45319.755283018865</v>
      </c>
      <c r="M37" s="1">
        <v>1.2173685649999999E-4</v>
      </c>
      <c r="N37" s="1">
        <v>0.3316780720862012</v>
      </c>
    </row>
    <row r="38" spans="1:14" x14ac:dyDescent="0.25">
      <c r="A38" s="10" t="s">
        <v>59</v>
      </c>
      <c r="B38" s="1">
        <v>1.028888888888889</v>
      </c>
      <c r="C38" s="1">
        <v>53</v>
      </c>
      <c r="D38" s="1">
        <v>47</v>
      </c>
      <c r="E38" s="1">
        <v>119.51333333333334</v>
      </c>
      <c r="F38" s="1">
        <v>2.6766666666666672</v>
      </c>
      <c r="G38" s="1">
        <v>44.586693187659812</v>
      </c>
      <c r="H38" s="1">
        <v>0.54622599999999999</v>
      </c>
      <c r="I38" s="1">
        <v>0.50697099999999995</v>
      </c>
      <c r="J38" s="1">
        <v>2164.6604689999999</v>
      </c>
      <c r="K38" s="1">
        <v>26199.208869999999</v>
      </c>
      <c r="L38" s="8">
        <v>42032.242116504858</v>
      </c>
      <c r="M38" s="1">
        <v>1.2285671359999999E-4</v>
      </c>
      <c r="N38" s="1">
        <v>0.42107568275627727</v>
      </c>
    </row>
    <row r="39" spans="1:14" x14ac:dyDescent="0.25">
      <c r="A39" s="11" t="s">
        <v>60</v>
      </c>
      <c r="B39" s="1">
        <v>1.0066666666666666</v>
      </c>
      <c r="C39" s="1">
        <v>46</v>
      </c>
      <c r="D39" s="1">
        <v>60</v>
      </c>
      <c r="E39" s="1">
        <v>106.62133333333334</v>
      </c>
      <c r="F39" s="1">
        <v>2.6999999999999997</v>
      </c>
      <c r="G39" s="1">
        <v>39.534457741667886</v>
      </c>
      <c r="H39" s="1">
        <v>0.570272</v>
      </c>
      <c r="I39" s="1">
        <v>0.56465500000000002</v>
      </c>
      <c r="J39" s="1">
        <v>1645.8878890000001</v>
      </c>
      <c r="K39" s="1">
        <v>21856.44801</v>
      </c>
      <c r="L39" s="8">
        <v>39375.308349282299</v>
      </c>
      <c r="M39" s="1">
        <v>1.209415702E-4</v>
      </c>
      <c r="N39" s="1">
        <v>0.43855766982083166</v>
      </c>
    </row>
    <row r="40" spans="1:14" x14ac:dyDescent="0.25">
      <c r="A40" s="1" t="s">
        <v>61</v>
      </c>
      <c r="B40" s="1">
        <v>1.5066666666666666</v>
      </c>
      <c r="C40" s="1">
        <v>104</v>
      </c>
      <c r="D40" s="1">
        <v>187</v>
      </c>
      <c r="E40" s="1">
        <v>248.68266666666668</v>
      </c>
      <c r="F40" s="1">
        <v>12.606666666666667</v>
      </c>
      <c r="G40" s="1">
        <v>19.725955579702827</v>
      </c>
      <c r="H40" s="1">
        <v>0.45141999999999999</v>
      </c>
      <c r="I40" s="1">
        <v>0.514764</v>
      </c>
      <c r="J40" s="1">
        <v>2246.227668</v>
      </c>
      <c r="K40" s="1">
        <v>44947.743840000003</v>
      </c>
      <c r="L40" s="8">
        <v>72458.957032258069</v>
      </c>
      <c r="M40" s="1">
        <v>5.9306037249999998E-5</v>
      </c>
      <c r="N40" s="1">
        <v>0.32117590426254611</v>
      </c>
    </row>
    <row r="41" spans="1:14" x14ac:dyDescent="0.25">
      <c r="A41" s="3" t="s">
        <v>62</v>
      </c>
      <c r="B41" s="1">
        <v>2.0711111111111111</v>
      </c>
      <c r="C41" s="1">
        <v>106</v>
      </c>
      <c r="D41" s="1">
        <v>155</v>
      </c>
      <c r="E41" s="1">
        <v>329.14366666666666</v>
      </c>
      <c r="F41" s="1">
        <v>19.070000000000004</v>
      </c>
      <c r="G41" s="1">
        <v>17.26278599643673</v>
      </c>
      <c r="H41" s="1">
        <v>0.29167300000000002</v>
      </c>
      <c r="I41" s="1">
        <v>0.75510100000000002</v>
      </c>
      <c r="J41" s="1">
        <v>836.18190700000002</v>
      </c>
      <c r="K41" s="1">
        <v>18026.10686</v>
      </c>
      <c r="L41" s="8">
        <v>43102.160154639176</v>
      </c>
      <c r="M41" s="1">
        <v>8.3260289950000003E-5</v>
      </c>
      <c r="N41" s="1">
        <v>0.22465037684021799</v>
      </c>
    </row>
    <row r="42" spans="1:14" x14ac:dyDescent="0.25">
      <c r="A42" s="11" t="s">
        <v>63</v>
      </c>
      <c r="B42" s="1">
        <v>2.4033333333333329</v>
      </c>
      <c r="C42" s="1">
        <v>137</v>
      </c>
      <c r="D42" s="1">
        <v>206</v>
      </c>
      <c r="E42" s="1">
        <v>518.0813333333333</v>
      </c>
      <c r="F42" s="1">
        <v>25.24</v>
      </c>
      <c r="G42" s="1">
        <v>20.545658902199921</v>
      </c>
      <c r="H42" s="1">
        <v>0.48347600000000002</v>
      </c>
      <c r="I42" s="1">
        <v>1.119936</v>
      </c>
      <c r="J42" s="1">
        <v>2780.992029</v>
      </c>
      <c r="K42" s="1">
        <v>26572.619579999999</v>
      </c>
      <c r="L42" s="8">
        <v>96562.223229166673</v>
      </c>
      <c r="M42" s="1">
        <v>2.3456879830000001E-5</v>
      </c>
      <c r="N42" s="1">
        <v>0.50441918594090374</v>
      </c>
    </row>
    <row r="43" spans="1:14" x14ac:dyDescent="0.25">
      <c r="A43" s="3" t="s">
        <v>64</v>
      </c>
      <c r="B43" s="1">
        <v>1.7000000000000002</v>
      </c>
      <c r="C43" s="1">
        <v>97</v>
      </c>
      <c r="D43" s="1">
        <v>162</v>
      </c>
      <c r="E43" s="1">
        <v>265.13466666666665</v>
      </c>
      <c r="F43" s="1">
        <v>10.853333333333332</v>
      </c>
      <c r="G43" s="1">
        <v>24.364881230449985</v>
      </c>
      <c r="H43" s="1">
        <v>0.33015099999999997</v>
      </c>
      <c r="I43" s="1">
        <v>0.76857299999999995</v>
      </c>
      <c r="J43" s="1">
        <v>1051.726668</v>
      </c>
      <c r="K43" s="1">
        <v>14579.88305</v>
      </c>
      <c r="L43" s="8">
        <v>35651.751457627121</v>
      </c>
      <c r="M43" s="1">
        <v>1.149111555E-4</v>
      </c>
      <c r="N43" s="1">
        <v>0.27900063368018924</v>
      </c>
    </row>
    <row r="44" spans="1:14" x14ac:dyDescent="0.25">
      <c r="A44" s="1" t="s">
        <v>65</v>
      </c>
      <c r="B44" s="1">
        <v>1.8011111111111111</v>
      </c>
      <c r="C44" s="1">
        <v>84</v>
      </c>
      <c r="D44" s="1">
        <v>150</v>
      </c>
      <c r="E44" s="1">
        <v>257.40733333333333</v>
      </c>
      <c r="F44" s="1">
        <v>12.51</v>
      </c>
      <c r="G44" s="1">
        <v>20.791546836121956</v>
      </c>
      <c r="H44" s="1">
        <v>0.32303399999999999</v>
      </c>
      <c r="I44" s="1">
        <v>0.46397899999999997</v>
      </c>
      <c r="J44" s="1">
        <v>419.10566999999998</v>
      </c>
      <c r="K44" s="1">
        <v>76576.587109999993</v>
      </c>
      <c r="L44" s="8">
        <v>110290.96578947367</v>
      </c>
      <c r="M44" s="1">
        <v>5.2957356910000003E-5</v>
      </c>
      <c r="N44" s="1">
        <v>0.22681111432606318</v>
      </c>
    </row>
    <row r="45" spans="1:14" x14ac:dyDescent="0.25">
      <c r="A45" s="9" t="s">
        <v>66</v>
      </c>
      <c r="B45" s="1">
        <v>0.72222222222222221</v>
      </c>
      <c r="C45" s="1">
        <v>20</v>
      </c>
      <c r="D45" s="1">
        <v>21</v>
      </c>
      <c r="E45" s="1">
        <v>23.421000000000003</v>
      </c>
      <c r="F45" s="1">
        <v>0.72000000000000008</v>
      </c>
      <c r="G45" s="1">
        <v>33.23081310618624</v>
      </c>
      <c r="H45" s="1">
        <v>0.39321</v>
      </c>
      <c r="I45" s="1">
        <v>0.89510199999999995</v>
      </c>
      <c r="J45" s="1">
        <v>408.175207</v>
      </c>
      <c r="K45" s="1">
        <v>26871.23</v>
      </c>
      <c r="L45" s="8">
        <v>77014.19</v>
      </c>
      <c r="M45" s="1">
        <v>4.3562968150000003E-5</v>
      </c>
      <c r="N45" s="1">
        <v>0.36661187017746316</v>
      </c>
    </row>
    <row r="46" spans="1:14" x14ac:dyDescent="0.25">
      <c r="A46" s="1" t="s">
        <v>68</v>
      </c>
      <c r="B46" s="1">
        <v>0.81444444444444442</v>
      </c>
      <c r="C46" s="1">
        <v>20</v>
      </c>
      <c r="D46" s="1">
        <v>21</v>
      </c>
      <c r="E46" s="1">
        <v>27.640333333333331</v>
      </c>
      <c r="F46" s="1">
        <v>0.51</v>
      </c>
      <c r="G46" s="1">
        <v>54.452358606749904</v>
      </c>
      <c r="H46" s="1">
        <v>0.397258</v>
      </c>
      <c r="I46" s="1">
        <v>0.57782100000000003</v>
      </c>
      <c r="J46" s="1">
        <v>423.884274</v>
      </c>
      <c r="K46" s="1">
        <v>29690.69641</v>
      </c>
      <c r="L46" s="8">
        <v>54344.137692307697</v>
      </c>
      <c r="M46" s="1">
        <v>9.993482072E-5</v>
      </c>
      <c r="N46" s="1">
        <v>0.35407793631910039</v>
      </c>
    </row>
    <row r="47" spans="1:14" x14ac:dyDescent="0.25">
      <c r="A47" s="9" t="s">
        <v>69</v>
      </c>
      <c r="B47" s="1">
        <v>0.80999999999999994</v>
      </c>
      <c r="C47" s="1">
        <v>20</v>
      </c>
      <c r="D47" s="1">
        <v>21</v>
      </c>
      <c r="E47" s="1">
        <v>22.814666666666668</v>
      </c>
      <c r="F47" s="1">
        <v>0.72666666666666657</v>
      </c>
      <c r="G47" s="1">
        <v>31.521194439363455</v>
      </c>
      <c r="H47" s="1">
        <v>0.39641999999999999</v>
      </c>
      <c r="I47" s="1">
        <v>0.59572700000000001</v>
      </c>
      <c r="J47" s="1">
        <v>277.16033299999998</v>
      </c>
      <c r="K47" s="1">
        <v>16439.27146</v>
      </c>
      <c r="L47" s="8">
        <v>31141.610449438202</v>
      </c>
      <c r="M47" s="1">
        <v>1.6829232010000001E-4</v>
      </c>
      <c r="N47" s="1">
        <v>0.4100895255507509</v>
      </c>
    </row>
    <row r="48" spans="1:14" x14ac:dyDescent="0.25">
      <c r="A48" s="1" t="s">
        <v>70</v>
      </c>
      <c r="B48" s="1">
        <v>0.84666666666666668</v>
      </c>
      <c r="C48" s="12">
        <v>50</v>
      </c>
      <c r="D48" s="13">
        <v>59</v>
      </c>
      <c r="E48" s="1">
        <v>117.60000000000001</v>
      </c>
      <c r="F48" s="1">
        <v>2.1366666666666667</v>
      </c>
      <c r="G48" s="1">
        <v>55.123865286855484</v>
      </c>
      <c r="H48" s="1">
        <v>0.51488900000000004</v>
      </c>
      <c r="I48" s="1">
        <v>0.59374800000000005</v>
      </c>
      <c r="J48" s="1">
        <v>694.72153900000001</v>
      </c>
      <c r="K48" s="1">
        <v>17304.616730000002</v>
      </c>
      <c r="L48" s="8">
        <v>32925.191421800948</v>
      </c>
      <c r="M48" s="1">
        <v>1.278023419E-4</v>
      </c>
      <c r="N48" s="1">
        <v>0.45797385213370873</v>
      </c>
    </row>
    <row r="49" spans="1:14" x14ac:dyDescent="0.25">
      <c r="A49" s="1" t="s">
        <v>71</v>
      </c>
      <c r="B49" s="1">
        <v>0.95888888888888879</v>
      </c>
      <c r="C49" s="13">
        <v>56</v>
      </c>
      <c r="D49" s="13">
        <v>63</v>
      </c>
      <c r="E49" s="1">
        <v>97.875999999999991</v>
      </c>
      <c r="F49" s="1">
        <v>2.2166666666666668</v>
      </c>
      <c r="G49" s="1">
        <v>44.165641005812681</v>
      </c>
      <c r="H49" s="1">
        <v>0.428921</v>
      </c>
      <c r="I49" s="1">
        <v>0.67786100000000005</v>
      </c>
      <c r="J49" s="1">
        <v>937.50502100000006</v>
      </c>
      <c r="K49" s="1">
        <v>24624.08107</v>
      </c>
      <c r="L49" s="8">
        <v>52668.821404494389</v>
      </c>
      <c r="M49" s="1">
        <v>7.9380615360000005E-5</v>
      </c>
      <c r="N49" s="1">
        <v>0.36807754377953417</v>
      </c>
    </row>
    <row r="50" spans="1:14" x14ac:dyDescent="0.25">
      <c r="A50" s="10" t="s">
        <v>72</v>
      </c>
      <c r="B50" s="1">
        <v>0.67666666666666664</v>
      </c>
      <c r="C50" s="1">
        <v>20</v>
      </c>
      <c r="D50" s="1">
        <v>21</v>
      </c>
      <c r="E50" s="1">
        <v>20.466333333333335</v>
      </c>
      <c r="F50" s="1">
        <v>0.49</v>
      </c>
      <c r="G50" s="1">
        <v>41.763592497868707</v>
      </c>
      <c r="H50" s="1">
        <v>0.40484900000000001</v>
      </c>
      <c r="I50" s="1">
        <v>0.90026099999999998</v>
      </c>
      <c r="J50" s="1">
        <v>502.32876599999997</v>
      </c>
      <c r="K50" s="1">
        <v>21651.111229999999</v>
      </c>
      <c r="L50" s="8">
        <v>62015.897037037037</v>
      </c>
      <c r="M50" s="1">
        <v>4.8509943710000003E-5</v>
      </c>
      <c r="N50" s="1">
        <v>0.41048633790268546</v>
      </c>
    </row>
    <row r="51" spans="1:14" x14ac:dyDescent="0.25">
      <c r="A51" s="1" t="s">
        <v>73</v>
      </c>
      <c r="B51" s="1">
        <v>0.86222222222222233</v>
      </c>
      <c r="C51" s="1">
        <v>20</v>
      </c>
      <c r="D51" s="1">
        <v>21</v>
      </c>
      <c r="E51" s="1">
        <v>27.367000000000001</v>
      </c>
      <c r="F51" s="1">
        <v>0.73666666666666669</v>
      </c>
      <c r="G51" s="1">
        <v>36.91717820413556</v>
      </c>
      <c r="H51" s="1">
        <v>0.33554099999999998</v>
      </c>
      <c r="I51" s="1">
        <v>0.67138600000000004</v>
      </c>
      <c r="J51" s="1">
        <v>646.02160600000002</v>
      </c>
      <c r="K51" s="1">
        <v>32686.698489999999</v>
      </c>
      <c r="L51" s="8">
        <v>69464.688817204311</v>
      </c>
      <c r="M51" s="1">
        <v>5.7748792239999999E-5</v>
      </c>
      <c r="N51" s="1">
        <v>0.26283685423967101</v>
      </c>
    </row>
    <row r="52" spans="1:14" x14ac:dyDescent="0.25">
      <c r="A52" s="1" t="s">
        <v>74</v>
      </c>
      <c r="B52" s="1">
        <v>1.2933333333333332</v>
      </c>
      <c r="C52" s="1">
        <v>68</v>
      </c>
      <c r="D52" s="1">
        <v>101</v>
      </c>
      <c r="E52" s="1">
        <v>172.6933333333333</v>
      </c>
      <c r="F52" s="1">
        <v>4.8866666666666667</v>
      </c>
      <c r="G52" s="1">
        <v>35.378425661023869</v>
      </c>
      <c r="H52" s="1">
        <v>0.45994200000000002</v>
      </c>
      <c r="I52" s="1">
        <v>0.53642900000000004</v>
      </c>
      <c r="J52" s="1">
        <v>3322.2592690000001</v>
      </c>
      <c r="K52" s="1">
        <v>21765.927350000002</v>
      </c>
      <c r="L52" s="8">
        <v>36750.655630530979</v>
      </c>
      <c r="M52" s="1">
        <v>1.362580525E-4</v>
      </c>
      <c r="N52" s="1">
        <v>0.32619562414277359</v>
      </c>
    </row>
    <row r="53" spans="1:14" x14ac:dyDescent="0.25">
      <c r="A53" s="1" t="s">
        <v>75</v>
      </c>
      <c r="B53" s="1">
        <v>1.2888888888888888</v>
      </c>
      <c r="C53" s="1">
        <v>77</v>
      </c>
      <c r="D53" s="1">
        <v>98</v>
      </c>
      <c r="E53" s="1">
        <v>156.87233333333333</v>
      </c>
      <c r="F53" s="1">
        <v>4.4766666666666666</v>
      </c>
      <c r="G53" s="1">
        <v>35.18248515380602</v>
      </c>
      <c r="H53" s="1">
        <v>0.35335899999999998</v>
      </c>
      <c r="I53" s="1">
        <v>0.67091999999999996</v>
      </c>
      <c r="J53" s="1">
        <v>564.22027300000002</v>
      </c>
      <c r="K53" s="1">
        <v>13783.332490000001</v>
      </c>
      <c r="L53" s="8">
        <v>29234.211036269429</v>
      </c>
      <c r="M53" s="1">
        <v>1.5450134789999999E-4</v>
      </c>
      <c r="N53" s="1">
        <v>0.30073117107947117</v>
      </c>
    </row>
    <row r="54" spans="1:14" x14ac:dyDescent="0.25">
      <c r="A54" s="1" t="s">
        <v>76</v>
      </c>
      <c r="B54" s="1">
        <v>1.3211111111111113</v>
      </c>
      <c r="C54" s="1">
        <v>76</v>
      </c>
      <c r="D54" s="1">
        <v>113</v>
      </c>
      <c r="E54" s="1">
        <v>231.23666666666668</v>
      </c>
      <c r="F54" s="1">
        <v>5.59</v>
      </c>
      <c r="G54" s="1">
        <v>40.415709632515735</v>
      </c>
      <c r="H54" s="1">
        <v>0.324299</v>
      </c>
      <c r="I54" s="1">
        <v>1.284878</v>
      </c>
      <c r="J54" s="1">
        <v>4557.0397590000002</v>
      </c>
      <c r="K54" s="1">
        <v>11129.14719</v>
      </c>
      <c r="L54" s="8">
        <v>45434.095304087736</v>
      </c>
      <c r="M54" s="1">
        <v>4.1325302309999999E-5</v>
      </c>
      <c r="N54" s="1">
        <v>0.37765710198796798</v>
      </c>
    </row>
    <row r="55" spans="1:14" x14ac:dyDescent="0.25">
      <c r="A55" s="1" t="s">
        <v>77</v>
      </c>
      <c r="B55" s="1">
        <v>1.7911111111111111</v>
      </c>
      <c r="C55" s="1">
        <v>120</v>
      </c>
      <c r="D55" s="1">
        <v>151</v>
      </c>
      <c r="E55" s="1">
        <v>309.07766666666663</v>
      </c>
      <c r="F55" s="1">
        <v>14.020000000000001</v>
      </c>
      <c r="G55" s="1">
        <v>22.008768947063473</v>
      </c>
      <c r="H55" s="1">
        <v>0.41236200000000001</v>
      </c>
      <c r="I55" s="1">
        <v>0.64700899999999995</v>
      </c>
      <c r="J55" s="1">
        <v>1722.8134480000001</v>
      </c>
      <c r="K55" s="1">
        <v>38029.274770000004</v>
      </c>
      <c r="L55" s="8">
        <v>78309.702181818197</v>
      </c>
      <c r="M55" s="1">
        <v>5.8330110640000002E-5</v>
      </c>
      <c r="N55" s="1">
        <v>0.38916164277146725</v>
      </c>
    </row>
    <row r="56" spans="1:14" x14ac:dyDescent="0.25">
      <c r="A56" s="1" t="s">
        <v>78</v>
      </c>
      <c r="B56" s="1">
        <v>1.5322222222222226</v>
      </c>
      <c r="C56" s="1">
        <v>116</v>
      </c>
      <c r="D56" s="1">
        <v>131</v>
      </c>
      <c r="E56" s="1">
        <v>209.92666666666665</v>
      </c>
      <c r="F56" s="1">
        <v>10.213333333333333</v>
      </c>
      <c r="G56" s="1">
        <v>20.626181268015184</v>
      </c>
      <c r="H56" s="1">
        <v>0.346891</v>
      </c>
      <c r="I56" s="1">
        <v>1.0300309999999999</v>
      </c>
      <c r="J56" s="1">
        <v>2384.4802629999999</v>
      </c>
      <c r="K56" s="1">
        <v>17492.43561</v>
      </c>
      <c r="L56" s="8">
        <v>57875.734538834949</v>
      </c>
      <c r="M56" s="1">
        <v>4.8924998909999999E-5</v>
      </c>
      <c r="N56" s="1">
        <v>0.3329234006510548</v>
      </c>
    </row>
    <row r="57" spans="1:14" x14ac:dyDescent="0.25">
      <c r="A57" s="1" t="s">
        <v>79</v>
      </c>
      <c r="B57" s="1">
        <v>1.3077777777777777</v>
      </c>
      <c r="C57" s="1">
        <v>78</v>
      </c>
      <c r="D57" s="1">
        <v>110</v>
      </c>
      <c r="E57" s="1">
        <v>137.28966666666668</v>
      </c>
      <c r="F57" s="1">
        <v>5.4033333333333333</v>
      </c>
      <c r="G57" s="1">
        <v>25.408481391211563</v>
      </c>
      <c r="H57" s="1">
        <v>0.53864000000000001</v>
      </c>
      <c r="I57" s="1">
        <v>0.64950300000000005</v>
      </c>
      <c r="J57" s="1">
        <v>989.47661000000005</v>
      </c>
      <c r="K57" s="1">
        <v>34946.379999999997</v>
      </c>
      <c r="L57" s="8">
        <v>72755.633088235307</v>
      </c>
      <c r="M57" s="1">
        <v>5.7109875710000003E-5</v>
      </c>
      <c r="N57" s="1">
        <v>0.42360527199353282</v>
      </c>
    </row>
    <row r="58" spans="1:14" x14ac:dyDescent="0.25">
      <c r="A58" s="1" t="s">
        <v>80</v>
      </c>
      <c r="B58" s="1">
        <v>1.0355555555555556</v>
      </c>
      <c r="C58" s="1">
        <v>65</v>
      </c>
      <c r="D58" s="1">
        <v>112</v>
      </c>
      <c r="E58" s="1">
        <v>129.172</v>
      </c>
      <c r="F58" s="1">
        <v>4.3366666666666669</v>
      </c>
      <c r="G58" s="1">
        <v>29.768160226304232</v>
      </c>
      <c r="H58" s="1">
        <v>0.33358199999999999</v>
      </c>
      <c r="I58" s="1">
        <v>0.78597799999999995</v>
      </c>
      <c r="J58" s="1">
        <v>397.97683999999998</v>
      </c>
      <c r="K58" s="1">
        <v>25626.039840000001</v>
      </c>
      <c r="L58" s="8">
        <v>64189.812903225808</v>
      </c>
      <c r="M58" s="1">
        <v>5.8872215170000003E-5</v>
      </c>
      <c r="N58" s="1">
        <v>0.23763392245052006</v>
      </c>
    </row>
    <row r="59" spans="1:14" x14ac:dyDescent="0.25">
      <c r="A59" s="1" t="s">
        <v>81</v>
      </c>
      <c r="B59" s="1">
        <v>1.61</v>
      </c>
      <c r="C59" s="1">
        <v>88</v>
      </c>
      <c r="D59" s="1">
        <v>122</v>
      </c>
      <c r="E59" s="1">
        <v>183.79466666666667</v>
      </c>
      <c r="F59" s="1">
        <v>10.850000000000001</v>
      </c>
      <c r="G59" s="1">
        <v>17.457814291549564</v>
      </c>
      <c r="H59" s="1">
        <v>0.38388699999999998</v>
      </c>
      <c r="I59" s="1">
        <v>0.96896099999999996</v>
      </c>
      <c r="J59" s="1">
        <v>4995.8021699999999</v>
      </c>
      <c r="K59" s="1">
        <v>27545.407380000001</v>
      </c>
      <c r="L59" s="8">
        <v>84388.550168918911</v>
      </c>
      <c r="M59" s="1">
        <v>3.140397311E-5</v>
      </c>
      <c r="N59" s="1">
        <v>0.3023000661807046</v>
      </c>
    </row>
    <row r="60" spans="1:14" x14ac:dyDescent="0.25">
      <c r="A60" s="1" t="s">
        <v>82</v>
      </c>
      <c r="B60" s="1">
        <v>0.84011111111111114</v>
      </c>
      <c r="C60" s="1">
        <v>48</v>
      </c>
      <c r="D60" s="1">
        <v>67</v>
      </c>
      <c r="E60" s="1">
        <v>111.99866666666667</v>
      </c>
      <c r="F60" s="1">
        <v>1.9566666666666668</v>
      </c>
      <c r="G60" s="1">
        <v>57.554642924287599</v>
      </c>
      <c r="H60" s="1">
        <v>0.23843400000000001</v>
      </c>
      <c r="I60" s="1">
        <v>0.75654699999999997</v>
      </c>
      <c r="J60" s="1">
        <v>1818.824928</v>
      </c>
      <c r="K60" s="1">
        <v>31497.993180000001</v>
      </c>
      <c r="L60" s="8">
        <v>74237.752163265308</v>
      </c>
      <c r="M60" s="1">
        <v>4.6147106499999998E-5</v>
      </c>
      <c r="N60" s="1">
        <v>0.16898727649141476</v>
      </c>
    </row>
    <row r="61" spans="1:14" x14ac:dyDescent="0.25">
      <c r="A61" s="1" t="s">
        <v>83</v>
      </c>
      <c r="B61" s="1">
        <v>0.98111111111111116</v>
      </c>
      <c r="C61" s="1">
        <v>42</v>
      </c>
      <c r="D61" s="1">
        <v>69</v>
      </c>
      <c r="E61" s="1">
        <v>100.52733333333333</v>
      </c>
      <c r="F61" s="1">
        <v>2.1733333333333333</v>
      </c>
      <c r="G61" s="1">
        <v>46.504974152191892</v>
      </c>
      <c r="H61" s="1">
        <v>0.44468299999999999</v>
      </c>
      <c r="I61" s="1">
        <v>0.62251900000000004</v>
      </c>
      <c r="J61" s="1">
        <v>507.31637699999999</v>
      </c>
      <c r="K61" s="1">
        <v>2278.7750040000001</v>
      </c>
      <c r="L61" s="8">
        <v>4509.4789066666663</v>
      </c>
      <c r="M61" s="1">
        <v>1.119691242E-3</v>
      </c>
      <c r="N61" s="1">
        <v>0.42517248332346558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522D-B916-4E58-81C0-0D242B8F6D05}">
  <dimension ref="A1:R60"/>
  <sheetViews>
    <sheetView tabSelected="1" workbookViewId="0">
      <selection activeCell="T12" sqref="T12"/>
    </sheetView>
  </sheetViews>
  <sheetFormatPr defaultRowHeight="15" x14ac:dyDescent="0.25"/>
  <cols>
    <col min="1" max="1" width="26.140625" customWidth="1"/>
    <col min="19" max="19" width="20.425781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155</v>
      </c>
      <c r="I1" s="2" t="s">
        <v>156</v>
      </c>
      <c r="J1" s="2" t="s">
        <v>157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P1" s="1"/>
      <c r="Q1" s="2"/>
    </row>
    <row r="2" spans="1:18" x14ac:dyDescent="0.25">
      <c r="A2" s="3" t="s">
        <v>97</v>
      </c>
      <c r="B2" s="1">
        <v>1.796666667</v>
      </c>
      <c r="C2" s="1">
        <v>49</v>
      </c>
      <c r="D2" s="1">
        <v>108</v>
      </c>
      <c r="E2" s="4">
        <v>135.02333329999999</v>
      </c>
      <c r="F2" s="1">
        <v>4.6833333330000002</v>
      </c>
      <c r="G2" s="5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/>
      <c r="P2" s="1"/>
      <c r="Q2" s="1"/>
      <c r="R2" s="1"/>
    </row>
    <row r="3" spans="1:18" x14ac:dyDescent="0.25">
      <c r="A3" s="3" t="s">
        <v>98</v>
      </c>
      <c r="B3" s="1">
        <v>2.5</v>
      </c>
      <c r="C3" s="1">
        <v>86</v>
      </c>
      <c r="D3" s="1">
        <v>120</v>
      </c>
      <c r="E3" s="6">
        <v>196.94966669999999</v>
      </c>
      <c r="F3" s="1">
        <v>7.5833333329999997</v>
      </c>
      <c r="G3" s="5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/>
      <c r="P3" s="1"/>
      <c r="Q3" s="1"/>
      <c r="R3" s="1"/>
    </row>
    <row r="4" spans="1:18" x14ac:dyDescent="0.25">
      <c r="A4" s="3" t="s">
        <v>99</v>
      </c>
      <c r="B4" s="1">
        <v>2.011111111</v>
      </c>
      <c r="C4" s="1">
        <v>100</v>
      </c>
      <c r="D4" s="1">
        <v>54</v>
      </c>
      <c r="E4" s="6">
        <v>287.89333329999999</v>
      </c>
      <c r="F4" s="1">
        <v>14.90666667</v>
      </c>
      <c r="G4" s="5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/>
      <c r="P4" s="1"/>
      <c r="Q4" s="1"/>
      <c r="R4" s="1"/>
    </row>
    <row r="5" spans="1:18" x14ac:dyDescent="0.25">
      <c r="A5" s="3" t="s">
        <v>100</v>
      </c>
      <c r="B5" s="1">
        <v>2.6811111109999999</v>
      </c>
      <c r="C5" s="1">
        <v>128</v>
      </c>
      <c r="D5" s="1">
        <v>180</v>
      </c>
      <c r="E5" s="6">
        <v>273.61566670000002</v>
      </c>
      <c r="F5" s="1">
        <v>16.15666667</v>
      </c>
      <c r="G5" s="5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/>
      <c r="P5" s="1"/>
      <c r="Q5" s="1"/>
      <c r="R5" s="1"/>
    </row>
    <row r="6" spans="1:18" x14ac:dyDescent="0.25">
      <c r="A6" s="3" t="s">
        <v>101</v>
      </c>
      <c r="B6" s="1">
        <v>2.167777778</v>
      </c>
      <c r="C6" s="1">
        <v>173</v>
      </c>
      <c r="D6" s="1">
        <v>3</v>
      </c>
      <c r="E6" s="6">
        <v>771.24666669999999</v>
      </c>
      <c r="F6" s="1">
        <v>35.083333330000002</v>
      </c>
      <c r="G6" s="5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/>
      <c r="P6" s="1"/>
      <c r="Q6" s="1"/>
      <c r="R6" s="1"/>
    </row>
    <row r="7" spans="1:18" x14ac:dyDescent="0.25">
      <c r="A7" s="3" t="s">
        <v>102</v>
      </c>
      <c r="B7" s="1">
        <v>1.8288888889999999</v>
      </c>
      <c r="C7" s="1">
        <v>111</v>
      </c>
      <c r="D7" s="1">
        <v>62</v>
      </c>
      <c r="E7" s="6">
        <v>106.96899999999999</v>
      </c>
      <c r="F7" s="1">
        <v>4.6466666669999999</v>
      </c>
      <c r="G7" s="5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  <c r="O7" s="1"/>
      <c r="P7" s="1"/>
      <c r="Q7" s="1"/>
      <c r="R7" s="1"/>
    </row>
    <row r="8" spans="1:18" x14ac:dyDescent="0.25">
      <c r="A8" s="3" t="s">
        <v>103</v>
      </c>
      <c r="B8" s="1">
        <v>2.7011111109999999</v>
      </c>
      <c r="C8" s="1">
        <v>157</v>
      </c>
      <c r="D8" s="1">
        <v>2.2999999999999998</v>
      </c>
      <c r="E8" s="6">
        <v>432.62266670000002</v>
      </c>
      <c r="F8" s="1">
        <v>22.52333333</v>
      </c>
      <c r="G8" s="5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  <c r="O8" s="1"/>
      <c r="P8" s="1"/>
      <c r="Q8" s="1"/>
      <c r="R8" s="1"/>
    </row>
    <row r="9" spans="1:18" x14ac:dyDescent="0.25">
      <c r="A9" s="3" t="s">
        <v>104</v>
      </c>
      <c r="B9" s="1">
        <v>0.89444444440000004</v>
      </c>
      <c r="C9" s="1">
        <v>30</v>
      </c>
      <c r="D9" s="1">
        <v>90</v>
      </c>
      <c r="E9" s="6">
        <v>91.194666670000004</v>
      </c>
      <c r="F9" s="1">
        <v>1.88</v>
      </c>
      <c r="G9" s="5">
        <v>48.548000330000001</v>
      </c>
      <c r="H9" s="1">
        <v>0.24737700000000001</v>
      </c>
      <c r="I9" s="1">
        <v>0.92786599999999997</v>
      </c>
      <c r="J9" s="1">
        <v>2093.1894219999999</v>
      </c>
      <c r="K9" s="1">
        <v>8887.2002009999997</v>
      </c>
      <c r="L9" s="1">
        <v>26296.34952</v>
      </c>
      <c r="M9" s="1">
        <v>1.3906737249999999E-4</v>
      </c>
      <c r="N9" s="1">
        <v>0.23606871709999999</v>
      </c>
      <c r="O9" s="1"/>
      <c r="P9" s="1"/>
      <c r="Q9" s="1"/>
      <c r="R9" s="1"/>
    </row>
    <row r="10" spans="1:18" x14ac:dyDescent="0.25">
      <c r="A10" s="3" t="s">
        <v>105</v>
      </c>
      <c r="B10" s="1">
        <v>0.6888888889</v>
      </c>
      <c r="C10" s="1">
        <v>35</v>
      </c>
      <c r="D10" s="1">
        <v>81</v>
      </c>
      <c r="E10" s="6">
        <v>81.192666669999994</v>
      </c>
      <c r="F10" s="1">
        <v>1.536666667</v>
      </c>
      <c r="G10" s="5">
        <v>52.992911980000002</v>
      </c>
      <c r="H10" s="1">
        <v>0.487369</v>
      </c>
      <c r="I10" s="1">
        <v>0.84317799999999998</v>
      </c>
      <c r="J10" s="1">
        <v>3703.4997239999998</v>
      </c>
      <c r="K10" s="1">
        <v>15281.055759999999</v>
      </c>
      <c r="L10" s="1">
        <v>40922.648880000001</v>
      </c>
      <c r="M10" s="1">
        <v>8.1883285010000005E-5</v>
      </c>
      <c r="N10" s="1">
        <v>0.3745655403</v>
      </c>
      <c r="O10" s="1"/>
      <c r="P10" s="1"/>
      <c r="Q10" s="1"/>
      <c r="R10" s="1"/>
    </row>
    <row r="11" spans="1:18" x14ac:dyDescent="0.25">
      <c r="A11" s="3" t="s">
        <v>106</v>
      </c>
      <c r="B11" s="1">
        <v>3.2788888890000001</v>
      </c>
      <c r="C11" s="1">
        <v>160</v>
      </c>
      <c r="D11" s="1">
        <v>280</v>
      </c>
      <c r="E11" s="6">
        <v>399.80066670000002</v>
      </c>
      <c r="F11" s="1">
        <v>20.18</v>
      </c>
      <c r="G11" s="5">
        <v>19.798377859999999</v>
      </c>
      <c r="H11" s="1">
        <v>0.47627700000000001</v>
      </c>
      <c r="I11" s="1">
        <v>0.49671199999999999</v>
      </c>
      <c r="J11" s="1">
        <v>4721.4880439999997</v>
      </c>
      <c r="K11" s="1">
        <v>24736.384529999999</v>
      </c>
      <c r="L11" s="1">
        <v>38230.672420000003</v>
      </c>
      <c r="M11" s="1">
        <v>1.5103084500000001E-4</v>
      </c>
      <c r="N11" s="1">
        <v>0.26972675699999998</v>
      </c>
      <c r="O11" s="1"/>
      <c r="P11" s="1"/>
      <c r="Q11" s="1"/>
      <c r="R11" s="1"/>
    </row>
    <row r="12" spans="1:18" x14ac:dyDescent="0.25">
      <c r="A12" s="3" t="s">
        <v>107</v>
      </c>
      <c r="B12" s="1">
        <v>0.78444444440000005</v>
      </c>
      <c r="C12" s="1">
        <v>40</v>
      </c>
      <c r="D12" s="1">
        <v>70</v>
      </c>
      <c r="E12" s="6">
        <v>78.953999999999994</v>
      </c>
      <c r="F12" s="1">
        <v>1.6466666670000001</v>
      </c>
      <c r="G12" s="5">
        <v>47.9542906</v>
      </c>
      <c r="H12" s="1">
        <v>0.427813</v>
      </c>
      <c r="I12" s="1">
        <v>1.1185339999999999</v>
      </c>
      <c r="J12" s="1">
        <v>6742.0839409999999</v>
      </c>
      <c r="K12" s="1">
        <v>6929.3243679999996</v>
      </c>
      <c r="L12" s="1">
        <v>24705.327740000001</v>
      </c>
      <c r="M12" s="1">
        <v>1.034734734E-4</v>
      </c>
      <c r="N12" s="1">
        <v>0.31147333119999998</v>
      </c>
      <c r="O12" s="1"/>
      <c r="P12" s="1"/>
      <c r="Q12" s="1"/>
      <c r="R12" s="1"/>
    </row>
    <row r="13" spans="1:18" x14ac:dyDescent="0.25">
      <c r="A13" s="3" t="s">
        <v>108</v>
      </c>
      <c r="B13" s="1">
        <v>0.91111111109999998</v>
      </c>
      <c r="C13" s="1">
        <v>32</v>
      </c>
      <c r="D13" s="1">
        <v>70</v>
      </c>
      <c r="E13" s="6">
        <v>68.113333330000003</v>
      </c>
      <c r="F13" s="1">
        <v>1.53</v>
      </c>
      <c r="G13" s="5">
        <v>44.526199740000003</v>
      </c>
      <c r="H13" s="1">
        <v>0.54808199999999996</v>
      </c>
      <c r="I13" s="1">
        <v>0.38098199999999999</v>
      </c>
      <c r="J13" s="1">
        <v>2589.761434</v>
      </c>
      <c r="K13" s="1">
        <v>43053.509310000001</v>
      </c>
      <c r="L13" s="1">
        <v>51181.05601</v>
      </c>
      <c r="M13" s="1">
        <v>1.4539114219999999E-4</v>
      </c>
      <c r="N13" s="1">
        <v>0.30709096860000001</v>
      </c>
      <c r="O13" s="1"/>
      <c r="P13" s="1"/>
      <c r="Q13" s="1"/>
      <c r="R13" s="1"/>
    </row>
    <row r="14" spans="1:18" x14ac:dyDescent="0.25">
      <c r="A14" s="3" t="s">
        <v>109</v>
      </c>
      <c r="B14" s="1">
        <v>0.81666666669999999</v>
      </c>
      <c r="C14" s="1">
        <v>49</v>
      </c>
      <c r="D14" s="1">
        <v>53</v>
      </c>
      <c r="E14" s="6">
        <v>48.499333329999999</v>
      </c>
      <c r="F14" s="1">
        <v>1.1499999999999999</v>
      </c>
      <c r="G14" s="5">
        <v>42.176735579999999</v>
      </c>
      <c r="H14" s="1">
        <v>0.44332300000000002</v>
      </c>
      <c r="I14" s="1">
        <v>0.50356299999999998</v>
      </c>
      <c r="J14" s="1">
        <v>2076.6952419999998</v>
      </c>
      <c r="K14" s="1">
        <v>19603.019420000001</v>
      </c>
      <c r="L14" s="1">
        <v>30903.203010000001</v>
      </c>
      <c r="M14" s="1">
        <v>1.621490443E-4</v>
      </c>
      <c r="N14" s="1">
        <v>0.30364612839999999</v>
      </c>
      <c r="O14" s="1"/>
      <c r="P14" s="1"/>
      <c r="Q14" s="1"/>
      <c r="R14" s="1"/>
    </row>
    <row r="15" spans="1:18" x14ac:dyDescent="0.25">
      <c r="A15" s="3" t="s">
        <v>110</v>
      </c>
      <c r="B15" s="1">
        <v>1.1599999999999999</v>
      </c>
      <c r="C15" s="1">
        <v>44</v>
      </c>
      <c r="D15" s="1">
        <v>69</v>
      </c>
      <c r="E15" s="6">
        <v>76.090999999999994</v>
      </c>
      <c r="F15" s="1">
        <v>2.82</v>
      </c>
      <c r="G15" s="5">
        <v>27.029815790000001</v>
      </c>
      <c r="H15" s="1">
        <v>0.46269700000000002</v>
      </c>
      <c r="I15" s="1">
        <v>0.40017399999999997</v>
      </c>
      <c r="J15" s="1">
        <v>1208.2401179999999</v>
      </c>
      <c r="K15" s="1">
        <v>42748.809300000001</v>
      </c>
      <c r="L15" s="1">
        <v>53226.43692</v>
      </c>
      <c r="M15" s="1">
        <v>1.314976067E-4</v>
      </c>
      <c r="N15" s="1">
        <v>0.25762626</v>
      </c>
      <c r="O15" s="1"/>
      <c r="P15" s="1"/>
      <c r="Q15" s="1"/>
      <c r="R15" s="1"/>
    </row>
    <row r="16" spans="1:18" x14ac:dyDescent="0.25">
      <c r="A16" s="3" t="s">
        <v>111</v>
      </c>
      <c r="B16" s="1">
        <v>1.276666667</v>
      </c>
      <c r="C16" s="1">
        <v>46</v>
      </c>
      <c r="D16" s="1">
        <v>73</v>
      </c>
      <c r="E16" s="6">
        <v>116.46166669999999</v>
      </c>
      <c r="F16" s="1">
        <v>4.0466666670000002</v>
      </c>
      <c r="G16" s="5">
        <v>28.800887729999999</v>
      </c>
      <c r="H16" s="1">
        <v>0.60823199999999999</v>
      </c>
      <c r="I16" s="1">
        <v>0.57869499999999996</v>
      </c>
      <c r="J16" s="1">
        <v>6953.8091439999998</v>
      </c>
      <c r="K16" s="1">
        <v>18239.84187</v>
      </c>
      <c r="L16" s="1">
        <v>33367.60626</v>
      </c>
      <c r="M16" s="1">
        <v>1.354924702E-4</v>
      </c>
      <c r="N16" s="1">
        <v>0.36172948890000001</v>
      </c>
      <c r="O16" s="1"/>
      <c r="P16" s="1"/>
      <c r="Q16" s="1"/>
      <c r="R16" s="1"/>
    </row>
    <row r="17" spans="1:18" x14ac:dyDescent="0.25">
      <c r="A17" s="3" t="s">
        <v>112</v>
      </c>
      <c r="B17" s="1">
        <v>1.28</v>
      </c>
      <c r="C17" s="1">
        <v>61</v>
      </c>
      <c r="D17" s="1">
        <v>78</v>
      </c>
      <c r="E17" s="6">
        <v>116.246</v>
      </c>
      <c r="F17" s="1">
        <v>3.903333333</v>
      </c>
      <c r="G17" s="5">
        <v>29.783018630000001</v>
      </c>
      <c r="H17" s="1">
        <v>0.53618100000000002</v>
      </c>
      <c r="I17" s="1">
        <v>0.41939799999999999</v>
      </c>
      <c r="J17" s="1">
        <v>2955.9653659999999</v>
      </c>
      <c r="K17" s="1">
        <v>36286.270900000003</v>
      </c>
      <c r="L17" s="1">
        <v>47295.44586</v>
      </c>
      <c r="M17" s="1">
        <v>1.474187619E-4</v>
      </c>
      <c r="N17" s="1">
        <v>0.31130231130000002</v>
      </c>
      <c r="O17" s="1"/>
      <c r="P17" s="1"/>
      <c r="Q17" s="1"/>
      <c r="R17" s="1"/>
    </row>
    <row r="18" spans="1:18" x14ac:dyDescent="0.25">
      <c r="A18" s="3" t="s">
        <v>113</v>
      </c>
      <c r="B18" s="1">
        <v>1.9144444439999999</v>
      </c>
      <c r="C18" s="1">
        <v>150</v>
      </c>
      <c r="D18" s="1">
        <v>153</v>
      </c>
      <c r="E18" s="6">
        <v>159.43299999999999</v>
      </c>
      <c r="F18" s="1">
        <v>8.7200000000000006</v>
      </c>
      <c r="G18" s="5">
        <v>18.285318090000001</v>
      </c>
      <c r="H18" s="1">
        <v>0.24765799999999999</v>
      </c>
      <c r="I18" s="1">
        <v>0.64044400000000001</v>
      </c>
      <c r="J18" s="1">
        <v>1489.608252</v>
      </c>
      <c r="K18" s="1">
        <v>9390.2785530000001</v>
      </c>
      <c r="L18" s="1">
        <v>19245.584650000001</v>
      </c>
      <c r="M18" s="1">
        <v>2.475077465E-4</v>
      </c>
      <c r="N18" s="1">
        <v>0.1761126425</v>
      </c>
      <c r="O18" s="1"/>
      <c r="P18" s="1"/>
      <c r="Q18" s="1"/>
      <c r="R18" s="1"/>
    </row>
    <row r="19" spans="1:18" x14ac:dyDescent="0.25">
      <c r="A19" s="3" t="s">
        <v>114</v>
      </c>
      <c r="B19" s="1">
        <v>0.77333333329999998</v>
      </c>
      <c r="C19" s="1">
        <v>46</v>
      </c>
      <c r="D19" s="1">
        <v>96</v>
      </c>
      <c r="E19" s="6">
        <v>127.0306667</v>
      </c>
      <c r="F19" s="1">
        <v>2.8666666670000001</v>
      </c>
      <c r="G19" s="5">
        <v>44.417769509999999</v>
      </c>
      <c r="H19" s="1">
        <v>0.28782999999999997</v>
      </c>
      <c r="I19" s="1">
        <v>0.48417500000000002</v>
      </c>
      <c r="J19" s="1">
        <v>1179.9526510000001</v>
      </c>
      <c r="K19" s="1">
        <v>24287.225829999999</v>
      </c>
      <c r="L19" s="1">
        <v>36989.111320000004</v>
      </c>
      <c r="M19" s="1">
        <v>1.7125335859999999E-4</v>
      </c>
      <c r="N19" s="1">
        <v>0.23620141529999999</v>
      </c>
      <c r="O19" s="1"/>
      <c r="P19" s="1"/>
      <c r="Q19" s="1"/>
      <c r="R19" s="1"/>
    </row>
    <row r="20" spans="1:18" x14ac:dyDescent="0.25">
      <c r="A20" s="3" t="s">
        <v>115</v>
      </c>
      <c r="B20" s="1">
        <v>1.632222222</v>
      </c>
      <c r="C20" s="1">
        <v>87</v>
      </c>
      <c r="D20" s="1">
        <v>136</v>
      </c>
      <c r="E20" s="6">
        <v>247.161</v>
      </c>
      <c r="F20" s="1">
        <v>10.75666667</v>
      </c>
      <c r="G20" s="5">
        <v>22.95118094</v>
      </c>
      <c r="H20" s="1">
        <v>0.31225700000000001</v>
      </c>
      <c r="I20" s="1">
        <v>0.75661199999999995</v>
      </c>
      <c r="J20" s="1">
        <v>2837.1317920000001</v>
      </c>
      <c r="K20" s="1">
        <v>11064.7922</v>
      </c>
      <c r="L20" s="1">
        <v>26564.904419999999</v>
      </c>
      <c r="M20" s="1">
        <v>1.325295422E-4</v>
      </c>
      <c r="N20" s="1">
        <v>0.20563250150000001</v>
      </c>
      <c r="O20" s="1"/>
      <c r="P20" s="1"/>
      <c r="Q20" s="1"/>
      <c r="R20" s="1"/>
    </row>
    <row r="21" spans="1:18" x14ac:dyDescent="0.25">
      <c r="A21" s="3" t="s">
        <v>116</v>
      </c>
      <c r="B21" s="1">
        <v>0.87555555559999998</v>
      </c>
      <c r="C21" s="1">
        <v>51</v>
      </c>
      <c r="D21" s="1">
        <v>111</v>
      </c>
      <c r="E21" s="1">
        <v>145.9113333</v>
      </c>
      <c r="F21" s="1">
        <v>3.4166666669999999</v>
      </c>
      <c r="G21" s="1">
        <v>42.917067099999997</v>
      </c>
      <c r="H21" s="1">
        <v>0.43204300000000001</v>
      </c>
      <c r="I21" s="1">
        <v>0.679122</v>
      </c>
      <c r="J21" s="1">
        <v>2328.9944</v>
      </c>
      <c r="K21" s="1">
        <v>14112.58987</v>
      </c>
      <c r="L21" s="1">
        <v>30604.394219999998</v>
      </c>
      <c r="M21" s="1">
        <v>1.3595127319999999E-4</v>
      </c>
      <c r="N21" s="1">
        <v>0.27188889779999997</v>
      </c>
      <c r="O21" s="1"/>
      <c r="P21" s="1"/>
      <c r="Q21" s="1"/>
      <c r="R21" s="1"/>
    </row>
    <row r="22" spans="1:18" x14ac:dyDescent="0.25">
      <c r="A22" s="3" t="s">
        <v>117</v>
      </c>
      <c r="B22" s="1">
        <v>2.5788888889999999</v>
      </c>
      <c r="C22" s="1">
        <v>1.31</v>
      </c>
      <c r="D22" s="1">
        <v>1.63</v>
      </c>
      <c r="E22" s="1">
        <v>371.67700000000002</v>
      </c>
      <c r="F22" s="1">
        <v>17.739999999999998</v>
      </c>
      <c r="G22" s="1">
        <f t="shared" ref="G22:G30" si="0">E22/F22</f>
        <v>20.951352874859079</v>
      </c>
      <c r="H22" s="1">
        <v>0.41220499999999999</v>
      </c>
      <c r="I22" s="1">
        <v>0.81023500000000004</v>
      </c>
      <c r="J22" s="1">
        <v>983.21772999999996</v>
      </c>
      <c r="K22" s="1">
        <v>13496.64754</v>
      </c>
      <c r="L22" s="5">
        <v>34620.34261</v>
      </c>
      <c r="M22" s="1">
        <v>1.183511427E-4</v>
      </c>
      <c r="N22" s="1">
        <v>0.31828456900000002</v>
      </c>
      <c r="O22" s="1"/>
      <c r="P22" s="1"/>
      <c r="Q22" s="1"/>
      <c r="R22" s="1"/>
    </row>
    <row r="23" spans="1:18" x14ac:dyDescent="0.25">
      <c r="A23" s="3" t="s">
        <v>118</v>
      </c>
      <c r="B23" s="1">
        <v>2.4866666670000002</v>
      </c>
      <c r="C23" s="1">
        <v>1.28</v>
      </c>
      <c r="D23" s="1">
        <v>1.79</v>
      </c>
      <c r="E23" s="1">
        <v>359.14466670000002</v>
      </c>
      <c r="F23" s="1">
        <v>20.123333330000001</v>
      </c>
      <c r="G23" s="1">
        <f t="shared" si="0"/>
        <v>17.847175754157227</v>
      </c>
      <c r="H23" s="1">
        <v>0.68526399999999998</v>
      </c>
      <c r="I23" s="1">
        <v>0.55733600000000005</v>
      </c>
      <c r="J23" s="1">
        <v>328.31783100000001</v>
      </c>
      <c r="K23" s="1">
        <v>6784.8986349999996</v>
      </c>
      <c r="L23" s="5">
        <v>12115.04911</v>
      </c>
      <c r="M23" s="1">
        <v>4.8044152680000002E-4</v>
      </c>
      <c r="N23" s="1">
        <v>0.47859705000000002</v>
      </c>
      <c r="O23" s="1"/>
      <c r="P23" s="1"/>
      <c r="Q23" s="1"/>
      <c r="R23" s="1"/>
    </row>
    <row r="24" spans="1:18" x14ac:dyDescent="0.25">
      <c r="A24" s="3" t="s">
        <v>119</v>
      </c>
      <c r="B24" s="1">
        <v>2.5222222219999999</v>
      </c>
      <c r="C24" s="1">
        <v>1.1299999999999999</v>
      </c>
      <c r="D24" s="1">
        <v>2.21</v>
      </c>
      <c r="E24" s="1">
        <v>346.51866669999998</v>
      </c>
      <c r="F24" s="1">
        <v>16.95</v>
      </c>
      <c r="G24" s="1">
        <f t="shared" si="0"/>
        <v>20.443579156342182</v>
      </c>
      <c r="H24" s="1">
        <v>0.48027300000000001</v>
      </c>
      <c r="I24" s="1">
        <v>0.52660399999999996</v>
      </c>
      <c r="J24" s="1">
        <v>769.482846</v>
      </c>
      <c r="K24" s="1">
        <v>3883.4413989999998</v>
      </c>
      <c r="L24" s="5">
        <v>6407.0178679999999</v>
      </c>
      <c r="M24" s="1">
        <v>8.2368031099999998E-4</v>
      </c>
      <c r="N24" s="1">
        <v>0.27872991899999999</v>
      </c>
      <c r="O24" s="1"/>
      <c r="P24" s="1"/>
      <c r="Q24" s="1"/>
      <c r="R24" s="1"/>
    </row>
    <row r="25" spans="1:18" x14ac:dyDescent="0.25">
      <c r="A25" s="3" t="s">
        <v>120</v>
      </c>
      <c r="B25" s="1">
        <v>2.4766666669999999</v>
      </c>
      <c r="C25" s="1">
        <v>1.1299999999999999</v>
      </c>
      <c r="D25" s="1">
        <v>1.86</v>
      </c>
      <c r="E25" s="1">
        <v>414.07766670000001</v>
      </c>
      <c r="F25" s="1">
        <v>18.333333329999999</v>
      </c>
      <c r="G25" s="1">
        <f t="shared" si="0"/>
        <v>22.586054551379284</v>
      </c>
      <c r="H25" s="1">
        <v>0.58115899999999998</v>
      </c>
      <c r="I25" s="1">
        <v>0.76798200000000005</v>
      </c>
      <c r="J25" s="1">
        <v>983.14935600000001</v>
      </c>
      <c r="K25" s="1">
        <v>28112.81739</v>
      </c>
      <c r="L25" s="5">
        <v>69235.870139999999</v>
      </c>
      <c r="M25" s="1">
        <v>4.9558464960000002E-5</v>
      </c>
      <c r="N25" s="1">
        <v>0.35069963999999998</v>
      </c>
      <c r="O25" s="1"/>
      <c r="P25" s="1"/>
      <c r="Q25" s="1"/>
      <c r="R25" s="1"/>
    </row>
    <row r="26" spans="1:18" x14ac:dyDescent="0.25">
      <c r="A26" s="3" t="s">
        <v>121</v>
      </c>
      <c r="B26" s="1">
        <v>1.9711111109999999</v>
      </c>
      <c r="C26" s="1">
        <v>80</v>
      </c>
      <c r="D26" s="1">
        <v>105</v>
      </c>
      <c r="E26" s="1">
        <v>190.4233333</v>
      </c>
      <c r="F26" s="1">
        <v>8.7166666670000001</v>
      </c>
      <c r="G26" s="1">
        <f t="shared" si="0"/>
        <v>21.845889096678931</v>
      </c>
      <c r="H26" s="1">
        <v>0.41681299999999999</v>
      </c>
      <c r="I26" s="1">
        <v>0.36902699999999999</v>
      </c>
      <c r="J26" s="1">
        <v>1151.5282110000001</v>
      </c>
      <c r="K26" s="1">
        <v>40274.975100000003</v>
      </c>
      <c r="L26" s="5">
        <v>46246.112889999997</v>
      </c>
      <c r="M26" s="1">
        <v>1.7802547479999999E-4</v>
      </c>
      <c r="N26" s="1">
        <v>0.22336410900000001</v>
      </c>
      <c r="O26" s="1"/>
      <c r="P26" s="1"/>
      <c r="Q26" s="1"/>
      <c r="R26" s="1"/>
    </row>
    <row r="27" spans="1:18" x14ac:dyDescent="0.25">
      <c r="A27" s="3" t="s">
        <v>122</v>
      </c>
      <c r="B27" s="1">
        <v>1.014444444</v>
      </c>
      <c r="C27" s="1">
        <v>30</v>
      </c>
      <c r="D27" s="1">
        <v>52</v>
      </c>
      <c r="E27" s="1">
        <v>42.013666669999999</v>
      </c>
      <c r="F27" s="1">
        <v>0.97333333300000002</v>
      </c>
      <c r="G27" s="1">
        <f t="shared" si="0"/>
        <v>43.164726045604354</v>
      </c>
      <c r="H27" s="1">
        <v>0.48407800000000001</v>
      </c>
      <c r="I27" s="1">
        <v>0.83411199999999996</v>
      </c>
      <c r="J27" s="1">
        <v>1918.9501560000001</v>
      </c>
      <c r="K27" s="1">
        <v>25369.254980000002</v>
      </c>
      <c r="L27" s="5">
        <v>67331.584419999999</v>
      </c>
      <c r="M27" s="1">
        <v>4.9298662269999997E-5</v>
      </c>
      <c r="N27" s="1">
        <v>0.32364081300000003</v>
      </c>
      <c r="O27" s="1"/>
      <c r="P27" s="1"/>
      <c r="Q27" s="1"/>
      <c r="R27" s="1"/>
    </row>
    <row r="28" spans="1:18" x14ac:dyDescent="0.25">
      <c r="A28" s="3" t="s">
        <v>123</v>
      </c>
      <c r="B28" s="1">
        <v>0.88333333300000005</v>
      </c>
      <c r="C28" s="1">
        <v>32</v>
      </c>
      <c r="D28" s="1">
        <v>56</v>
      </c>
      <c r="E28" s="1">
        <v>32.118333329999999</v>
      </c>
      <c r="F28" s="1">
        <v>0.81666666700000001</v>
      </c>
      <c r="G28" s="1">
        <f t="shared" si="0"/>
        <v>39.328571408437313</v>
      </c>
      <c r="H28" s="1">
        <v>0.34717700000000001</v>
      </c>
      <c r="I28" s="1">
        <v>0.776976</v>
      </c>
      <c r="J28" s="1">
        <v>593.14927799999998</v>
      </c>
      <c r="K28" s="1">
        <v>32696.193920000002</v>
      </c>
      <c r="L28" s="5">
        <v>80155.307839999994</v>
      </c>
      <c r="M28" s="1">
        <v>4.7582782439999998E-5</v>
      </c>
      <c r="N28" s="1">
        <v>0.28931378000000002</v>
      </c>
      <c r="O28" s="1"/>
      <c r="P28" s="1"/>
      <c r="Q28" s="1"/>
      <c r="R28" s="1"/>
    </row>
    <row r="29" spans="1:18" x14ac:dyDescent="0.25">
      <c r="A29" s="3" t="s">
        <v>124</v>
      </c>
      <c r="B29" s="1">
        <v>0.99222222199999999</v>
      </c>
      <c r="C29" s="1">
        <v>32</v>
      </c>
      <c r="D29" s="1">
        <v>57</v>
      </c>
      <c r="E29" s="1">
        <v>55.183333330000004</v>
      </c>
      <c r="F29" s="1">
        <v>1.173333333</v>
      </c>
      <c r="G29" s="1">
        <f t="shared" si="0"/>
        <v>47.031250010520246</v>
      </c>
      <c r="H29" s="1">
        <v>0.34070099999999998</v>
      </c>
      <c r="I29" s="1">
        <v>0.93432800000000005</v>
      </c>
      <c r="J29" s="1">
        <v>881.52671199999997</v>
      </c>
      <c r="K29" s="1">
        <v>21115.980220000001</v>
      </c>
      <c r="L29" s="5">
        <v>63419.187910000001</v>
      </c>
      <c r="M29" s="1">
        <v>5.5317101700000003E-5</v>
      </c>
      <c r="N29" s="1">
        <v>0.27256114199999998</v>
      </c>
      <c r="O29" s="1"/>
      <c r="P29" s="1"/>
      <c r="Q29" s="1"/>
      <c r="R29" s="1"/>
    </row>
    <row r="30" spans="1:18" x14ac:dyDescent="0.25">
      <c r="A30" s="3" t="s">
        <v>125</v>
      </c>
      <c r="B30" s="1">
        <v>0.95888888900000002</v>
      </c>
      <c r="C30" s="1">
        <v>39</v>
      </c>
      <c r="D30" s="1">
        <v>47</v>
      </c>
      <c r="E30" s="1">
        <v>42.258000000000003</v>
      </c>
      <c r="F30" s="1">
        <v>1.22</v>
      </c>
      <c r="G30" s="1">
        <f t="shared" si="0"/>
        <v>34.637704918032789</v>
      </c>
      <c r="H30" s="1">
        <v>0.54050600000000004</v>
      </c>
      <c r="I30" s="1">
        <v>0.48024800000000001</v>
      </c>
      <c r="J30" s="1">
        <v>553.55402800000002</v>
      </c>
      <c r="K30" s="1">
        <v>35045.491829999999</v>
      </c>
      <c r="L30" s="5">
        <v>53226.348850000002</v>
      </c>
      <c r="M30" s="1">
        <v>1.139911411E-4</v>
      </c>
      <c r="N30" s="1">
        <v>0.342960824</v>
      </c>
      <c r="O30" s="1"/>
      <c r="P30" s="1"/>
      <c r="Q30" s="1"/>
      <c r="R30" s="1"/>
    </row>
    <row r="31" spans="1:18" x14ac:dyDescent="0.25">
      <c r="A31" s="3" t="s">
        <v>126</v>
      </c>
      <c r="B31" s="1">
        <v>1.1299999999999999</v>
      </c>
      <c r="C31" s="1">
        <v>57</v>
      </c>
      <c r="D31" s="1">
        <v>97</v>
      </c>
      <c r="E31" s="1">
        <v>116.87033333333333</v>
      </c>
      <c r="F31" s="1">
        <v>4.1066666666666665</v>
      </c>
      <c r="G31" s="1">
        <v>28.450824378200455</v>
      </c>
      <c r="H31" s="1">
        <v>0.27633999999999997</v>
      </c>
      <c r="I31" s="1">
        <v>0.50114199999999998</v>
      </c>
      <c r="J31" s="1">
        <v>392.87052799999998</v>
      </c>
      <c r="K31" s="1">
        <v>12804.71795</v>
      </c>
      <c r="L31" s="8">
        <v>20147.206564102562</v>
      </c>
      <c r="M31" s="1">
        <v>3.2975494540000001E-4</v>
      </c>
      <c r="N31" s="1">
        <v>0.26833058327859921</v>
      </c>
      <c r="O31" s="1"/>
      <c r="P31" s="1"/>
      <c r="Q31" s="1"/>
      <c r="R31" s="1"/>
    </row>
    <row r="32" spans="1:18" x14ac:dyDescent="0.25">
      <c r="A32" s="3" t="s">
        <v>127</v>
      </c>
      <c r="B32" s="1">
        <v>2.1255555555555556</v>
      </c>
      <c r="C32" s="1">
        <v>164</v>
      </c>
      <c r="D32" s="1">
        <v>218</v>
      </c>
      <c r="E32" s="1">
        <v>380.00500000000005</v>
      </c>
      <c r="F32" s="1">
        <v>23.953333333333333</v>
      </c>
      <c r="G32" s="1">
        <v>15.889036354647766</v>
      </c>
      <c r="H32" s="1">
        <v>0.285694</v>
      </c>
      <c r="I32" s="1">
        <v>0.51486799999999999</v>
      </c>
      <c r="J32" s="1">
        <v>410.78186599999998</v>
      </c>
      <c r="K32" s="1">
        <v>25716.146120000001</v>
      </c>
      <c r="L32" s="8">
        <v>41916.516938775509</v>
      </c>
      <c r="M32" s="1">
        <v>1.518275388E-4</v>
      </c>
      <c r="N32" s="1">
        <v>0.25394988089591863</v>
      </c>
      <c r="O32" s="1"/>
      <c r="P32" s="1"/>
      <c r="Q32" s="1"/>
      <c r="R32" s="1"/>
    </row>
    <row r="33" spans="1:18" x14ac:dyDescent="0.25">
      <c r="A33" s="3" t="s">
        <v>128</v>
      </c>
      <c r="B33" s="1">
        <v>1.92</v>
      </c>
      <c r="C33" s="1">
        <v>136</v>
      </c>
      <c r="D33" s="1">
        <v>197</v>
      </c>
      <c r="E33" s="1">
        <v>329.36033333333336</v>
      </c>
      <c r="F33" s="1">
        <v>17.583333333333332</v>
      </c>
      <c r="G33" s="1">
        <v>18.752020784795928</v>
      </c>
      <c r="H33" s="1">
        <v>0.63351299999999999</v>
      </c>
      <c r="I33" s="1">
        <v>0.54486400000000001</v>
      </c>
      <c r="J33" s="1">
        <v>1533.1314159999999</v>
      </c>
      <c r="K33" s="1">
        <v>43140.570050000002</v>
      </c>
      <c r="L33" s="8">
        <v>74423.855145631067</v>
      </c>
      <c r="M33" s="1">
        <v>5.5861568030000003E-5</v>
      </c>
      <c r="N33" s="1">
        <v>0.48940484627034336</v>
      </c>
      <c r="O33" s="1"/>
      <c r="P33" s="1"/>
      <c r="Q33" s="1"/>
      <c r="R33" s="1"/>
    </row>
    <row r="34" spans="1:18" x14ac:dyDescent="0.25">
      <c r="A34" s="3" t="s">
        <v>129</v>
      </c>
      <c r="B34" s="1">
        <v>1.9477777777777776</v>
      </c>
      <c r="C34" s="1">
        <v>130</v>
      </c>
      <c r="D34" s="1">
        <v>167</v>
      </c>
      <c r="E34" s="1">
        <v>240.66633333333334</v>
      </c>
      <c r="F34" s="1">
        <v>13.17</v>
      </c>
      <c r="G34" s="1">
        <v>18.362058287295408</v>
      </c>
      <c r="H34" s="1">
        <v>0.44175900000000001</v>
      </c>
      <c r="I34" s="1">
        <v>0.38030599999999998</v>
      </c>
      <c r="J34" s="1">
        <v>911.16615100000001</v>
      </c>
      <c r="K34" s="1">
        <v>28764.03068</v>
      </c>
      <c r="L34" s="8">
        <v>34254.366578947367</v>
      </c>
      <c r="M34" s="1">
        <v>2.2739307229999999E-4</v>
      </c>
      <c r="N34" s="1">
        <v>0.35027038050300124</v>
      </c>
      <c r="O34" s="1"/>
      <c r="P34" s="1"/>
      <c r="Q34" s="1"/>
      <c r="R34" s="1"/>
    </row>
    <row r="35" spans="1:18" x14ac:dyDescent="0.25">
      <c r="A35" s="3" t="s">
        <v>130</v>
      </c>
      <c r="B35" s="1">
        <v>1.7611111111111111</v>
      </c>
      <c r="C35" s="1">
        <v>105</v>
      </c>
      <c r="D35" s="1">
        <v>182</v>
      </c>
      <c r="E35" s="1">
        <v>316.68733333333336</v>
      </c>
      <c r="F35" s="1">
        <v>13.783333333333333</v>
      </c>
      <c r="G35" s="1">
        <v>22.911500440361447</v>
      </c>
      <c r="H35" s="1">
        <v>0.30603599999999997</v>
      </c>
      <c r="I35" s="1">
        <v>0.53009600000000001</v>
      </c>
      <c r="J35" s="1">
        <v>1158.3581200000001</v>
      </c>
      <c r="K35" s="1">
        <v>25970.048470000002</v>
      </c>
      <c r="L35" s="8">
        <v>43222.31791044776</v>
      </c>
      <c r="M35" s="1">
        <v>1.35238687E-4</v>
      </c>
      <c r="N35" s="1">
        <v>0.26005848048556868</v>
      </c>
      <c r="O35" s="1"/>
      <c r="P35" s="1"/>
      <c r="Q35" s="1"/>
      <c r="R35" s="1"/>
    </row>
    <row r="36" spans="1:18" x14ac:dyDescent="0.25">
      <c r="A36" s="3" t="s">
        <v>96</v>
      </c>
      <c r="B36" s="1">
        <v>0.97333333333333327</v>
      </c>
      <c r="C36" s="1">
        <v>53</v>
      </c>
      <c r="D36" s="1">
        <v>73</v>
      </c>
      <c r="E36" s="1">
        <v>92.748000000000005</v>
      </c>
      <c r="F36" s="1">
        <v>2.1433333333333335</v>
      </c>
      <c r="G36" s="1">
        <v>43.266799923457761</v>
      </c>
      <c r="H36" s="1">
        <v>0.40311599999999997</v>
      </c>
      <c r="I36" s="1">
        <v>0.51564500000000002</v>
      </c>
      <c r="J36" s="1">
        <v>960.77881200000002</v>
      </c>
      <c r="K36" s="1">
        <v>27732.05099</v>
      </c>
      <c r="L36" s="8">
        <v>45319.755283018865</v>
      </c>
      <c r="M36" s="1">
        <v>1.2173685649999999E-4</v>
      </c>
      <c r="N36" s="1">
        <v>0.3316780720862012</v>
      </c>
      <c r="O36" s="1"/>
      <c r="P36" s="1"/>
      <c r="Q36" s="1"/>
      <c r="R36" s="1"/>
    </row>
    <row r="37" spans="1:18" x14ac:dyDescent="0.25">
      <c r="A37" s="3" t="s">
        <v>131</v>
      </c>
      <c r="B37" s="1">
        <v>1.028888888888889</v>
      </c>
      <c r="C37" s="1">
        <v>53</v>
      </c>
      <c r="D37" s="1">
        <v>47</v>
      </c>
      <c r="E37" s="1">
        <v>119.51333333333334</v>
      </c>
      <c r="F37" s="1">
        <v>2.6766666666666672</v>
      </c>
      <c r="G37" s="1">
        <v>44.586693187659812</v>
      </c>
      <c r="H37" s="1">
        <v>0.54622599999999999</v>
      </c>
      <c r="I37" s="1">
        <v>0.50697099999999995</v>
      </c>
      <c r="J37" s="1">
        <v>2164.6604689999999</v>
      </c>
      <c r="K37" s="1">
        <v>26199.208869999999</v>
      </c>
      <c r="L37" s="8">
        <v>42032.242116504858</v>
      </c>
      <c r="M37" s="1">
        <v>1.2285671359999999E-4</v>
      </c>
      <c r="N37" s="1">
        <v>0.42107568275627727</v>
      </c>
      <c r="O37" s="1"/>
      <c r="P37" s="1"/>
      <c r="Q37" s="1"/>
      <c r="R37" s="1"/>
    </row>
    <row r="38" spans="1:18" x14ac:dyDescent="0.25">
      <c r="A38" s="3" t="s">
        <v>132</v>
      </c>
      <c r="B38" s="1">
        <v>1.0066666666666666</v>
      </c>
      <c r="C38" s="1">
        <v>46</v>
      </c>
      <c r="D38" s="1">
        <v>60</v>
      </c>
      <c r="E38" s="1">
        <v>106.62133333333334</v>
      </c>
      <c r="F38" s="1">
        <v>2.6999999999999997</v>
      </c>
      <c r="G38" s="1">
        <v>39.534457741667886</v>
      </c>
      <c r="H38" s="1">
        <v>0.570272</v>
      </c>
      <c r="I38" s="1">
        <v>0.56465500000000002</v>
      </c>
      <c r="J38" s="1">
        <v>1645.8878890000001</v>
      </c>
      <c r="K38" s="1">
        <v>21856.44801</v>
      </c>
      <c r="L38" s="8">
        <v>39375.308349282299</v>
      </c>
      <c r="M38" s="1">
        <v>1.209415702E-4</v>
      </c>
      <c r="N38" s="1">
        <v>0.43855766982083166</v>
      </c>
      <c r="O38" s="1"/>
      <c r="P38" s="1"/>
      <c r="Q38" s="1"/>
      <c r="R38" s="1"/>
    </row>
    <row r="39" spans="1:18" x14ac:dyDescent="0.25">
      <c r="A39" s="3" t="s">
        <v>133</v>
      </c>
      <c r="B39" s="1">
        <v>1.5066666666666666</v>
      </c>
      <c r="C39" s="1">
        <v>104</v>
      </c>
      <c r="D39" s="1">
        <v>187</v>
      </c>
      <c r="E39" s="1">
        <v>248.68266666666668</v>
      </c>
      <c r="F39" s="1">
        <v>12.606666666666667</v>
      </c>
      <c r="G39" s="1">
        <v>19.725955579702827</v>
      </c>
      <c r="H39" s="1">
        <v>0.45141999999999999</v>
      </c>
      <c r="I39" s="1">
        <v>0.514764</v>
      </c>
      <c r="J39" s="1">
        <v>2246.227668</v>
      </c>
      <c r="K39" s="1">
        <v>44947.743840000003</v>
      </c>
      <c r="L39" s="8">
        <v>72458.957032258069</v>
      </c>
      <c r="M39" s="1">
        <v>5.9306037249999998E-5</v>
      </c>
      <c r="N39" s="1">
        <v>0.32117590426254611</v>
      </c>
      <c r="O39" s="1"/>
      <c r="P39" s="1"/>
      <c r="Q39" s="1"/>
      <c r="R39" s="1"/>
    </row>
    <row r="40" spans="1:18" x14ac:dyDescent="0.25">
      <c r="A40" s="3" t="s">
        <v>134</v>
      </c>
      <c r="B40" s="1">
        <v>2.0711111111111111</v>
      </c>
      <c r="C40" s="1">
        <v>106</v>
      </c>
      <c r="D40" s="1">
        <v>155</v>
      </c>
      <c r="E40" s="1">
        <v>329.14366666666666</v>
      </c>
      <c r="F40" s="1">
        <v>19.070000000000004</v>
      </c>
      <c r="G40" s="1">
        <v>17.26278599643673</v>
      </c>
      <c r="H40" s="1">
        <v>0.29167300000000002</v>
      </c>
      <c r="I40" s="1">
        <v>0.75510100000000002</v>
      </c>
      <c r="J40" s="1">
        <v>836.18190700000002</v>
      </c>
      <c r="K40" s="1">
        <v>18026.10686</v>
      </c>
      <c r="L40" s="8">
        <v>43102.160154639176</v>
      </c>
      <c r="M40" s="1">
        <v>8.3260289950000003E-5</v>
      </c>
      <c r="N40" s="1">
        <v>0.22465037684021799</v>
      </c>
      <c r="O40" s="1"/>
      <c r="P40" s="1"/>
      <c r="Q40" s="1"/>
      <c r="R40" s="1"/>
    </row>
    <row r="41" spans="1:18" x14ac:dyDescent="0.25">
      <c r="A41" s="3" t="s">
        <v>135</v>
      </c>
      <c r="B41" s="1">
        <v>2.4033333333333329</v>
      </c>
      <c r="C41" s="1">
        <v>137</v>
      </c>
      <c r="D41" s="1">
        <v>206</v>
      </c>
      <c r="E41" s="1">
        <v>518.0813333333333</v>
      </c>
      <c r="F41" s="1">
        <v>25.24</v>
      </c>
      <c r="G41" s="1">
        <v>20.545658902199921</v>
      </c>
      <c r="H41" s="1">
        <v>0.48347600000000002</v>
      </c>
      <c r="I41" s="1">
        <v>1.119936</v>
      </c>
      <c r="J41" s="1">
        <v>2780.992029</v>
      </c>
      <c r="K41" s="1">
        <v>26572.619579999999</v>
      </c>
      <c r="L41" s="8">
        <v>96562.223229166673</v>
      </c>
      <c r="M41" s="1">
        <v>2.3456879830000001E-5</v>
      </c>
      <c r="N41" s="1">
        <v>0.50441918594090374</v>
      </c>
      <c r="O41" s="1"/>
      <c r="P41" s="1"/>
      <c r="Q41" s="1"/>
      <c r="R41" s="1"/>
    </row>
    <row r="42" spans="1:18" x14ac:dyDescent="0.25">
      <c r="A42" s="3" t="s">
        <v>136</v>
      </c>
      <c r="B42" s="1">
        <v>1.7000000000000002</v>
      </c>
      <c r="C42" s="1">
        <v>97</v>
      </c>
      <c r="D42" s="1">
        <v>162</v>
      </c>
      <c r="E42" s="1">
        <v>265.13466666666665</v>
      </c>
      <c r="F42" s="1">
        <v>10.853333333333332</v>
      </c>
      <c r="G42" s="1">
        <v>24.364881230449985</v>
      </c>
      <c r="H42" s="1">
        <v>0.33015099999999997</v>
      </c>
      <c r="I42" s="1">
        <v>0.76857299999999995</v>
      </c>
      <c r="J42" s="1">
        <v>1051.726668</v>
      </c>
      <c r="K42" s="1">
        <v>14579.88305</v>
      </c>
      <c r="L42" s="8">
        <v>35651.751457627121</v>
      </c>
      <c r="M42" s="1">
        <v>1.149111555E-4</v>
      </c>
      <c r="N42" s="1">
        <v>0.27900063368018924</v>
      </c>
      <c r="O42" s="1"/>
      <c r="P42" s="1"/>
      <c r="Q42" s="1"/>
      <c r="R42" s="1"/>
    </row>
    <row r="43" spans="1:18" x14ac:dyDescent="0.25">
      <c r="A43" s="3" t="s">
        <v>137</v>
      </c>
      <c r="B43" s="1">
        <v>1.8011111111111111</v>
      </c>
      <c r="C43" s="1">
        <v>84</v>
      </c>
      <c r="D43" s="1">
        <v>150</v>
      </c>
      <c r="E43" s="1">
        <v>257.40733333333333</v>
      </c>
      <c r="F43" s="1">
        <v>12.51</v>
      </c>
      <c r="G43" s="1">
        <v>20.791546836121956</v>
      </c>
      <c r="H43" s="1">
        <v>0.32303399999999999</v>
      </c>
      <c r="I43" s="1">
        <v>0.46397899999999997</v>
      </c>
      <c r="J43" s="1">
        <v>419.10566999999998</v>
      </c>
      <c r="K43" s="1">
        <v>76576.587109999993</v>
      </c>
      <c r="L43" s="8">
        <v>110290.96578947367</v>
      </c>
      <c r="M43" s="1">
        <v>5.2957356910000003E-5</v>
      </c>
      <c r="N43" s="1">
        <v>0.22681111432606318</v>
      </c>
      <c r="O43" s="1"/>
      <c r="P43" s="1"/>
      <c r="Q43" s="1"/>
      <c r="R43" s="1"/>
    </row>
    <row r="44" spans="1:18" x14ac:dyDescent="0.25">
      <c r="A44" s="3" t="s">
        <v>138</v>
      </c>
      <c r="B44" s="1">
        <v>0.72222222222222221</v>
      </c>
      <c r="C44" s="1">
        <v>20</v>
      </c>
      <c r="D44" s="1">
        <v>21</v>
      </c>
      <c r="E44" s="1">
        <v>23.421000000000003</v>
      </c>
      <c r="F44" s="1">
        <v>0.72000000000000008</v>
      </c>
      <c r="G44" s="1">
        <v>33.23081310618624</v>
      </c>
      <c r="H44" s="1">
        <v>0.39321</v>
      </c>
      <c r="I44" s="1">
        <v>0.89510199999999995</v>
      </c>
      <c r="J44" s="1">
        <v>408.175207</v>
      </c>
      <c r="K44" s="1">
        <v>26871.23</v>
      </c>
      <c r="L44" s="8">
        <v>77014.19</v>
      </c>
      <c r="M44" s="1">
        <v>4.3562968150000003E-5</v>
      </c>
      <c r="N44" s="1">
        <v>0.36661187017746316</v>
      </c>
      <c r="O44" s="1"/>
      <c r="P44" s="1"/>
      <c r="Q44" s="1"/>
      <c r="R44" s="1"/>
    </row>
    <row r="45" spans="1:18" x14ac:dyDescent="0.25">
      <c r="A45" s="3" t="s">
        <v>139</v>
      </c>
      <c r="B45" s="1">
        <v>0.81444444444444442</v>
      </c>
      <c r="C45" s="1">
        <v>20</v>
      </c>
      <c r="D45" s="1">
        <v>21</v>
      </c>
      <c r="E45" s="1">
        <v>27.640333333333331</v>
      </c>
      <c r="F45" s="1">
        <v>0.51</v>
      </c>
      <c r="G45" s="1">
        <v>54.452358606749904</v>
      </c>
      <c r="H45" s="1">
        <v>0.397258</v>
      </c>
      <c r="I45" s="1">
        <v>0.57782100000000003</v>
      </c>
      <c r="J45" s="1">
        <v>423.884274</v>
      </c>
      <c r="K45" s="1">
        <v>29690.69641</v>
      </c>
      <c r="L45" s="8">
        <v>54344.137692307697</v>
      </c>
      <c r="M45" s="1">
        <v>9.993482072E-5</v>
      </c>
      <c r="N45" s="1">
        <v>0.35407793631910039</v>
      </c>
      <c r="O45" s="1"/>
      <c r="P45" s="1"/>
      <c r="Q45" s="1"/>
      <c r="R45" s="1"/>
    </row>
    <row r="46" spans="1:18" x14ac:dyDescent="0.25">
      <c r="A46" s="3" t="s">
        <v>140</v>
      </c>
      <c r="B46" s="1">
        <v>0.80999999999999994</v>
      </c>
      <c r="C46" s="1">
        <v>20</v>
      </c>
      <c r="D46" s="1">
        <v>21</v>
      </c>
      <c r="E46" s="1">
        <v>22.814666666666668</v>
      </c>
      <c r="F46" s="1">
        <v>0.72666666666666657</v>
      </c>
      <c r="G46" s="1">
        <v>31.521194439363455</v>
      </c>
      <c r="H46" s="1">
        <v>0.39641999999999999</v>
      </c>
      <c r="I46" s="1">
        <v>0.59572700000000001</v>
      </c>
      <c r="J46" s="1">
        <v>277.16033299999998</v>
      </c>
      <c r="K46" s="1">
        <v>16439.27146</v>
      </c>
      <c r="L46" s="8">
        <v>31141.610449438202</v>
      </c>
      <c r="M46" s="1">
        <v>1.6829232010000001E-4</v>
      </c>
      <c r="N46" s="1">
        <v>0.4100895255507509</v>
      </c>
      <c r="O46" s="1"/>
      <c r="P46" s="1"/>
      <c r="Q46" s="1"/>
      <c r="R46" s="1"/>
    </row>
    <row r="47" spans="1:18" x14ac:dyDescent="0.25">
      <c r="A47" s="3" t="s">
        <v>141</v>
      </c>
      <c r="B47" s="1">
        <v>0.84666666666666668</v>
      </c>
      <c r="C47" s="12">
        <v>50</v>
      </c>
      <c r="D47" s="13">
        <v>59</v>
      </c>
      <c r="E47" s="1">
        <v>117.60000000000001</v>
      </c>
      <c r="F47" s="1">
        <v>2.1366666666666667</v>
      </c>
      <c r="G47" s="1">
        <v>55.123865286855484</v>
      </c>
      <c r="H47" s="1">
        <v>0.51488900000000004</v>
      </c>
      <c r="I47" s="1">
        <v>0.59374800000000005</v>
      </c>
      <c r="J47" s="1">
        <v>694.72153900000001</v>
      </c>
      <c r="K47" s="1">
        <v>17304.616730000002</v>
      </c>
      <c r="L47" s="8">
        <v>32925.191421800948</v>
      </c>
      <c r="M47" s="1">
        <v>1.278023419E-4</v>
      </c>
      <c r="N47" s="1">
        <v>0.45797385213370873</v>
      </c>
      <c r="O47" s="1"/>
      <c r="P47" s="1"/>
      <c r="Q47" s="1"/>
      <c r="R47" s="1"/>
    </row>
    <row r="48" spans="1:18" x14ac:dyDescent="0.25">
      <c r="A48" s="3" t="s">
        <v>142</v>
      </c>
      <c r="B48" s="1">
        <v>0.95888888888888879</v>
      </c>
      <c r="C48" s="13">
        <v>56</v>
      </c>
      <c r="D48" s="13">
        <v>63</v>
      </c>
      <c r="E48" s="1">
        <v>97.875999999999991</v>
      </c>
      <c r="F48" s="1">
        <v>2.2166666666666668</v>
      </c>
      <c r="G48" s="1">
        <v>44.165641005812681</v>
      </c>
      <c r="H48" s="1">
        <v>0.428921</v>
      </c>
      <c r="I48" s="1">
        <v>0.67786100000000005</v>
      </c>
      <c r="J48" s="1">
        <v>937.50502100000006</v>
      </c>
      <c r="K48" s="1">
        <v>24624.08107</v>
      </c>
      <c r="L48" s="8">
        <v>52668.821404494389</v>
      </c>
      <c r="M48" s="1">
        <v>7.9380615360000005E-5</v>
      </c>
      <c r="N48" s="1">
        <v>0.36807754377953417</v>
      </c>
      <c r="O48" s="1"/>
      <c r="P48" s="1"/>
      <c r="Q48" s="1"/>
      <c r="R48" s="1"/>
    </row>
    <row r="49" spans="1:18" x14ac:dyDescent="0.25">
      <c r="A49" s="3" t="s">
        <v>143</v>
      </c>
      <c r="B49" s="1">
        <v>0.67666666666666664</v>
      </c>
      <c r="C49" s="1">
        <v>20</v>
      </c>
      <c r="D49" s="1">
        <v>21</v>
      </c>
      <c r="E49" s="1">
        <v>20.466333333333335</v>
      </c>
      <c r="F49" s="1">
        <v>0.49</v>
      </c>
      <c r="G49" s="1">
        <v>41.763592497868707</v>
      </c>
      <c r="H49" s="1">
        <v>0.40484900000000001</v>
      </c>
      <c r="I49" s="1">
        <v>0.90026099999999998</v>
      </c>
      <c r="J49" s="1">
        <v>502.32876599999997</v>
      </c>
      <c r="K49" s="1">
        <v>21651.111229999999</v>
      </c>
      <c r="L49" s="8">
        <v>62015.897037037037</v>
      </c>
      <c r="M49" s="1">
        <v>4.8509943710000003E-5</v>
      </c>
      <c r="N49" s="1">
        <v>0.41048633790268546</v>
      </c>
      <c r="O49" s="1"/>
      <c r="P49" s="1"/>
      <c r="Q49" s="1"/>
      <c r="R49" s="1"/>
    </row>
    <row r="50" spans="1:18" x14ac:dyDescent="0.25">
      <c r="A50" s="3" t="s">
        <v>144</v>
      </c>
      <c r="B50" s="1">
        <v>0.86222222222222233</v>
      </c>
      <c r="C50" s="1">
        <v>20</v>
      </c>
      <c r="D50" s="1">
        <v>21</v>
      </c>
      <c r="E50" s="1">
        <v>27.367000000000001</v>
      </c>
      <c r="F50" s="1">
        <v>0.73666666666666669</v>
      </c>
      <c r="G50" s="1">
        <v>36.91717820413556</v>
      </c>
      <c r="H50" s="1">
        <v>0.33554099999999998</v>
      </c>
      <c r="I50" s="1">
        <v>0.67138600000000004</v>
      </c>
      <c r="J50" s="1">
        <v>646.02160600000002</v>
      </c>
      <c r="K50" s="1">
        <v>32686.698489999999</v>
      </c>
      <c r="L50" s="8">
        <v>69464.688817204311</v>
      </c>
      <c r="M50" s="1">
        <v>5.7748792239999999E-5</v>
      </c>
      <c r="N50" s="1">
        <v>0.26283685423967101</v>
      </c>
      <c r="O50" s="1"/>
      <c r="P50" s="1"/>
      <c r="Q50" s="1"/>
      <c r="R50" s="1"/>
    </row>
    <row r="51" spans="1:18" x14ac:dyDescent="0.25">
      <c r="A51" s="3" t="s">
        <v>145</v>
      </c>
      <c r="B51" s="1">
        <v>1.2933333333333332</v>
      </c>
      <c r="C51" s="1">
        <v>68</v>
      </c>
      <c r="D51" s="1">
        <v>101</v>
      </c>
      <c r="E51" s="1">
        <v>172.6933333333333</v>
      </c>
      <c r="F51" s="1">
        <v>4.8866666666666667</v>
      </c>
      <c r="G51" s="1">
        <v>35.378425661023869</v>
      </c>
      <c r="H51" s="1">
        <v>0.45994200000000002</v>
      </c>
      <c r="I51" s="1">
        <v>0.53642900000000004</v>
      </c>
      <c r="J51" s="1">
        <v>3322.2592690000001</v>
      </c>
      <c r="K51" s="1">
        <v>21765.927350000002</v>
      </c>
      <c r="L51" s="8">
        <v>36750.655630530979</v>
      </c>
      <c r="M51" s="1">
        <v>1.362580525E-4</v>
      </c>
      <c r="N51" s="1">
        <v>0.32619562414277359</v>
      </c>
      <c r="O51" s="1"/>
      <c r="P51" s="1"/>
      <c r="Q51" s="1"/>
      <c r="R51" s="1"/>
    </row>
    <row r="52" spans="1:18" x14ac:dyDescent="0.25">
      <c r="A52" s="3" t="s">
        <v>146</v>
      </c>
      <c r="B52" s="1">
        <v>1.2888888888888888</v>
      </c>
      <c r="C52" s="1">
        <v>77</v>
      </c>
      <c r="D52" s="1">
        <v>98</v>
      </c>
      <c r="E52" s="1">
        <v>156.87233333333333</v>
      </c>
      <c r="F52" s="1">
        <v>4.4766666666666666</v>
      </c>
      <c r="G52" s="1">
        <v>35.18248515380602</v>
      </c>
      <c r="H52" s="1">
        <v>0.35335899999999998</v>
      </c>
      <c r="I52" s="1">
        <v>0.67091999999999996</v>
      </c>
      <c r="J52" s="1">
        <v>564.22027300000002</v>
      </c>
      <c r="K52" s="1">
        <v>13783.332490000001</v>
      </c>
      <c r="L52" s="8">
        <v>29234.211036269429</v>
      </c>
      <c r="M52" s="1">
        <v>1.5450134789999999E-4</v>
      </c>
      <c r="N52" s="1">
        <v>0.30073117107947117</v>
      </c>
      <c r="O52" s="1"/>
      <c r="P52" s="1"/>
      <c r="Q52" s="1"/>
      <c r="R52" s="1"/>
    </row>
    <row r="53" spans="1:18" x14ac:dyDescent="0.25">
      <c r="A53" s="3" t="s">
        <v>147</v>
      </c>
      <c r="B53" s="1">
        <v>1.3211111111111113</v>
      </c>
      <c r="C53" s="1">
        <v>76</v>
      </c>
      <c r="D53" s="1">
        <v>113</v>
      </c>
      <c r="E53" s="1">
        <v>231.23666666666668</v>
      </c>
      <c r="F53" s="1">
        <v>5.59</v>
      </c>
      <c r="G53" s="1">
        <v>40.415709632515735</v>
      </c>
      <c r="H53" s="1">
        <v>0.324299</v>
      </c>
      <c r="I53" s="1">
        <v>1.284878</v>
      </c>
      <c r="J53" s="1">
        <v>4557.0397590000002</v>
      </c>
      <c r="K53" s="1">
        <v>11129.14719</v>
      </c>
      <c r="L53" s="8">
        <v>45434.095304087736</v>
      </c>
      <c r="M53" s="1">
        <v>4.1325302309999999E-5</v>
      </c>
      <c r="N53" s="1">
        <v>0.37765710198796798</v>
      </c>
      <c r="O53" s="1"/>
      <c r="P53" s="1"/>
      <c r="Q53" s="1"/>
      <c r="R53" s="1"/>
    </row>
    <row r="54" spans="1:18" x14ac:dyDescent="0.25">
      <c r="A54" s="3" t="s">
        <v>148</v>
      </c>
      <c r="B54" s="1">
        <v>1.7911111111111111</v>
      </c>
      <c r="C54" s="1">
        <v>120</v>
      </c>
      <c r="D54" s="1">
        <v>151</v>
      </c>
      <c r="E54" s="1">
        <v>309.07766666666663</v>
      </c>
      <c r="F54" s="1">
        <v>14.020000000000001</v>
      </c>
      <c r="G54" s="1">
        <v>22.008768947063473</v>
      </c>
      <c r="H54" s="1">
        <v>0.41236200000000001</v>
      </c>
      <c r="I54" s="1">
        <v>0.64700899999999995</v>
      </c>
      <c r="J54" s="1">
        <v>1722.8134480000001</v>
      </c>
      <c r="K54" s="1">
        <v>38029.274770000004</v>
      </c>
      <c r="L54" s="8">
        <v>78309.702181818197</v>
      </c>
      <c r="M54" s="1">
        <v>5.8330110640000002E-5</v>
      </c>
      <c r="N54" s="1">
        <v>0.38916164277146725</v>
      </c>
      <c r="O54" s="1"/>
      <c r="P54" s="1"/>
      <c r="Q54" s="1"/>
      <c r="R54" s="1"/>
    </row>
    <row r="55" spans="1:18" x14ac:dyDescent="0.25">
      <c r="A55" s="3" t="s">
        <v>149</v>
      </c>
      <c r="B55" s="1">
        <v>1.5322222222222226</v>
      </c>
      <c r="C55" s="1">
        <v>116</v>
      </c>
      <c r="D55" s="1">
        <v>131</v>
      </c>
      <c r="E55" s="1">
        <v>209.92666666666665</v>
      </c>
      <c r="F55" s="1">
        <v>10.213333333333333</v>
      </c>
      <c r="G55" s="1">
        <v>20.626181268015184</v>
      </c>
      <c r="H55" s="1">
        <v>0.346891</v>
      </c>
      <c r="I55" s="1">
        <v>1.0300309999999999</v>
      </c>
      <c r="J55" s="1">
        <v>2384.4802629999999</v>
      </c>
      <c r="K55" s="1">
        <v>17492.43561</v>
      </c>
      <c r="L55" s="8">
        <v>57875.734538834949</v>
      </c>
      <c r="M55" s="1">
        <v>4.8924998909999999E-5</v>
      </c>
      <c r="N55" s="1">
        <v>0.3329234006510548</v>
      </c>
      <c r="O55" s="1"/>
      <c r="P55" s="1"/>
      <c r="Q55" s="1"/>
      <c r="R55" s="1"/>
    </row>
    <row r="56" spans="1:18" x14ac:dyDescent="0.25">
      <c r="A56" s="3" t="s">
        <v>150</v>
      </c>
      <c r="B56" s="1">
        <v>1.3077777777777777</v>
      </c>
      <c r="C56" s="1">
        <v>78</v>
      </c>
      <c r="D56" s="1">
        <v>110</v>
      </c>
      <c r="E56" s="1">
        <v>137.28966666666668</v>
      </c>
      <c r="F56" s="1">
        <v>5.4033333333333333</v>
      </c>
      <c r="G56" s="1">
        <v>25.408481391211563</v>
      </c>
      <c r="H56" s="1">
        <v>0.53864000000000001</v>
      </c>
      <c r="I56" s="1">
        <v>0.64950300000000005</v>
      </c>
      <c r="J56" s="1">
        <v>989.47661000000005</v>
      </c>
      <c r="K56" s="1">
        <v>34946.379999999997</v>
      </c>
      <c r="L56" s="8">
        <v>72755.633088235307</v>
      </c>
      <c r="M56" s="1">
        <v>5.7109875710000003E-5</v>
      </c>
      <c r="N56" s="1">
        <v>0.42360527199353282</v>
      </c>
      <c r="O56" s="1"/>
      <c r="P56" s="1"/>
      <c r="Q56" s="1"/>
      <c r="R56" s="1"/>
    </row>
    <row r="57" spans="1:18" x14ac:dyDescent="0.25">
      <c r="A57" s="3" t="s">
        <v>151</v>
      </c>
      <c r="B57" s="1">
        <v>1.0355555555555556</v>
      </c>
      <c r="C57" s="1">
        <v>65</v>
      </c>
      <c r="D57" s="1">
        <v>112</v>
      </c>
      <c r="E57" s="1">
        <v>129.172</v>
      </c>
      <c r="F57" s="1">
        <v>4.3366666666666669</v>
      </c>
      <c r="G57" s="1">
        <v>29.768160226304232</v>
      </c>
      <c r="H57" s="1">
        <v>0.33358199999999999</v>
      </c>
      <c r="I57" s="1">
        <v>0.78597799999999995</v>
      </c>
      <c r="J57" s="1">
        <v>397.97683999999998</v>
      </c>
      <c r="K57" s="1">
        <v>25626.039840000001</v>
      </c>
      <c r="L57" s="8">
        <v>64189.812903225808</v>
      </c>
      <c r="M57" s="1">
        <v>5.8872215170000003E-5</v>
      </c>
      <c r="N57" s="1">
        <v>0.23763392245052006</v>
      </c>
      <c r="O57" s="1"/>
      <c r="P57" s="1"/>
      <c r="Q57" s="1"/>
      <c r="R57" s="1"/>
    </row>
    <row r="58" spans="1:18" x14ac:dyDescent="0.25">
      <c r="A58" s="3" t="s">
        <v>152</v>
      </c>
      <c r="B58" s="1">
        <v>1.61</v>
      </c>
      <c r="C58" s="1">
        <v>88</v>
      </c>
      <c r="D58" s="1">
        <v>122</v>
      </c>
      <c r="E58" s="1">
        <v>183.79466666666667</v>
      </c>
      <c r="F58" s="1">
        <v>10.850000000000001</v>
      </c>
      <c r="G58" s="1">
        <v>17.457814291549564</v>
      </c>
      <c r="H58" s="1">
        <v>0.38388699999999998</v>
      </c>
      <c r="I58" s="1">
        <v>0.96896099999999996</v>
      </c>
      <c r="J58" s="1">
        <v>4995.8021699999999</v>
      </c>
      <c r="K58" s="1">
        <v>27545.407380000001</v>
      </c>
      <c r="L58" s="8">
        <v>84388.550168918911</v>
      </c>
      <c r="M58" s="1">
        <v>3.140397311E-5</v>
      </c>
      <c r="N58" s="1">
        <v>0.3023000661807046</v>
      </c>
      <c r="O58" s="1"/>
      <c r="P58" s="1"/>
      <c r="Q58" s="1"/>
      <c r="R58" s="1"/>
    </row>
    <row r="59" spans="1:18" x14ac:dyDescent="0.25">
      <c r="A59" s="3" t="s">
        <v>153</v>
      </c>
      <c r="B59" s="1">
        <v>0.84011111111111114</v>
      </c>
      <c r="C59" s="1">
        <v>48</v>
      </c>
      <c r="D59" s="1">
        <v>67</v>
      </c>
      <c r="E59" s="1">
        <v>111.99866666666667</v>
      </c>
      <c r="F59" s="1">
        <v>1.9566666666666668</v>
      </c>
      <c r="G59" s="1">
        <v>57.554642924287599</v>
      </c>
      <c r="H59" s="1">
        <v>0.23843400000000001</v>
      </c>
      <c r="I59" s="1">
        <v>0.75654699999999997</v>
      </c>
      <c r="J59" s="1">
        <v>1818.824928</v>
      </c>
      <c r="K59" s="1">
        <v>31497.993180000001</v>
      </c>
      <c r="L59" s="8">
        <v>74237.752163265308</v>
      </c>
      <c r="M59" s="1">
        <v>4.6147106499999998E-5</v>
      </c>
      <c r="N59" s="1">
        <v>0.16898727649141476</v>
      </c>
      <c r="O59" s="1"/>
      <c r="P59" s="1"/>
      <c r="Q59" s="1"/>
      <c r="R59" s="1"/>
    </row>
    <row r="60" spans="1:18" x14ac:dyDescent="0.25">
      <c r="A60" s="3" t="s">
        <v>154</v>
      </c>
      <c r="B60" s="1">
        <v>0.98111111111111116</v>
      </c>
      <c r="C60" s="1">
        <v>42</v>
      </c>
      <c r="D60" s="1">
        <v>69</v>
      </c>
      <c r="E60" s="1">
        <v>100.52733333333333</v>
      </c>
      <c r="F60" s="1">
        <v>2.1733333333333333</v>
      </c>
      <c r="G60" s="1">
        <v>46.504974152191892</v>
      </c>
      <c r="H60" s="1">
        <v>0.44468299999999999</v>
      </c>
      <c r="I60" s="1">
        <v>0.62251900000000004</v>
      </c>
      <c r="J60" s="1">
        <v>507.31637699999999</v>
      </c>
      <c r="K60" s="1">
        <v>2278.7750040000001</v>
      </c>
      <c r="L60" s="8">
        <v>4509.4789066666663</v>
      </c>
      <c r="M60" s="1">
        <v>1.119691242E-3</v>
      </c>
      <c r="N60" s="1">
        <v>0.42517248332346558</v>
      </c>
      <c r="O60" s="1"/>
      <c r="P60" s="1"/>
      <c r="Q60" s="1"/>
      <c r="R60" s="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A9E6-700C-4BC5-9BBF-8CA15DFCCED5}">
  <dimension ref="A1:P11"/>
  <sheetViews>
    <sheetView workbookViewId="0">
      <selection activeCell="M17" sqref="M17"/>
    </sheetView>
  </sheetViews>
  <sheetFormatPr defaultRowHeight="15" x14ac:dyDescent="0.25"/>
  <sheetData>
    <row r="1" spans="1:16" x14ac:dyDescent="0.25">
      <c r="A1" s="14" t="s">
        <v>84</v>
      </c>
      <c r="B1" s="14" t="s">
        <v>86</v>
      </c>
      <c r="C1" s="14" t="s">
        <v>90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25">
      <c r="A2" s="14" t="s">
        <v>87</v>
      </c>
      <c r="B2" s="14" t="s">
        <v>85</v>
      </c>
      <c r="C2">
        <v>31</v>
      </c>
      <c r="D2">
        <f>AVERAGE(Without30!B2:B6)</f>
        <v>2.2313333333999998</v>
      </c>
      <c r="E2">
        <f>AVERAGE(Without30!C2:C6)</f>
        <v>107.2</v>
      </c>
      <c r="F2">
        <f>AVERAGE(Without30!D2:D6)</f>
        <v>93</v>
      </c>
      <c r="G2">
        <f>AVERAGE(Without30!E2:E6)</f>
        <v>332.94573333999995</v>
      </c>
      <c r="H2">
        <f>AVERAGE(Without30!F2:F6)</f>
        <v>15.682666667199999</v>
      </c>
      <c r="I2">
        <f>AVERAGE(Without30!G2:G6)</f>
        <v>22.628791516</v>
      </c>
      <c r="J2">
        <f>AVERAGE(Without30!H2:H6)</f>
        <v>0.38995619999999998</v>
      </c>
      <c r="K2">
        <f>AVERAGE(Without30!I2:I6)</f>
        <v>0.68160720000000008</v>
      </c>
      <c r="L2">
        <f>AVERAGE(Without30!J2:J6)</f>
        <v>1807.8268302000001</v>
      </c>
      <c r="M2">
        <f>AVERAGE(Without30!K2:K6)</f>
        <v>22449.367097999995</v>
      </c>
      <c r="N2">
        <f>AVERAGE(Without30!L2:L6)</f>
        <v>37728.537146000002</v>
      </c>
      <c r="O2">
        <f>AVERAGE(Without30!M2:M6)</f>
        <v>1.5782370880199997E-4</v>
      </c>
      <c r="P2">
        <f>AVERAGE(Without30!N2:N6)</f>
        <v>0.25838970210000001</v>
      </c>
    </row>
    <row r="3" spans="1:16" x14ac:dyDescent="0.25">
      <c r="A3" s="14" t="s">
        <v>88</v>
      </c>
      <c r="B3" s="14" t="s">
        <v>85</v>
      </c>
      <c r="C3">
        <v>85</v>
      </c>
      <c r="D3">
        <f>AVERAGE(Without30!B31:B34)</f>
        <v>1.7808333333333333</v>
      </c>
      <c r="E3">
        <f>AVERAGE(Without30!C31:C34)</f>
        <v>121.75</v>
      </c>
      <c r="F3">
        <f>AVERAGE(Without30!D31:D34)</f>
        <v>169.75</v>
      </c>
      <c r="G3">
        <f>AVERAGE(Without30!E31:E34)</f>
        <v>266.72550000000001</v>
      </c>
      <c r="H3">
        <f>AVERAGE(Without30!F31:F34)</f>
        <v>14.703333333333333</v>
      </c>
      <c r="I3">
        <f>AVERAGE(Without30!G31:G34)</f>
        <v>20.363484951234891</v>
      </c>
      <c r="J3">
        <f>AVERAGE(Without30!H31:H34)</f>
        <v>0.40932649999999998</v>
      </c>
      <c r="K3">
        <f>AVERAGE(Without30!I31:I34)</f>
        <v>0.48529500000000003</v>
      </c>
      <c r="L3">
        <f>AVERAGE(Without30!J31:J34)</f>
        <v>811.98749024999995</v>
      </c>
      <c r="M3">
        <f>AVERAGE(Without30!K31:K34)</f>
        <v>27606.3662</v>
      </c>
      <c r="N3">
        <f>AVERAGE(Without30!L31:L34)</f>
        <v>42685.486306864128</v>
      </c>
      <c r="O3">
        <f>AVERAGE(Without30!M31:M34)</f>
        <v>1.912092811325E-4</v>
      </c>
      <c r="P3">
        <f>AVERAGE(Without30!N31:N34)</f>
        <v>0.34048892273696557</v>
      </c>
    </row>
    <row r="4" spans="1:16" x14ac:dyDescent="0.25">
      <c r="A4" s="14" t="s">
        <v>94</v>
      </c>
      <c r="B4" s="14" t="s">
        <v>85</v>
      </c>
      <c r="C4">
        <v>41</v>
      </c>
      <c r="D4">
        <f>AVERAGE(Without30!B22:B26)</f>
        <v>2.4071111111999999</v>
      </c>
      <c r="E4">
        <f>AVERAGE(Without30!C22:C26)</f>
        <v>16.97</v>
      </c>
      <c r="F4">
        <f>AVERAGE(Without30!D22:D26)</f>
        <v>22.497999999999998</v>
      </c>
      <c r="G4">
        <f>AVERAGE(Without30!E22:E26)</f>
        <v>336.36826667999998</v>
      </c>
      <c r="H4">
        <f>AVERAGE(Without30!F22:F26)</f>
        <v>16.372666665400001</v>
      </c>
      <c r="I4">
        <f>AVERAGE(Without30!G22:G26)</f>
        <v>20.734810286683338</v>
      </c>
      <c r="J4">
        <f>AVERAGE(Without30!H22:H26)</f>
        <v>0.51514280000000001</v>
      </c>
      <c r="K4">
        <f>AVERAGE(Without30!I22:I26)</f>
        <v>0.60623680000000002</v>
      </c>
      <c r="L4">
        <f>AVERAGE(Without30!J22:J26)</f>
        <v>843.13919480000004</v>
      </c>
      <c r="M4">
        <f>AVERAGE(Without30!K22:K26)</f>
        <v>18510.5560128</v>
      </c>
      <c r="N4">
        <f>AVERAGE(Without30!L22:L26)</f>
        <v>33724.878523599997</v>
      </c>
      <c r="O4">
        <f>AVERAGE(Without30!M22:M26)</f>
        <v>3.3001138405200001E-4</v>
      </c>
      <c r="P4">
        <f>AVERAGE(Without30!N22:N26)</f>
        <v>0.32993505740000001</v>
      </c>
    </row>
    <row r="5" spans="1:16" x14ac:dyDescent="0.25">
      <c r="A5" s="14" t="s">
        <v>94</v>
      </c>
      <c r="B5" s="14" t="s">
        <v>89</v>
      </c>
      <c r="C5">
        <v>630</v>
      </c>
      <c r="D5">
        <f>AVERAGE(Without30!B27:B30)</f>
        <v>0.96222222200000007</v>
      </c>
      <c r="E5">
        <f>AVERAGE(Without30!C27:C30)</f>
        <v>33.25</v>
      </c>
      <c r="F5">
        <f>AVERAGE(Without30!D27:D30)</f>
        <v>53</v>
      </c>
      <c r="G5">
        <f>AVERAGE(Without30!E27:E30)</f>
        <v>42.893333332500006</v>
      </c>
      <c r="H5">
        <f>AVERAGE(Without30!F27:F30)</f>
        <v>1.0458333332500001</v>
      </c>
      <c r="I5">
        <f>AVERAGE(Without30!G27:G30)</f>
        <v>41.040563095648679</v>
      </c>
      <c r="J5">
        <f>AVERAGE(Without30!H27:H30)</f>
        <v>0.42811549999999998</v>
      </c>
      <c r="K5">
        <f>AVERAGE(Without30!I27:I30)</f>
        <v>0.75641600000000009</v>
      </c>
      <c r="L5">
        <f>AVERAGE(Without30!J27:J30)</f>
        <v>986.79504350000002</v>
      </c>
      <c r="M5">
        <f>AVERAGE(Without30!K27:K30)</f>
        <v>28556.7302375</v>
      </c>
      <c r="N5">
        <f>AVERAGE(Without30!L27:L30)</f>
        <v>66033.107254999995</v>
      </c>
      <c r="O5">
        <f>AVERAGE(Without30!M27:M30)</f>
        <v>6.6547421877500001E-5</v>
      </c>
      <c r="P5">
        <f>AVERAGE(Without30!N27:N30)</f>
        <v>0.30711913974999999</v>
      </c>
    </row>
    <row r="6" spans="1:16" x14ac:dyDescent="0.25">
      <c r="A6" s="14" t="s">
        <v>95</v>
      </c>
      <c r="B6" s="14" t="s">
        <v>85</v>
      </c>
      <c r="C6">
        <v>58</v>
      </c>
      <c r="D6">
        <f>AVERAGE(Without30!B53:B57)</f>
        <v>1.3975555555555557</v>
      </c>
      <c r="E6">
        <f>AVERAGE(Without30!C53:C57)</f>
        <v>91</v>
      </c>
      <c r="F6">
        <f>AVERAGE(Without30!D53:D57)</f>
        <v>123.4</v>
      </c>
      <c r="G6">
        <f>AVERAGE(Without30!E53:E57)</f>
        <v>203.34053333333333</v>
      </c>
      <c r="H6">
        <f>AVERAGE(Without30!F53:F57)</f>
        <v>7.9126666666666665</v>
      </c>
      <c r="I6">
        <f>AVERAGE(Without30!G53:G57)</f>
        <v>27.64546029302204</v>
      </c>
      <c r="J6">
        <f>AVERAGE(Without30!H53:H57)</f>
        <v>0.39115480000000002</v>
      </c>
      <c r="K6">
        <f>AVERAGE(Without30!I53:I57)</f>
        <v>0.87947980000000003</v>
      </c>
      <c r="L6">
        <f>AVERAGE(Without30!J53:J57)</f>
        <v>2010.3573839999997</v>
      </c>
      <c r="M6">
        <f>AVERAGE(Without30!K53:K57)</f>
        <v>25444.655481999998</v>
      </c>
      <c r="N6">
        <f>AVERAGE(Without30!L53:L57)</f>
        <v>63712.995603240401</v>
      </c>
      <c r="O6">
        <f>AVERAGE(Without30!M53:M57)</f>
        <v>5.2912500547999999E-5</v>
      </c>
      <c r="P6">
        <f>AVERAGE(Without30!N53:N57)</f>
        <v>0.35219626797090858</v>
      </c>
    </row>
    <row r="7" spans="1:16" x14ac:dyDescent="0.25">
      <c r="A7" s="14" t="s">
        <v>95</v>
      </c>
      <c r="B7" s="14" t="s">
        <v>89</v>
      </c>
      <c r="C7">
        <v>36</v>
      </c>
      <c r="D7">
        <f>AVERAGE(Without30!B50:B52,Without30!B58:B59)</f>
        <v>1.178911111111111</v>
      </c>
      <c r="E7">
        <f>AVERAGE(Without30!C50:C52,Without30!C58:C59)</f>
        <v>60.2</v>
      </c>
      <c r="F7">
        <f>AVERAGE(Without30!D50:D52,Without30!D58:D59)</f>
        <v>81.8</v>
      </c>
      <c r="G7">
        <f>AVERAGE(Without30!E50:E52,Without30!E58:E59)</f>
        <v>130.54519999999997</v>
      </c>
      <c r="H7">
        <f>AVERAGE(Without30!F50:F52,Without30!F58:F59)</f>
        <v>4.5813333333333341</v>
      </c>
      <c r="I7">
        <f>AVERAGE(Without30!G50:G52,Without30!G58:G59)</f>
        <v>36.498109246960524</v>
      </c>
      <c r="J7">
        <f>AVERAGE(Without30!H50:H52,Without30!H58:H59)</f>
        <v>0.35423259999999995</v>
      </c>
      <c r="K7">
        <f>AVERAGE(Without30!I50:I52,Without30!I58:I59)</f>
        <v>0.72084859999999995</v>
      </c>
      <c r="L7">
        <f>AVERAGE(Without30!J50:J52,Without30!J58:J59)</f>
        <v>2269.4256492</v>
      </c>
      <c r="M7">
        <f>AVERAGE(Without30!K50:K52,Without30!K58:K59)</f>
        <v>25455.871778000001</v>
      </c>
      <c r="N7">
        <f>AVERAGE(Without30!L50:L52,Without30!L58:L59)</f>
        <v>58815.171563237789</v>
      </c>
      <c r="O7">
        <f>AVERAGE(Without30!M50:M52,Without30!M58:M59)</f>
        <v>8.5211854450000006E-5</v>
      </c>
      <c r="P7">
        <f>AVERAGE(Without30!N50:N52,Without30!N58:N59)</f>
        <v>0.27221019842680699</v>
      </c>
    </row>
    <row r="8" spans="1:16" x14ac:dyDescent="0.25">
      <c r="A8" s="14" t="s">
        <v>91</v>
      </c>
      <c r="B8" s="14" t="s">
        <v>85</v>
      </c>
      <c r="C8">
        <v>91</v>
      </c>
      <c r="D8">
        <f>AVERAGE(Without30!B7:B8,Without30!B11,Without30!B18,Without30!B20,Without30!B39:B40,Without30!B38,Without30!B41:B42)</f>
        <v>2.0043333332777773</v>
      </c>
      <c r="E8">
        <f>AVERAGE(Without30!C7:C8,Without30!C11,Without30!C18,Without30!C20,Without30!C39:C40,Without30!C38,Without30!C41:C42)</f>
        <v>115.5</v>
      </c>
      <c r="F8">
        <f>AVERAGE(Without30!D7:D8,Without30!D11,Without30!D18,Without30!D20,Without30!D39:D40,Without30!D38,Without30!D41:D42)</f>
        <v>140.32999999999998</v>
      </c>
      <c r="G8">
        <f>AVERAGE(Without30!E7:E8,Without30!E11,Without30!E18,Without30!E20,Without30!E39:E40,Without30!E38,Without30!E41:E42)</f>
        <v>281.36500000666666</v>
      </c>
      <c r="H8">
        <f>AVERAGE(Without30!F7:F8,Without30!F11,Without30!F18,Without30!F20,Without30!F39:F40,Without30!F38,Without30!F41:F42)</f>
        <v>13.729666666700002</v>
      </c>
      <c r="I8">
        <f>AVERAGE(Without30!G7:G8,Without30!G11,Without30!G18,Without30!G20,Without30!G39:G40,Without30!G38,Without30!G41:G42)</f>
        <v>22.474143783045736</v>
      </c>
      <c r="J8">
        <f>AVERAGE(Without30!H7:H8,Without30!H11,Without30!H18,Without30!H20,Without30!H39:H40,Without30!H38,Without30!H41:H42)</f>
        <v>0.39521409999999996</v>
      </c>
      <c r="K8">
        <f>AVERAGE(Without30!I7:I8,Without30!I11,Without30!I18,Without30!I20,Without30!I39:I40,Without30!I38,Without30!I41:I42)</f>
        <v>0.7059067</v>
      </c>
      <c r="L8">
        <f>AVERAGE(Without30!J7:J8,Without30!J11,Without30!J18,Without30!J20,Without30!J39:J40,Without30!J38,Without30!J41:J42)</f>
        <v>2141.1646931999999</v>
      </c>
      <c r="M8">
        <f>AVERAGE(Without30!K7:K8,Without30!K11,Without30!K18,Without30!K20,Without30!K39:K40,Without30!K38,Without30!K41:K42)</f>
        <v>20718.2916473</v>
      </c>
      <c r="N8">
        <f>AVERAGE(Without30!L7:L8,Without30!L11,Without30!L18,Without30!L20,Without30!L39:L40,Without30!L38,Without30!L41:L42)</f>
        <v>45239.635640297332</v>
      </c>
      <c r="O8">
        <f>AVERAGE(Without30!M7:M8,Without30!M11,Without30!M18,Without30!M20,Without30!M39:M40,Without30!M38,Without30!M41:M42)</f>
        <v>1.1960072035299997E-4</v>
      </c>
      <c r="P8">
        <f>AVERAGE(Without30!N7:N8,Without30!N11,Without30!N18,Without30!N20,Without30!N39:N40,Without30!N38,Without30!N41:N42)</f>
        <v>0.29879115093446884</v>
      </c>
    </row>
    <row r="9" spans="1:16" x14ac:dyDescent="0.25">
      <c r="A9" s="14" t="s">
        <v>91</v>
      </c>
      <c r="B9" s="14" t="s">
        <v>89</v>
      </c>
      <c r="C9">
        <v>665</v>
      </c>
      <c r="D9">
        <f>AVERAGE(Without30!B13:B17,Without30!B46:B47,Without30!B35:B37)</f>
        <v>1.0864444444800001</v>
      </c>
      <c r="E9">
        <f>AVERAGE(Without30!C13:C17,Without30!C46:C47,Without30!C35:C37)</f>
        <v>51.3</v>
      </c>
      <c r="F9">
        <f>AVERAGE(Without30!D13:D17,Without30!D46:D47,Without30!D35:D37)</f>
        <v>72.5</v>
      </c>
      <c r="G9">
        <f>AVERAGE(Without30!E13:E17,Without30!E46:E47,Without30!E35:E37)</f>
        <v>109.47746666933332</v>
      </c>
      <c r="H9">
        <f>AVERAGE(Without30!F13:F17,Without30!F46:F47,Without30!F35:F37)</f>
        <v>3.4916666666666663</v>
      </c>
      <c r="I9">
        <f>AVERAGE(Without30!G13:G17,Without30!G46:G47,Without30!G35:G37)</f>
        <v>36.972671074769799</v>
      </c>
      <c r="J9">
        <f>AVERAGE(Without30!H13:H17,Without30!H46:H47,Without30!H35:H37)</f>
        <v>0.47652019999999995</v>
      </c>
      <c r="K9">
        <f>AVERAGE(Without30!I13:I17,Without30!I46:I47,Without30!I35:I37)</f>
        <v>0.5024999</v>
      </c>
      <c r="L9">
        <f>AVERAGE(Without30!J13:J17,Without30!J46:J47,Without30!J35:J37)</f>
        <v>2104.0150576999995</v>
      </c>
      <c r="M9">
        <f>AVERAGE(Without30!K13:K17,Without30!K46:K47,Without30!K35:K37)</f>
        <v>27357.664731999997</v>
      </c>
      <c r="N9">
        <f>AVERAGE(Without30!L13:L17,Without30!L46:L47,Without30!L35:L37)</f>
        <v>41061.486524121065</v>
      </c>
      <c r="O9">
        <f>AVERAGE(Without30!M13:M17,Without30!M46:M47,Without30!M35:M37)</f>
        <v>1.3978759444000001E-4</v>
      </c>
      <c r="P9">
        <f>AVERAGE(Without30!N13:N17,Without30!N46:N47,Without30!N35:N37)</f>
        <v>0.34222707702125066</v>
      </c>
    </row>
    <row r="10" spans="1:16" x14ac:dyDescent="0.25">
      <c r="A10" s="14" t="s">
        <v>91</v>
      </c>
      <c r="B10" s="14" t="s">
        <v>92</v>
      </c>
      <c r="C10">
        <v>45</v>
      </c>
      <c r="D10">
        <f>AVERAGE(Without30!B9:B10,Without30!B12,Without30!B19,Without30!B21)</f>
        <v>0.80333333332000001</v>
      </c>
      <c r="E10">
        <f>AVERAGE(Without30!C9:C10,Without30!C12,Without30!C19,Without30!C21)</f>
        <v>40.4</v>
      </c>
      <c r="F10">
        <f>AVERAGE(Without30!D9:D10,Without30!D12,Without30!D19,Without30!D21)</f>
        <v>89.6</v>
      </c>
      <c r="G10">
        <f>AVERAGE(Without30!E9:E10,Without30!E12,Without30!E19,Without30!E21)</f>
        <v>104.856666668</v>
      </c>
      <c r="H10">
        <f>AVERAGE(Without30!F9:F10,Without30!F12,Without30!F19,Without30!F21)</f>
        <v>2.2693333335999997</v>
      </c>
      <c r="I10">
        <f>AVERAGE(Without30!G9:G10,Without30!G12,Without30!G19,Without30!G21)</f>
        <v>47.366007904</v>
      </c>
      <c r="J10">
        <f>AVERAGE(Without30!H9:H10,Without30!H12,Without30!H19,Without30!H21)</f>
        <v>0.3764864</v>
      </c>
      <c r="K10">
        <f>AVERAGE(Without30!I9:I10,Without30!I12,Without30!I19,Without30!I21)</f>
        <v>0.81057500000000005</v>
      </c>
      <c r="L10">
        <f>AVERAGE(Without30!J9:J10,Without30!J12,Without30!J19,Without30!J21)</f>
        <v>3209.5440275999999</v>
      </c>
      <c r="M10">
        <f>AVERAGE(Without30!K9:K10,Without30!K12,Without30!K19,Without30!K21)</f>
        <v>13899.479205799998</v>
      </c>
      <c r="N10">
        <f>AVERAGE(Without30!L9:L10,Without30!L12,Without30!L19,Without30!L21)</f>
        <v>31903.566335999996</v>
      </c>
      <c r="O10">
        <f>AVERAGE(Without30!M9:M10,Without30!M12,Without30!M19,Without30!M21)</f>
        <v>1.2632575254199998E-4</v>
      </c>
      <c r="P10">
        <f>AVERAGE(Without30!N9:N10,Without30!N12,Without30!N19,Without30!N21)</f>
        <v>0.28603958033999999</v>
      </c>
    </row>
    <row r="11" spans="1:16" x14ac:dyDescent="0.25">
      <c r="A11" s="14" t="s">
        <v>91</v>
      </c>
      <c r="B11" s="14" t="s">
        <v>93</v>
      </c>
      <c r="C11">
        <v>6</v>
      </c>
      <c r="D11">
        <f>AVERAGE(Without30!B43:B45,Without30!B48:B49)</f>
        <v>0.9946666666666667</v>
      </c>
      <c r="E11">
        <f>AVERAGE(Without30!C43:C45,Without30!C48:C49)</f>
        <v>40</v>
      </c>
      <c r="F11">
        <f>AVERAGE(Without30!D43:D45,Without30!D48:D49)</f>
        <v>55.2</v>
      </c>
      <c r="G11">
        <f>AVERAGE(Without30!E43:E45,Without30!E48:E49)</f>
        <v>85.362200000000001</v>
      </c>
      <c r="H11">
        <f>AVERAGE(Without30!F43:F45,Without30!F48:F49)</f>
        <v>3.289333333333333</v>
      </c>
      <c r="I11">
        <f>AVERAGE(Without30!G43:G45,Without30!G48:G49)</f>
        <v>38.880790410547903</v>
      </c>
      <c r="J11">
        <f>AVERAGE(Without30!H43:H45,Without30!H48:H49)</f>
        <v>0.38945439999999998</v>
      </c>
      <c r="K11">
        <f>AVERAGE(Without30!I43:I45,Without30!I48:I49)</f>
        <v>0.70300479999999999</v>
      </c>
      <c r="L11">
        <f>AVERAGE(Without30!J43:J45,Without30!J48:J49)</f>
        <v>538.19978760000004</v>
      </c>
      <c r="M11">
        <f>AVERAGE(Without30!K43:K45,Without30!K48:K49)</f>
        <v>35882.741163999999</v>
      </c>
      <c r="N11">
        <f>AVERAGE(Without30!L43:L45,Without30!L48:L49)</f>
        <v>71266.802384662558</v>
      </c>
      <c r="O11">
        <f>AVERAGE(Without30!M43:M45,Without30!M48:M49)</f>
        <v>6.4869140969999988E-5</v>
      </c>
      <c r="P11">
        <f>AVERAGE(Without30!N43:N45,Without30!N48:N49)</f>
        <v>0.34521296050096933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Only numeric data</vt:lpstr>
      <vt:lpstr>Without30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2023-07-13T13:24:59Z</dcterms:created>
  <dcterms:modified xsi:type="dcterms:W3CDTF">2024-03-14T15:02:02Z</dcterms:modified>
</cp:coreProperties>
</file>