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Datos\"/>
    </mc:Choice>
  </mc:AlternateContent>
  <xr:revisionPtr revIDLastSave="0" documentId="13_ncr:1_{B0E5EEBD-1252-44C4-898B-6AF9013F0D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romedios" sheetId="2" r:id="rId2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N5" i="2" l="1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  <c r="N2" i="2"/>
  <c r="M2" i="2"/>
  <c r="L2" i="2"/>
  <c r="K2" i="2"/>
  <c r="J2" i="2"/>
  <c r="I2" i="2"/>
  <c r="H2" i="2"/>
  <c r="G2" i="2"/>
  <c r="F2" i="2"/>
  <c r="E2" i="2"/>
  <c r="D2" i="2"/>
  <c r="C2" i="2"/>
  <c r="B2" i="2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G30" i="1" l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<sst xmlns="http://schemas.openxmlformats.org/spreadsheetml/2006/main" count="151" uniqueCount="83">
  <si>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</si>
  <si>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</si>
  <si>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</si>
  <si>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</si>
  <si>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</si>
  <si>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</si>
  <si>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</si>
  <si>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</si>
  <si>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</si>
  <si>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</si>
  <si>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</si>
  <si>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</si>
  <si>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</si>
  <si>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T1P1_1</t>
  </si>
  <si>
    <t>T1P2_1</t>
  </si>
  <si>
    <t>T1P3_1</t>
  </si>
  <si>
    <t>T1P4_1</t>
  </si>
  <si>
    <t>T1P5_1</t>
  </si>
  <si>
    <t>T2P6_1</t>
  </si>
  <si>
    <t>T2P7_1</t>
  </si>
  <si>
    <t>T2P8_1</t>
  </si>
  <si>
    <t>T2P9_1</t>
  </si>
  <si>
    <t>T2P10_1</t>
  </si>
  <si>
    <t>T2P11_1</t>
  </si>
  <si>
    <t>T2P12_1</t>
  </si>
  <si>
    <t>T2P13_1</t>
  </si>
  <si>
    <t>T2P14_1</t>
  </si>
  <si>
    <t>T2P15_1</t>
  </si>
  <si>
    <t>T2P16_1</t>
  </si>
  <si>
    <t>T2P17_1</t>
  </si>
  <si>
    <t>T2P18_1</t>
  </si>
  <si>
    <t>T2P19_1</t>
  </si>
  <si>
    <t>T2P20_1</t>
  </si>
  <si>
    <t>T3P21_1</t>
  </si>
  <si>
    <t>T3P22_1</t>
  </si>
  <si>
    <t>T3P23_1</t>
  </si>
  <si>
    <t>T3P24_1</t>
  </si>
  <si>
    <t>T3P25_1</t>
  </si>
  <si>
    <t>T3P26_1</t>
  </si>
  <si>
    <t>T3P27_1</t>
  </si>
  <si>
    <t>T3P28_1</t>
  </si>
  <si>
    <t>T3P29_1</t>
  </si>
  <si>
    <t>T4P31_1</t>
  </si>
  <si>
    <t>T4P32_1</t>
  </si>
  <si>
    <t>T4P33_1</t>
  </si>
  <si>
    <t>T4P34_1</t>
  </si>
  <si>
    <t>T4P35_1</t>
  </si>
  <si>
    <t>T5P36_1</t>
  </si>
  <si>
    <t>T5P37_1</t>
  </si>
  <si>
    <t>T5P38_1</t>
  </si>
  <si>
    <t>T5P39_1</t>
  </si>
  <si>
    <t>T5P40_1</t>
  </si>
  <si>
    <t>T5P41_1</t>
  </si>
  <si>
    <t>T5P42_1</t>
  </si>
  <si>
    <t>T5P43_1</t>
  </si>
  <si>
    <t>T5P44_1</t>
  </si>
  <si>
    <t>T5P45_1</t>
  </si>
  <si>
    <t>T5P46_1</t>
  </si>
  <si>
    <t>T5P47_1</t>
  </si>
  <si>
    <t>T5P48_1</t>
  </si>
  <si>
    <t>T5P49_1</t>
  </si>
  <si>
    <t>T5P50_1</t>
  </si>
  <si>
    <t>T6P51_1</t>
  </si>
  <si>
    <t>T6P52_1</t>
  </si>
  <si>
    <t>T6P53_1</t>
  </si>
  <si>
    <t>T6P54_1</t>
  </si>
  <si>
    <t>T6P55_1</t>
  </si>
  <si>
    <t>T6P56_1</t>
  </si>
  <si>
    <t>T6P57_1</t>
  </si>
  <si>
    <t>T6P58_1</t>
  </si>
  <si>
    <t>T6P59_1</t>
  </si>
  <si>
    <t>T6P60_1</t>
  </si>
  <si>
    <t>Id</t>
  </si>
  <si>
    <t>Puya</t>
  </si>
  <si>
    <t>g</t>
  </si>
  <si>
    <t>s</t>
  </si>
  <si>
    <t>n</t>
  </si>
  <si>
    <t>b</t>
  </si>
  <si>
    <t>goudotiana</t>
  </si>
  <si>
    <t>nitida</t>
  </si>
  <si>
    <t>santosii</t>
  </si>
  <si>
    <t>bicolor</t>
  </si>
  <si>
    <t>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</si>
</sst>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0"/>
  <sheetViews>
    <sheetView topLeftCell="I1" workbookViewId="0">
      <selection activeCell="P1" sqref="P1:AC5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5" width="8.7109375" customWidth="1"/>
  </cols>
  <sheetData>
    <row r="1" spans="1:15" ht="15.75" thickBot="1" x14ac:dyDescent="0.3">
      <c r="A1" s="1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0" t="s">
        <v>73</v>
      </c>
    </row>
    <row r="2" spans="1:15" ht="15.75" thickBot="1" x14ac:dyDescent="0.3">
      <c r="A2" s="1" t="s">
        <v>13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0" t="s">
        <v>74</v>
      </c>
    </row>
    <row r="3" spans="1:15" ht="15.75" thickBot="1" x14ac:dyDescent="0.3">
      <c r="A3" s="1" t="s">
        <v>14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0" t="s">
        <v>74</v>
      </c>
    </row>
    <row r="4" spans="1:15" ht="15.75" thickBot="1" x14ac:dyDescent="0.3">
      <c r="A4" s="1" t="s">
        <v>15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0" t="s">
        <v>74</v>
      </c>
    </row>
    <row r="5" spans="1:15" ht="15.75" thickBot="1" x14ac:dyDescent="0.3">
      <c r="A5" s="1" t="s">
        <v>16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0" t="s">
        <v>74</v>
      </c>
    </row>
    <row r="6" spans="1:15" ht="15.75" thickBot="1" x14ac:dyDescent="0.3">
      <c r="A6" s="1" t="s">
        <v>17</v>
      </c>
      <c r="B6" s="1">
        <v>2.167777778</v>
      </c>
      <c r="C6" s="1">
        <v>173</v>
      </c>
      <c r="D6" s="1">
        <v>3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0" t="s">
        <v>74</v>
      </c>
    </row>
    <row r="7" spans="1:15" ht="15.75" thickBot="1" x14ac:dyDescent="0.3">
      <c r="A7" s="1" t="s">
        <v>18</v>
      </c>
      <c r="B7" s="1">
        <v>1.8288888889999999</v>
      </c>
      <c r="C7" s="1">
        <v>111</v>
      </c>
      <c r="D7" s="1">
        <v>62</v>
      </c>
      <c r="E7" s="5">
        <v>106.96899999999999</v>
      </c>
      <c r="F7" s="1">
        <v>4.6466666669999999</v>
      </c>
      <c r="G7" s="4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0" t="s">
        <v>74</v>
      </c>
    </row>
    <row r="8" spans="1:15" ht="15.75" thickBot="1" x14ac:dyDescent="0.3">
      <c r="A8" s="1" t="s">
        <v>19</v>
      </c>
      <c r="B8" s="1">
        <v>2.7011111109999999</v>
      </c>
      <c r="C8" s="1">
        <v>157</v>
      </c>
      <c r="D8" s="1">
        <v>2.2999999999999998</v>
      </c>
      <c r="E8" s="5">
        <v>432.62266670000002</v>
      </c>
      <c r="F8" s="1">
        <v>22.52333333</v>
      </c>
      <c r="G8" s="4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0" t="s">
        <v>74</v>
      </c>
    </row>
    <row r="9" spans="1:15" ht="15.75" customHeight="1" thickBot="1" x14ac:dyDescent="0.3">
      <c r="A9" s="1" t="s">
        <v>20</v>
      </c>
      <c r="B9" s="1">
        <v>0.89444444440000004</v>
      </c>
      <c r="C9" s="1">
        <v>30</v>
      </c>
      <c r="D9" s="1">
        <v>90</v>
      </c>
      <c r="E9" s="5">
        <v>91.194666670000004</v>
      </c>
      <c r="F9" s="1">
        <v>1.88</v>
      </c>
      <c r="G9" s="4">
        <v>48.548000330000001</v>
      </c>
      <c r="H9" s="1">
        <v>0.24737700000000001</v>
      </c>
      <c r="I9" s="1">
        <v>0.92786599999999997</v>
      </c>
      <c r="J9" s="1">
        <v>2093.1894219999999</v>
      </c>
      <c r="K9" s="1">
        <v>8887.2002009999997</v>
      </c>
      <c r="L9" s="1">
        <v>26296.34952</v>
      </c>
      <c r="M9" s="1">
        <v>1.3906737249999999E-4</v>
      </c>
      <c r="N9" s="1">
        <v>0.23606871709999999</v>
      </c>
      <c r="O9" s="10" t="s">
        <v>75</v>
      </c>
    </row>
    <row r="10" spans="1:15" ht="15.75" customHeight="1" thickBot="1" x14ac:dyDescent="0.3">
      <c r="A10" s="1" t="s">
        <v>21</v>
      </c>
      <c r="B10" s="1">
        <v>0.6888888889</v>
      </c>
      <c r="C10" s="1">
        <v>35</v>
      </c>
      <c r="D10" s="1">
        <v>81</v>
      </c>
      <c r="E10" s="5">
        <v>81.192666669999994</v>
      </c>
      <c r="F10" s="1">
        <v>1.536666667</v>
      </c>
      <c r="G10" s="4">
        <v>52.992911980000002</v>
      </c>
      <c r="H10" s="1">
        <v>0.487369</v>
      </c>
      <c r="I10" s="1">
        <v>0.84317799999999998</v>
      </c>
      <c r="J10" s="1">
        <v>3703.4997239999998</v>
      </c>
      <c r="K10" s="1">
        <v>15281.055759999999</v>
      </c>
      <c r="L10" s="1">
        <v>40922.648880000001</v>
      </c>
      <c r="M10" s="1">
        <v>8.1883285010000005E-5</v>
      </c>
      <c r="N10" s="1">
        <v>0.3745655403</v>
      </c>
      <c r="O10" s="10" t="s">
        <v>75</v>
      </c>
    </row>
    <row r="11" spans="1:15" ht="15.75" customHeight="1" thickBot="1" x14ac:dyDescent="0.3">
      <c r="A11" s="1" t="s">
        <v>22</v>
      </c>
      <c r="B11" s="1">
        <v>3.2788888890000001</v>
      </c>
      <c r="C11" s="1">
        <v>160</v>
      </c>
      <c r="D11" s="1">
        <v>280</v>
      </c>
      <c r="E11" s="5">
        <v>399.80066670000002</v>
      </c>
      <c r="F11" s="1">
        <v>20.18</v>
      </c>
      <c r="G11" s="4">
        <v>19.798377859999999</v>
      </c>
      <c r="H11" s="1">
        <v>0.47627700000000001</v>
      </c>
      <c r="I11" s="1">
        <v>0.49671199999999999</v>
      </c>
      <c r="J11" s="1">
        <v>4721.4880439999997</v>
      </c>
      <c r="K11" s="1">
        <v>24736.384529999999</v>
      </c>
      <c r="L11" s="1">
        <v>38230.672420000003</v>
      </c>
      <c r="M11" s="1">
        <v>1.5103084500000001E-4</v>
      </c>
      <c r="N11" s="1">
        <v>0.26972675699999998</v>
      </c>
      <c r="O11" s="10" t="s">
        <v>74</v>
      </c>
    </row>
    <row r="12" spans="1:15" ht="15.75" customHeight="1" thickBot="1" x14ac:dyDescent="0.3">
      <c r="A12" s="1" t="s">
        <v>23</v>
      </c>
      <c r="B12" s="1">
        <v>0.78444444440000005</v>
      </c>
      <c r="C12" s="1">
        <v>40</v>
      </c>
      <c r="D12" s="1">
        <v>70</v>
      </c>
      <c r="E12" s="5">
        <v>78.953999999999994</v>
      </c>
      <c r="F12" s="1">
        <v>1.6466666670000001</v>
      </c>
      <c r="G12" s="4">
        <v>47.9542906</v>
      </c>
      <c r="H12" s="1">
        <v>0.427813</v>
      </c>
      <c r="I12" s="1">
        <v>1.1185339999999999</v>
      </c>
      <c r="J12" s="1">
        <v>6742.0839409999999</v>
      </c>
      <c r="K12" s="1">
        <v>6929.3243679999996</v>
      </c>
      <c r="L12" s="1">
        <v>24705.327740000001</v>
      </c>
      <c r="M12" s="1">
        <v>1.034734734E-4</v>
      </c>
      <c r="N12" s="1">
        <v>0.31147333119999998</v>
      </c>
      <c r="O12" s="10" t="s">
        <v>75</v>
      </c>
    </row>
    <row r="13" spans="1:15" ht="15.75" customHeight="1" thickBot="1" x14ac:dyDescent="0.3">
      <c r="A13" s="1" t="s">
        <v>24</v>
      </c>
      <c r="B13" s="1">
        <v>0.91111111109999998</v>
      </c>
      <c r="C13" s="1">
        <v>32</v>
      </c>
      <c r="D13" s="1">
        <v>70</v>
      </c>
      <c r="E13" s="5">
        <v>68.113333330000003</v>
      </c>
      <c r="F13" s="1">
        <v>1.53</v>
      </c>
      <c r="G13" s="4">
        <v>44.526199740000003</v>
      </c>
      <c r="H13" s="1">
        <v>0.54808199999999996</v>
      </c>
      <c r="I13" s="1">
        <v>0.38098199999999999</v>
      </c>
      <c r="J13" s="1">
        <v>2589.761434</v>
      </c>
      <c r="K13" s="1">
        <v>43053.509310000001</v>
      </c>
      <c r="L13" s="1">
        <v>51181.05601</v>
      </c>
      <c r="M13" s="1">
        <v>1.4539114219999999E-4</v>
      </c>
      <c r="N13" s="1">
        <v>0.30709096860000001</v>
      </c>
      <c r="O13" s="10" t="s">
        <v>76</v>
      </c>
    </row>
    <row r="14" spans="1:15" ht="15.75" customHeight="1" thickBot="1" x14ac:dyDescent="0.3">
      <c r="A14" s="1" t="s">
        <v>25</v>
      </c>
      <c r="B14" s="1">
        <v>0.81666666669999999</v>
      </c>
      <c r="C14" s="1">
        <v>49</v>
      </c>
      <c r="D14" s="1">
        <v>53</v>
      </c>
      <c r="E14" s="5">
        <v>48.499333329999999</v>
      </c>
      <c r="F14" s="1">
        <v>1.1499999999999999</v>
      </c>
      <c r="G14" s="4">
        <v>42.176735579999999</v>
      </c>
      <c r="H14" s="1">
        <v>0.44332300000000002</v>
      </c>
      <c r="I14" s="1">
        <v>0.50356299999999998</v>
      </c>
      <c r="J14" s="1">
        <v>2076.6952419999998</v>
      </c>
      <c r="K14" s="1">
        <v>19603.019420000001</v>
      </c>
      <c r="L14" s="1">
        <v>30903.203010000001</v>
      </c>
      <c r="M14" s="1">
        <v>1.621490443E-4</v>
      </c>
      <c r="N14" s="1">
        <v>0.30364612839999999</v>
      </c>
      <c r="O14" s="10" t="s">
        <v>76</v>
      </c>
    </row>
    <row r="15" spans="1:15" ht="15.75" customHeight="1" thickBot="1" x14ac:dyDescent="0.3">
      <c r="A15" s="1" t="s">
        <v>26</v>
      </c>
      <c r="B15" s="1">
        <v>1.1599999999999999</v>
      </c>
      <c r="C15" s="1">
        <v>44</v>
      </c>
      <c r="D15" s="1">
        <v>69</v>
      </c>
      <c r="E15" s="5">
        <v>76.090999999999994</v>
      </c>
      <c r="F15" s="1">
        <v>2.82</v>
      </c>
      <c r="G15" s="4">
        <v>27.029815790000001</v>
      </c>
      <c r="H15" s="1">
        <v>0.46269700000000002</v>
      </c>
      <c r="I15" s="1">
        <v>0.40017399999999997</v>
      </c>
      <c r="J15" s="1">
        <v>1208.2401179999999</v>
      </c>
      <c r="K15" s="1">
        <v>42748.809300000001</v>
      </c>
      <c r="L15" s="1">
        <v>53226.43692</v>
      </c>
      <c r="M15" s="1">
        <v>1.314976067E-4</v>
      </c>
      <c r="N15" s="1">
        <v>0.25762626</v>
      </c>
      <c r="O15" s="10" t="s">
        <v>76</v>
      </c>
    </row>
    <row r="16" spans="1:15" ht="15.75" customHeight="1" thickBot="1" x14ac:dyDescent="0.3">
      <c r="A16" s="1" t="s">
        <v>27</v>
      </c>
      <c r="B16" s="1">
        <v>1.276666667</v>
      </c>
      <c r="C16" s="1">
        <v>46</v>
      </c>
      <c r="D16" s="1">
        <v>73</v>
      </c>
      <c r="E16" s="5">
        <v>116.46166669999999</v>
      </c>
      <c r="F16" s="1">
        <v>4.0466666670000002</v>
      </c>
      <c r="G16" s="4">
        <v>28.800887729999999</v>
      </c>
      <c r="H16" s="1">
        <v>0.60823199999999999</v>
      </c>
      <c r="I16" s="1">
        <v>0.57869499999999996</v>
      </c>
      <c r="J16" s="1">
        <v>6953.8091439999998</v>
      </c>
      <c r="K16" s="1">
        <v>18239.84187</v>
      </c>
      <c r="L16" s="1">
        <v>33367.60626</v>
      </c>
      <c r="M16" s="1">
        <v>1.354924702E-4</v>
      </c>
      <c r="N16" s="1">
        <v>0.36172948890000001</v>
      </c>
      <c r="O16" s="10" t="s">
        <v>76</v>
      </c>
    </row>
    <row r="17" spans="1:15" ht="15.75" customHeight="1" thickBot="1" x14ac:dyDescent="0.3">
      <c r="A17" s="1" t="s">
        <v>28</v>
      </c>
      <c r="B17" s="1">
        <v>1.28</v>
      </c>
      <c r="C17" s="1">
        <v>61</v>
      </c>
      <c r="D17" s="1">
        <v>78</v>
      </c>
      <c r="E17" s="5">
        <v>116.246</v>
      </c>
      <c r="F17" s="1">
        <v>3.903333333</v>
      </c>
      <c r="G17" s="4">
        <v>29.783018630000001</v>
      </c>
      <c r="H17" s="1">
        <v>0.53618100000000002</v>
      </c>
      <c r="I17" s="1">
        <v>0.41939799999999999</v>
      </c>
      <c r="J17" s="1">
        <v>2955.9653659999999</v>
      </c>
      <c r="K17" s="1">
        <v>36286.270900000003</v>
      </c>
      <c r="L17" s="1">
        <v>47295.44586</v>
      </c>
      <c r="M17" s="1">
        <v>1.474187619E-4</v>
      </c>
      <c r="N17" s="1">
        <v>0.31130231130000002</v>
      </c>
      <c r="O17" s="10" t="s">
        <v>76</v>
      </c>
    </row>
    <row r="18" spans="1:15" ht="15.75" customHeight="1" thickBot="1" x14ac:dyDescent="0.3">
      <c r="A18" s="1" t="s">
        <v>29</v>
      </c>
      <c r="B18" s="1">
        <v>1.9144444439999999</v>
      </c>
      <c r="C18" s="1">
        <v>150</v>
      </c>
      <c r="D18" s="1">
        <v>153</v>
      </c>
      <c r="E18" s="5">
        <v>159.43299999999999</v>
      </c>
      <c r="F18" s="1">
        <v>8.7200000000000006</v>
      </c>
      <c r="G18" s="4">
        <v>18.285318090000001</v>
      </c>
      <c r="H18" s="1">
        <v>0.24765799999999999</v>
      </c>
      <c r="I18" s="1">
        <v>0.64044400000000001</v>
      </c>
      <c r="J18" s="1">
        <v>1489.608252</v>
      </c>
      <c r="K18" s="1">
        <v>9390.2785530000001</v>
      </c>
      <c r="L18" s="1">
        <v>19245.584650000001</v>
      </c>
      <c r="M18" s="1">
        <v>2.475077465E-4</v>
      </c>
      <c r="N18" s="1">
        <v>0.1761126425</v>
      </c>
      <c r="O18" s="10" t="s">
        <v>74</v>
      </c>
    </row>
    <row r="19" spans="1:15" ht="15.75" customHeight="1" thickBot="1" x14ac:dyDescent="0.3">
      <c r="A19" s="1" t="s">
        <v>30</v>
      </c>
      <c r="B19" s="1">
        <v>0.77333333329999998</v>
      </c>
      <c r="C19" s="1">
        <v>46</v>
      </c>
      <c r="D19" s="1">
        <v>96</v>
      </c>
      <c r="E19" s="5">
        <v>127.0306667</v>
      </c>
      <c r="F19" s="1">
        <v>2.8666666670000001</v>
      </c>
      <c r="G19" s="4">
        <v>44.417769509999999</v>
      </c>
      <c r="H19" s="1">
        <v>0.28782999999999997</v>
      </c>
      <c r="I19" s="1">
        <v>0.48417500000000002</v>
      </c>
      <c r="J19" s="1">
        <v>1179.9526510000001</v>
      </c>
      <c r="K19" s="1">
        <v>24287.225829999999</v>
      </c>
      <c r="L19" s="1">
        <v>36989.111320000004</v>
      </c>
      <c r="M19" s="1">
        <v>1.7125335859999999E-4</v>
      </c>
      <c r="N19" s="1">
        <v>0.23620141529999999</v>
      </c>
      <c r="O19" s="10" t="s">
        <v>75</v>
      </c>
    </row>
    <row r="20" spans="1:15" ht="15.75" customHeight="1" thickBot="1" x14ac:dyDescent="0.3">
      <c r="A20" s="1" t="s">
        <v>31</v>
      </c>
      <c r="B20" s="1">
        <v>1.632222222</v>
      </c>
      <c r="C20" s="1">
        <v>87</v>
      </c>
      <c r="D20" s="1">
        <v>136</v>
      </c>
      <c r="E20" s="5">
        <v>247.161</v>
      </c>
      <c r="F20" s="1">
        <v>10.75666667</v>
      </c>
      <c r="G20" s="4">
        <v>22.95118094</v>
      </c>
      <c r="H20" s="1">
        <v>0.31225700000000001</v>
      </c>
      <c r="I20" s="1">
        <v>0.75661199999999995</v>
      </c>
      <c r="J20" s="1">
        <v>2837.1317920000001</v>
      </c>
      <c r="K20" s="1">
        <v>11064.7922</v>
      </c>
      <c r="L20" s="1">
        <v>26564.904419999999</v>
      </c>
      <c r="M20" s="1">
        <v>1.325295422E-4</v>
      </c>
      <c r="N20" s="1">
        <v>0.20563250150000001</v>
      </c>
      <c r="O20" s="10" t="s">
        <v>74</v>
      </c>
    </row>
    <row r="21" spans="1:15" ht="15.75" customHeight="1" thickBot="1" x14ac:dyDescent="0.3">
      <c r="A21" s="1" t="s">
        <v>32</v>
      </c>
      <c r="B21" s="1">
        <v>0.87555555559999998</v>
      </c>
      <c r="C21" s="1">
        <v>51</v>
      </c>
      <c r="D21" s="1">
        <v>111</v>
      </c>
      <c r="E21" s="1">
        <v>145.9113333</v>
      </c>
      <c r="F21" s="1">
        <v>3.4166666669999999</v>
      </c>
      <c r="G21" s="1">
        <v>42.917067099999997</v>
      </c>
      <c r="H21" s="1">
        <v>0.43204300000000001</v>
      </c>
      <c r="I21" s="1">
        <v>0.679122</v>
      </c>
      <c r="J21" s="1">
        <v>2328.9944</v>
      </c>
      <c r="K21" s="1">
        <v>14112.58987</v>
      </c>
      <c r="L21" s="1">
        <v>30604.394219999998</v>
      </c>
      <c r="M21" s="1">
        <v>1.3595127319999999E-4</v>
      </c>
      <c r="N21" s="1">
        <v>0.27188889779999997</v>
      </c>
      <c r="O21" s="10" t="s">
        <v>75</v>
      </c>
    </row>
    <row r="22" spans="1:15" ht="15.75" customHeight="1" thickBot="1" x14ac:dyDescent="0.3">
      <c r="A22" s="1" t="s">
        <v>33</v>
      </c>
      <c r="B22" s="6">
        <v>2.5788888889999999</v>
      </c>
      <c r="C22" s="6">
        <v>1.31</v>
      </c>
      <c r="D22" s="6">
        <v>1.63</v>
      </c>
      <c r="E22" s="6">
        <v>371.67700000000002</v>
      </c>
      <c r="F22" s="6">
        <v>17.739999999999998</v>
      </c>
      <c r="G22" s="6">
        <f t="shared" ref="G22:G30" si="0">E22/F22</f>
        <v>20.951352874859079</v>
      </c>
      <c r="H22" s="6">
        <v>0.41220499999999999</v>
      </c>
      <c r="I22" s="6">
        <v>0.81023500000000004</v>
      </c>
      <c r="J22" s="6">
        <v>983.21772999999996</v>
      </c>
      <c r="K22" s="1">
        <v>13496.64754</v>
      </c>
      <c r="L22" s="4">
        <v>34620.34261</v>
      </c>
      <c r="M22" s="1">
        <v>1.183511427E-4</v>
      </c>
      <c r="N22" s="6">
        <v>0.31828456900000002</v>
      </c>
      <c r="O22" s="10" t="s">
        <v>74</v>
      </c>
    </row>
    <row r="23" spans="1:15" ht="15.75" customHeight="1" thickBot="1" x14ac:dyDescent="0.3">
      <c r="A23" s="1" t="s">
        <v>34</v>
      </c>
      <c r="B23" s="6">
        <v>2.4866666670000002</v>
      </c>
      <c r="C23" s="6">
        <v>1.28</v>
      </c>
      <c r="D23" s="6">
        <v>1.79</v>
      </c>
      <c r="E23" s="6">
        <v>359.14466670000002</v>
      </c>
      <c r="F23" s="6">
        <v>20.123333330000001</v>
      </c>
      <c r="G23" s="6">
        <f t="shared" si="0"/>
        <v>17.847175754157227</v>
      </c>
      <c r="H23" s="6">
        <v>0.68526399999999998</v>
      </c>
      <c r="I23" s="6">
        <v>0.55733600000000005</v>
      </c>
      <c r="J23" s="6">
        <v>328.31783100000001</v>
      </c>
      <c r="K23" s="1">
        <v>6784.8986349999996</v>
      </c>
      <c r="L23" s="4">
        <v>12115.04911</v>
      </c>
      <c r="M23" s="1">
        <v>4.8044152680000002E-4</v>
      </c>
      <c r="N23" s="6">
        <v>0.47859705000000002</v>
      </c>
      <c r="O23" s="10" t="s">
        <v>74</v>
      </c>
    </row>
    <row r="24" spans="1:15" ht="15.75" customHeight="1" thickBot="1" x14ac:dyDescent="0.3">
      <c r="A24" s="1" t="s">
        <v>35</v>
      </c>
      <c r="B24" s="6">
        <v>2.5222222219999999</v>
      </c>
      <c r="C24" s="6">
        <v>1.1299999999999999</v>
      </c>
      <c r="D24" s="6">
        <v>2.21</v>
      </c>
      <c r="E24" s="6">
        <v>346.51866669999998</v>
      </c>
      <c r="F24" s="6">
        <v>16.95</v>
      </c>
      <c r="G24" s="6">
        <f t="shared" si="0"/>
        <v>20.443579156342182</v>
      </c>
      <c r="H24" s="6">
        <v>0.48027300000000001</v>
      </c>
      <c r="I24" s="6">
        <v>0.52660399999999996</v>
      </c>
      <c r="J24" s="6">
        <v>769.482846</v>
      </c>
      <c r="K24" s="1">
        <v>3883.4413989999998</v>
      </c>
      <c r="L24" s="4">
        <v>6407.0178679999999</v>
      </c>
      <c r="M24" s="1">
        <v>8.2368031099999998E-4</v>
      </c>
      <c r="N24" s="6">
        <v>0.27872991899999999</v>
      </c>
      <c r="O24" s="10" t="s">
        <v>74</v>
      </c>
    </row>
    <row r="25" spans="1:15" ht="15.75" customHeight="1" thickBot="1" x14ac:dyDescent="0.3">
      <c r="A25" s="1" t="s">
        <v>36</v>
      </c>
      <c r="B25" s="6">
        <v>2.4766666669999999</v>
      </c>
      <c r="C25" s="6">
        <v>1.1299999999999999</v>
      </c>
      <c r="D25" s="6">
        <v>1.86</v>
      </c>
      <c r="E25" s="6">
        <v>414.07766670000001</v>
      </c>
      <c r="F25" s="6">
        <v>18.333333329999999</v>
      </c>
      <c r="G25" s="6">
        <f t="shared" si="0"/>
        <v>22.586054551379284</v>
      </c>
      <c r="H25" s="6">
        <v>0.58115899999999998</v>
      </c>
      <c r="I25" s="6">
        <v>0.76798200000000005</v>
      </c>
      <c r="J25" s="6">
        <v>983.14935600000001</v>
      </c>
      <c r="K25" s="1">
        <v>28112.81739</v>
      </c>
      <c r="L25" s="4">
        <v>69235.870139999999</v>
      </c>
      <c r="M25" s="1">
        <v>4.9558464960000002E-5</v>
      </c>
      <c r="N25" s="6">
        <v>0.35069963999999998</v>
      </c>
      <c r="O25" s="10" t="s">
        <v>74</v>
      </c>
    </row>
    <row r="26" spans="1:15" ht="15.75" customHeight="1" thickBot="1" x14ac:dyDescent="0.3">
      <c r="A26" s="1" t="s">
        <v>37</v>
      </c>
      <c r="B26" s="6">
        <v>1.9711111109999999</v>
      </c>
      <c r="C26" s="6">
        <v>80</v>
      </c>
      <c r="D26" s="6">
        <v>105</v>
      </c>
      <c r="E26" s="6">
        <v>190.4233333</v>
      </c>
      <c r="F26" s="6">
        <v>8.7166666670000001</v>
      </c>
      <c r="G26" s="6">
        <f t="shared" si="0"/>
        <v>21.845889096678931</v>
      </c>
      <c r="H26" s="6">
        <v>0.41681299999999999</v>
      </c>
      <c r="I26" s="6">
        <v>0.36902699999999999</v>
      </c>
      <c r="J26" s="6">
        <v>1151.5282110000001</v>
      </c>
      <c r="K26" s="1">
        <v>40274.975100000003</v>
      </c>
      <c r="L26" s="4">
        <v>46246.112889999997</v>
      </c>
      <c r="M26" s="1">
        <v>1.7802547479999999E-4</v>
      </c>
      <c r="N26" s="6">
        <v>0.22336410900000001</v>
      </c>
      <c r="O26" s="10" t="s">
        <v>74</v>
      </c>
    </row>
    <row r="27" spans="1:15" ht="15.75" customHeight="1" thickBot="1" x14ac:dyDescent="0.3">
      <c r="A27" s="1" t="s">
        <v>38</v>
      </c>
      <c r="B27" s="6">
        <v>1.014444444</v>
      </c>
      <c r="C27" s="6">
        <v>30</v>
      </c>
      <c r="D27" s="6">
        <v>52</v>
      </c>
      <c r="E27" s="6">
        <v>42.013666669999999</v>
      </c>
      <c r="F27" s="6">
        <v>0.97333333300000002</v>
      </c>
      <c r="G27" s="6">
        <f t="shared" si="0"/>
        <v>43.164726045604354</v>
      </c>
      <c r="H27" s="6">
        <v>0.48407800000000001</v>
      </c>
      <c r="I27" s="6">
        <v>0.83411199999999996</v>
      </c>
      <c r="J27" s="6">
        <v>1918.9501560000001</v>
      </c>
      <c r="K27" s="1">
        <v>25369.254980000002</v>
      </c>
      <c r="L27" s="4">
        <v>67331.584419999999</v>
      </c>
      <c r="M27" s="1">
        <v>4.9298662269999997E-5</v>
      </c>
      <c r="N27" s="6">
        <v>0.32364081300000003</v>
      </c>
      <c r="O27" s="10" t="s">
        <v>76</v>
      </c>
    </row>
    <row r="28" spans="1:15" ht="15.75" customHeight="1" thickBot="1" x14ac:dyDescent="0.3">
      <c r="A28" s="1" t="s">
        <v>39</v>
      </c>
      <c r="B28" s="6">
        <v>0.88333333300000005</v>
      </c>
      <c r="C28" s="6">
        <v>32</v>
      </c>
      <c r="D28" s="6">
        <v>56</v>
      </c>
      <c r="E28" s="6">
        <v>32.118333329999999</v>
      </c>
      <c r="F28" s="6">
        <v>0.81666666700000001</v>
      </c>
      <c r="G28" s="6">
        <f t="shared" si="0"/>
        <v>39.328571408437313</v>
      </c>
      <c r="H28" s="6">
        <v>0.34717700000000001</v>
      </c>
      <c r="I28" s="6">
        <v>0.776976</v>
      </c>
      <c r="J28" s="6">
        <v>593.14927799999998</v>
      </c>
      <c r="K28" s="1">
        <v>32696.193920000002</v>
      </c>
      <c r="L28" s="4">
        <v>80155.307839999994</v>
      </c>
      <c r="M28" s="1">
        <v>4.7582782439999998E-5</v>
      </c>
      <c r="N28" s="6">
        <v>0.28931378000000002</v>
      </c>
      <c r="O28" s="10" t="s">
        <v>76</v>
      </c>
    </row>
    <row r="29" spans="1:15" ht="15.75" customHeight="1" thickBot="1" x14ac:dyDescent="0.3">
      <c r="A29" s="1" t="s">
        <v>40</v>
      </c>
      <c r="B29" s="6">
        <v>0.99222222199999999</v>
      </c>
      <c r="C29" s="6">
        <v>32</v>
      </c>
      <c r="D29" s="6">
        <v>57</v>
      </c>
      <c r="E29" s="6">
        <v>55.183333330000004</v>
      </c>
      <c r="F29" s="6">
        <v>1.173333333</v>
      </c>
      <c r="G29" s="6">
        <f t="shared" si="0"/>
        <v>47.031250010520246</v>
      </c>
      <c r="H29" s="6">
        <v>0.34070099999999998</v>
      </c>
      <c r="I29" s="6">
        <v>0.93432800000000005</v>
      </c>
      <c r="J29" s="6">
        <v>881.52671199999997</v>
      </c>
      <c r="K29" s="1">
        <v>21115.980220000001</v>
      </c>
      <c r="L29" s="4">
        <v>63419.187910000001</v>
      </c>
      <c r="M29" s="1">
        <v>5.5317101700000003E-5</v>
      </c>
      <c r="N29" s="6">
        <v>0.27256114199999998</v>
      </c>
      <c r="O29" s="10" t="s">
        <v>76</v>
      </c>
    </row>
    <row r="30" spans="1:15" ht="15.75" customHeight="1" thickBot="1" x14ac:dyDescent="0.3">
      <c r="A30" s="1" t="s">
        <v>41</v>
      </c>
      <c r="B30" s="6">
        <v>0.95888888900000002</v>
      </c>
      <c r="C30" s="6">
        <v>39</v>
      </c>
      <c r="D30" s="6">
        <v>47</v>
      </c>
      <c r="E30" s="6">
        <v>42.258000000000003</v>
      </c>
      <c r="F30" s="6">
        <v>1.22</v>
      </c>
      <c r="G30" s="6">
        <f t="shared" si="0"/>
        <v>34.637704918032789</v>
      </c>
      <c r="H30" s="6">
        <v>0.54050600000000004</v>
      </c>
      <c r="I30" s="6">
        <v>0.48024800000000001</v>
      </c>
      <c r="J30" s="6">
        <v>553.55402800000002</v>
      </c>
      <c r="K30" s="1">
        <v>35045.491829999999</v>
      </c>
      <c r="L30" s="4">
        <v>53226.348850000002</v>
      </c>
      <c r="M30" s="1">
        <v>1.139911411E-4</v>
      </c>
      <c r="N30" s="6">
        <v>0.342960824</v>
      </c>
      <c r="O30" s="10" t="s">
        <v>76</v>
      </c>
    </row>
    <row r="31" spans="1:15" ht="15.75" customHeight="1" thickBot="1" x14ac:dyDescent="0.3">
      <c r="A31" s="1" t="s">
        <v>42</v>
      </c>
      <c r="B31" s="6">
        <v>1.1299999999999999</v>
      </c>
      <c r="C31" s="6">
        <v>57</v>
      </c>
      <c r="D31" s="6">
        <v>97</v>
      </c>
      <c r="E31" s="6">
        <v>116.87033333333333</v>
      </c>
      <c r="F31" s="6">
        <v>4.1066666666666665</v>
      </c>
      <c r="G31" s="6">
        <v>28.450824378200455</v>
      </c>
      <c r="H31" s="6">
        <v>0.27633999999999997</v>
      </c>
      <c r="I31" s="6">
        <v>0.50114199999999998</v>
      </c>
      <c r="J31" s="6">
        <v>392.87052799999998</v>
      </c>
      <c r="K31" s="6">
        <v>12804.71795</v>
      </c>
      <c r="L31" s="9">
        <f t="shared" ref="L31:L60" si="1">J31/G31</f>
        <v>13.808757271055548</v>
      </c>
      <c r="M31" s="6">
        <v>3.2975494540000001E-4</v>
      </c>
      <c r="N31" s="6">
        <v>0.26833058327859921</v>
      </c>
      <c r="O31" s="10" t="s">
        <v>74</v>
      </c>
    </row>
    <row r="32" spans="1:15" ht="15.75" customHeight="1" thickBot="1" x14ac:dyDescent="0.3">
      <c r="A32" s="1" t="s">
        <v>43</v>
      </c>
      <c r="B32" s="6">
        <v>2.1255555555555556</v>
      </c>
      <c r="C32" s="6">
        <v>164</v>
      </c>
      <c r="D32" s="6">
        <v>218</v>
      </c>
      <c r="E32" s="6">
        <v>380.00500000000005</v>
      </c>
      <c r="F32" s="6">
        <v>23.953333333333333</v>
      </c>
      <c r="G32" s="6">
        <v>15.889036354647766</v>
      </c>
      <c r="H32" s="6">
        <v>0.285694</v>
      </c>
      <c r="I32" s="6">
        <v>0.51486799999999999</v>
      </c>
      <c r="J32" s="6">
        <v>410.78186599999998</v>
      </c>
      <c r="K32" s="6">
        <v>25716.146120000001</v>
      </c>
      <c r="L32" s="9">
        <f t="shared" si="1"/>
        <v>25.853164209032759</v>
      </c>
      <c r="M32" s="6">
        <v>1.518275388E-4</v>
      </c>
      <c r="N32" s="6">
        <v>0.25394988089591863</v>
      </c>
      <c r="O32" s="10" t="s">
        <v>74</v>
      </c>
    </row>
    <row r="33" spans="1:15" ht="15.75" customHeight="1" thickBot="1" x14ac:dyDescent="0.3">
      <c r="A33" s="1" t="s">
        <v>44</v>
      </c>
      <c r="B33" s="6">
        <v>1.92</v>
      </c>
      <c r="C33" s="6">
        <v>136</v>
      </c>
      <c r="D33" s="6">
        <v>197</v>
      </c>
      <c r="E33" s="6">
        <v>329.36033333333336</v>
      </c>
      <c r="F33" s="6">
        <v>17.583333333333332</v>
      </c>
      <c r="G33" s="6">
        <v>18.752020784795928</v>
      </c>
      <c r="H33" s="6">
        <v>0.63351299999999999</v>
      </c>
      <c r="I33" s="6">
        <v>0.54486400000000001</v>
      </c>
      <c r="J33" s="6">
        <v>1533.1314159999999</v>
      </c>
      <c r="K33" s="6">
        <v>43140.570050000002</v>
      </c>
      <c r="L33" s="9">
        <f t="shared" si="1"/>
        <v>81.758197348152336</v>
      </c>
      <c r="M33" s="6">
        <v>5.5861568030000003E-5</v>
      </c>
      <c r="N33" s="6">
        <v>0.48940484627034336</v>
      </c>
      <c r="O33" s="10" t="s">
        <v>74</v>
      </c>
    </row>
    <row r="34" spans="1:15" ht="15.75" customHeight="1" thickBot="1" x14ac:dyDescent="0.3">
      <c r="A34" s="1" t="s">
        <v>45</v>
      </c>
      <c r="B34" s="6">
        <v>1.9477777777777776</v>
      </c>
      <c r="C34" s="6">
        <v>130</v>
      </c>
      <c r="D34" s="6">
        <v>167</v>
      </c>
      <c r="E34" s="6">
        <v>240.66633333333334</v>
      </c>
      <c r="F34" s="6">
        <v>13.17</v>
      </c>
      <c r="G34" s="6">
        <v>18.362058287295408</v>
      </c>
      <c r="H34" s="6">
        <v>0.44175900000000001</v>
      </c>
      <c r="I34" s="6">
        <v>0.38030599999999998</v>
      </c>
      <c r="J34" s="6">
        <v>911.16615100000001</v>
      </c>
      <c r="K34" s="6">
        <v>28764.03068</v>
      </c>
      <c r="L34" s="9">
        <f t="shared" si="1"/>
        <v>49.62222299612403</v>
      </c>
      <c r="M34" s="6">
        <v>2.2739307229999999E-4</v>
      </c>
      <c r="N34" s="6">
        <v>0.35027038050300124</v>
      </c>
      <c r="O34" s="10" t="s">
        <v>74</v>
      </c>
    </row>
    <row r="35" spans="1:15" ht="15.75" customHeight="1" thickBot="1" x14ac:dyDescent="0.3">
      <c r="A35" s="1" t="s">
        <v>46</v>
      </c>
      <c r="B35" s="6">
        <v>1.7611111111111111</v>
      </c>
      <c r="C35" s="6">
        <v>105</v>
      </c>
      <c r="D35" s="6">
        <v>182</v>
      </c>
      <c r="E35" s="6">
        <v>316.68733333333336</v>
      </c>
      <c r="F35" s="6">
        <v>13.783333333333333</v>
      </c>
      <c r="G35" s="6">
        <v>22.911500440361447</v>
      </c>
      <c r="H35" s="6">
        <v>0.30603599999999997</v>
      </c>
      <c r="I35" s="6">
        <v>0.53009600000000001</v>
      </c>
      <c r="J35" s="6">
        <v>1158.3581200000001</v>
      </c>
      <c r="K35" s="6">
        <v>25970.048470000002</v>
      </c>
      <c r="L35" s="9">
        <f t="shared" si="1"/>
        <v>50.55793368990399</v>
      </c>
      <c r="M35" s="6">
        <v>1.35238687E-4</v>
      </c>
      <c r="N35" s="6">
        <v>0.26005848048556868</v>
      </c>
      <c r="O35" s="10" t="s">
        <v>74</v>
      </c>
    </row>
    <row r="36" spans="1:15" ht="15.75" customHeight="1" thickBot="1" x14ac:dyDescent="0.3">
      <c r="A36" s="1" t="s">
        <v>47</v>
      </c>
      <c r="B36" s="6">
        <v>0.97333333333333327</v>
      </c>
      <c r="C36" s="6">
        <v>53</v>
      </c>
      <c r="D36" s="6">
        <v>73</v>
      </c>
      <c r="E36" s="6">
        <v>92.748000000000005</v>
      </c>
      <c r="F36" s="6">
        <v>2.1433333333333335</v>
      </c>
      <c r="G36" s="6">
        <v>43.266799923457761</v>
      </c>
      <c r="H36" s="6">
        <v>0.40311599999999997</v>
      </c>
      <c r="I36" s="6">
        <v>0.51564500000000002</v>
      </c>
      <c r="J36" s="6">
        <v>960.77881200000002</v>
      </c>
      <c r="K36" s="6">
        <v>27732.05099</v>
      </c>
      <c r="L36" s="9">
        <f t="shared" si="1"/>
        <v>22.205913395483151</v>
      </c>
      <c r="M36" s="6">
        <v>1.2173685649999999E-4</v>
      </c>
      <c r="N36" s="6">
        <v>0.3316780720862012</v>
      </c>
      <c r="O36" s="10" t="s">
        <v>76</v>
      </c>
    </row>
    <row r="37" spans="1:15" ht="15.75" customHeight="1" thickBot="1" x14ac:dyDescent="0.3">
      <c r="A37" s="1" t="s">
        <v>48</v>
      </c>
      <c r="B37" s="6">
        <v>1.028888888888889</v>
      </c>
      <c r="C37" s="6">
        <v>53</v>
      </c>
      <c r="D37" s="6">
        <v>47</v>
      </c>
      <c r="E37" s="6">
        <v>119.51333333333334</v>
      </c>
      <c r="F37" s="6">
        <v>2.6766666666666672</v>
      </c>
      <c r="G37" s="6">
        <v>44.586693187659812</v>
      </c>
      <c r="H37" s="6">
        <v>0.54622599999999999</v>
      </c>
      <c r="I37" s="6">
        <v>0.50697099999999995</v>
      </c>
      <c r="J37" s="6">
        <v>2164.6604689999999</v>
      </c>
      <c r="K37" s="6">
        <v>26199.208869999999</v>
      </c>
      <c r="L37" s="9">
        <f t="shared" si="1"/>
        <v>48.549473267488459</v>
      </c>
      <c r="M37" s="6">
        <v>1.2285671359999999E-4</v>
      </c>
      <c r="N37" s="6">
        <v>0.42107568275627727</v>
      </c>
      <c r="O37" s="10" t="s">
        <v>76</v>
      </c>
    </row>
    <row r="38" spans="1:15" ht="15.75" customHeight="1" thickBot="1" x14ac:dyDescent="0.3">
      <c r="A38" s="1" t="s">
        <v>49</v>
      </c>
      <c r="B38" s="6">
        <v>1.0066666666666666</v>
      </c>
      <c r="C38" s="6">
        <v>46</v>
      </c>
      <c r="D38" s="6">
        <v>60</v>
      </c>
      <c r="E38" s="6">
        <v>106.62133333333334</v>
      </c>
      <c r="F38" s="6">
        <v>2.6999999999999997</v>
      </c>
      <c r="G38" s="6">
        <v>39.534457741667886</v>
      </c>
      <c r="H38" s="6">
        <v>0.570272</v>
      </c>
      <c r="I38" s="6">
        <v>0.56465500000000002</v>
      </c>
      <c r="J38" s="6">
        <v>1645.8878890000001</v>
      </c>
      <c r="K38" s="6">
        <v>21856.44801</v>
      </c>
      <c r="L38" s="9">
        <f t="shared" si="1"/>
        <v>41.631730470538209</v>
      </c>
      <c r="M38" s="6">
        <v>1.209415702E-4</v>
      </c>
      <c r="N38" s="6">
        <v>0.43855766982083166</v>
      </c>
      <c r="O38" s="10" t="s">
        <v>76</v>
      </c>
    </row>
    <row r="39" spans="1:15" ht="15.75" customHeight="1" thickBot="1" x14ac:dyDescent="0.3">
      <c r="A39" s="1" t="s">
        <v>50</v>
      </c>
      <c r="B39" s="6">
        <v>1.5066666666666666</v>
      </c>
      <c r="C39" s="6">
        <v>104</v>
      </c>
      <c r="D39" s="6">
        <v>187</v>
      </c>
      <c r="E39" s="6">
        <v>248.68266666666668</v>
      </c>
      <c r="F39" s="6">
        <v>12.606666666666667</v>
      </c>
      <c r="G39" s="6">
        <v>19.725955579702827</v>
      </c>
      <c r="H39" s="6">
        <v>0.45141999999999999</v>
      </c>
      <c r="I39" s="6">
        <v>0.514764</v>
      </c>
      <c r="J39" s="6">
        <v>2246.227668</v>
      </c>
      <c r="K39" s="6">
        <v>44947.743840000003</v>
      </c>
      <c r="L39" s="9">
        <f t="shared" si="1"/>
        <v>113.87167830344671</v>
      </c>
      <c r="M39" s="6">
        <v>5.9306037249999998E-5</v>
      </c>
      <c r="N39" s="6">
        <v>0.32117590426254611</v>
      </c>
      <c r="O39" s="10" t="s">
        <v>74</v>
      </c>
    </row>
    <row r="40" spans="1:15" ht="15.75" customHeight="1" thickBot="1" x14ac:dyDescent="0.3">
      <c r="A40" s="1" t="s">
        <v>51</v>
      </c>
      <c r="B40" s="6">
        <v>2.0711111111111111</v>
      </c>
      <c r="C40" s="6">
        <v>106</v>
      </c>
      <c r="D40" s="6">
        <v>155</v>
      </c>
      <c r="E40" s="6">
        <v>329.14366666666666</v>
      </c>
      <c r="F40" s="6">
        <v>19.070000000000004</v>
      </c>
      <c r="G40" s="6">
        <v>17.26278599643673</v>
      </c>
      <c r="H40" s="6">
        <v>0.29167300000000002</v>
      </c>
      <c r="I40" s="6">
        <v>0.75510100000000002</v>
      </c>
      <c r="J40" s="6">
        <v>836.18190700000002</v>
      </c>
      <c r="K40" s="6">
        <v>18026.10686</v>
      </c>
      <c r="L40" s="9">
        <f t="shared" si="1"/>
        <v>48.438410067332072</v>
      </c>
      <c r="M40" s="6">
        <v>8.3260289950000003E-5</v>
      </c>
      <c r="N40" s="6">
        <v>0.22465037684021799</v>
      </c>
      <c r="O40" s="10" t="s">
        <v>74</v>
      </c>
    </row>
    <row r="41" spans="1:15" ht="15.75" customHeight="1" thickBot="1" x14ac:dyDescent="0.3">
      <c r="A41" s="1" t="s">
        <v>52</v>
      </c>
      <c r="B41" s="6">
        <v>2.4033333333333329</v>
      </c>
      <c r="C41" s="6">
        <v>137</v>
      </c>
      <c r="D41" s="6">
        <v>206</v>
      </c>
      <c r="E41" s="6">
        <v>518.0813333333333</v>
      </c>
      <c r="F41" s="6">
        <v>25.24</v>
      </c>
      <c r="G41" s="6">
        <v>20.545658902199921</v>
      </c>
      <c r="H41" s="6">
        <v>0.48347600000000002</v>
      </c>
      <c r="I41" s="6">
        <v>1.119936</v>
      </c>
      <c r="J41" s="6">
        <v>2780.992029</v>
      </c>
      <c r="K41" s="6">
        <v>26572.619579999999</v>
      </c>
      <c r="L41" s="9">
        <f t="shared" si="1"/>
        <v>135.35667277637057</v>
      </c>
      <c r="M41" s="6">
        <v>2.3456879830000001E-5</v>
      </c>
      <c r="N41" s="6">
        <v>0.50441918594090374</v>
      </c>
      <c r="O41" s="10" t="s">
        <v>74</v>
      </c>
    </row>
    <row r="42" spans="1:15" ht="15.75" customHeight="1" thickBot="1" x14ac:dyDescent="0.3">
      <c r="A42" s="1" t="s">
        <v>53</v>
      </c>
      <c r="B42" s="6">
        <v>1.7000000000000002</v>
      </c>
      <c r="C42" s="6">
        <v>97</v>
      </c>
      <c r="D42" s="6">
        <v>162</v>
      </c>
      <c r="E42" s="6">
        <v>265.13466666666665</v>
      </c>
      <c r="F42" s="6">
        <v>10.853333333333332</v>
      </c>
      <c r="G42" s="6">
        <v>24.364881230449985</v>
      </c>
      <c r="H42" s="6">
        <v>0.33015099999999997</v>
      </c>
      <c r="I42" s="6">
        <v>0.76857299999999995</v>
      </c>
      <c r="J42" s="6">
        <v>1051.726668</v>
      </c>
      <c r="K42" s="6">
        <v>14579.88305</v>
      </c>
      <c r="L42" s="9">
        <f t="shared" si="1"/>
        <v>43.165680064370918</v>
      </c>
      <c r="M42" s="6">
        <v>1.149111555E-4</v>
      </c>
      <c r="N42" s="6">
        <v>0.27900063368018924</v>
      </c>
      <c r="O42" s="10" t="s">
        <v>74</v>
      </c>
    </row>
    <row r="43" spans="1:15" ht="15.75" customHeight="1" thickBot="1" x14ac:dyDescent="0.3">
      <c r="A43" s="1" t="s">
        <v>54</v>
      </c>
      <c r="B43" s="6">
        <v>1.8011111111111111</v>
      </c>
      <c r="C43" s="6">
        <v>84</v>
      </c>
      <c r="D43" s="6">
        <v>150</v>
      </c>
      <c r="E43" s="6">
        <v>257.40733333333333</v>
      </c>
      <c r="F43" s="6">
        <v>12.51</v>
      </c>
      <c r="G43" s="6">
        <v>20.791546836121956</v>
      </c>
      <c r="H43" s="6">
        <v>0.32303399999999999</v>
      </c>
      <c r="I43" s="6">
        <v>0.46397899999999997</v>
      </c>
      <c r="J43" s="6">
        <v>419.10566999999998</v>
      </c>
      <c r="K43" s="6">
        <v>76576.587109999993</v>
      </c>
      <c r="L43" s="9">
        <f t="shared" si="1"/>
        <v>20.157503109478682</v>
      </c>
      <c r="M43" s="6">
        <v>5.2957356910000003E-5</v>
      </c>
      <c r="N43" s="6">
        <v>0.22681111432606318</v>
      </c>
      <c r="O43" s="10" t="s">
        <v>74</v>
      </c>
    </row>
    <row r="44" spans="1:15" ht="15.75" customHeight="1" thickBot="1" x14ac:dyDescent="0.3">
      <c r="A44" s="1" t="s">
        <v>55</v>
      </c>
      <c r="B44" s="6">
        <v>0.72222222222222221</v>
      </c>
      <c r="C44" s="6">
        <v>20</v>
      </c>
      <c r="D44" s="6">
        <v>21</v>
      </c>
      <c r="E44" s="6">
        <v>23.421000000000003</v>
      </c>
      <c r="F44" s="6">
        <v>0.72000000000000008</v>
      </c>
      <c r="G44" s="6">
        <v>33.23081310618624</v>
      </c>
      <c r="H44" s="6">
        <v>0.39321</v>
      </c>
      <c r="I44" s="6">
        <v>0.89510199999999995</v>
      </c>
      <c r="J44" s="6">
        <v>408.175207</v>
      </c>
      <c r="K44" s="6">
        <v>26871.23</v>
      </c>
      <c r="L44" s="9">
        <f t="shared" si="1"/>
        <v>12.28303399305069</v>
      </c>
      <c r="M44" s="6">
        <v>4.3562968150000003E-5</v>
      </c>
      <c r="N44" s="6">
        <v>0.36661187017746316</v>
      </c>
      <c r="O44" s="10" t="s">
        <v>77</v>
      </c>
    </row>
    <row r="45" spans="1:15" ht="15.75" customHeight="1" thickBot="1" x14ac:dyDescent="0.3">
      <c r="A45" s="1" t="s">
        <v>56</v>
      </c>
      <c r="B45" s="6">
        <v>0.81444444444444442</v>
      </c>
      <c r="C45" s="6">
        <v>20</v>
      </c>
      <c r="D45" s="6">
        <v>21</v>
      </c>
      <c r="E45" s="6">
        <v>27.640333333333331</v>
      </c>
      <c r="F45" s="6">
        <v>0.51</v>
      </c>
      <c r="G45" s="6">
        <v>54.452358606749904</v>
      </c>
      <c r="H45" s="6">
        <v>0.397258</v>
      </c>
      <c r="I45" s="6">
        <v>0.57782100000000003</v>
      </c>
      <c r="J45" s="6">
        <v>423.884274</v>
      </c>
      <c r="K45" s="6">
        <v>29690.69641</v>
      </c>
      <c r="L45" s="9">
        <f t="shared" si="1"/>
        <v>7.7844979509749903</v>
      </c>
      <c r="M45" s="6">
        <v>9.993482072E-5</v>
      </c>
      <c r="N45" s="6">
        <v>0.35407793631910039</v>
      </c>
      <c r="O45" s="10" t="s">
        <v>77</v>
      </c>
    </row>
    <row r="46" spans="1:15" ht="15.75" customHeight="1" thickBot="1" x14ac:dyDescent="0.3">
      <c r="A46" s="1" t="s">
        <v>57</v>
      </c>
      <c r="B46" s="6">
        <v>0.80999999999999994</v>
      </c>
      <c r="C46" s="6">
        <v>20</v>
      </c>
      <c r="D46" s="6">
        <v>21</v>
      </c>
      <c r="E46" s="6">
        <v>22.814666666666668</v>
      </c>
      <c r="F46" s="6">
        <v>0.72666666666666657</v>
      </c>
      <c r="G46" s="6">
        <v>31.521194439363455</v>
      </c>
      <c r="H46" s="6">
        <v>0.39641999999999999</v>
      </c>
      <c r="I46" s="6">
        <v>0.59572700000000001</v>
      </c>
      <c r="J46" s="6">
        <v>277.16033299999998</v>
      </c>
      <c r="K46" s="6">
        <v>16439.27146</v>
      </c>
      <c r="L46" s="9">
        <f t="shared" si="1"/>
        <v>8.7928245718342453</v>
      </c>
      <c r="M46" s="6">
        <v>1.6829232010000001E-4</v>
      </c>
      <c r="N46" s="6">
        <v>0.4100895255507509</v>
      </c>
      <c r="O46" s="10" t="s">
        <v>77</v>
      </c>
    </row>
    <row r="47" spans="1:15" ht="15.75" customHeight="1" thickBot="1" x14ac:dyDescent="0.3">
      <c r="A47" s="1" t="s">
        <v>58</v>
      </c>
      <c r="B47" s="6">
        <v>0.84666666666666668</v>
      </c>
      <c r="C47" s="7">
        <v>50</v>
      </c>
      <c r="D47" s="8">
        <v>59</v>
      </c>
      <c r="E47" s="6">
        <v>117.60000000000001</v>
      </c>
      <c r="F47" s="6">
        <v>2.1366666666666667</v>
      </c>
      <c r="G47" s="6">
        <v>55.123865286855484</v>
      </c>
      <c r="H47" s="6">
        <v>0.51488900000000004</v>
      </c>
      <c r="I47" s="6">
        <v>0.59374800000000005</v>
      </c>
      <c r="J47" s="6">
        <v>694.72153900000001</v>
      </c>
      <c r="K47" s="6">
        <v>17304.616730000002</v>
      </c>
      <c r="L47" s="9">
        <f t="shared" si="1"/>
        <v>12.602917726918893</v>
      </c>
      <c r="M47" s="6">
        <v>1.278023419E-4</v>
      </c>
      <c r="N47" s="6">
        <v>0.45797385213370873</v>
      </c>
      <c r="O47" s="10" t="s">
        <v>76</v>
      </c>
    </row>
    <row r="48" spans="1:15" ht="15.75" customHeight="1" thickBot="1" x14ac:dyDescent="0.3">
      <c r="A48" s="1" t="s">
        <v>59</v>
      </c>
      <c r="B48" s="6">
        <v>0.95888888888888879</v>
      </c>
      <c r="C48" s="8">
        <v>56</v>
      </c>
      <c r="D48" s="8">
        <v>63</v>
      </c>
      <c r="E48" s="6">
        <v>97.875999999999991</v>
      </c>
      <c r="F48" s="6">
        <v>2.2166666666666668</v>
      </c>
      <c r="G48" s="6">
        <v>44.165641005812681</v>
      </c>
      <c r="H48" s="6">
        <v>0.428921</v>
      </c>
      <c r="I48" s="6">
        <v>0.67786100000000005</v>
      </c>
      <c r="J48" s="6">
        <v>937.50502100000006</v>
      </c>
      <c r="K48" s="6">
        <v>24624.08107</v>
      </c>
      <c r="L48" s="9">
        <f t="shared" si="1"/>
        <v>21.227021722080615</v>
      </c>
      <c r="M48" s="6">
        <v>7.9380615360000005E-5</v>
      </c>
      <c r="N48" s="6">
        <v>0.36807754377953417</v>
      </c>
      <c r="O48" s="10" t="s">
        <v>76</v>
      </c>
    </row>
    <row r="49" spans="1:15" ht="15.75" customHeight="1" thickBot="1" x14ac:dyDescent="0.3">
      <c r="A49" s="1" t="s">
        <v>60</v>
      </c>
      <c r="B49" s="6">
        <v>0.67666666666666664</v>
      </c>
      <c r="C49" s="6">
        <v>20</v>
      </c>
      <c r="D49" s="6">
        <v>21</v>
      </c>
      <c r="E49" s="6">
        <v>20.466333333333335</v>
      </c>
      <c r="F49" s="6">
        <v>0.49</v>
      </c>
      <c r="G49" s="6">
        <v>41.763592497868707</v>
      </c>
      <c r="H49" s="6">
        <v>0.40484900000000001</v>
      </c>
      <c r="I49" s="6">
        <v>0.90026099999999998</v>
      </c>
      <c r="J49" s="6">
        <v>502.32876599999997</v>
      </c>
      <c r="K49" s="6">
        <v>21651.111229999999</v>
      </c>
      <c r="L49" s="9">
        <f t="shared" si="1"/>
        <v>12.027910817912396</v>
      </c>
      <c r="M49" s="6">
        <v>4.8509943710000003E-5</v>
      </c>
      <c r="N49" s="6">
        <v>0.41048633790268546</v>
      </c>
      <c r="O49" s="10" t="s">
        <v>77</v>
      </c>
    </row>
    <row r="50" spans="1:15" ht="15.75" customHeight="1" thickBot="1" x14ac:dyDescent="0.3">
      <c r="A50" s="1" t="s">
        <v>61</v>
      </c>
      <c r="B50" s="6">
        <v>0.86222222222222233</v>
      </c>
      <c r="C50" s="6">
        <v>20</v>
      </c>
      <c r="D50" s="6">
        <v>21</v>
      </c>
      <c r="E50" s="6">
        <v>27.367000000000001</v>
      </c>
      <c r="F50" s="6">
        <v>0.73666666666666669</v>
      </c>
      <c r="G50" s="6">
        <v>36.91717820413556</v>
      </c>
      <c r="H50" s="6">
        <v>0.33554099999999998</v>
      </c>
      <c r="I50" s="6">
        <v>0.67138600000000004</v>
      </c>
      <c r="J50" s="6">
        <v>646.02160600000002</v>
      </c>
      <c r="K50" s="6">
        <v>32686.698489999999</v>
      </c>
      <c r="L50" s="9">
        <f t="shared" si="1"/>
        <v>17.49921411728134</v>
      </c>
      <c r="M50" s="6">
        <v>5.7748792239999999E-5</v>
      </c>
      <c r="N50" s="6">
        <v>0.26283685423967101</v>
      </c>
      <c r="O50" s="10" t="s">
        <v>77</v>
      </c>
    </row>
    <row r="51" spans="1:15" ht="15.75" customHeight="1" thickBot="1" x14ac:dyDescent="0.3">
      <c r="A51" s="1" t="s">
        <v>62</v>
      </c>
      <c r="B51" s="6">
        <v>1.2933333333333332</v>
      </c>
      <c r="C51" s="6">
        <v>68</v>
      </c>
      <c r="D51" s="6">
        <v>101</v>
      </c>
      <c r="E51" s="6">
        <v>172.6933333333333</v>
      </c>
      <c r="F51" s="6">
        <v>4.8866666666666667</v>
      </c>
      <c r="G51" s="6">
        <v>35.378425661023869</v>
      </c>
      <c r="H51" s="6">
        <v>0.45994200000000002</v>
      </c>
      <c r="I51" s="6">
        <v>0.53642900000000004</v>
      </c>
      <c r="J51" s="6">
        <v>3322.2592690000001</v>
      </c>
      <c r="K51" s="6">
        <v>21765.927350000002</v>
      </c>
      <c r="L51" s="9">
        <f t="shared" si="1"/>
        <v>93.906362618620051</v>
      </c>
      <c r="M51" s="6">
        <v>1.362580525E-4</v>
      </c>
      <c r="N51" s="6">
        <v>0.32619562414277359</v>
      </c>
      <c r="O51" s="10" t="s">
        <v>76</v>
      </c>
    </row>
    <row r="52" spans="1:15" ht="15.75" customHeight="1" thickBot="1" x14ac:dyDescent="0.3">
      <c r="A52" s="1" t="s">
        <v>63</v>
      </c>
      <c r="B52" s="6">
        <v>1.2888888888888888</v>
      </c>
      <c r="C52" s="6">
        <v>77</v>
      </c>
      <c r="D52" s="6">
        <v>98</v>
      </c>
      <c r="E52" s="6">
        <v>156.87233333333333</v>
      </c>
      <c r="F52" s="6">
        <v>4.4766666666666666</v>
      </c>
      <c r="G52" s="6">
        <v>35.18248515380602</v>
      </c>
      <c r="H52" s="6">
        <v>0.35335899999999998</v>
      </c>
      <c r="I52" s="6">
        <v>0.67091999999999996</v>
      </c>
      <c r="J52" s="6">
        <v>564.22027300000002</v>
      </c>
      <c r="K52" s="6">
        <v>13783.332490000001</v>
      </c>
      <c r="L52" s="9">
        <f t="shared" si="1"/>
        <v>16.036964715068258</v>
      </c>
      <c r="M52" s="6">
        <v>1.5450134789999999E-4</v>
      </c>
      <c r="N52" s="6">
        <v>0.30073117107947117</v>
      </c>
      <c r="O52" s="10" t="s">
        <v>76</v>
      </c>
    </row>
    <row r="53" spans="1:15" ht="15.75" customHeight="1" thickBot="1" x14ac:dyDescent="0.3">
      <c r="A53" s="1" t="s">
        <v>64</v>
      </c>
      <c r="B53" s="6">
        <v>1.3211111111111113</v>
      </c>
      <c r="C53" s="6">
        <v>76</v>
      </c>
      <c r="D53" s="6">
        <v>113</v>
      </c>
      <c r="E53" s="6">
        <v>231.23666666666668</v>
      </c>
      <c r="F53" s="6">
        <v>5.59</v>
      </c>
      <c r="G53" s="6">
        <v>40.415709632515735</v>
      </c>
      <c r="H53" s="6">
        <v>0.324299</v>
      </c>
      <c r="I53" s="6">
        <v>1.284878</v>
      </c>
      <c r="J53" s="6">
        <v>4557.0397590000002</v>
      </c>
      <c r="K53" s="6">
        <v>11129.14719</v>
      </c>
      <c r="L53" s="9">
        <f t="shared" si="1"/>
        <v>112.75416911976514</v>
      </c>
      <c r="M53" s="6">
        <v>4.1325302309999999E-5</v>
      </c>
      <c r="N53" s="6">
        <v>0.37765710198796798</v>
      </c>
      <c r="O53" s="10" t="s">
        <v>76</v>
      </c>
    </row>
    <row r="54" spans="1:15" ht="15.75" customHeight="1" thickBot="1" x14ac:dyDescent="0.3">
      <c r="A54" s="1" t="s">
        <v>65</v>
      </c>
      <c r="B54" s="6">
        <v>1.7911111111111111</v>
      </c>
      <c r="C54" s="6">
        <v>120</v>
      </c>
      <c r="D54" s="6">
        <v>151</v>
      </c>
      <c r="E54" s="6">
        <v>309.07766666666663</v>
      </c>
      <c r="F54" s="6">
        <v>14.020000000000001</v>
      </c>
      <c r="G54" s="6">
        <v>22.008768947063473</v>
      </c>
      <c r="H54" s="6">
        <v>0.41236200000000001</v>
      </c>
      <c r="I54" s="6">
        <v>0.64700899999999995</v>
      </c>
      <c r="J54" s="6">
        <v>1722.8134480000001</v>
      </c>
      <c r="K54" s="6">
        <v>38029.274770000004</v>
      </c>
      <c r="L54" s="9">
        <f t="shared" si="1"/>
        <v>78.278501271188418</v>
      </c>
      <c r="M54" s="6">
        <v>5.8330110640000002E-5</v>
      </c>
      <c r="N54" s="6">
        <v>0.38916164277146725</v>
      </c>
      <c r="O54" s="10" t="s">
        <v>74</v>
      </c>
    </row>
    <row r="55" spans="1:15" ht="15.75" customHeight="1" thickBot="1" x14ac:dyDescent="0.3">
      <c r="A55" s="1" t="s">
        <v>66</v>
      </c>
      <c r="B55" s="6">
        <v>1.5322222222222226</v>
      </c>
      <c r="C55" s="6">
        <v>116</v>
      </c>
      <c r="D55" s="6">
        <v>131</v>
      </c>
      <c r="E55" s="6">
        <v>209.92666666666665</v>
      </c>
      <c r="F55" s="6">
        <v>10.213333333333333</v>
      </c>
      <c r="G55" s="6">
        <v>20.626181268015184</v>
      </c>
      <c r="H55" s="6">
        <v>0.346891</v>
      </c>
      <c r="I55" s="6">
        <v>1.0300309999999999</v>
      </c>
      <c r="J55" s="6">
        <v>2384.4802629999999</v>
      </c>
      <c r="K55" s="6">
        <v>17492.43561</v>
      </c>
      <c r="L55" s="9">
        <f t="shared" si="1"/>
        <v>115.60454317821738</v>
      </c>
      <c r="M55" s="6">
        <v>4.8924998909999999E-5</v>
      </c>
      <c r="N55" s="6">
        <v>0.3329234006510548</v>
      </c>
      <c r="O55" s="10" t="s">
        <v>74</v>
      </c>
    </row>
    <row r="56" spans="1:15" ht="15.75" customHeight="1" thickBot="1" x14ac:dyDescent="0.3">
      <c r="A56" s="1" t="s">
        <v>67</v>
      </c>
      <c r="B56" s="6">
        <v>1.3077777777777777</v>
      </c>
      <c r="C56" s="6">
        <v>78</v>
      </c>
      <c r="D56" s="6">
        <v>110</v>
      </c>
      <c r="E56" s="6">
        <v>137.28966666666668</v>
      </c>
      <c r="F56" s="6">
        <v>5.4033333333333333</v>
      </c>
      <c r="G56" s="6">
        <v>25.408481391211563</v>
      </c>
      <c r="H56" s="6">
        <v>0.53864000000000001</v>
      </c>
      <c r="I56" s="6">
        <v>0.64950300000000005</v>
      </c>
      <c r="J56" s="6">
        <v>989.47661000000005</v>
      </c>
      <c r="K56" s="6">
        <v>34946.379999999997</v>
      </c>
      <c r="L56" s="9">
        <f t="shared" si="1"/>
        <v>38.94276854901868</v>
      </c>
      <c r="M56" s="6">
        <v>5.7109875710000003E-5</v>
      </c>
      <c r="N56" s="6">
        <v>0.42360527199353282</v>
      </c>
      <c r="O56" s="10" t="s">
        <v>74</v>
      </c>
    </row>
    <row r="57" spans="1:15" ht="15.75" customHeight="1" thickBot="1" x14ac:dyDescent="0.3">
      <c r="A57" s="1" t="s">
        <v>68</v>
      </c>
      <c r="B57" s="6">
        <v>1.0355555555555556</v>
      </c>
      <c r="C57" s="6">
        <v>65</v>
      </c>
      <c r="D57" s="6">
        <v>112</v>
      </c>
      <c r="E57" s="6">
        <v>129.172</v>
      </c>
      <c r="F57" s="6">
        <v>4.3366666666666669</v>
      </c>
      <c r="G57" s="6">
        <v>29.768160226304232</v>
      </c>
      <c r="H57" s="6">
        <v>0.33358199999999999</v>
      </c>
      <c r="I57" s="6">
        <v>0.78597799999999995</v>
      </c>
      <c r="J57" s="6">
        <v>397.97683999999998</v>
      </c>
      <c r="K57" s="6">
        <v>25626.039840000001</v>
      </c>
      <c r="L57" s="9">
        <f t="shared" si="1"/>
        <v>13.369211834876282</v>
      </c>
      <c r="M57" s="6">
        <v>5.8872215170000003E-5</v>
      </c>
      <c r="N57" s="6">
        <v>0.23763392245052006</v>
      </c>
      <c r="O57" s="10" t="s">
        <v>74</v>
      </c>
    </row>
    <row r="58" spans="1:15" ht="15.75" customHeight="1" thickBot="1" x14ac:dyDescent="0.3">
      <c r="A58" s="1" t="s">
        <v>69</v>
      </c>
      <c r="B58" s="6">
        <v>1.61</v>
      </c>
      <c r="C58" s="6">
        <v>88</v>
      </c>
      <c r="D58" s="6">
        <v>122</v>
      </c>
      <c r="E58" s="6">
        <v>183.79466666666667</v>
      </c>
      <c r="F58" s="6">
        <v>10.850000000000001</v>
      </c>
      <c r="G58" s="6">
        <v>17.457814291549564</v>
      </c>
      <c r="H58" s="6">
        <v>0.38388699999999998</v>
      </c>
      <c r="I58" s="6">
        <v>0.96896099999999996</v>
      </c>
      <c r="J58" s="6">
        <v>4995.8021699999999</v>
      </c>
      <c r="K58" s="6">
        <v>27545.407380000001</v>
      </c>
      <c r="L58" s="9">
        <f t="shared" si="1"/>
        <v>286.16424064140796</v>
      </c>
      <c r="M58" s="6">
        <v>3.140397311E-5</v>
      </c>
      <c r="N58" s="6">
        <v>0.3023000661807046</v>
      </c>
      <c r="O58" s="10" t="s">
        <v>74</v>
      </c>
    </row>
    <row r="59" spans="1:15" ht="15.75" customHeight="1" thickBot="1" x14ac:dyDescent="0.3">
      <c r="A59" s="1" t="s">
        <v>70</v>
      </c>
      <c r="B59" s="6">
        <v>0.84011111111111114</v>
      </c>
      <c r="C59" s="6">
        <v>48</v>
      </c>
      <c r="D59" s="6">
        <v>67</v>
      </c>
      <c r="E59" s="6">
        <v>111.99866666666667</v>
      </c>
      <c r="F59" s="6">
        <v>1.9566666666666668</v>
      </c>
      <c r="G59" s="6">
        <v>57.554642924287599</v>
      </c>
      <c r="H59" s="6">
        <v>0.23843400000000001</v>
      </c>
      <c r="I59" s="6">
        <v>0.75654699999999997</v>
      </c>
      <c r="J59" s="6">
        <v>1818.824928</v>
      </c>
      <c r="K59" s="6">
        <v>31497.993180000001</v>
      </c>
      <c r="L59" s="9">
        <f t="shared" si="1"/>
        <v>31.601706406078151</v>
      </c>
      <c r="M59" s="6">
        <v>4.6147106499999998E-5</v>
      </c>
      <c r="N59" s="6">
        <v>0.16898727649141476</v>
      </c>
      <c r="O59" s="10" t="s">
        <v>76</v>
      </c>
    </row>
    <row r="60" spans="1:15" ht="15.75" customHeight="1" thickBot="1" x14ac:dyDescent="0.3">
      <c r="A60" s="1" t="s">
        <v>71</v>
      </c>
      <c r="B60" s="6">
        <v>0.98111111111111116</v>
      </c>
      <c r="C60" s="6">
        <v>42</v>
      </c>
      <c r="D60" s="6">
        <v>69</v>
      </c>
      <c r="E60" s="6">
        <v>100.52733333333333</v>
      </c>
      <c r="F60" s="6">
        <v>2.1733333333333333</v>
      </c>
      <c r="G60" s="6">
        <v>46.504974152191892</v>
      </c>
      <c r="H60" s="6">
        <v>0.44468299999999999</v>
      </c>
      <c r="I60" s="6">
        <v>0.62251900000000004</v>
      </c>
      <c r="J60" s="6">
        <v>507.31637699999999</v>
      </c>
      <c r="K60" s="6">
        <v>2278.7750040000001</v>
      </c>
      <c r="L60" s="9">
        <f t="shared" si="1"/>
        <v>10.908862680791081</v>
      </c>
      <c r="M60" s="6">
        <v>1.119691242E-3</v>
      </c>
      <c r="N60" s="6">
        <v>0.42517248332346558</v>
      </c>
      <c r="O60" s="10" t="s">
        <v>76</v>
      </c>
    </row>
    <row r="61" spans="1:15" ht="15.75" customHeight="1" thickBot="1" x14ac:dyDescent="0.3"/>
    <row r="62" spans="1:15" ht="15.75" customHeight="1" thickBot="1" x14ac:dyDescent="0.3">
      <c r="O62" s="10"/>
    </row>
    <row r="63" spans="1:15" ht="15.75" customHeight="1" thickBot="1" x14ac:dyDescent="0.3">
      <c r="O63" s="10"/>
    </row>
    <row r="64" spans="1:15" ht="15.75" customHeight="1" thickBot="1" x14ac:dyDescent="0.3">
      <c r="O64" s="10"/>
    </row>
    <row r="65" spans="15:15" ht="15.75" customHeight="1" thickBot="1" x14ac:dyDescent="0.3">
      <c r="O65" s="10"/>
    </row>
    <row r="66" spans="15:15" ht="15.75" customHeight="1" thickBot="1" x14ac:dyDescent="0.3">
      <c r="O66" s="10"/>
    </row>
    <row r="67" spans="15:15" ht="15.75" customHeight="1" thickBot="1" x14ac:dyDescent="0.3">
      <c r="O67" s="10"/>
    </row>
    <row r="68" spans="15:15" ht="15.75" customHeight="1" thickBot="1" x14ac:dyDescent="0.3">
      <c r="O68" s="10"/>
    </row>
    <row r="69" spans="15:15" ht="15.75" customHeight="1" thickBot="1" x14ac:dyDescent="0.3">
      <c r="O69" s="10"/>
    </row>
    <row r="70" spans="15:15" ht="15.75" customHeight="1" thickBot="1" x14ac:dyDescent="0.3">
      <c r="O70" s="10"/>
    </row>
    <row r="71" spans="15:15" ht="15.75" customHeight="1" thickBot="1" x14ac:dyDescent="0.3">
      <c r="O71" s="10"/>
    </row>
    <row r="72" spans="15:15" ht="15.75" customHeight="1" thickBot="1" x14ac:dyDescent="0.3">
      <c r="O72" s="10"/>
    </row>
    <row r="73" spans="15:15" ht="15.75" customHeight="1" thickBot="1" x14ac:dyDescent="0.3">
      <c r="O73" s="10"/>
    </row>
    <row r="74" spans="15:15" ht="15.75" customHeight="1" thickBot="1" x14ac:dyDescent="0.3">
      <c r="O74" s="10"/>
    </row>
    <row r="75" spans="15:15" ht="15.75" customHeight="1" thickBot="1" x14ac:dyDescent="0.3">
      <c r="O75" s="10"/>
    </row>
    <row r="76" spans="15:15" ht="15.75" customHeight="1" thickBot="1" x14ac:dyDescent="0.3">
      <c r="O76" s="10"/>
    </row>
    <row r="77" spans="15:15" ht="15.75" customHeight="1" thickBot="1" x14ac:dyDescent="0.3">
      <c r="O77" s="10"/>
    </row>
    <row r="78" spans="15:15" ht="15.75" customHeight="1" thickBot="1" x14ac:dyDescent="0.3">
      <c r="O78" s="10"/>
    </row>
    <row r="79" spans="15:15" ht="15.75" customHeight="1" thickBot="1" x14ac:dyDescent="0.3">
      <c r="O79" s="10"/>
    </row>
    <row r="80" spans="15:15" ht="15.75" customHeight="1" thickBot="1" x14ac:dyDescent="0.3">
      <c r="O80" s="10"/>
    </row>
    <row r="81" spans="15:15" ht="15.75" customHeight="1" thickBot="1" x14ac:dyDescent="0.3">
      <c r="O81" s="10"/>
    </row>
    <row r="82" spans="15:15" ht="15.75" customHeight="1" thickBot="1" x14ac:dyDescent="0.3">
      <c r="O82" s="10"/>
    </row>
    <row r="83" spans="15:15" ht="15.75" customHeight="1" thickBot="1" x14ac:dyDescent="0.3">
      <c r="O83" s="10"/>
    </row>
    <row r="84" spans="15:15" ht="15.75" customHeight="1" thickBot="1" x14ac:dyDescent="0.3">
      <c r="O84" s="10"/>
    </row>
    <row r="85" spans="15:15" ht="15.75" customHeight="1" thickBot="1" x14ac:dyDescent="0.3">
      <c r="O85" s="10"/>
    </row>
    <row r="86" spans="15:15" ht="15.75" customHeight="1" thickBot="1" x14ac:dyDescent="0.3">
      <c r="O86" s="10"/>
    </row>
    <row r="87" spans="15:15" ht="15.75" customHeight="1" thickBot="1" x14ac:dyDescent="0.3">
      <c r="O87" s="10"/>
    </row>
    <row r="88" spans="15:15" ht="15.75" customHeight="1" thickBot="1" x14ac:dyDescent="0.3">
      <c r="O88" s="10"/>
    </row>
    <row r="89" spans="15:15" ht="15.75" customHeight="1" thickBot="1" x14ac:dyDescent="0.3">
      <c r="O89" s="10"/>
    </row>
    <row r="90" spans="15:15" ht="15.75" customHeight="1" thickBot="1" x14ac:dyDescent="0.3">
      <c r="O90" s="10"/>
    </row>
    <row r="91" spans="15:15" ht="15.75" customHeight="1" thickBot="1" x14ac:dyDescent="0.3">
      <c r="O91" s="10"/>
    </row>
    <row r="92" spans="15:15" ht="15.75" customHeight="1" thickBot="1" x14ac:dyDescent="0.3">
      <c r="O92" s="10"/>
    </row>
    <row r="93" spans="15:15" ht="15.75" customHeight="1" thickBot="1" x14ac:dyDescent="0.3">
      <c r="O93" s="10"/>
    </row>
    <row r="94" spans="15:15" ht="15.75" customHeight="1" thickBot="1" x14ac:dyDescent="0.3">
      <c r="O94" s="10"/>
    </row>
    <row r="95" spans="15:15" ht="15.75" customHeight="1" thickBot="1" x14ac:dyDescent="0.3">
      <c r="O95" s="10"/>
    </row>
    <row r="96" spans="15:15" ht="15.75" customHeight="1" thickBot="1" x14ac:dyDescent="0.3">
      <c r="O96" s="10"/>
    </row>
    <row r="97" spans="15:15" ht="15.75" customHeight="1" thickBot="1" x14ac:dyDescent="0.3">
      <c r="O97" s="10"/>
    </row>
    <row r="98" spans="15:15" ht="15.75" customHeight="1" thickBot="1" x14ac:dyDescent="0.3">
      <c r="O98" s="10"/>
    </row>
    <row r="99" spans="15:15" ht="15.75" customHeight="1" thickBot="1" x14ac:dyDescent="0.3">
      <c r="O99" s="10"/>
    </row>
    <row r="100" spans="15:15" ht="15.75" customHeight="1" thickBot="1" x14ac:dyDescent="0.3">
      <c r="O100" s="10"/>
    </row>
    <row r="101" spans="15:15" ht="15.75" customHeight="1" thickBot="1" x14ac:dyDescent="0.3">
      <c r="O101" s="10"/>
    </row>
    <row r="102" spans="15:15" ht="15.75" customHeight="1" thickBot="1" x14ac:dyDescent="0.3">
      <c r="O102" s="10"/>
    </row>
    <row r="103" spans="15:15" ht="15.75" customHeight="1" thickBot="1" x14ac:dyDescent="0.3">
      <c r="O103" s="10"/>
    </row>
    <row r="104" spans="15:15" ht="15.75" customHeight="1" thickBot="1" x14ac:dyDescent="0.3">
      <c r="O104" s="10"/>
    </row>
    <row r="105" spans="15:15" ht="15.75" customHeight="1" thickBot="1" x14ac:dyDescent="0.3">
      <c r="O105" s="10"/>
    </row>
    <row r="106" spans="15:15" ht="15.75" customHeight="1" thickBot="1" x14ac:dyDescent="0.3">
      <c r="O106" s="10"/>
    </row>
    <row r="107" spans="15:15" ht="15.75" customHeight="1" thickBot="1" x14ac:dyDescent="0.3">
      <c r="O107" s="10"/>
    </row>
    <row r="108" spans="15:15" ht="15.75" customHeight="1" thickBot="1" x14ac:dyDescent="0.3">
      <c r="O108" s="10"/>
    </row>
    <row r="109" spans="15:15" ht="15.75" customHeight="1" thickBot="1" x14ac:dyDescent="0.3">
      <c r="O109" s="10"/>
    </row>
    <row r="110" spans="15:15" ht="15.75" customHeight="1" thickBot="1" x14ac:dyDescent="0.3">
      <c r="O110" s="10"/>
    </row>
    <row r="111" spans="15:15" ht="15.75" customHeight="1" thickBot="1" x14ac:dyDescent="0.3">
      <c r="O111" s="10"/>
    </row>
    <row r="112" spans="15:15" ht="15.75" customHeight="1" thickBot="1" x14ac:dyDescent="0.3">
      <c r="O112" s="10"/>
    </row>
    <row r="113" spans="15:15" ht="15.75" customHeight="1" thickBot="1" x14ac:dyDescent="0.3">
      <c r="O113" s="10"/>
    </row>
    <row r="114" spans="15:15" ht="15.75" customHeight="1" thickBot="1" x14ac:dyDescent="0.3">
      <c r="O114" s="10"/>
    </row>
    <row r="115" spans="15:15" ht="15.75" customHeight="1" thickBot="1" x14ac:dyDescent="0.3">
      <c r="O115" s="10"/>
    </row>
    <row r="116" spans="15:15" ht="15.75" customHeight="1" thickBot="1" x14ac:dyDescent="0.3">
      <c r="O116" s="10"/>
    </row>
    <row r="117" spans="15:15" ht="15.75" customHeight="1" thickBot="1" x14ac:dyDescent="0.3">
      <c r="O117" s="10"/>
    </row>
    <row r="118" spans="15:15" ht="15.75" customHeight="1" thickBot="1" x14ac:dyDescent="0.3">
      <c r="O118" s="10"/>
    </row>
    <row r="119" spans="15:15" ht="15.75" customHeight="1" thickBot="1" x14ac:dyDescent="0.3">
      <c r="O119" s="10"/>
    </row>
    <row r="120" spans="15:15" ht="15.75" customHeight="1" thickBot="1" x14ac:dyDescent="0.3">
      <c r="O120" s="10"/>
    </row>
    <row r="121" spans="15:15" ht="15.75" customHeight="1" thickBot="1" x14ac:dyDescent="0.3">
      <c r="O121" s="10"/>
    </row>
    <row r="122" spans="15:15" ht="15.75" customHeight="1" thickBot="1" x14ac:dyDescent="0.3">
      <c r="O122" s="10"/>
    </row>
    <row r="123" spans="15:15" ht="15.75" customHeight="1" thickBot="1" x14ac:dyDescent="0.3">
      <c r="O123" s="10"/>
    </row>
    <row r="124" spans="15:15" ht="15.75" customHeight="1" thickBot="1" x14ac:dyDescent="0.3">
      <c r="O124" s="10"/>
    </row>
    <row r="125" spans="15:15" ht="15.75" customHeight="1" thickBot="1" x14ac:dyDescent="0.3">
      <c r="O125" s="10"/>
    </row>
    <row r="126" spans="15:15" ht="15.75" customHeight="1" thickBot="1" x14ac:dyDescent="0.3">
      <c r="O126" s="10"/>
    </row>
    <row r="127" spans="15:15" ht="15.75" customHeight="1" thickBot="1" x14ac:dyDescent="0.3">
      <c r="O127" s="10"/>
    </row>
    <row r="128" spans="15:15" ht="15.75" customHeight="1" thickBot="1" x14ac:dyDescent="0.3">
      <c r="O128" s="10"/>
    </row>
    <row r="129" spans="15:15" ht="15.75" customHeight="1" thickBot="1" x14ac:dyDescent="0.3">
      <c r="O129" s="10"/>
    </row>
    <row r="130" spans="15:15" ht="15.75" customHeight="1" thickBot="1" x14ac:dyDescent="0.3">
      <c r="O130" s="10"/>
    </row>
    <row r="131" spans="15:15" ht="15.75" customHeight="1" thickBot="1" x14ac:dyDescent="0.3">
      <c r="O131" s="10"/>
    </row>
    <row r="132" spans="15:15" ht="15.75" customHeight="1" thickBot="1" x14ac:dyDescent="0.3">
      <c r="O132" s="10"/>
    </row>
    <row r="133" spans="15:15" ht="15.75" customHeight="1" thickBot="1" x14ac:dyDescent="0.3">
      <c r="O133" s="10"/>
    </row>
    <row r="134" spans="15:15" ht="15.75" customHeight="1" thickBot="1" x14ac:dyDescent="0.3">
      <c r="O134" s="10"/>
    </row>
    <row r="135" spans="15:15" ht="15.75" customHeight="1" thickBot="1" x14ac:dyDescent="0.3">
      <c r="O135" s="10"/>
    </row>
    <row r="136" spans="15:15" ht="15.75" customHeight="1" thickBot="1" x14ac:dyDescent="0.3">
      <c r="O136" s="10"/>
    </row>
    <row r="137" spans="15:15" ht="15.75" customHeight="1" thickBot="1" x14ac:dyDescent="0.3">
      <c r="O137" s="10"/>
    </row>
    <row r="138" spans="15:15" ht="15.75" customHeight="1" thickBot="1" x14ac:dyDescent="0.3">
      <c r="O138" s="10"/>
    </row>
    <row r="139" spans="15:15" ht="15.75" customHeight="1" thickBot="1" x14ac:dyDescent="0.3">
      <c r="O139" s="10"/>
    </row>
    <row r="140" spans="15:15" ht="15.75" customHeight="1" thickBot="1" x14ac:dyDescent="0.3">
      <c r="O140" s="10"/>
    </row>
    <row r="141" spans="15:15" ht="15.75" customHeight="1" thickBot="1" x14ac:dyDescent="0.3">
      <c r="O141" s="10"/>
    </row>
    <row r="142" spans="15:15" ht="15.75" customHeight="1" thickBot="1" x14ac:dyDescent="0.3">
      <c r="O142" s="10"/>
    </row>
    <row r="143" spans="15:15" ht="15.75" customHeight="1" thickBot="1" x14ac:dyDescent="0.3">
      <c r="O143" s="10"/>
    </row>
    <row r="144" spans="15:15" ht="15.75" customHeight="1" thickBot="1" x14ac:dyDescent="0.3">
      <c r="O144" s="10"/>
    </row>
    <row r="145" spans="15:15" ht="15.75" customHeight="1" thickBot="1" x14ac:dyDescent="0.3">
      <c r="O145" s="10"/>
    </row>
    <row r="146" spans="15:15" ht="15.75" customHeight="1" thickBot="1" x14ac:dyDescent="0.3">
      <c r="O146" s="10"/>
    </row>
    <row r="147" spans="15:15" ht="15.75" customHeight="1" thickBot="1" x14ac:dyDescent="0.3">
      <c r="O147" s="10"/>
    </row>
    <row r="148" spans="15:15" ht="15.75" customHeight="1" thickBot="1" x14ac:dyDescent="0.3">
      <c r="O148" s="10"/>
    </row>
    <row r="149" spans="15:15" ht="15.75" customHeight="1" thickBot="1" x14ac:dyDescent="0.3">
      <c r="O149" s="10"/>
    </row>
    <row r="150" spans="15:15" ht="15.75" customHeight="1" thickBot="1" x14ac:dyDescent="0.3">
      <c r="O150" s="10"/>
    </row>
    <row r="151" spans="15:15" ht="15.75" customHeight="1" thickBot="1" x14ac:dyDescent="0.3">
      <c r="O151" s="10"/>
    </row>
    <row r="152" spans="15:15" ht="15.75" customHeight="1" thickBot="1" x14ac:dyDescent="0.3">
      <c r="O152" s="10"/>
    </row>
    <row r="153" spans="15:15" ht="15.75" customHeight="1" thickBot="1" x14ac:dyDescent="0.3">
      <c r="O153" s="10"/>
    </row>
    <row r="154" spans="15:15" ht="15.75" customHeight="1" thickBot="1" x14ac:dyDescent="0.3">
      <c r="O154" s="10"/>
    </row>
    <row r="155" spans="15:15" ht="15.75" customHeight="1" thickBot="1" x14ac:dyDescent="0.3">
      <c r="O155" s="10"/>
    </row>
    <row r="156" spans="15:15" ht="15.75" customHeight="1" thickBot="1" x14ac:dyDescent="0.3">
      <c r="O156" s="10"/>
    </row>
    <row r="157" spans="15:15" ht="15.75" customHeight="1" thickBot="1" x14ac:dyDescent="0.3">
      <c r="O157" s="10"/>
    </row>
    <row r="158" spans="15:15" ht="15.75" customHeight="1" thickBot="1" x14ac:dyDescent="0.3">
      <c r="O158" s="10"/>
    </row>
    <row r="159" spans="15:15" ht="15.75" customHeight="1" thickBot="1" x14ac:dyDescent="0.3">
      <c r="O159" s="10"/>
    </row>
    <row r="160" spans="15:15" ht="15.75" customHeight="1" thickBot="1" x14ac:dyDescent="0.3">
      <c r="O160" s="10"/>
    </row>
    <row r="161" spans="15:15" ht="15.75" customHeight="1" thickBot="1" x14ac:dyDescent="0.3">
      <c r="O161" s="10"/>
    </row>
    <row r="162" spans="15:15" ht="15.75" customHeight="1" thickBot="1" x14ac:dyDescent="0.3">
      <c r="O162" s="10"/>
    </row>
    <row r="163" spans="15:15" ht="15.75" customHeight="1" thickBot="1" x14ac:dyDescent="0.3">
      <c r="O163" s="10"/>
    </row>
    <row r="164" spans="15:15" ht="15.75" customHeight="1" thickBot="1" x14ac:dyDescent="0.3">
      <c r="O164" s="10"/>
    </row>
    <row r="165" spans="15:15" ht="15.75" customHeight="1" thickBot="1" x14ac:dyDescent="0.3">
      <c r="O165" s="10"/>
    </row>
    <row r="166" spans="15:15" ht="15.75" customHeight="1" thickBot="1" x14ac:dyDescent="0.3">
      <c r="O166" s="10"/>
    </row>
    <row r="167" spans="15:15" ht="15.75" customHeight="1" thickBot="1" x14ac:dyDescent="0.3">
      <c r="O167" s="10"/>
    </row>
    <row r="168" spans="15:15" ht="15.75" customHeight="1" thickBot="1" x14ac:dyDescent="0.3">
      <c r="O168" s="10"/>
    </row>
    <row r="169" spans="15:15" ht="15.75" customHeight="1" thickBot="1" x14ac:dyDescent="0.3">
      <c r="O169" s="10"/>
    </row>
    <row r="170" spans="15:15" ht="15.75" customHeight="1" thickBot="1" x14ac:dyDescent="0.3">
      <c r="O170" s="10"/>
    </row>
    <row r="171" spans="15:15" ht="15.75" customHeight="1" thickBot="1" x14ac:dyDescent="0.3">
      <c r="O171" s="10"/>
    </row>
    <row r="172" spans="15:15" ht="15.75" customHeight="1" thickBot="1" x14ac:dyDescent="0.3">
      <c r="O172" s="10"/>
    </row>
    <row r="173" spans="15:15" ht="15.75" customHeight="1" thickBot="1" x14ac:dyDescent="0.3">
      <c r="O173" s="10"/>
    </row>
    <row r="174" spans="15:15" ht="15.75" customHeight="1" thickBot="1" x14ac:dyDescent="0.3">
      <c r="O174" s="10"/>
    </row>
    <row r="175" spans="15:15" ht="15.75" customHeight="1" thickBot="1" x14ac:dyDescent="0.3">
      <c r="O175" s="10"/>
    </row>
    <row r="176" spans="15:15" ht="15.75" customHeight="1" thickBot="1" x14ac:dyDescent="0.3">
      <c r="O176" s="10"/>
    </row>
    <row r="177" spans="15:15" ht="15.75" customHeight="1" thickBot="1" x14ac:dyDescent="0.3">
      <c r="O177" s="10"/>
    </row>
    <row r="178" spans="15:15" ht="15.75" customHeight="1" thickBot="1" x14ac:dyDescent="0.3">
      <c r="O178" s="10"/>
    </row>
    <row r="179" spans="15:15" ht="15.75" customHeight="1" thickBot="1" x14ac:dyDescent="0.3">
      <c r="O179" s="10"/>
    </row>
    <row r="180" spans="15:15" ht="15.75" customHeight="1" thickBot="1" x14ac:dyDescent="0.3">
      <c r="O180" s="10"/>
    </row>
    <row r="181" spans="15:15" ht="15.75" customHeight="1" thickBot="1" x14ac:dyDescent="0.3">
      <c r="O181" s="10"/>
    </row>
    <row r="182" spans="15:15" ht="15.75" customHeight="1" thickBot="1" x14ac:dyDescent="0.3">
      <c r="O182" s="10"/>
    </row>
    <row r="183" spans="15:15" ht="15.75" customHeight="1" thickBot="1" x14ac:dyDescent="0.3">
      <c r="O183" s="10"/>
    </row>
    <row r="184" spans="15:15" ht="15.75" customHeight="1" thickBot="1" x14ac:dyDescent="0.3">
      <c r="O184" s="10"/>
    </row>
    <row r="185" spans="15:15" ht="15.75" customHeight="1" thickBot="1" x14ac:dyDescent="0.3">
      <c r="O185" s="10"/>
    </row>
    <row r="186" spans="15:15" ht="15.75" customHeight="1" thickBot="1" x14ac:dyDescent="0.3">
      <c r="O186" s="10"/>
    </row>
    <row r="187" spans="15:15" ht="15.75" customHeight="1" thickBot="1" x14ac:dyDescent="0.3">
      <c r="O187" s="10"/>
    </row>
    <row r="188" spans="15:15" ht="15.75" customHeight="1" thickBot="1" x14ac:dyDescent="0.3">
      <c r="O188" s="10"/>
    </row>
    <row r="189" spans="15:15" ht="15.75" customHeight="1" thickBot="1" x14ac:dyDescent="0.3">
      <c r="O189" s="10"/>
    </row>
    <row r="190" spans="15:15" ht="15.75" customHeight="1" thickBot="1" x14ac:dyDescent="0.3">
      <c r="O190" s="10"/>
    </row>
    <row r="191" spans="15:15" ht="15.75" customHeight="1" thickBot="1" x14ac:dyDescent="0.3">
      <c r="O191" s="10"/>
    </row>
    <row r="192" spans="15:15" ht="15.75" customHeight="1" thickBot="1" x14ac:dyDescent="0.3">
      <c r="O192" s="10"/>
    </row>
    <row r="193" spans="15:15" ht="15.75" customHeight="1" thickBot="1" x14ac:dyDescent="0.3">
      <c r="O193" s="10"/>
    </row>
    <row r="194" spans="15:15" ht="15.75" customHeight="1" thickBot="1" x14ac:dyDescent="0.3">
      <c r="O194" s="10"/>
    </row>
    <row r="195" spans="15:15" ht="15.75" customHeight="1" thickBot="1" x14ac:dyDescent="0.3">
      <c r="O195" s="10"/>
    </row>
    <row r="196" spans="15:15" ht="15.75" customHeight="1" thickBot="1" x14ac:dyDescent="0.3">
      <c r="O196" s="10"/>
    </row>
    <row r="197" spans="15:15" ht="15.75" customHeight="1" thickBot="1" x14ac:dyDescent="0.3">
      <c r="O197" s="10"/>
    </row>
    <row r="198" spans="15:15" ht="15.75" customHeight="1" thickBot="1" x14ac:dyDescent="0.3">
      <c r="O198" s="10"/>
    </row>
    <row r="199" spans="15:15" ht="15.75" customHeight="1" thickBot="1" x14ac:dyDescent="0.3">
      <c r="O199" s="10"/>
    </row>
    <row r="200" spans="15:15" ht="15.75" customHeight="1" thickBot="1" x14ac:dyDescent="0.3">
      <c r="O200" s="10"/>
    </row>
    <row r="201" spans="15:15" ht="15.75" customHeight="1" thickBot="1" x14ac:dyDescent="0.3">
      <c r="O201" s="10"/>
    </row>
    <row r="202" spans="15:15" ht="15.75" customHeight="1" thickBot="1" x14ac:dyDescent="0.3">
      <c r="O202" s="10"/>
    </row>
    <row r="203" spans="15:15" ht="15.75" customHeight="1" thickBot="1" x14ac:dyDescent="0.3">
      <c r="O203" s="10"/>
    </row>
    <row r="204" spans="15:15" ht="15.75" customHeight="1" thickBot="1" x14ac:dyDescent="0.3">
      <c r="O204" s="10"/>
    </row>
    <row r="205" spans="15:15" ht="15.75" customHeight="1" thickBot="1" x14ac:dyDescent="0.3">
      <c r="O205" s="10"/>
    </row>
    <row r="206" spans="15:15" ht="15.75" customHeight="1" thickBot="1" x14ac:dyDescent="0.3">
      <c r="O206" s="10"/>
    </row>
    <row r="207" spans="15:15" ht="15.75" customHeight="1" thickBot="1" x14ac:dyDescent="0.3">
      <c r="O207" s="10"/>
    </row>
    <row r="208" spans="15:15" ht="15.75" customHeight="1" thickBot="1" x14ac:dyDescent="0.3">
      <c r="O208" s="10"/>
    </row>
    <row r="209" spans="15:15" ht="15.75" customHeight="1" thickBot="1" x14ac:dyDescent="0.3">
      <c r="O209" s="10"/>
    </row>
    <row r="210" spans="15:15" ht="15.75" customHeight="1" thickBot="1" x14ac:dyDescent="0.3">
      <c r="O210" s="10"/>
    </row>
    <row r="211" spans="15:15" ht="15.75" customHeight="1" thickBot="1" x14ac:dyDescent="0.3">
      <c r="O211" s="10"/>
    </row>
    <row r="212" spans="15:15" ht="15.75" customHeight="1" thickBot="1" x14ac:dyDescent="0.3">
      <c r="O212" s="10"/>
    </row>
    <row r="213" spans="15:15" ht="15.75" customHeight="1" thickBot="1" x14ac:dyDescent="0.3">
      <c r="O213" s="10"/>
    </row>
    <row r="214" spans="15:15" ht="15.75" customHeight="1" thickBot="1" x14ac:dyDescent="0.3">
      <c r="O214" s="10"/>
    </row>
    <row r="215" spans="15:15" ht="15.75" customHeight="1" thickBot="1" x14ac:dyDescent="0.3">
      <c r="O215" s="10"/>
    </row>
    <row r="216" spans="15:15" ht="15.75" customHeight="1" thickBot="1" x14ac:dyDescent="0.3">
      <c r="O216" s="10"/>
    </row>
    <row r="217" spans="15:15" ht="15.75" customHeight="1" thickBot="1" x14ac:dyDescent="0.3">
      <c r="O217" s="10"/>
    </row>
    <row r="218" spans="15:15" ht="15.75" customHeight="1" thickBot="1" x14ac:dyDescent="0.3">
      <c r="O218" s="10"/>
    </row>
    <row r="219" spans="15:15" ht="15.75" customHeight="1" thickBot="1" x14ac:dyDescent="0.3">
      <c r="O219" s="10"/>
    </row>
    <row r="220" spans="15:15" ht="15.75" customHeight="1" thickBot="1" x14ac:dyDescent="0.3">
      <c r="O220" s="10"/>
    </row>
    <row r="221" spans="15:15" ht="15.75" customHeight="1" thickBot="1" x14ac:dyDescent="0.3">
      <c r="O221" s="10"/>
    </row>
    <row r="222" spans="15:15" ht="15.75" customHeight="1" thickBot="1" x14ac:dyDescent="0.3">
      <c r="O222" s="10"/>
    </row>
    <row r="223" spans="15:15" ht="15.75" customHeight="1" thickBot="1" x14ac:dyDescent="0.3">
      <c r="O223" s="10"/>
    </row>
    <row r="224" spans="15:15" ht="15.75" customHeight="1" thickBot="1" x14ac:dyDescent="0.3">
      <c r="O224" s="10"/>
    </row>
    <row r="225" spans="15:15" ht="15.75" customHeight="1" thickBot="1" x14ac:dyDescent="0.3">
      <c r="O225" s="10"/>
    </row>
    <row r="226" spans="15:15" ht="15.75" customHeight="1" thickBot="1" x14ac:dyDescent="0.3">
      <c r="O226" s="10"/>
    </row>
    <row r="227" spans="15:15" ht="15.75" customHeight="1" thickBot="1" x14ac:dyDescent="0.3">
      <c r="O227" s="10"/>
    </row>
    <row r="228" spans="15:15" ht="15.75" customHeight="1" thickBot="1" x14ac:dyDescent="0.3">
      <c r="O228" s="10"/>
    </row>
    <row r="229" spans="15:15" ht="15.75" customHeight="1" thickBot="1" x14ac:dyDescent="0.3">
      <c r="O229" s="10"/>
    </row>
    <row r="230" spans="15:15" ht="15.75" customHeight="1" thickBot="1" x14ac:dyDescent="0.3">
      <c r="O230" s="10"/>
    </row>
    <row r="231" spans="15:15" ht="15.75" customHeight="1" thickBot="1" x14ac:dyDescent="0.3">
      <c r="O231" s="10"/>
    </row>
    <row r="232" spans="15:15" ht="15.75" customHeight="1" thickBot="1" x14ac:dyDescent="0.3">
      <c r="O232" s="10"/>
    </row>
    <row r="233" spans="15:15" ht="15.75" customHeight="1" thickBot="1" x14ac:dyDescent="0.3">
      <c r="O233" s="10"/>
    </row>
    <row r="234" spans="15:15" ht="15.75" customHeight="1" thickBot="1" x14ac:dyDescent="0.3">
      <c r="O234" s="10"/>
    </row>
    <row r="235" spans="15:15" ht="15.75" customHeight="1" thickBot="1" x14ac:dyDescent="0.3">
      <c r="O235" s="10"/>
    </row>
    <row r="236" spans="15:15" ht="15.75" customHeight="1" thickBot="1" x14ac:dyDescent="0.3">
      <c r="O236" s="10"/>
    </row>
    <row r="237" spans="15:15" ht="15.75" customHeight="1" thickBot="1" x14ac:dyDescent="0.3">
      <c r="O237" s="10"/>
    </row>
    <row r="238" spans="15:15" ht="15.75" customHeight="1" thickBot="1" x14ac:dyDescent="0.3">
      <c r="O238" s="10"/>
    </row>
    <row r="239" spans="15:15" ht="15.75" customHeight="1" thickBot="1" x14ac:dyDescent="0.3">
      <c r="O239" s="10"/>
    </row>
    <row r="240" spans="15:15" ht="15.75" customHeight="1" thickBot="1" x14ac:dyDescent="0.3">
      <c r="O240" s="10"/>
    </row>
    <row r="241" spans="15:15" ht="15.75" customHeight="1" thickBot="1" x14ac:dyDescent="0.3">
      <c r="O241" s="10"/>
    </row>
    <row r="242" spans="15:15" ht="15.75" customHeight="1" thickBot="1" x14ac:dyDescent="0.3">
      <c r="O242" s="10"/>
    </row>
    <row r="243" spans="15:15" ht="15.75" customHeight="1" thickBot="1" x14ac:dyDescent="0.3">
      <c r="O243" s="10"/>
    </row>
    <row r="244" spans="15:15" ht="15.75" customHeight="1" thickBot="1" x14ac:dyDescent="0.3">
      <c r="O244" s="10"/>
    </row>
    <row r="245" spans="15:15" ht="15.75" customHeight="1" thickBot="1" x14ac:dyDescent="0.3">
      <c r="O245" s="10"/>
    </row>
    <row r="246" spans="15:15" ht="15.75" customHeight="1" thickBot="1" x14ac:dyDescent="0.3">
      <c r="O246" s="10"/>
    </row>
    <row r="247" spans="15:15" ht="15.75" customHeight="1" thickBot="1" x14ac:dyDescent="0.3">
      <c r="O247" s="10"/>
    </row>
    <row r="248" spans="15:15" ht="15.75" customHeight="1" thickBot="1" x14ac:dyDescent="0.3">
      <c r="O248" s="10"/>
    </row>
    <row r="249" spans="15:15" ht="15.75" customHeight="1" thickBot="1" x14ac:dyDescent="0.3">
      <c r="O249" s="10"/>
    </row>
    <row r="250" spans="15:15" ht="15.75" customHeight="1" thickBot="1" x14ac:dyDescent="0.3">
      <c r="O250" s="10"/>
    </row>
    <row r="251" spans="15:15" ht="15.75" customHeight="1" thickBot="1" x14ac:dyDescent="0.3">
      <c r="O251" s="10"/>
    </row>
    <row r="252" spans="15:15" ht="15.75" customHeight="1" thickBot="1" x14ac:dyDescent="0.3">
      <c r="O252" s="10"/>
    </row>
    <row r="253" spans="15:15" ht="15.75" customHeight="1" thickBot="1" x14ac:dyDescent="0.3">
      <c r="O253" s="10"/>
    </row>
    <row r="254" spans="15:15" ht="15.75" customHeight="1" thickBot="1" x14ac:dyDescent="0.3">
      <c r="O254" s="10"/>
    </row>
    <row r="255" spans="15:15" ht="15.75" customHeight="1" thickBot="1" x14ac:dyDescent="0.3">
      <c r="O255" s="10"/>
    </row>
    <row r="256" spans="15:15" ht="15.75" customHeight="1" thickBot="1" x14ac:dyDescent="0.3">
      <c r="O256" s="10"/>
    </row>
    <row r="257" spans="15:15" ht="15.75" customHeight="1" thickBot="1" x14ac:dyDescent="0.3">
      <c r="O257" s="10"/>
    </row>
    <row r="258" spans="15:15" ht="15.75" customHeight="1" thickBot="1" x14ac:dyDescent="0.3">
      <c r="O258" s="10"/>
    </row>
    <row r="259" spans="15:15" ht="15.75" customHeight="1" thickBot="1" x14ac:dyDescent="0.3">
      <c r="O259" s="10"/>
    </row>
    <row r="260" spans="15:15" ht="15.75" customHeight="1" thickBot="1" x14ac:dyDescent="0.3">
      <c r="O260" s="10"/>
    </row>
    <row r="261" spans="15:15" ht="15.75" customHeight="1" thickBot="1" x14ac:dyDescent="0.3">
      <c r="O261" s="10"/>
    </row>
    <row r="262" spans="15:15" ht="15.75" customHeight="1" thickBot="1" x14ac:dyDescent="0.3">
      <c r="O262" s="10"/>
    </row>
    <row r="263" spans="15:15" ht="15.75" customHeight="1" thickBot="1" x14ac:dyDescent="0.3">
      <c r="O263" s="10"/>
    </row>
    <row r="264" spans="15:15" ht="15.75" customHeight="1" thickBot="1" x14ac:dyDescent="0.3">
      <c r="O264" s="10"/>
    </row>
    <row r="265" spans="15:15" ht="15.75" customHeight="1" thickBot="1" x14ac:dyDescent="0.3">
      <c r="O265" s="10"/>
    </row>
    <row r="266" spans="15:15" ht="15.75" customHeight="1" thickBot="1" x14ac:dyDescent="0.3">
      <c r="O266" s="10"/>
    </row>
    <row r="267" spans="15:15" ht="15.75" customHeight="1" thickBot="1" x14ac:dyDescent="0.3">
      <c r="O267" s="10"/>
    </row>
    <row r="268" spans="15:15" ht="15.75" customHeight="1" thickBot="1" x14ac:dyDescent="0.3">
      <c r="O268" s="10"/>
    </row>
    <row r="269" spans="15:15" ht="15.75" customHeight="1" thickBot="1" x14ac:dyDescent="0.3">
      <c r="O269" s="10"/>
    </row>
    <row r="270" spans="15:15" ht="15.75" customHeight="1" thickBot="1" x14ac:dyDescent="0.3">
      <c r="O270" s="10"/>
    </row>
    <row r="271" spans="15:15" ht="15.75" customHeight="1" thickBot="1" x14ac:dyDescent="0.3">
      <c r="O271" s="10"/>
    </row>
    <row r="272" spans="15:15" ht="15.75" customHeight="1" thickBot="1" x14ac:dyDescent="0.3">
      <c r="O272" s="10"/>
    </row>
    <row r="273" spans="15:15" ht="15.75" customHeight="1" thickBot="1" x14ac:dyDescent="0.3">
      <c r="O273" s="10"/>
    </row>
    <row r="274" spans="15:15" ht="15.75" customHeight="1" thickBot="1" x14ac:dyDescent="0.3">
      <c r="O274" s="10"/>
    </row>
    <row r="275" spans="15:15" ht="15.75" customHeight="1" thickBot="1" x14ac:dyDescent="0.3">
      <c r="O275" s="10"/>
    </row>
    <row r="276" spans="15:15" ht="15.75" customHeight="1" thickBot="1" x14ac:dyDescent="0.3">
      <c r="O276" s="10"/>
    </row>
    <row r="277" spans="15:15" ht="15.75" customHeight="1" thickBot="1" x14ac:dyDescent="0.3">
      <c r="O277" s="10"/>
    </row>
    <row r="278" spans="15:15" ht="15.75" customHeight="1" thickBot="1" x14ac:dyDescent="0.3">
      <c r="O278" s="10"/>
    </row>
    <row r="279" spans="15:15" ht="15.75" customHeight="1" thickBot="1" x14ac:dyDescent="0.3">
      <c r="O279" s="10"/>
    </row>
    <row r="280" spans="15:15" ht="15.75" customHeight="1" thickBot="1" x14ac:dyDescent="0.3">
      <c r="O280" s="10"/>
    </row>
    <row r="281" spans="15:15" ht="15.75" customHeight="1" thickBot="1" x14ac:dyDescent="0.3">
      <c r="O281" s="10"/>
    </row>
    <row r="282" spans="15:15" ht="15.75" customHeight="1" thickBot="1" x14ac:dyDescent="0.3">
      <c r="O282" s="10"/>
    </row>
    <row r="283" spans="15:15" ht="15.75" customHeight="1" thickBot="1" x14ac:dyDescent="0.3">
      <c r="O283" s="10"/>
    </row>
    <row r="284" spans="15:15" ht="15.75" customHeight="1" thickBot="1" x14ac:dyDescent="0.3">
      <c r="O284" s="10"/>
    </row>
    <row r="285" spans="15:15" ht="15.75" customHeight="1" thickBot="1" x14ac:dyDescent="0.3">
      <c r="O285" s="10"/>
    </row>
    <row r="286" spans="15:15" ht="15.75" customHeight="1" thickBot="1" x14ac:dyDescent="0.3">
      <c r="O286" s="10"/>
    </row>
    <row r="287" spans="15:15" ht="15.75" customHeight="1" thickBot="1" x14ac:dyDescent="0.3">
      <c r="O287" s="10"/>
    </row>
    <row r="288" spans="15:15" ht="15.75" customHeight="1" thickBot="1" x14ac:dyDescent="0.3">
      <c r="O288" s="10"/>
    </row>
    <row r="289" spans="15:15" ht="15.75" customHeight="1" thickBot="1" x14ac:dyDescent="0.3">
      <c r="O289" s="10"/>
    </row>
    <row r="290" spans="15:15" ht="15.75" customHeight="1" thickBot="1" x14ac:dyDescent="0.3">
      <c r="O290" s="10"/>
    </row>
    <row r="291" spans="15:15" ht="15.75" customHeight="1" thickBot="1" x14ac:dyDescent="0.3">
      <c r="O291" s="10"/>
    </row>
    <row r="292" spans="15:15" ht="15.75" customHeight="1" thickBot="1" x14ac:dyDescent="0.3">
      <c r="O292" s="10"/>
    </row>
    <row r="293" spans="15:15" ht="15.75" customHeight="1" thickBot="1" x14ac:dyDescent="0.3">
      <c r="O293" s="10"/>
    </row>
    <row r="294" spans="15:15" ht="15.75" customHeight="1" thickBot="1" x14ac:dyDescent="0.3">
      <c r="O294" s="10"/>
    </row>
    <row r="295" spans="15:15" ht="15.75" customHeight="1" thickBot="1" x14ac:dyDescent="0.3">
      <c r="O295" s="10"/>
    </row>
    <row r="296" spans="15:15" ht="15.75" customHeight="1" thickBot="1" x14ac:dyDescent="0.3">
      <c r="O296" s="10"/>
    </row>
    <row r="297" spans="15:15" ht="15.75" customHeight="1" thickBot="1" x14ac:dyDescent="0.3">
      <c r="O297" s="10"/>
    </row>
    <row r="298" spans="15:15" ht="15.75" customHeight="1" thickBot="1" x14ac:dyDescent="0.3">
      <c r="O298" s="10"/>
    </row>
    <row r="299" spans="15:15" ht="15.75" customHeight="1" thickBot="1" x14ac:dyDescent="0.3">
      <c r="O299" s="10"/>
    </row>
    <row r="300" spans="15:15" ht="15.75" customHeight="1" thickBot="1" x14ac:dyDescent="0.3">
      <c r="O300" s="10"/>
    </row>
    <row r="301" spans="15:15" ht="15.75" customHeight="1" thickBot="1" x14ac:dyDescent="0.3">
      <c r="O301" s="10"/>
    </row>
    <row r="302" spans="15:15" ht="15.75" customHeight="1" thickBot="1" x14ac:dyDescent="0.3">
      <c r="O302" s="10"/>
    </row>
    <row r="303" spans="15:15" ht="15.75" customHeight="1" thickBot="1" x14ac:dyDescent="0.3">
      <c r="O303" s="10"/>
    </row>
    <row r="304" spans="15:15" ht="15.75" customHeight="1" thickBot="1" x14ac:dyDescent="0.3">
      <c r="O304" s="10"/>
    </row>
    <row r="305" spans="15:15" ht="15.75" customHeight="1" thickBot="1" x14ac:dyDescent="0.3">
      <c r="O305" s="10"/>
    </row>
    <row r="306" spans="15:15" ht="15.75" customHeight="1" thickBot="1" x14ac:dyDescent="0.3">
      <c r="O306" s="10"/>
    </row>
    <row r="307" spans="15:15" ht="15.75" customHeight="1" thickBot="1" x14ac:dyDescent="0.3">
      <c r="O307" s="10"/>
    </row>
    <row r="308" spans="15:15" ht="15.75" customHeight="1" thickBot="1" x14ac:dyDescent="0.3">
      <c r="O308" s="10"/>
    </row>
    <row r="309" spans="15:15" ht="15.75" customHeight="1" thickBot="1" x14ac:dyDescent="0.3">
      <c r="O309" s="10"/>
    </row>
    <row r="310" spans="15:15" ht="15.75" customHeight="1" thickBot="1" x14ac:dyDescent="0.3">
      <c r="O310" s="10"/>
    </row>
    <row r="311" spans="15:15" ht="15.75" customHeight="1" thickBot="1" x14ac:dyDescent="0.3">
      <c r="O311" s="10"/>
    </row>
    <row r="312" spans="15:15" ht="15.75" customHeight="1" thickBot="1" x14ac:dyDescent="0.3">
      <c r="O312" s="10"/>
    </row>
    <row r="313" spans="15:15" ht="15.75" customHeight="1" thickBot="1" x14ac:dyDescent="0.3">
      <c r="O313" s="10"/>
    </row>
    <row r="314" spans="15:15" ht="15.75" customHeight="1" thickBot="1" x14ac:dyDescent="0.3">
      <c r="O314" s="10"/>
    </row>
    <row r="315" spans="15:15" ht="15.75" customHeight="1" thickBot="1" x14ac:dyDescent="0.3">
      <c r="O315" s="10"/>
    </row>
    <row r="316" spans="15:15" ht="15.75" customHeight="1" thickBot="1" x14ac:dyDescent="0.3">
      <c r="O316" s="10"/>
    </row>
    <row r="317" spans="15:15" ht="15.75" customHeight="1" thickBot="1" x14ac:dyDescent="0.3">
      <c r="O317" s="10"/>
    </row>
    <row r="318" spans="15:15" ht="15.75" customHeight="1" thickBot="1" x14ac:dyDescent="0.3">
      <c r="O318" s="10"/>
    </row>
    <row r="319" spans="15:15" ht="15.75" customHeight="1" thickBot="1" x14ac:dyDescent="0.3">
      <c r="O319" s="10"/>
    </row>
    <row r="320" spans="15:15" ht="15.75" customHeight="1" thickBot="1" x14ac:dyDescent="0.3">
      <c r="O320" s="10"/>
    </row>
    <row r="321" spans="15:15" ht="15.75" customHeight="1" thickBot="1" x14ac:dyDescent="0.3">
      <c r="O321" s="10"/>
    </row>
    <row r="322" spans="15:15" ht="15.75" customHeight="1" thickBot="1" x14ac:dyDescent="0.3">
      <c r="O322" s="10"/>
    </row>
    <row r="323" spans="15:15" ht="15.75" customHeight="1" thickBot="1" x14ac:dyDescent="0.3">
      <c r="O323" s="10"/>
    </row>
    <row r="324" spans="15:15" ht="15.75" customHeight="1" thickBot="1" x14ac:dyDescent="0.3">
      <c r="O324" s="10"/>
    </row>
    <row r="325" spans="15:15" ht="15.75" customHeight="1" thickBot="1" x14ac:dyDescent="0.3">
      <c r="O325" s="10"/>
    </row>
    <row r="326" spans="15:15" ht="15.75" customHeight="1" thickBot="1" x14ac:dyDescent="0.3">
      <c r="O326" s="10"/>
    </row>
    <row r="327" spans="15:15" ht="15.75" customHeight="1" thickBot="1" x14ac:dyDescent="0.3">
      <c r="O327" s="10"/>
    </row>
    <row r="328" spans="15:15" ht="15.75" customHeight="1" thickBot="1" x14ac:dyDescent="0.3">
      <c r="O328" s="10"/>
    </row>
    <row r="329" spans="15:15" ht="15.75" customHeight="1" thickBot="1" x14ac:dyDescent="0.3">
      <c r="O329" s="10"/>
    </row>
    <row r="330" spans="15:15" ht="15.75" customHeight="1" thickBot="1" x14ac:dyDescent="0.3">
      <c r="O330" s="10"/>
    </row>
    <row r="331" spans="15:15" ht="15.75" customHeight="1" thickBot="1" x14ac:dyDescent="0.3">
      <c r="O331" s="10"/>
    </row>
    <row r="332" spans="15:15" ht="15.75" customHeight="1" thickBot="1" x14ac:dyDescent="0.3">
      <c r="O332" s="10"/>
    </row>
    <row r="333" spans="15:15" ht="15.75" customHeight="1" thickBot="1" x14ac:dyDescent="0.3">
      <c r="O333" s="10"/>
    </row>
    <row r="334" spans="15:15" ht="15.75" customHeight="1" thickBot="1" x14ac:dyDescent="0.3">
      <c r="O334" s="10"/>
    </row>
    <row r="335" spans="15:15" ht="15.75" customHeight="1" thickBot="1" x14ac:dyDescent="0.3">
      <c r="O335" s="10"/>
    </row>
    <row r="336" spans="15:15" ht="15.75" customHeight="1" thickBot="1" x14ac:dyDescent="0.3">
      <c r="O336" s="10"/>
    </row>
    <row r="337" spans="15:15" ht="15.75" customHeight="1" thickBot="1" x14ac:dyDescent="0.3">
      <c r="O337" s="10"/>
    </row>
    <row r="338" spans="15:15" ht="15.75" customHeight="1" thickBot="1" x14ac:dyDescent="0.3">
      <c r="O338" s="10"/>
    </row>
    <row r="339" spans="15:15" ht="15.75" customHeight="1" thickBot="1" x14ac:dyDescent="0.3">
      <c r="O339" s="10"/>
    </row>
    <row r="340" spans="15:15" ht="15.75" customHeight="1" thickBot="1" x14ac:dyDescent="0.3">
      <c r="O340" s="10"/>
    </row>
    <row r="341" spans="15:15" ht="15.75" customHeight="1" thickBot="1" x14ac:dyDescent="0.3">
      <c r="O341" s="10"/>
    </row>
    <row r="342" spans="15:15" ht="15.75" customHeight="1" thickBot="1" x14ac:dyDescent="0.3">
      <c r="O342" s="10"/>
    </row>
    <row r="343" spans="15:15" ht="15.75" customHeight="1" thickBot="1" x14ac:dyDescent="0.3">
      <c r="O343" s="10"/>
    </row>
    <row r="344" spans="15:15" ht="15.75" customHeight="1" thickBot="1" x14ac:dyDescent="0.3">
      <c r="O344" s="10"/>
    </row>
    <row r="345" spans="15:15" ht="15.75" customHeight="1" thickBot="1" x14ac:dyDescent="0.3">
      <c r="O345" s="10"/>
    </row>
    <row r="346" spans="15:15" ht="15.75" customHeight="1" thickBot="1" x14ac:dyDescent="0.3">
      <c r="O346" s="10"/>
    </row>
    <row r="347" spans="15:15" ht="15.75" customHeight="1" thickBot="1" x14ac:dyDescent="0.3">
      <c r="O347" s="10"/>
    </row>
    <row r="348" spans="15:15" ht="15.75" customHeight="1" thickBot="1" x14ac:dyDescent="0.3">
      <c r="O348" s="10"/>
    </row>
    <row r="349" spans="15:15" ht="15.75" customHeight="1" thickBot="1" x14ac:dyDescent="0.3">
      <c r="O349" s="10"/>
    </row>
    <row r="350" spans="15:15" ht="15.75" customHeight="1" thickBot="1" x14ac:dyDescent="0.3">
      <c r="O350" s="10"/>
    </row>
    <row r="351" spans="15:15" ht="15.75" customHeight="1" thickBot="1" x14ac:dyDescent="0.3">
      <c r="O351" s="10"/>
    </row>
    <row r="352" spans="15:15" ht="15.75" customHeight="1" thickBot="1" x14ac:dyDescent="0.3">
      <c r="O352" s="10"/>
    </row>
    <row r="353" spans="15:15" ht="15.75" customHeight="1" thickBot="1" x14ac:dyDescent="0.3">
      <c r="O353" s="10"/>
    </row>
    <row r="354" spans="15:15" ht="15.75" customHeight="1" thickBot="1" x14ac:dyDescent="0.3">
      <c r="O354" s="10"/>
    </row>
    <row r="355" spans="15:15" ht="15.75" customHeight="1" thickBot="1" x14ac:dyDescent="0.3">
      <c r="O355" s="10"/>
    </row>
    <row r="356" spans="15:15" ht="15.75" customHeight="1" thickBot="1" x14ac:dyDescent="0.3">
      <c r="O356" s="10"/>
    </row>
    <row r="357" spans="15:15" ht="15.75" customHeight="1" thickBot="1" x14ac:dyDescent="0.3">
      <c r="O357" s="10"/>
    </row>
    <row r="358" spans="15:15" ht="15.75" customHeight="1" thickBot="1" x14ac:dyDescent="0.3">
      <c r="O358" s="10"/>
    </row>
    <row r="359" spans="15:15" ht="15.75" customHeight="1" thickBot="1" x14ac:dyDescent="0.3">
      <c r="O359" s="10"/>
    </row>
    <row r="360" spans="15:15" ht="15.75" customHeight="1" thickBot="1" x14ac:dyDescent="0.3">
      <c r="O360" s="10"/>
    </row>
    <row r="361" spans="15:15" ht="15.75" customHeight="1" thickBot="1" x14ac:dyDescent="0.3">
      <c r="O361" s="10"/>
    </row>
    <row r="362" spans="15:15" ht="15.75" customHeight="1" thickBot="1" x14ac:dyDescent="0.3">
      <c r="O362" s="10"/>
    </row>
    <row r="363" spans="15:15" ht="15.75" customHeight="1" thickBot="1" x14ac:dyDescent="0.3">
      <c r="O363" s="10"/>
    </row>
    <row r="364" spans="15:15" ht="15.75" customHeight="1" thickBot="1" x14ac:dyDescent="0.3">
      <c r="O364" s="10"/>
    </row>
    <row r="365" spans="15:15" ht="15.75" customHeight="1" thickBot="1" x14ac:dyDescent="0.3">
      <c r="O365" s="10"/>
    </row>
    <row r="366" spans="15:15" ht="15.75" customHeight="1" thickBot="1" x14ac:dyDescent="0.3">
      <c r="O366" s="10"/>
    </row>
    <row r="367" spans="15:15" ht="15.75" customHeight="1" thickBot="1" x14ac:dyDescent="0.3">
      <c r="O367" s="10"/>
    </row>
    <row r="368" spans="15:15" ht="15.75" customHeight="1" thickBot="1" x14ac:dyDescent="0.3">
      <c r="O368" s="10"/>
    </row>
    <row r="369" spans="15:15" ht="15.75" customHeight="1" thickBot="1" x14ac:dyDescent="0.3">
      <c r="O369" s="10"/>
    </row>
    <row r="370" spans="15:15" ht="15.75" customHeight="1" thickBot="1" x14ac:dyDescent="0.3">
      <c r="O370" s="10"/>
    </row>
    <row r="371" spans="15:15" ht="15.75" customHeight="1" thickBot="1" x14ac:dyDescent="0.3">
      <c r="O371" s="10"/>
    </row>
    <row r="372" spans="15:15" ht="15.75" customHeight="1" thickBot="1" x14ac:dyDescent="0.3">
      <c r="O372" s="10"/>
    </row>
    <row r="373" spans="15:15" ht="15.75" customHeight="1" thickBot="1" x14ac:dyDescent="0.3">
      <c r="O373" s="10"/>
    </row>
    <row r="374" spans="15:15" ht="15.75" customHeight="1" thickBot="1" x14ac:dyDescent="0.3">
      <c r="O374" s="10"/>
    </row>
    <row r="375" spans="15:15" ht="15.75" customHeight="1" thickBot="1" x14ac:dyDescent="0.3">
      <c r="O375" s="10"/>
    </row>
    <row r="376" spans="15:15" ht="15.75" customHeight="1" thickBot="1" x14ac:dyDescent="0.3">
      <c r="O376" s="10"/>
    </row>
    <row r="377" spans="15:15" ht="15.75" customHeight="1" thickBot="1" x14ac:dyDescent="0.3">
      <c r="O377" s="10"/>
    </row>
    <row r="378" spans="15:15" ht="15.75" customHeight="1" thickBot="1" x14ac:dyDescent="0.3">
      <c r="O378" s="10"/>
    </row>
    <row r="379" spans="15:15" ht="15.75" customHeight="1" thickBot="1" x14ac:dyDescent="0.3">
      <c r="O379" s="10"/>
    </row>
    <row r="380" spans="15:15" ht="15.75" customHeight="1" thickBot="1" x14ac:dyDescent="0.3">
      <c r="O380" s="10"/>
    </row>
    <row r="381" spans="15:15" ht="15.75" customHeight="1" thickBot="1" x14ac:dyDescent="0.3">
      <c r="O381" s="10"/>
    </row>
    <row r="382" spans="15:15" ht="15.75" customHeight="1" thickBot="1" x14ac:dyDescent="0.3">
      <c r="O382" s="10"/>
    </row>
    <row r="383" spans="15:15" ht="15.75" customHeight="1" thickBot="1" x14ac:dyDescent="0.3">
      <c r="O383" s="10"/>
    </row>
    <row r="384" spans="15:15" ht="15.75" customHeight="1" thickBot="1" x14ac:dyDescent="0.3">
      <c r="O384" s="10"/>
    </row>
    <row r="385" spans="15:15" ht="15.75" customHeight="1" thickBot="1" x14ac:dyDescent="0.3">
      <c r="O385" s="10"/>
    </row>
    <row r="386" spans="15:15" ht="15.75" customHeight="1" thickBot="1" x14ac:dyDescent="0.3">
      <c r="O386" s="10"/>
    </row>
    <row r="387" spans="15:15" ht="15.75" customHeight="1" thickBot="1" x14ac:dyDescent="0.3">
      <c r="O387" s="10"/>
    </row>
    <row r="388" spans="15:15" ht="15.75" customHeight="1" thickBot="1" x14ac:dyDescent="0.3">
      <c r="O388" s="10"/>
    </row>
    <row r="389" spans="15:15" ht="15.75" customHeight="1" thickBot="1" x14ac:dyDescent="0.3">
      <c r="O389" s="10"/>
    </row>
    <row r="390" spans="15:15" ht="15.75" customHeight="1" thickBot="1" x14ac:dyDescent="0.3">
      <c r="O390" s="10"/>
    </row>
    <row r="391" spans="15:15" ht="15.75" customHeight="1" thickBot="1" x14ac:dyDescent="0.3">
      <c r="O391" s="10"/>
    </row>
    <row r="392" spans="15:15" ht="15.75" customHeight="1" thickBot="1" x14ac:dyDescent="0.3">
      <c r="O392" s="10"/>
    </row>
    <row r="393" spans="15:15" ht="15.75" customHeight="1" thickBot="1" x14ac:dyDescent="0.3">
      <c r="O393" s="10"/>
    </row>
    <row r="394" spans="15:15" ht="15.75" customHeight="1" thickBot="1" x14ac:dyDescent="0.3">
      <c r="O394" s="10"/>
    </row>
    <row r="395" spans="15:15" ht="15.75" customHeight="1" thickBot="1" x14ac:dyDescent="0.3">
      <c r="O395" s="10"/>
    </row>
    <row r="396" spans="15:15" ht="15.75" customHeight="1" thickBot="1" x14ac:dyDescent="0.3">
      <c r="O396" s="10"/>
    </row>
    <row r="397" spans="15:15" ht="15.75" customHeight="1" thickBot="1" x14ac:dyDescent="0.3">
      <c r="O397" s="10"/>
    </row>
    <row r="398" spans="15:15" ht="15.75" customHeight="1" thickBot="1" x14ac:dyDescent="0.3">
      <c r="O398" s="10"/>
    </row>
    <row r="399" spans="15:15" ht="15.75" customHeight="1" thickBot="1" x14ac:dyDescent="0.3">
      <c r="O399" s="10"/>
    </row>
    <row r="400" spans="15:15" ht="15.75" customHeight="1" thickBot="1" x14ac:dyDescent="0.3">
      <c r="O400" s="10"/>
    </row>
    <row r="401" spans="15:15" ht="15.75" customHeight="1" thickBot="1" x14ac:dyDescent="0.3">
      <c r="O401" s="10"/>
    </row>
    <row r="402" spans="15:15" ht="15.75" customHeight="1" thickBot="1" x14ac:dyDescent="0.3">
      <c r="O402" s="10"/>
    </row>
    <row r="403" spans="15:15" ht="15.75" customHeight="1" thickBot="1" x14ac:dyDescent="0.3">
      <c r="O403" s="10"/>
    </row>
    <row r="404" spans="15:15" ht="15.75" customHeight="1" thickBot="1" x14ac:dyDescent="0.3">
      <c r="O404" s="10"/>
    </row>
    <row r="405" spans="15:15" ht="15.75" customHeight="1" thickBot="1" x14ac:dyDescent="0.3">
      <c r="O405" s="10"/>
    </row>
    <row r="406" spans="15:15" ht="15.75" customHeight="1" thickBot="1" x14ac:dyDescent="0.3">
      <c r="O406" s="10"/>
    </row>
    <row r="407" spans="15:15" ht="15.75" customHeight="1" thickBot="1" x14ac:dyDescent="0.3">
      <c r="O407" s="10"/>
    </row>
    <row r="408" spans="15:15" ht="15.75" customHeight="1" thickBot="1" x14ac:dyDescent="0.3">
      <c r="O408" s="10"/>
    </row>
    <row r="409" spans="15:15" ht="15.75" customHeight="1" thickBot="1" x14ac:dyDescent="0.3">
      <c r="O409" s="10"/>
    </row>
    <row r="410" spans="15:15" ht="15.75" customHeight="1" thickBot="1" x14ac:dyDescent="0.3">
      <c r="O410" s="10"/>
    </row>
    <row r="411" spans="15:15" ht="15.75" customHeight="1" thickBot="1" x14ac:dyDescent="0.3">
      <c r="O411" s="10"/>
    </row>
    <row r="412" spans="15:15" ht="15.75" customHeight="1" thickBot="1" x14ac:dyDescent="0.3">
      <c r="O412" s="10"/>
    </row>
    <row r="413" spans="15:15" ht="15.75" customHeight="1" thickBot="1" x14ac:dyDescent="0.3">
      <c r="O413" s="10"/>
    </row>
    <row r="414" spans="15:15" ht="15.75" customHeight="1" thickBot="1" x14ac:dyDescent="0.3">
      <c r="O414" s="10"/>
    </row>
    <row r="415" spans="15:15" ht="15.75" customHeight="1" thickBot="1" x14ac:dyDescent="0.3">
      <c r="O415" s="10"/>
    </row>
    <row r="416" spans="15:15" ht="15.75" customHeight="1" thickBot="1" x14ac:dyDescent="0.3">
      <c r="O416" s="10"/>
    </row>
    <row r="417" spans="15:15" ht="15.75" customHeight="1" thickBot="1" x14ac:dyDescent="0.3">
      <c r="O417" s="10"/>
    </row>
    <row r="418" spans="15:15" ht="15.75" customHeight="1" thickBot="1" x14ac:dyDescent="0.3">
      <c r="O418" s="10"/>
    </row>
    <row r="419" spans="15:15" ht="15.75" customHeight="1" thickBot="1" x14ac:dyDescent="0.3">
      <c r="O419" s="10"/>
    </row>
    <row r="420" spans="15:15" ht="15.75" customHeight="1" thickBot="1" x14ac:dyDescent="0.3">
      <c r="O420" s="10"/>
    </row>
    <row r="421" spans="15:15" ht="15.75" customHeight="1" thickBot="1" x14ac:dyDescent="0.3">
      <c r="O421" s="10"/>
    </row>
    <row r="422" spans="15:15" ht="15.75" customHeight="1" thickBot="1" x14ac:dyDescent="0.3">
      <c r="O422" s="10"/>
    </row>
    <row r="423" spans="15:15" ht="15.75" customHeight="1" thickBot="1" x14ac:dyDescent="0.3">
      <c r="O423" s="10"/>
    </row>
    <row r="424" spans="15:15" ht="15.75" customHeight="1" thickBot="1" x14ac:dyDescent="0.3">
      <c r="O424" s="10"/>
    </row>
    <row r="425" spans="15:15" ht="15.75" customHeight="1" thickBot="1" x14ac:dyDescent="0.3">
      <c r="O425" s="10"/>
    </row>
    <row r="426" spans="15:15" ht="15.75" customHeight="1" thickBot="1" x14ac:dyDescent="0.3">
      <c r="O426" s="10"/>
    </row>
    <row r="427" spans="15:15" ht="15.75" customHeight="1" thickBot="1" x14ac:dyDescent="0.3">
      <c r="O427" s="10"/>
    </row>
    <row r="428" spans="15:15" ht="15.75" customHeight="1" thickBot="1" x14ac:dyDescent="0.3">
      <c r="O428" s="10"/>
    </row>
    <row r="429" spans="15:15" ht="15.75" customHeight="1" thickBot="1" x14ac:dyDescent="0.3">
      <c r="O429" s="10"/>
    </row>
    <row r="430" spans="15:15" ht="15.75" customHeight="1" thickBot="1" x14ac:dyDescent="0.3">
      <c r="O430" s="10"/>
    </row>
    <row r="431" spans="15:15" ht="15.75" customHeight="1" thickBot="1" x14ac:dyDescent="0.3">
      <c r="O431" s="10"/>
    </row>
    <row r="432" spans="15:15" ht="15.75" customHeight="1" thickBot="1" x14ac:dyDescent="0.3">
      <c r="O432" s="10"/>
    </row>
    <row r="433" spans="15:15" ht="15.75" customHeight="1" thickBot="1" x14ac:dyDescent="0.3">
      <c r="O433" s="10"/>
    </row>
    <row r="434" spans="15:15" ht="15.75" customHeight="1" thickBot="1" x14ac:dyDescent="0.3">
      <c r="O434" s="10"/>
    </row>
    <row r="435" spans="15:15" ht="15.75" customHeight="1" thickBot="1" x14ac:dyDescent="0.3">
      <c r="O435" s="10"/>
    </row>
    <row r="436" spans="15:15" ht="15.75" customHeight="1" thickBot="1" x14ac:dyDescent="0.3">
      <c r="O436" s="10"/>
    </row>
    <row r="437" spans="15:15" ht="15.75" customHeight="1" thickBot="1" x14ac:dyDescent="0.3">
      <c r="O437" s="10"/>
    </row>
    <row r="438" spans="15:15" ht="15.75" customHeight="1" thickBot="1" x14ac:dyDescent="0.3">
      <c r="O438" s="10"/>
    </row>
    <row r="439" spans="15:15" ht="15.75" customHeight="1" thickBot="1" x14ac:dyDescent="0.3">
      <c r="O439" s="10"/>
    </row>
    <row r="440" spans="15:15" ht="15.75" customHeight="1" thickBot="1" x14ac:dyDescent="0.3">
      <c r="O440" s="10"/>
    </row>
    <row r="441" spans="15:15" ht="15.75" customHeight="1" thickBot="1" x14ac:dyDescent="0.3">
      <c r="O441" s="10"/>
    </row>
    <row r="442" spans="15:15" ht="15.75" customHeight="1" thickBot="1" x14ac:dyDescent="0.3">
      <c r="O442" s="10"/>
    </row>
    <row r="443" spans="15:15" ht="15.75" customHeight="1" thickBot="1" x14ac:dyDescent="0.3">
      <c r="O443" s="10"/>
    </row>
    <row r="444" spans="15:15" ht="15.75" customHeight="1" thickBot="1" x14ac:dyDescent="0.3">
      <c r="O444" s="10"/>
    </row>
    <row r="445" spans="15:15" ht="15.75" customHeight="1" thickBot="1" x14ac:dyDescent="0.3">
      <c r="O445" s="10"/>
    </row>
    <row r="446" spans="15:15" ht="15.75" customHeight="1" thickBot="1" x14ac:dyDescent="0.3">
      <c r="O446" s="10"/>
    </row>
    <row r="447" spans="15:15" ht="15.75" customHeight="1" thickBot="1" x14ac:dyDescent="0.3">
      <c r="O447" s="10"/>
    </row>
    <row r="448" spans="15:15" ht="15.75" customHeight="1" thickBot="1" x14ac:dyDescent="0.3">
      <c r="O448" s="10"/>
    </row>
    <row r="449" spans="15:15" ht="15.75" customHeight="1" thickBot="1" x14ac:dyDescent="0.3">
      <c r="O449" s="10"/>
    </row>
    <row r="450" spans="15:15" ht="15.75" customHeight="1" thickBot="1" x14ac:dyDescent="0.3">
      <c r="O450" s="10"/>
    </row>
    <row r="451" spans="15:15" ht="15.75" customHeight="1" thickBot="1" x14ac:dyDescent="0.3">
      <c r="O451" s="10"/>
    </row>
    <row r="452" spans="15:15" ht="15.75" customHeight="1" thickBot="1" x14ac:dyDescent="0.3">
      <c r="O452" s="10"/>
    </row>
    <row r="453" spans="15:15" ht="15.75" customHeight="1" thickBot="1" x14ac:dyDescent="0.3">
      <c r="O453" s="10"/>
    </row>
    <row r="454" spans="15:15" ht="15.75" customHeight="1" thickBot="1" x14ac:dyDescent="0.3">
      <c r="O454" s="10"/>
    </row>
    <row r="455" spans="15:15" ht="15.75" customHeight="1" thickBot="1" x14ac:dyDescent="0.3">
      <c r="O455" s="10"/>
    </row>
    <row r="456" spans="15:15" ht="15.75" customHeight="1" thickBot="1" x14ac:dyDescent="0.3">
      <c r="O456" s="10"/>
    </row>
    <row r="457" spans="15:15" ht="15.75" customHeight="1" thickBot="1" x14ac:dyDescent="0.3">
      <c r="O457" s="10"/>
    </row>
    <row r="458" spans="15:15" ht="15.75" customHeight="1" thickBot="1" x14ac:dyDescent="0.3">
      <c r="O458" s="10"/>
    </row>
    <row r="459" spans="15:15" ht="15.75" customHeight="1" thickBot="1" x14ac:dyDescent="0.3">
      <c r="O459" s="10"/>
    </row>
    <row r="460" spans="15:15" ht="15.75" customHeight="1" thickBot="1" x14ac:dyDescent="0.3">
      <c r="O460" s="10"/>
    </row>
    <row r="461" spans="15:15" ht="15.75" customHeight="1" thickBot="1" x14ac:dyDescent="0.3">
      <c r="O461" s="10"/>
    </row>
    <row r="462" spans="15:15" ht="15.75" customHeight="1" thickBot="1" x14ac:dyDescent="0.3">
      <c r="O462" s="10"/>
    </row>
    <row r="463" spans="15:15" ht="15.75" customHeight="1" thickBot="1" x14ac:dyDescent="0.3">
      <c r="O463" s="10"/>
    </row>
    <row r="464" spans="15:15" ht="15.75" customHeight="1" thickBot="1" x14ac:dyDescent="0.3">
      <c r="O464" s="10"/>
    </row>
    <row r="465" spans="15:15" ht="15.75" customHeight="1" thickBot="1" x14ac:dyDescent="0.3">
      <c r="O465" s="10"/>
    </row>
    <row r="466" spans="15:15" ht="15.75" customHeight="1" thickBot="1" x14ac:dyDescent="0.3">
      <c r="O466" s="10"/>
    </row>
    <row r="467" spans="15:15" ht="15.75" customHeight="1" thickBot="1" x14ac:dyDescent="0.3">
      <c r="O467" s="10"/>
    </row>
    <row r="468" spans="15:15" ht="15.75" customHeight="1" thickBot="1" x14ac:dyDescent="0.3">
      <c r="O468" s="10"/>
    </row>
    <row r="469" spans="15:15" ht="15.75" customHeight="1" thickBot="1" x14ac:dyDescent="0.3">
      <c r="O469" s="10"/>
    </row>
    <row r="470" spans="15:15" ht="15.75" customHeight="1" thickBot="1" x14ac:dyDescent="0.3">
      <c r="O470" s="10"/>
    </row>
    <row r="471" spans="15:15" ht="15.75" customHeight="1" thickBot="1" x14ac:dyDescent="0.3">
      <c r="O471" s="10"/>
    </row>
    <row r="472" spans="15:15" ht="15.75" customHeight="1" thickBot="1" x14ac:dyDescent="0.3">
      <c r="O472" s="10"/>
    </row>
    <row r="473" spans="15:15" ht="15.75" customHeight="1" thickBot="1" x14ac:dyDescent="0.3">
      <c r="O473" s="10"/>
    </row>
    <row r="474" spans="15:15" ht="15.75" customHeight="1" thickBot="1" x14ac:dyDescent="0.3">
      <c r="O474" s="10"/>
    </row>
    <row r="475" spans="15:15" ht="15.75" customHeight="1" thickBot="1" x14ac:dyDescent="0.3">
      <c r="O475" s="10"/>
    </row>
    <row r="476" spans="15:15" ht="15.75" customHeight="1" thickBot="1" x14ac:dyDescent="0.3">
      <c r="O476" s="10"/>
    </row>
    <row r="477" spans="15:15" ht="15.75" customHeight="1" thickBot="1" x14ac:dyDescent="0.3">
      <c r="O477" s="10"/>
    </row>
    <row r="478" spans="15:15" ht="15.75" customHeight="1" thickBot="1" x14ac:dyDescent="0.3">
      <c r="O478" s="10"/>
    </row>
    <row r="479" spans="15:15" ht="15.75" customHeight="1" thickBot="1" x14ac:dyDescent="0.3">
      <c r="O479" s="10"/>
    </row>
    <row r="480" spans="15:15" ht="15.75" customHeight="1" thickBot="1" x14ac:dyDescent="0.3">
      <c r="O480" s="10"/>
    </row>
    <row r="481" spans="15:15" ht="15.75" customHeight="1" thickBot="1" x14ac:dyDescent="0.3">
      <c r="O481" s="10"/>
    </row>
    <row r="482" spans="15:15" ht="15.75" customHeight="1" thickBot="1" x14ac:dyDescent="0.3">
      <c r="O482" s="10"/>
    </row>
    <row r="483" spans="15:15" ht="15.75" customHeight="1" thickBot="1" x14ac:dyDescent="0.3">
      <c r="O483" s="10"/>
    </row>
    <row r="484" spans="15:15" ht="15.75" customHeight="1" thickBot="1" x14ac:dyDescent="0.3">
      <c r="O484" s="10"/>
    </row>
    <row r="485" spans="15:15" ht="15.75" customHeight="1" thickBot="1" x14ac:dyDescent="0.3">
      <c r="O485" s="10"/>
    </row>
    <row r="486" spans="15:15" ht="15.75" customHeight="1" thickBot="1" x14ac:dyDescent="0.3">
      <c r="O486" s="10"/>
    </row>
    <row r="487" spans="15:15" ht="15.75" customHeight="1" thickBot="1" x14ac:dyDescent="0.3">
      <c r="O487" s="10"/>
    </row>
    <row r="488" spans="15:15" ht="15.75" customHeight="1" thickBot="1" x14ac:dyDescent="0.3">
      <c r="O488" s="10"/>
    </row>
    <row r="489" spans="15:15" ht="15.75" customHeight="1" thickBot="1" x14ac:dyDescent="0.3">
      <c r="O489" s="10"/>
    </row>
    <row r="490" spans="15:15" ht="15.75" customHeight="1" thickBot="1" x14ac:dyDescent="0.3">
      <c r="O490" s="10"/>
    </row>
    <row r="491" spans="15:15" ht="15.75" customHeight="1" thickBot="1" x14ac:dyDescent="0.3">
      <c r="O491" s="10"/>
    </row>
    <row r="492" spans="15:15" ht="15.75" customHeight="1" thickBot="1" x14ac:dyDescent="0.3">
      <c r="O492" s="10"/>
    </row>
    <row r="493" spans="15:15" ht="15.75" customHeight="1" thickBot="1" x14ac:dyDescent="0.3">
      <c r="O493" s="10"/>
    </row>
    <row r="494" spans="15:15" ht="15.75" customHeight="1" thickBot="1" x14ac:dyDescent="0.3">
      <c r="O494" s="10"/>
    </row>
    <row r="495" spans="15:15" ht="15.75" customHeight="1" thickBot="1" x14ac:dyDescent="0.3">
      <c r="O495" s="10"/>
    </row>
    <row r="496" spans="15:15" ht="15.75" customHeight="1" thickBot="1" x14ac:dyDescent="0.3">
      <c r="O496" s="10"/>
    </row>
    <row r="497" spans="15:15" ht="15.75" customHeight="1" thickBot="1" x14ac:dyDescent="0.3">
      <c r="O497" s="10"/>
    </row>
    <row r="498" spans="15:15" ht="15.75" customHeight="1" thickBot="1" x14ac:dyDescent="0.3">
      <c r="O498" s="10"/>
    </row>
    <row r="499" spans="15:15" ht="15.75" customHeight="1" thickBot="1" x14ac:dyDescent="0.3">
      <c r="O499" s="10"/>
    </row>
    <row r="500" spans="15:15" ht="15.75" customHeight="1" thickBot="1" x14ac:dyDescent="0.3">
      <c r="O500" s="10"/>
    </row>
    <row r="501" spans="15:15" ht="15.75" customHeight="1" thickBot="1" x14ac:dyDescent="0.3">
      <c r="O501" s="10"/>
    </row>
    <row r="502" spans="15:15" ht="15.75" customHeight="1" thickBot="1" x14ac:dyDescent="0.3">
      <c r="O502" s="10"/>
    </row>
    <row r="503" spans="15:15" ht="15.75" customHeight="1" thickBot="1" x14ac:dyDescent="0.3">
      <c r="O503" s="10"/>
    </row>
    <row r="504" spans="15:15" ht="15.75" customHeight="1" thickBot="1" x14ac:dyDescent="0.3">
      <c r="O504" s="10"/>
    </row>
    <row r="505" spans="15:15" ht="15.75" customHeight="1" thickBot="1" x14ac:dyDescent="0.3">
      <c r="O505" s="10"/>
    </row>
    <row r="506" spans="15:15" ht="15.75" customHeight="1" thickBot="1" x14ac:dyDescent="0.3">
      <c r="O506" s="10"/>
    </row>
    <row r="507" spans="15:15" ht="15.75" customHeight="1" thickBot="1" x14ac:dyDescent="0.3">
      <c r="O507" s="10"/>
    </row>
    <row r="508" spans="15:15" ht="15.75" customHeight="1" thickBot="1" x14ac:dyDescent="0.3">
      <c r="O508" s="10"/>
    </row>
    <row r="509" spans="15:15" ht="15.75" customHeight="1" thickBot="1" x14ac:dyDescent="0.3">
      <c r="O509" s="10"/>
    </row>
    <row r="510" spans="15:15" ht="15.75" customHeight="1" thickBot="1" x14ac:dyDescent="0.3">
      <c r="O510" s="10"/>
    </row>
    <row r="511" spans="15:15" ht="15.75" customHeight="1" thickBot="1" x14ac:dyDescent="0.3">
      <c r="O511" s="10"/>
    </row>
    <row r="512" spans="15:15" ht="15.75" customHeight="1" thickBot="1" x14ac:dyDescent="0.3">
      <c r="O512" s="10"/>
    </row>
    <row r="513" spans="15:15" ht="15.75" customHeight="1" thickBot="1" x14ac:dyDescent="0.3">
      <c r="O513" s="10"/>
    </row>
    <row r="514" spans="15:15" ht="15.75" customHeight="1" thickBot="1" x14ac:dyDescent="0.3">
      <c r="O514" s="10"/>
    </row>
    <row r="515" spans="15:15" ht="15.75" customHeight="1" thickBot="1" x14ac:dyDescent="0.3">
      <c r="O515" s="10"/>
    </row>
    <row r="516" spans="15:15" ht="15.75" customHeight="1" thickBot="1" x14ac:dyDescent="0.3">
      <c r="O516" s="10"/>
    </row>
    <row r="517" spans="15:15" ht="15.75" customHeight="1" thickBot="1" x14ac:dyDescent="0.3">
      <c r="O517" s="10"/>
    </row>
    <row r="518" spans="15:15" ht="15.75" customHeight="1" thickBot="1" x14ac:dyDescent="0.3">
      <c r="O518" s="10"/>
    </row>
    <row r="519" spans="15:15" ht="15.75" customHeight="1" thickBot="1" x14ac:dyDescent="0.3">
      <c r="O519" s="10"/>
    </row>
    <row r="520" spans="15:15" ht="15.75" customHeight="1" thickBot="1" x14ac:dyDescent="0.3">
      <c r="O520" s="10"/>
    </row>
    <row r="521" spans="15:15" ht="15.75" customHeight="1" thickBot="1" x14ac:dyDescent="0.3">
      <c r="O521" s="10"/>
    </row>
    <row r="522" spans="15:15" ht="15.75" customHeight="1" thickBot="1" x14ac:dyDescent="0.3">
      <c r="O522" s="10"/>
    </row>
    <row r="523" spans="15:15" ht="15.75" customHeight="1" thickBot="1" x14ac:dyDescent="0.3">
      <c r="O523" s="10"/>
    </row>
    <row r="524" spans="15:15" ht="15.75" customHeight="1" thickBot="1" x14ac:dyDescent="0.3">
      <c r="O524" s="10"/>
    </row>
    <row r="525" spans="15:15" ht="15.75" customHeight="1" thickBot="1" x14ac:dyDescent="0.3">
      <c r="O525" s="10"/>
    </row>
    <row r="526" spans="15:15" ht="15.75" customHeight="1" thickBot="1" x14ac:dyDescent="0.3">
      <c r="O526" s="10"/>
    </row>
    <row r="527" spans="15:15" ht="15.75" customHeight="1" thickBot="1" x14ac:dyDescent="0.3">
      <c r="O527" s="10"/>
    </row>
    <row r="528" spans="15:15" ht="15.75" customHeight="1" thickBot="1" x14ac:dyDescent="0.3">
      <c r="O528" s="10"/>
    </row>
    <row r="529" spans="15:15" ht="15.75" customHeight="1" thickBot="1" x14ac:dyDescent="0.3">
      <c r="O529" s="10"/>
    </row>
    <row r="530" spans="15:15" ht="15.75" customHeight="1" thickBot="1" x14ac:dyDescent="0.3">
      <c r="O530" s="10"/>
    </row>
    <row r="531" spans="15:15" ht="15.75" customHeight="1" thickBot="1" x14ac:dyDescent="0.3">
      <c r="O531" s="10"/>
    </row>
    <row r="532" spans="15:15" ht="15.75" customHeight="1" thickBot="1" x14ac:dyDescent="0.3">
      <c r="O532" s="10"/>
    </row>
    <row r="533" spans="15:15" ht="15.75" customHeight="1" thickBot="1" x14ac:dyDescent="0.3">
      <c r="O533" s="10"/>
    </row>
    <row r="534" spans="15:15" ht="15.75" customHeight="1" thickBot="1" x14ac:dyDescent="0.3">
      <c r="O534" s="10"/>
    </row>
    <row r="535" spans="15:15" ht="15.75" customHeight="1" thickBot="1" x14ac:dyDescent="0.3">
      <c r="O535" s="10"/>
    </row>
    <row r="536" spans="15:15" ht="15.75" customHeight="1" thickBot="1" x14ac:dyDescent="0.3">
      <c r="O536" s="10"/>
    </row>
    <row r="537" spans="15:15" ht="15.75" customHeight="1" thickBot="1" x14ac:dyDescent="0.3">
      <c r="O537" s="10"/>
    </row>
    <row r="538" spans="15:15" ht="15.75" customHeight="1" thickBot="1" x14ac:dyDescent="0.3">
      <c r="O538" s="10"/>
    </row>
    <row r="539" spans="15:15" ht="15.75" customHeight="1" thickBot="1" x14ac:dyDescent="0.3">
      <c r="O539" s="10"/>
    </row>
    <row r="540" spans="15:15" ht="15.75" customHeight="1" thickBot="1" x14ac:dyDescent="0.3">
      <c r="O540" s="10"/>
    </row>
    <row r="541" spans="15:15" ht="15.75" customHeight="1" thickBot="1" x14ac:dyDescent="0.3">
      <c r="O541" s="10"/>
    </row>
    <row r="542" spans="15:15" ht="15.75" customHeight="1" thickBot="1" x14ac:dyDescent="0.3">
      <c r="O542" s="10"/>
    </row>
    <row r="543" spans="15:15" ht="15.75" customHeight="1" thickBot="1" x14ac:dyDescent="0.3">
      <c r="O543" s="10"/>
    </row>
    <row r="544" spans="15:15" ht="15.75" customHeight="1" thickBot="1" x14ac:dyDescent="0.3">
      <c r="O544" s="10"/>
    </row>
    <row r="545" spans="15:15" ht="15.75" customHeight="1" thickBot="1" x14ac:dyDescent="0.3">
      <c r="O545" s="10"/>
    </row>
    <row r="546" spans="15:15" ht="15.75" customHeight="1" thickBot="1" x14ac:dyDescent="0.3">
      <c r="O546" s="10"/>
    </row>
    <row r="547" spans="15:15" ht="15.75" customHeight="1" thickBot="1" x14ac:dyDescent="0.3">
      <c r="O547" s="10"/>
    </row>
    <row r="548" spans="15:15" ht="15.75" customHeight="1" thickBot="1" x14ac:dyDescent="0.3">
      <c r="O548" s="10"/>
    </row>
    <row r="549" spans="15:15" ht="15.75" customHeight="1" thickBot="1" x14ac:dyDescent="0.3">
      <c r="O549" s="10"/>
    </row>
    <row r="550" spans="15:15" ht="15.75" customHeight="1" thickBot="1" x14ac:dyDescent="0.3">
      <c r="O550" s="10"/>
    </row>
    <row r="551" spans="15:15" ht="15.75" customHeight="1" thickBot="1" x14ac:dyDescent="0.3">
      <c r="O551" s="10"/>
    </row>
    <row r="552" spans="15:15" ht="15.75" customHeight="1" thickBot="1" x14ac:dyDescent="0.3">
      <c r="O552" s="10"/>
    </row>
    <row r="553" spans="15:15" ht="15.75" customHeight="1" thickBot="1" x14ac:dyDescent="0.3">
      <c r="O553" s="10"/>
    </row>
    <row r="554" spans="15:15" ht="15.75" customHeight="1" thickBot="1" x14ac:dyDescent="0.3">
      <c r="O554" s="10"/>
    </row>
    <row r="555" spans="15:15" ht="15.75" customHeight="1" thickBot="1" x14ac:dyDescent="0.3">
      <c r="O555" s="10"/>
    </row>
    <row r="556" spans="15:15" ht="15.75" customHeight="1" thickBot="1" x14ac:dyDescent="0.3">
      <c r="O556" s="10"/>
    </row>
    <row r="557" spans="15:15" ht="15.75" customHeight="1" thickBot="1" x14ac:dyDescent="0.3">
      <c r="O557" s="10"/>
    </row>
    <row r="558" spans="15:15" ht="15.75" customHeight="1" thickBot="1" x14ac:dyDescent="0.3">
      <c r="O558" s="10"/>
    </row>
    <row r="559" spans="15:15" ht="15.75" customHeight="1" thickBot="1" x14ac:dyDescent="0.3">
      <c r="O559" s="10"/>
    </row>
    <row r="560" spans="15:15" ht="15.75" customHeight="1" thickBot="1" x14ac:dyDescent="0.3">
      <c r="O560" s="10"/>
    </row>
    <row r="561" spans="15:15" ht="15.75" customHeight="1" thickBot="1" x14ac:dyDescent="0.3">
      <c r="O561" s="10"/>
    </row>
    <row r="562" spans="15:15" ht="15.75" customHeight="1" thickBot="1" x14ac:dyDescent="0.3">
      <c r="O562" s="10"/>
    </row>
    <row r="563" spans="15:15" ht="15.75" customHeight="1" thickBot="1" x14ac:dyDescent="0.3">
      <c r="O563" s="10"/>
    </row>
    <row r="564" spans="15:15" ht="15.75" customHeight="1" thickBot="1" x14ac:dyDescent="0.3">
      <c r="O564" s="10"/>
    </row>
    <row r="565" spans="15:15" ht="15.75" customHeight="1" thickBot="1" x14ac:dyDescent="0.3">
      <c r="O565" s="10"/>
    </row>
    <row r="566" spans="15:15" ht="15.75" customHeight="1" thickBot="1" x14ac:dyDescent="0.3">
      <c r="O566" s="10"/>
    </row>
    <row r="567" spans="15:15" ht="15.75" customHeight="1" thickBot="1" x14ac:dyDescent="0.3">
      <c r="O567" s="10"/>
    </row>
    <row r="568" spans="15:15" ht="15.75" customHeight="1" thickBot="1" x14ac:dyDescent="0.3">
      <c r="O568" s="10"/>
    </row>
    <row r="569" spans="15:15" ht="15.75" customHeight="1" thickBot="1" x14ac:dyDescent="0.3">
      <c r="O569" s="10"/>
    </row>
    <row r="570" spans="15:15" ht="15.75" customHeight="1" thickBot="1" x14ac:dyDescent="0.3">
      <c r="O570" s="10"/>
    </row>
    <row r="571" spans="15:15" ht="15.75" customHeight="1" thickBot="1" x14ac:dyDescent="0.3">
      <c r="O571" s="10"/>
    </row>
    <row r="572" spans="15:15" ht="15.75" customHeight="1" thickBot="1" x14ac:dyDescent="0.3">
      <c r="O572" s="10"/>
    </row>
    <row r="573" spans="15:15" ht="15.75" customHeight="1" thickBot="1" x14ac:dyDescent="0.3">
      <c r="O573" s="10"/>
    </row>
    <row r="574" spans="15:15" ht="15.75" customHeight="1" thickBot="1" x14ac:dyDescent="0.3">
      <c r="O574" s="10"/>
    </row>
    <row r="575" spans="15:15" ht="15.75" customHeight="1" thickBot="1" x14ac:dyDescent="0.3">
      <c r="O575" s="10"/>
    </row>
    <row r="576" spans="15:15" ht="15.75" customHeight="1" thickBot="1" x14ac:dyDescent="0.3">
      <c r="O576" s="10"/>
    </row>
    <row r="577" spans="15:15" ht="15.75" customHeight="1" thickBot="1" x14ac:dyDescent="0.3">
      <c r="O577" s="10"/>
    </row>
    <row r="578" spans="15:15" ht="15.75" customHeight="1" thickBot="1" x14ac:dyDescent="0.3">
      <c r="O578" s="10"/>
    </row>
    <row r="579" spans="15:15" ht="15.75" customHeight="1" thickBot="1" x14ac:dyDescent="0.3">
      <c r="O579" s="10"/>
    </row>
    <row r="580" spans="15:15" ht="15.75" customHeight="1" thickBot="1" x14ac:dyDescent="0.3">
      <c r="O580" s="10"/>
    </row>
    <row r="581" spans="15:15" ht="15.75" customHeight="1" thickBot="1" x14ac:dyDescent="0.3">
      <c r="O581" s="10"/>
    </row>
    <row r="582" spans="15:15" ht="15.75" customHeight="1" thickBot="1" x14ac:dyDescent="0.3">
      <c r="O582" s="10"/>
    </row>
    <row r="583" spans="15:15" ht="15.75" customHeight="1" thickBot="1" x14ac:dyDescent="0.3">
      <c r="O583" s="10"/>
    </row>
    <row r="584" spans="15:15" ht="15.75" customHeight="1" thickBot="1" x14ac:dyDescent="0.3">
      <c r="O584" s="10"/>
    </row>
    <row r="585" spans="15:15" ht="15.75" customHeight="1" thickBot="1" x14ac:dyDescent="0.3">
      <c r="O585" s="10"/>
    </row>
    <row r="586" spans="15:15" ht="15.75" customHeight="1" thickBot="1" x14ac:dyDescent="0.3">
      <c r="O586" s="10"/>
    </row>
    <row r="587" spans="15:15" ht="15.75" customHeight="1" thickBot="1" x14ac:dyDescent="0.3">
      <c r="O587" s="10"/>
    </row>
    <row r="588" spans="15:15" ht="15.75" customHeight="1" thickBot="1" x14ac:dyDescent="0.3">
      <c r="O588" s="10"/>
    </row>
    <row r="589" spans="15:15" ht="15.75" customHeight="1" thickBot="1" x14ac:dyDescent="0.3">
      <c r="O589" s="10"/>
    </row>
    <row r="590" spans="15:15" ht="15.75" customHeight="1" thickBot="1" x14ac:dyDescent="0.3">
      <c r="O590" s="10"/>
    </row>
    <row r="591" spans="15:15" ht="15.75" customHeight="1" thickBot="1" x14ac:dyDescent="0.3">
      <c r="O591" s="10"/>
    </row>
    <row r="592" spans="15:15" ht="15.75" customHeight="1" thickBot="1" x14ac:dyDescent="0.3">
      <c r="O592" s="10"/>
    </row>
    <row r="593" spans="15:15" ht="15.75" customHeight="1" thickBot="1" x14ac:dyDescent="0.3">
      <c r="O593" s="10"/>
    </row>
    <row r="594" spans="15:15" ht="15.75" customHeight="1" thickBot="1" x14ac:dyDescent="0.3">
      <c r="O594" s="10"/>
    </row>
    <row r="595" spans="15:15" ht="15.75" customHeight="1" thickBot="1" x14ac:dyDescent="0.3">
      <c r="O595" s="10"/>
    </row>
    <row r="596" spans="15:15" ht="15.75" customHeight="1" thickBot="1" x14ac:dyDescent="0.3">
      <c r="O596" s="10"/>
    </row>
    <row r="597" spans="15:15" ht="15.75" customHeight="1" thickBot="1" x14ac:dyDescent="0.3">
      <c r="O597" s="10"/>
    </row>
    <row r="598" spans="15:15" ht="15.75" customHeight="1" thickBot="1" x14ac:dyDescent="0.3">
      <c r="O598" s="10"/>
    </row>
    <row r="599" spans="15:15" ht="15.75" customHeight="1" thickBot="1" x14ac:dyDescent="0.3">
      <c r="O599" s="10"/>
    </row>
    <row r="600" spans="15:15" ht="15.75" customHeight="1" thickBot="1" x14ac:dyDescent="0.3">
      <c r="O600" s="10"/>
    </row>
    <row r="601" spans="15:15" ht="15.75" customHeight="1" thickBot="1" x14ac:dyDescent="0.3">
      <c r="O601" s="10"/>
    </row>
    <row r="602" spans="15:15" ht="15.75" customHeight="1" thickBot="1" x14ac:dyDescent="0.3">
      <c r="O602" s="10"/>
    </row>
    <row r="603" spans="15:15" ht="15.75" customHeight="1" thickBot="1" x14ac:dyDescent="0.3">
      <c r="O603" s="10"/>
    </row>
    <row r="604" spans="15:15" ht="15.75" customHeight="1" thickBot="1" x14ac:dyDescent="0.3">
      <c r="O604" s="10"/>
    </row>
    <row r="605" spans="15:15" ht="15.75" customHeight="1" thickBot="1" x14ac:dyDescent="0.3">
      <c r="O605" s="10"/>
    </row>
    <row r="606" spans="15:15" ht="15.75" customHeight="1" thickBot="1" x14ac:dyDescent="0.3">
      <c r="O606" s="10"/>
    </row>
    <row r="607" spans="15:15" ht="15.75" customHeight="1" thickBot="1" x14ac:dyDescent="0.3">
      <c r="O607" s="10"/>
    </row>
    <row r="608" spans="15:15" ht="15.75" customHeight="1" thickBot="1" x14ac:dyDescent="0.3">
      <c r="O608" s="10"/>
    </row>
    <row r="609" spans="15:15" ht="15.75" customHeight="1" thickBot="1" x14ac:dyDescent="0.3">
      <c r="O609" s="10"/>
    </row>
    <row r="610" spans="15:15" ht="15.75" customHeight="1" thickBot="1" x14ac:dyDescent="0.3">
      <c r="O610" s="10"/>
    </row>
    <row r="611" spans="15:15" ht="15.75" customHeight="1" thickBot="1" x14ac:dyDescent="0.3">
      <c r="O611" s="10"/>
    </row>
    <row r="612" spans="15:15" ht="15.75" customHeight="1" thickBot="1" x14ac:dyDescent="0.3">
      <c r="O612" s="10"/>
    </row>
    <row r="613" spans="15:15" ht="15.75" customHeight="1" thickBot="1" x14ac:dyDescent="0.3">
      <c r="O613" s="10"/>
    </row>
    <row r="614" spans="15:15" ht="15.75" customHeight="1" thickBot="1" x14ac:dyDescent="0.3">
      <c r="O614" s="10"/>
    </row>
    <row r="615" spans="15:15" ht="15.75" customHeight="1" thickBot="1" x14ac:dyDescent="0.3">
      <c r="O615" s="10"/>
    </row>
    <row r="616" spans="15:15" ht="15.75" customHeight="1" thickBot="1" x14ac:dyDescent="0.3">
      <c r="O616" s="10"/>
    </row>
    <row r="617" spans="15:15" ht="15.75" customHeight="1" thickBot="1" x14ac:dyDescent="0.3">
      <c r="O617" s="10"/>
    </row>
    <row r="618" spans="15:15" ht="15.75" customHeight="1" thickBot="1" x14ac:dyDescent="0.3">
      <c r="O618" s="10"/>
    </row>
    <row r="619" spans="15:15" ht="15.75" customHeight="1" thickBot="1" x14ac:dyDescent="0.3">
      <c r="O619" s="10"/>
    </row>
    <row r="620" spans="15:15" ht="15.75" customHeight="1" thickBot="1" x14ac:dyDescent="0.3">
      <c r="O620" s="10"/>
    </row>
    <row r="621" spans="15:15" ht="15.75" customHeight="1" thickBot="1" x14ac:dyDescent="0.3">
      <c r="O621" s="10"/>
    </row>
    <row r="622" spans="15:15" ht="15.75" customHeight="1" thickBot="1" x14ac:dyDescent="0.3">
      <c r="O622" s="10"/>
    </row>
    <row r="623" spans="15:15" ht="15.75" customHeight="1" thickBot="1" x14ac:dyDescent="0.3">
      <c r="O623" s="10"/>
    </row>
    <row r="624" spans="15:15" ht="15.75" customHeight="1" thickBot="1" x14ac:dyDescent="0.3">
      <c r="O624" s="10"/>
    </row>
    <row r="625" spans="15:15" ht="15.75" customHeight="1" thickBot="1" x14ac:dyDescent="0.3">
      <c r="O625" s="10"/>
    </row>
    <row r="626" spans="15:15" ht="15.75" customHeight="1" thickBot="1" x14ac:dyDescent="0.3">
      <c r="O626" s="10"/>
    </row>
    <row r="627" spans="15:15" ht="15.75" customHeight="1" thickBot="1" x14ac:dyDescent="0.3">
      <c r="O627" s="10"/>
    </row>
    <row r="628" spans="15:15" ht="15.75" customHeight="1" thickBot="1" x14ac:dyDescent="0.3">
      <c r="O628" s="10"/>
    </row>
    <row r="629" spans="15:15" ht="15.75" customHeight="1" thickBot="1" x14ac:dyDescent="0.3">
      <c r="O629" s="10"/>
    </row>
    <row r="630" spans="15:15" ht="15.75" customHeight="1" thickBot="1" x14ac:dyDescent="0.3">
      <c r="O630" s="10"/>
    </row>
    <row r="631" spans="15:15" ht="15.75" customHeight="1" thickBot="1" x14ac:dyDescent="0.3">
      <c r="O631" s="10"/>
    </row>
    <row r="632" spans="15:15" ht="15.75" customHeight="1" thickBot="1" x14ac:dyDescent="0.3">
      <c r="O632" s="10"/>
    </row>
    <row r="633" spans="15:15" ht="15.75" customHeight="1" thickBot="1" x14ac:dyDescent="0.3">
      <c r="O633" s="10"/>
    </row>
    <row r="634" spans="15:15" ht="15.75" customHeight="1" thickBot="1" x14ac:dyDescent="0.3">
      <c r="O634" s="10"/>
    </row>
    <row r="635" spans="15:15" ht="15.75" customHeight="1" thickBot="1" x14ac:dyDescent="0.3">
      <c r="O635" s="10"/>
    </row>
    <row r="636" spans="15:15" ht="15.75" customHeight="1" thickBot="1" x14ac:dyDescent="0.3">
      <c r="O636" s="10"/>
    </row>
    <row r="637" spans="15:15" ht="15.75" customHeight="1" thickBot="1" x14ac:dyDescent="0.3">
      <c r="O637" s="10"/>
    </row>
    <row r="638" spans="15:15" ht="15.75" customHeight="1" thickBot="1" x14ac:dyDescent="0.3">
      <c r="O638" s="10"/>
    </row>
    <row r="639" spans="15:15" ht="15.75" customHeight="1" thickBot="1" x14ac:dyDescent="0.3">
      <c r="O639" s="10"/>
    </row>
    <row r="640" spans="15:15" ht="15.75" customHeight="1" thickBot="1" x14ac:dyDescent="0.3">
      <c r="O640" s="10"/>
    </row>
    <row r="641" spans="15:15" ht="15.75" customHeight="1" thickBot="1" x14ac:dyDescent="0.3">
      <c r="O641" s="10"/>
    </row>
    <row r="642" spans="15:15" ht="15.75" customHeight="1" thickBot="1" x14ac:dyDescent="0.3">
      <c r="O642" s="10"/>
    </row>
    <row r="643" spans="15:15" ht="15.75" customHeight="1" thickBot="1" x14ac:dyDescent="0.3">
      <c r="O643" s="10"/>
    </row>
    <row r="644" spans="15:15" ht="15.75" customHeight="1" thickBot="1" x14ac:dyDescent="0.3">
      <c r="O644" s="10"/>
    </row>
    <row r="645" spans="15:15" ht="15.75" customHeight="1" thickBot="1" x14ac:dyDescent="0.3">
      <c r="O645" s="10"/>
    </row>
    <row r="646" spans="15:15" ht="15.75" customHeight="1" thickBot="1" x14ac:dyDescent="0.3">
      <c r="O646" s="10"/>
    </row>
    <row r="647" spans="15:15" ht="15.75" customHeight="1" thickBot="1" x14ac:dyDescent="0.3">
      <c r="O647" s="10"/>
    </row>
    <row r="648" spans="15:15" ht="15.75" customHeight="1" thickBot="1" x14ac:dyDescent="0.3">
      <c r="O648" s="10"/>
    </row>
    <row r="649" spans="15:15" ht="15.75" customHeight="1" thickBot="1" x14ac:dyDescent="0.3">
      <c r="O649" s="10"/>
    </row>
    <row r="650" spans="15:15" ht="15.75" customHeight="1" thickBot="1" x14ac:dyDescent="0.3">
      <c r="O650" s="10"/>
    </row>
    <row r="651" spans="15:15" ht="15.75" customHeight="1" thickBot="1" x14ac:dyDescent="0.3">
      <c r="O651" s="10"/>
    </row>
    <row r="652" spans="15:15" ht="15.75" customHeight="1" thickBot="1" x14ac:dyDescent="0.3">
      <c r="O652" s="10"/>
    </row>
    <row r="653" spans="15:15" ht="15.75" customHeight="1" thickBot="1" x14ac:dyDescent="0.3">
      <c r="O653" s="10"/>
    </row>
    <row r="654" spans="15:15" ht="15.75" customHeight="1" thickBot="1" x14ac:dyDescent="0.3">
      <c r="O654" s="10"/>
    </row>
    <row r="655" spans="15:15" ht="15.75" customHeight="1" thickBot="1" x14ac:dyDescent="0.3">
      <c r="O655" s="10"/>
    </row>
    <row r="656" spans="15:15" ht="15.75" customHeight="1" thickBot="1" x14ac:dyDescent="0.3">
      <c r="O656" s="10"/>
    </row>
    <row r="657" spans="15:15" ht="15.75" customHeight="1" thickBot="1" x14ac:dyDescent="0.3">
      <c r="O657" s="10"/>
    </row>
    <row r="658" spans="15:15" ht="15.75" customHeight="1" thickBot="1" x14ac:dyDescent="0.3">
      <c r="O658" s="10"/>
    </row>
    <row r="659" spans="15:15" ht="15.75" customHeight="1" thickBot="1" x14ac:dyDescent="0.3">
      <c r="O659" s="10"/>
    </row>
    <row r="660" spans="15:15" ht="15.75" customHeight="1" thickBot="1" x14ac:dyDescent="0.3">
      <c r="O660" s="10"/>
    </row>
    <row r="661" spans="15:15" ht="15.75" customHeight="1" thickBot="1" x14ac:dyDescent="0.3">
      <c r="O661" s="10"/>
    </row>
    <row r="662" spans="15:15" ht="15.75" customHeight="1" thickBot="1" x14ac:dyDescent="0.3">
      <c r="O662" s="10"/>
    </row>
    <row r="663" spans="15:15" ht="15.75" customHeight="1" thickBot="1" x14ac:dyDescent="0.3">
      <c r="O663" s="10"/>
    </row>
    <row r="664" spans="15:15" ht="15.75" customHeight="1" thickBot="1" x14ac:dyDescent="0.3">
      <c r="O664" s="10"/>
    </row>
    <row r="665" spans="15:15" ht="15.75" customHeight="1" thickBot="1" x14ac:dyDescent="0.3">
      <c r="O665" s="10"/>
    </row>
    <row r="666" spans="15:15" ht="15.75" customHeight="1" thickBot="1" x14ac:dyDescent="0.3">
      <c r="O666" s="10"/>
    </row>
    <row r="667" spans="15:15" ht="15.75" customHeight="1" thickBot="1" x14ac:dyDescent="0.3">
      <c r="O667" s="10"/>
    </row>
    <row r="668" spans="15:15" ht="15.75" customHeight="1" thickBot="1" x14ac:dyDescent="0.3">
      <c r="O668" s="10"/>
    </row>
    <row r="669" spans="15:15" ht="15.75" customHeight="1" thickBot="1" x14ac:dyDescent="0.3">
      <c r="O669" s="10"/>
    </row>
    <row r="670" spans="15:15" ht="15.75" customHeight="1" thickBot="1" x14ac:dyDescent="0.3">
      <c r="O670" s="10"/>
    </row>
    <row r="671" spans="15:15" ht="15.75" customHeight="1" thickBot="1" x14ac:dyDescent="0.3">
      <c r="O671" s="10"/>
    </row>
    <row r="672" spans="15:15" ht="15.75" customHeight="1" thickBot="1" x14ac:dyDescent="0.3">
      <c r="O672" s="10"/>
    </row>
    <row r="673" spans="15:15" ht="15.75" customHeight="1" thickBot="1" x14ac:dyDescent="0.3">
      <c r="O673" s="10"/>
    </row>
    <row r="674" spans="15:15" ht="15.75" customHeight="1" thickBot="1" x14ac:dyDescent="0.3">
      <c r="O674" s="10"/>
    </row>
    <row r="675" spans="15:15" ht="15.75" customHeight="1" thickBot="1" x14ac:dyDescent="0.3">
      <c r="O675" s="10"/>
    </row>
    <row r="676" spans="15:15" ht="15.75" customHeight="1" thickBot="1" x14ac:dyDescent="0.3">
      <c r="O676" s="10"/>
    </row>
    <row r="677" spans="15:15" ht="15.75" customHeight="1" thickBot="1" x14ac:dyDescent="0.3">
      <c r="O677" s="10"/>
    </row>
    <row r="678" spans="15:15" ht="15.75" customHeight="1" thickBot="1" x14ac:dyDescent="0.3">
      <c r="O678" s="10"/>
    </row>
    <row r="679" spans="15:15" ht="15.75" customHeight="1" thickBot="1" x14ac:dyDescent="0.3">
      <c r="O679" s="10"/>
    </row>
    <row r="680" spans="15:15" ht="15.75" customHeight="1" thickBot="1" x14ac:dyDescent="0.3">
      <c r="O680" s="10"/>
    </row>
    <row r="681" spans="15:15" ht="15.75" customHeight="1" thickBot="1" x14ac:dyDescent="0.3">
      <c r="O681" s="10"/>
    </row>
    <row r="682" spans="15:15" ht="15.75" customHeight="1" thickBot="1" x14ac:dyDescent="0.3">
      <c r="O682" s="10"/>
    </row>
    <row r="683" spans="15:15" ht="15.75" customHeight="1" thickBot="1" x14ac:dyDescent="0.3">
      <c r="O683" s="10"/>
    </row>
    <row r="684" spans="15:15" ht="15.75" customHeight="1" thickBot="1" x14ac:dyDescent="0.3">
      <c r="O684" s="10"/>
    </row>
    <row r="685" spans="15:15" ht="15.75" customHeight="1" thickBot="1" x14ac:dyDescent="0.3">
      <c r="O685" s="10"/>
    </row>
    <row r="686" spans="15:15" ht="15.75" customHeight="1" thickBot="1" x14ac:dyDescent="0.3">
      <c r="O686" s="10"/>
    </row>
    <row r="687" spans="15:15" ht="15.75" customHeight="1" thickBot="1" x14ac:dyDescent="0.3">
      <c r="O687" s="10"/>
    </row>
    <row r="688" spans="15:15" ht="15.75" customHeight="1" thickBot="1" x14ac:dyDescent="0.3">
      <c r="O688" s="10"/>
    </row>
    <row r="689" spans="15:15" ht="15.75" customHeight="1" thickBot="1" x14ac:dyDescent="0.3">
      <c r="O689" s="10"/>
    </row>
    <row r="690" spans="15:15" ht="15.75" customHeight="1" thickBot="1" x14ac:dyDescent="0.3">
      <c r="O690" s="10"/>
    </row>
    <row r="691" spans="15:15" ht="15.75" customHeight="1" thickBot="1" x14ac:dyDescent="0.3">
      <c r="O691" s="10"/>
    </row>
    <row r="692" spans="15:15" ht="15.75" customHeight="1" thickBot="1" x14ac:dyDescent="0.3">
      <c r="O692" s="10"/>
    </row>
    <row r="693" spans="15:15" ht="15.75" customHeight="1" thickBot="1" x14ac:dyDescent="0.3">
      <c r="O693" s="10"/>
    </row>
    <row r="694" spans="15:15" ht="15.75" customHeight="1" thickBot="1" x14ac:dyDescent="0.3">
      <c r="O694" s="10"/>
    </row>
    <row r="695" spans="15:15" ht="15.75" customHeight="1" thickBot="1" x14ac:dyDescent="0.3">
      <c r="O695" s="10"/>
    </row>
    <row r="696" spans="15:15" ht="15.75" customHeight="1" thickBot="1" x14ac:dyDescent="0.3">
      <c r="O696" s="10"/>
    </row>
    <row r="697" spans="15:15" ht="15.75" customHeight="1" thickBot="1" x14ac:dyDescent="0.3">
      <c r="O697" s="10"/>
    </row>
    <row r="698" spans="15:15" ht="15.75" customHeight="1" thickBot="1" x14ac:dyDescent="0.3">
      <c r="O698" s="10"/>
    </row>
    <row r="699" spans="15:15" ht="15.75" customHeight="1" thickBot="1" x14ac:dyDescent="0.3">
      <c r="O699" s="10"/>
    </row>
    <row r="700" spans="15:15" ht="15.75" customHeight="1" thickBot="1" x14ac:dyDescent="0.3">
      <c r="O700" s="10"/>
    </row>
    <row r="701" spans="15:15" ht="15.75" customHeight="1" thickBot="1" x14ac:dyDescent="0.3">
      <c r="O701" s="10"/>
    </row>
    <row r="702" spans="15:15" ht="15.75" customHeight="1" thickBot="1" x14ac:dyDescent="0.3">
      <c r="O702" s="10"/>
    </row>
    <row r="703" spans="15:15" ht="15.75" customHeight="1" thickBot="1" x14ac:dyDescent="0.3">
      <c r="O703" s="10"/>
    </row>
    <row r="704" spans="15:15" ht="15.75" customHeight="1" thickBot="1" x14ac:dyDescent="0.3">
      <c r="O704" s="10"/>
    </row>
    <row r="705" spans="15:15" ht="15.75" customHeight="1" thickBot="1" x14ac:dyDescent="0.3">
      <c r="O705" s="10"/>
    </row>
    <row r="706" spans="15:15" ht="15.75" customHeight="1" thickBot="1" x14ac:dyDescent="0.3">
      <c r="O706" s="10"/>
    </row>
    <row r="707" spans="15:15" ht="15.75" customHeight="1" thickBot="1" x14ac:dyDescent="0.3">
      <c r="O707" s="10"/>
    </row>
    <row r="708" spans="15:15" ht="15.75" customHeight="1" thickBot="1" x14ac:dyDescent="0.3">
      <c r="O708" s="10"/>
    </row>
    <row r="709" spans="15:15" ht="15.75" customHeight="1" thickBot="1" x14ac:dyDescent="0.3">
      <c r="O709" s="10"/>
    </row>
    <row r="710" spans="15:15" ht="15.75" customHeight="1" thickBot="1" x14ac:dyDescent="0.3">
      <c r="O710" s="10"/>
    </row>
    <row r="711" spans="15:15" ht="15.75" customHeight="1" thickBot="1" x14ac:dyDescent="0.3">
      <c r="O711" s="10"/>
    </row>
    <row r="712" spans="15:15" ht="15.75" customHeight="1" thickBot="1" x14ac:dyDescent="0.3">
      <c r="O712" s="10"/>
    </row>
    <row r="713" spans="15:15" ht="15.75" customHeight="1" thickBot="1" x14ac:dyDescent="0.3">
      <c r="O713" s="10"/>
    </row>
    <row r="714" spans="15:15" ht="15.75" customHeight="1" thickBot="1" x14ac:dyDescent="0.3">
      <c r="O714" s="10"/>
    </row>
    <row r="715" spans="15:15" ht="15.75" customHeight="1" thickBot="1" x14ac:dyDescent="0.3">
      <c r="O715" s="10"/>
    </row>
    <row r="716" spans="15:15" ht="15.75" customHeight="1" thickBot="1" x14ac:dyDescent="0.3">
      <c r="O716" s="10"/>
    </row>
    <row r="717" spans="15:15" ht="15.75" customHeight="1" thickBot="1" x14ac:dyDescent="0.3">
      <c r="O717" s="10"/>
    </row>
    <row r="718" spans="15:15" ht="15.75" customHeight="1" thickBot="1" x14ac:dyDescent="0.3">
      <c r="O718" s="10"/>
    </row>
    <row r="719" spans="15:15" ht="15.75" customHeight="1" thickBot="1" x14ac:dyDescent="0.3">
      <c r="O719" s="10"/>
    </row>
    <row r="720" spans="15:15" ht="15.75" customHeight="1" thickBot="1" x14ac:dyDescent="0.3">
      <c r="O720" s="10"/>
    </row>
    <row r="721" spans="15:15" ht="15.75" customHeight="1" thickBot="1" x14ac:dyDescent="0.3">
      <c r="O721" s="10"/>
    </row>
    <row r="722" spans="15:15" ht="15.75" customHeight="1" thickBot="1" x14ac:dyDescent="0.3">
      <c r="O722" s="10"/>
    </row>
    <row r="723" spans="15:15" ht="15.75" customHeight="1" thickBot="1" x14ac:dyDescent="0.3">
      <c r="O723" s="10"/>
    </row>
    <row r="724" spans="15:15" ht="15.75" customHeight="1" thickBot="1" x14ac:dyDescent="0.3">
      <c r="O724" s="10"/>
    </row>
    <row r="725" spans="15:15" ht="15.75" customHeight="1" thickBot="1" x14ac:dyDescent="0.3">
      <c r="O725" s="10"/>
    </row>
    <row r="726" spans="15:15" ht="15.75" customHeight="1" thickBot="1" x14ac:dyDescent="0.3">
      <c r="O726" s="10"/>
    </row>
    <row r="727" spans="15:15" ht="15.75" customHeight="1" thickBot="1" x14ac:dyDescent="0.3">
      <c r="O727" s="10"/>
    </row>
    <row r="728" spans="15:15" ht="15.75" customHeight="1" thickBot="1" x14ac:dyDescent="0.3">
      <c r="O728" s="10"/>
    </row>
    <row r="729" spans="15:15" ht="15.75" customHeight="1" thickBot="1" x14ac:dyDescent="0.3">
      <c r="O729" s="10"/>
    </row>
    <row r="730" spans="15:15" ht="15.75" customHeight="1" thickBot="1" x14ac:dyDescent="0.3">
      <c r="O730" s="10"/>
    </row>
    <row r="731" spans="15:15" ht="15.75" customHeight="1" thickBot="1" x14ac:dyDescent="0.3">
      <c r="O731" s="10"/>
    </row>
    <row r="732" spans="15:15" ht="15.75" customHeight="1" thickBot="1" x14ac:dyDescent="0.3">
      <c r="O732" s="10"/>
    </row>
    <row r="733" spans="15:15" ht="15.75" customHeight="1" thickBot="1" x14ac:dyDescent="0.3">
      <c r="O733" s="10"/>
    </row>
    <row r="734" spans="15:15" ht="15.75" customHeight="1" thickBot="1" x14ac:dyDescent="0.3">
      <c r="O734" s="10"/>
    </row>
    <row r="735" spans="15:15" ht="15.75" customHeight="1" thickBot="1" x14ac:dyDescent="0.3">
      <c r="O735" s="10"/>
    </row>
    <row r="736" spans="15:15" ht="15.75" customHeight="1" thickBot="1" x14ac:dyDescent="0.3">
      <c r="O736" s="10"/>
    </row>
    <row r="737" spans="15:15" ht="15.75" customHeight="1" thickBot="1" x14ac:dyDescent="0.3">
      <c r="O737" s="10"/>
    </row>
    <row r="738" spans="15:15" ht="15.75" customHeight="1" thickBot="1" x14ac:dyDescent="0.3">
      <c r="O738" s="10"/>
    </row>
    <row r="739" spans="15:15" ht="15.75" customHeight="1" thickBot="1" x14ac:dyDescent="0.3">
      <c r="O739" s="10"/>
    </row>
    <row r="740" spans="15:15" ht="15.75" customHeight="1" thickBot="1" x14ac:dyDescent="0.3">
      <c r="O740" s="10"/>
    </row>
    <row r="741" spans="15:15" ht="15.75" customHeight="1" thickBot="1" x14ac:dyDescent="0.3">
      <c r="O741" s="10"/>
    </row>
    <row r="742" spans="15:15" ht="15.75" customHeight="1" thickBot="1" x14ac:dyDescent="0.3">
      <c r="O742" s="10"/>
    </row>
    <row r="743" spans="15:15" ht="15.75" customHeight="1" thickBot="1" x14ac:dyDescent="0.3">
      <c r="O743" s="10"/>
    </row>
    <row r="744" spans="15:15" ht="15.75" customHeight="1" thickBot="1" x14ac:dyDescent="0.3">
      <c r="O744" s="10"/>
    </row>
    <row r="745" spans="15:15" ht="15.75" customHeight="1" thickBot="1" x14ac:dyDescent="0.3">
      <c r="O745" s="10"/>
    </row>
    <row r="746" spans="15:15" ht="15.75" customHeight="1" thickBot="1" x14ac:dyDescent="0.3">
      <c r="O746" s="10"/>
    </row>
    <row r="747" spans="15:15" ht="15.75" customHeight="1" thickBot="1" x14ac:dyDescent="0.3">
      <c r="O747" s="10"/>
    </row>
    <row r="748" spans="15:15" ht="15.75" customHeight="1" thickBot="1" x14ac:dyDescent="0.3">
      <c r="O748" s="10"/>
    </row>
    <row r="749" spans="15:15" ht="15.75" customHeight="1" thickBot="1" x14ac:dyDescent="0.3">
      <c r="O749" s="10"/>
    </row>
    <row r="750" spans="15:15" ht="15.75" customHeight="1" thickBot="1" x14ac:dyDescent="0.3">
      <c r="O750" s="10"/>
    </row>
    <row r="751" spans="15:15" ht="15.75" customHeight="1" thickBot="1" x14ac:dyDescent="0.3">
      <c r="O751" s="10"/>
    </row>
    <row r="752" spans="15:15" ht="15.75" customHeight="1" thickBot="1" x14ac:dyDescent="0.3">
      <c r="O752" s="10"/>
    </row>
    <row r="753" spans="15:15" ht="15.75" customHeight="1" thickBot="1" x14ac:dyDescent="0.3">
      <c r="O753" s="10"/>
    </row>
    <row r="754" spans="15:15" ht="15.75" customHeight="1" thickBot="1" x14ac:dyDescent="0.3">
      <c r="O754" s="10"/>
    </row>
    <row r="755" spans="15:15" ht="15.75" customHeight="1" thickBot="1" x14ac:dyDescent="0.3">
      <c r="O755" s="10"/>
    </row>
    <row r="756" spans="15:15" ht="15.75" customHeight="1" thickBot="1" x14ac:dyDescent="0.3">
      <c r="O756" s="10"/>
    </row>
    <row r="757" spans="15:15" ht="15.75" customHeight="1" thickBot="1" x14ac:dyDescent="0.3">
      <c r="O757" s="10"/>
    </row>
    <row r="758" spans="15:15" ht="15.75" customHeight="1" thickBot="1" x14ac:dyDescent="0.3">
      <c r="O758" s="10"/>
    </row>
    <row r="759" spans="15:15" ht="15.75" customHeight="1" thickBot="1" x14ac:dyDescent="0.3">
      <c r="O759" s="10"/>
    </row>
    <row r="760" spans="15:15" ht="15.75" customHeight="1" thickBot="1" x14ac:dyDescent="0.3">
      <c r="O760" s="10"/>
    </row>
    <row r="761" spans="15:15" ht="15.75" customHeight="1" thickBot="1" x14ac:dyDescent="0.3">
      <c r="O761" s="10"/>
    </row>
    <row r="762" spans="15:15" ht="15.75" customHeight="1" thickBot="1" x14ac:dyDescent="0.3">
      <c r="O762" s="10"/>
    </row>
    <row r="763" spans="15:15" ht="15.75" customHeight="1" thickBot="1" x14ac:dyDescent="0.3">
      <c r="O763" s="10"/>
    </row>
    <row r="764" spans="15:15" ht="15.75" customHeight="1" thickBot="1" x14ac:dyDescent="0.3">
      <c r="O764" s="10"/>
    </row>
    <row r="765" spans="15:15" ht="15.75" customHeight="1" thickBot="1" x14ac:dyDescent="0.3">
      <c r="O765" s="10"/>
    </row>
    <row r="766" spans="15:15" ht="15.75" customHeight="1" thickBot="1" x14ac:dyDescent="0.3">
      <c r="O766" s="10"/>
    </row>
    <row r="767" spans="15:15" ht="15.75" customHeight="1" thickBot="1" x14ac:dyDescent="0.3">
      <c r="O767" s="10"/>
    </row>
    <row r="768" spans="15:15" ht="15.75" customHeight="1" thickBot="1" x14ac:dyDescent="0.3">
      <c r="O768" s="10"/>
    </row>
    <row r="769" spans="15:15" ht="15.75" customHeight="1" thickBot="1" x14ac:dyDescent="0.3">
      <c r="O769" s="10"/>
    </row>
    <row r="770" spans="15:15" ht="15.75" customHeight="1" thickBot="1" x14ac:dyDescent="0.3">
      <c r="O770" s="10"/>
    </row>
    <row r="771" spans="15:15" ht="15.75" customHeight="1" thickBot="1" x14ac:dyDescent="0.3">
      <c r="O771" s="10"/>
    </row>
    <row r="772" spans="15:15" ht="15.75" customHeight="1" thickBot="1" x14ac:dyDescent="0.3">
      <c r="O772" s="10"/>
    </row>
    <row r="773" spans="15:15" ht="15.75" customHeight="1" thickBot="1" x14ac:dyDescent="0.3">
      <c r="O773" s="10"/>
    </row>
    <row r="774" spans="15:15" ht="15.75" customHeight="1" thickBot="1" x14ac:dyDescent="0.3">
      <c r="O774" s="10"/>
    </row>
    <row r="775" spans="15:15" ht="15.75" customHeight="1" thickBot="1" x14ac:dyDescent="0.3">
      <c r="O775" s="10"/>
    </row>
    <row r="776" spans="15:15" ht="15.75" customHeight="1" thickBot="1" x14ac:dyDescent="0.3">
      <c r="O776" s="10"/>
    </row>
    <row r="777" spans="15:15" ht="15.75" customHeight="1" thickBot="1" x14ac:dyDescent="0.3">
      <c r="O777" s="10"/>
    </row>
    <row r="778" spans="15:15" ht="15.75" customHeight="1" thickBot="1" x14ac:dyDescent="0.3">
      <c r="O778" s="10"/>
    </row>
    <row r="779" spans="15:15" ht="15.75" customHeight="1" thickBot="1" x14ac:dyDescent="0.3">
      <c r="O779" s="10"/>
    </row>
    <row r="780" spans="15:15" ht="15.75" customHeight="1" thickBot="1" x14ac:dyDescent="0.3">
      <c r="O780" s="10"/>
    </row>
    <row r="781" spans="15:15" ht="15.75" customHeight="1" thickBot="1" x14ac:dyDescent="0.3">
      <c r="O781" s="10"/>
    </row>
    <row r="782" spans="15:15" ht="15.75" customHeight="1" thickBot="1" x14ac:dyDescent="0.3">
      <c r="O782" s="10"/>
    </row>
    <row r="783" spans="15:15" ht="15.75" customHeight="1" thickBot="1" x14ac:dyDescent="0.3">
      <c r="O783" s="10"/>
    </row>
    <row r="784" spans="15:15" ht="15.75" customHeight="1" thickBot="1" x14ac:dyDescent="0.3">
      <c r="O784" s="10"/>
    </row>
    <row r="785" spans="15:15" ht="15.75" customHeight="1" thickBot="1" x14ac:dyDescent="0.3">
      <c r="O785" s="10"/>
    </row>
    <row r="786" spans="15:15" ht="15.75" customHeight="1" thickBot="1" x14ac:dyDescent="0.3">
      <c r="O786" s="10"/>
    </row>
    <row r="787" spans="15:15" ht="15.75" customHeight="1" thickBot="1" x14ac:dyDescent="0.3">
      <c r="O787" s="10"/>
    </row>
    <row r="788" spans="15:15" ht="15.75" customHeight="1" thickBot="1" x14ac:dyDescent="0.3">
      <c r="O788" s="10"/>
    </row>
    <row r="789" spans="15:15" ht="15.75" customHeight="1" thickBot="1" x14ac:dyDescent="0.3">
      <c r="O789" s="10"/>
    </row>
    <row r="790" spans="15:15" ht="15.75" customHeight="1" thickBot="1" x14ac:dyDescent="0.3">
      <c r="O790" s="10"/>
    </row>
    <row r="791" spans="15:15" ht="15.75" customHeight="1" thickBot="1" x14ac:dyDescent="0.3">
      <c r="O791" s="10"/>
    </row>
    <row r="792" spans="15:15" ht="15.75" customHeight="1" thickBot="1" x14ac:dyDescent="0.3">
      <c r="O792" s="10"/>
    </row>
    <row r="793" spans="15:15" ht="15.75" customHeight="1" thickBot="1" x14ac:dyDescent="0.3">
      <c r="O793" s="10"/>
    </row>
    <row r="794" spans="15:15" ht="15.75" customHeight="1" thickBot="1" x14ac:dyDescent="0.3">
      <c r="O794" s="10"/>
    </row>
    <row r="795" spans="15:15" ht="15.75" customHeight="1" thickBot="1" x14ac:dyDescent="0.3">
      <c r="O795" s="10"/>
    </row>
    <row r="796" spans="15:15" ht="15.75" customHeight="1" thickBot="1" x14ac:dyDescent="0.3">
      <c r="O796" s="10"/>
    </row>
    <row r="797" spans="15:15" ht="15.75" customHeight="1" thickBot="1" x14ac:dyDescent="0.3">
      <c r="O797" s="10"/>
    </row>
    <row r="798" spans="15:15" ht="15.75" customHeight="1" thickBot="1" x14ac:dyDescent="0.3">
      <c r="O798" s="10"/>
    </row>
    <row r="799" spans="15:15" ht="15.75" customHeight="1" thickBot="1" x14ac:dyDescent="0.3">
      <c r="O799" s="10"/>
    </row>
    <row r="800" spans="15:15" ht="15.75" customHeight="1" thickBot="1" x14ac:dyDescent="0.3">
      <c r="O800" s="10"/>
    </row>
    <row r="801" spans="15:15" ht="15.75" customHeight="1" thickBot="1" x14ac:dyDescent="0.3">
      <c r="O801" s="10"/>
    </row>
    <row r="802" spans="15:15" ht="15.75" customHeight="1" thickBot="1" x14ac:dyDescent="0.3">
      <c r="O802" s="10"/>
    </row>
    <row r="803" spans="15:15" ht="15.75" customHeight="1" thickBot="1" x14ac:dyDescent="0.3">
      <c r="O803" s="10"/>
    </row>
    <row r="804" spans="15:15" ht="15.75" customHeight="1" thickBot="1" x14ac:dyDescent="0.3">
      <c r="O804" s="10"/>
    </row>
    <row r="805" spans="15:15" ht="15.75" customHeight="1" thickBot="1" x14ac:dyDescent="0.3">
      <c r="O805" s="10"/>
    </row>
    <row r="806" spans="15:15" ht="15.75" customHeight="1" thickBot="1" x14ac:dyDescent="0.3">
      <c r="O806" s="10"/>
    </row>
    <row r="807" spans="15:15" ht="15.75" customHeight="1" thickBot="1" x14ac:dyDescent="0.3">
      <c r="O807" s="10"/>
    </row>
    <row r="808" spans="15:15" ht="15.75" customHeight="1" thickBot="1" x14ac:dyDescent="0.3">
      <c r="O808" s="10"/>
    </row>
    <row r="809" spans="15:15" ht="15.75" customHeight="1" thickBot="1" x14ac:dyDescent="0.3">
      <c r="O809" s="10"/>
    </row>
    <row r="810" spans="15:15" ht="15.75" customHeight="1" thickBot="1" x14ac:dyDescent="0.3">
      <c r="O810" s="10"/>
    </row>
    <row r="811" spans="15:15" ht="15.75" customHeight="1" thickBot="1" x14ac:dyDescent="0.3">
      <c r="O811" s="10"/>
    </row>
    <row r="812" spans="15:15" ht="15.75" customHeight="1" thickBot="1" x14ac:dyDescent="0.3">
      <c r="O812" s="10"/>
    </row>
    <row r="813" spans="15:15" ht="15.75" customHeight="1" thickBot="1" x14ac:dyDescent="0.3">
      <c r="O813" s="10"/>
    </row>
    <row r="814" spans="15:15" ht="15.75" customHeight="1" thickBot="1" x14ac:dyDescent="0.3">
      <c r="O814" s="10"/>
    </row>
    <row r="815" spans="15:15" ht="15.75" customHeight="1" thickBot="1" x14ac:dyDescent="0.3">
      <c r="O815" s="10"/>
    </row>
    <row r="816" spans="15:15" ht="15.75" customHeight="1" thickBot="1" x14ac:dyDescent="0.3">
      <c r="O816" s="10"/>
    </row>
    <row r="817" spans="15:15" ht="15.75" customHeight="1" thickBot="1" x14ac:dyDescent="0.3">
      <c r="O817" s="10"/>
    </row>
    <row r="818" spans="15:15" ht="15.75" customHeight="1" thickBot="1" x14ac:dyDescent="0.3">
      <c r="O818" s="10"/>
    </row>
    <row r="819" spans="15:15" ht="15.75" customHeight="1" thickBot="1" x14ac:dyDescent="0.3">
      <c r="O819" s="10"/>
    </row>
    <row r="820" spans="15:15" ht="15.75" customHeight="1" thickBot="1" x14ac:dyDescent="0.3">
      <c r="O820" s="10"/>
    </row>
    <row r="821" spans="15:15" ht="15.75" customHeight="1" thickBot="1" x14ac:dyDescent="0.3">
      <c r="O821" s="10"/>
    </row>
    <row r="822" spans="15:15" ht="15.75" customHeight="1" thickBot="1" x14ac:dyDescent="0.3">
      <c r="O822" s="10"/>
    </row>
    <row r="823" spans="15:15" ht="15.75" customHeight="1" thickBot="1" x14ac:dyDescent="0.3">
      <c r="O823" s="10"/>
    </row>
    <row r="824" spans="15:15" ht="15.75" customHeight="1" thickBot="1" x14ac:dyDescent="0.3">
      <c r="O824" s="10"/>
    </row>
    <row r="825" spans="15:15" ht="15.75" customHeight="1" thickBot="1" x14ac:dyDescent="0.3">
      <c r="O825" s="10"/>
    </row>
    <row r="826" spans="15:15" ht="15.75" customHeight="1" thickBot="1" x14ac:dyDescent="0.3">
      <c r="O826" s="10"/>
    </row>
    <row r="827" spans="15:15" ht="15.75" customHeight="1" thickBot="1" x14ac:dyDescent="0.3">
      <c r="O827" s="10"/>
    </row>
    <row r="828" spans="15:15" ht="15.75" customHeight="1" thickBot="1" x14ac:dyDescent="0.3">
      <c r="O828" s="10"/>
    </row>
    <row r="829" spans="15:15" ht="15.75" customHeight="1" thickBot="1" x14ac:dyDescent="0.3">
      <c r="O829" s="10"/>
    </row>
    <row r="830" spans="15:15" ht="15.75" customHeight="1" thickBot="1" x14ac:dyDescent="0.3">
      <c r="O830" s="10"/>
    </row>
    <row r="831" spans="15:15" ht="15.75" customHeight="1" thickBot="1" x14ac:dyDescent="0.3">
      <c r="O831" s="10"/>
    </row>
    <row r="832" spans="15:15" ht="15.75" customHeight="1" thickBot="1" x14ac:dyDescent="0.3">
      <c r="O832" s="10"/>
    </row>
    <row r="833" spans="15:15" ht="15.75" customHeight="1" thickBot="1" x14ac:dyDescent="0.3">
      <c r="O833" s="10"/>
    </row>
    <row r="834" spans="15:15" ht="15.75" customHeight="1" thickBot="1" x14ac:dyDescent="0.3">
      <c r="O834" s="10"/>
    </row>
    <row r="835" spans="15:15" ht="15.75" customHeight="1" thickBot="1" x14ac:dyDescent="0.3">
      <c r="O835" s="10"/>
    </row>
    <row r="836" spans="15:15" ht="15.75" customHeight="1" thickBot="1" x14ac:dyDescent="0.3">
      <c r="O836" s="10"/>
    </row>
    <row r="837" spans="15:15" ht="15.75" customHeight="1" thickBot="1" x14ac:dyDescent="0.3">
      <c r="O837" s="10"/>
    </row>
    <row r="838" spans="15:15" ht="15.75" customHeight="1" thickBot="1" x14ac:dyDescent="0.3">
      <c r="O838" s="10"/>
    </row>
    <row r="839" spans="15:15" ht="15.75" customHeight="1" thickBot="1" x14ac:dyDescent="0.3">
      <c r="O839" s="10"/>
    </row>
    <row r="840" spans="15:15" ht="15.75" customHeight="1" thickBot="1" x14ac:dyDescent="0.3">
      <c r="O840" s="10"/>
    </row>
    <row r="841" spans="15:15" ht="15.75" customHeight="1" thickBot="1" x14ac:dyDescent="0.3">
      <c r="O841" s="10"/>
    </row>
    <row r="842" spans="15:15" ht="15.75" customHeight="1" thickBot="1" x14ac:dyDescent="0.3">
      <c r="O842" s="10"/>
    </row>
    <row r="843" spans="15:15" ht="15.75" customHeight="1" thickBot="1" x14ac:dyDescent="0.3">
      <c r="O843" s="10"/>
    </row>
    <row r="844" spans="15:15" ht="15.75" customHeight="1" thickBot="1" x14ac:dyDescent="0.3">
      <c r="O844" s="10"/>
    </row>
    <row r="845" spans="15:15" ht="15.75" customHeight="1" thickBot="1" x14ac:dyDescent="0.3">
      <c r="O845" s="10"/>
    </row>
    <row r="846" spans="15:15" ht="15.75" customHeight="1" thickBot="1" x14ac:dyDescent="0.3">
      <c r="O846" s="10"/>
    </row>
    <row r="847" spans="15:15" ht="15.75" customHeight="1" thickBot="1" x14ac:dyDescent="0.3">
      <c r="O847" s="10"/>
    </row>
    <row r="848" spans="15:15" ht="15.75" customHeight="1" thickBot="1" x14ac:dyDescent="0.3">
      <c r="O848" s="10"/>
    </row>
    <row r="849" spans="15:15" ht="15.75" customHeight="1" thickBot="1" x14ac:dyDescent="0.3">
      <c r="O849" s="10"/>
    </row>
    <row r="850" spans="15:15" ht="15.75" customHeight="1" thickBot="1" x14ac:dyDescent="0.3">
      <c r="O850" s="10"/>
    </row>
    <row r="851" spans="15:15" ht="15.75" customHeight="1" thickBot="1" x14ac:dyDescent="0.3">
      <c r="O851" s="10"/>
    </row>
    <row r="852" spans="15:15" ht="15.75" customHeight="1" thickBot="1" x14ac:dyDescent="0.3">
      <c r="O852" s="10"/>
    </row>
    <row r="853" spans="15:15" ht="15.75" customHeight="1" thickBot="1" x14ac:dyDescent="0.3">
      <c r="O853" s="10"/>
    </row>
    <row r="854" spans="15:15" ht="15.75" customHeight="1" thickBot="1" x14ac:dyDescent="0.3">
      <c r="O854" s="10"/>
    </row>
    <row r="855" spans="15:15" ht="15.75" customHeight="1" thickBot="1" x14ac:dyDescent="0.3">
      <c r="O855" s="10"/>
    </row>
    <row r="856" spans="15:15" ht="15.75" customHeight="1" thickBot="1" x14ac:dyDescent="0.3">
      <c r="O856" s="10"/>
    </row>
    <row r="857" spans="15:15" ht="15.75" customHeight="1" thickBot="1" x14ac:dyDescent="0.3">
      <c r="O857" s="10"/>
    </row>
    <row r="858" spans="15:15" ht="15.75" customHeight="1" thickBot="1" x14ac:dyDescent="0.3">
      <c r="O858" s="10"/>
    </row>
    <row r="859" spans="15:15" ht="15.75" customHeight="1" thickBot="1" x14ac:dyDescent="0.3">
      <c r="O859" s="10"/>
    </row>
    <row r="860" spans="15:15" ht="15.75" customHeight="1" thickBot="1" x14ac:dyDescent="0.3">
      <c r="O860" s="10"/>
    </row>
    <row r="861" spans="15:15" ht="15.75" customHeight="1" thickBot="1" x14ac:dyDescent="0.3">
      <c r="O861" s="10"/>
    </row>
    <row r="862" spans="15:15" ht="15.75" customHeight="1" thickBot="1" x14ac:dyDescent="0.3">
      <c r="O862" s="10"/>
    </row>
    <row r="863" spans="15:15" ht="15.75" customHeight="1" thickBot="1" x14ac:dyDescent="0.3">
      <c r="O863" s="10"/>
    </row>
    <row r="864" spans="15:15" ht="15.75" customHeight="1" thickBot="1" x14ac:dyDescent="0.3">
      <c r="O864" s="10"/>
    </row>
    <row r="865" spans="15:15" ht="15.75" customHeight="1" thickBot="1" x14ac:dyDescent="0.3">
      <c r="O865" s="10"/>
    </row>
    <row r="866" spans="15:15" ht="15.75" customHeight="1" thickBot="1" x14ac:dyDescent="0.3">
      <c r="O866" s="10"/>
    </row>
    <row r="867" spans="15:15" ht="15.75" customHeight="1" thickBot="1" x14ac:dyDescent="0.3">
      <c r="O867" s="10"/>
    </row>
    <row r="868" spans="15:15" ht="15.75" customHeight="1" thickBot="1" x14ac:dyDescent="0.3">
      <c r="O868" s="10"/>
    </row>
    <row r="869" spans="15:15" ht="15.75" customHeight="1" thickBot="1" x14ac:dyDescent="0.3">
      <c r="O869" s="10"/>
    </row>
    <row r="870" spans="15:15" ht="15.75" customHeight="1" thickBot="1" x14ac:dyDescent="0.3">
      <c r="O870" s="10"/>
    </row>
    <row r="871" spans="15:15" ht="15.75" customHeight="1" thickBot="1" x14ac:dyDescent="0.3">
      <c r="O871" s="10"/>
    </row>
    <row r="872" spans="15:15" ht="15.75" customHeight="1" thickBot="1" x14ac:dyDescent="0.3">
      <c r="O872" s="10"/>
    </row>
    <row r="873" spans="15:15" ht="15.75" customHeight="1" thickBot="1" x14ac:dyDescent="0.3">
      <c r="O873" s="10"/>
    </row>
    <row r="874" spans="15:15" ht="15.75" customHeight="1" thickBot="1" x14ac:dyDescent="0.3">
      <c r="O874" s="10"/>
    </row>
    <row r="875" spans="15:15" ht="15.75" customHeight="1" thickBot="1" x14ac:dyDescent="0.3">
      <c r="O875" s="10"/>
    </row>
    <row r="876" spans="15:15" ht="15.75" customHeight="1" thickBot="1" x14ac:dyDescent="0.3">
      <c r="O876" s="10"/>
    </row>
    <row r="877" spans="15:15" ht="15.75" customHeight="1" thickBot="1" x14ac:dyDescent="0.3">
      <c r="O877" s="10"/>
    </row>
    <row r="878" spans="15:15" ht="15.75" customHeight="1" thickBot="1" x14ac:dyDescent="0.3">
      <c r="O878" s="10"/>
    </row>
    <row r="879" spans="15:15" ht="15.75" customHeight="1" thickBot="1" x14ac:dyDescent="0.3">
      <c r="O879" s="10"/>
    </row>
    <row r="880" spans="15:15" ht="15.75" customHeight="1" thickBot="1" x14ac:dyDescent="0.3">
      <c r="O880" s="10"/>
    </row>
    <row r="881" spans="15:15" ht="15.75" customHeight="1" thickBot="1" x14ac:dyDescent="0.3">
      <c r="O881" s="10"/>
    </row>
    <row r="882" spans="15:15" ht="15.75" customHeight="1" thickBot="1" x14ac:dyDescent="0.3">
      <c r="O882" s="10"/>
    </row>
    <row r="883" spans="15:15" ht="15.75" customHeight="1" thickBot="1" x14ac:dyDescent="0.3">
      <c r="O883" s="10"/>
    </row>
    <row r="884" spans="15:15" ht="15.75" customHeight="1" thickBot="1" x14ac:dyDescent="0.3">
      <c r="O884" s="10"/>
    </row>
    <row r="885" spans="15:15" ht="15.75" customHeight="1" thickBot="1" x14ac:dyDescent="0.3">
      <c r="O885" s="10"/>
    </row>
    <row r="886" spans="15:15" ht="15.75" customHeight="1" thickBot="1" x14ac:dyDescent="0.3">
      <c r="O886" s="10"/>
    </row>
    <row r="887" spans="15:15" ht="15.75" customHeight="1" thickBot="1" x14ac:dyDescent="0.3">
      <c r="O887" s="10"/>
    </row>
    <row r="888" spans="15:15" ht="15.75" customHeight="1" thickBot="1" x14ac:dyDescent="0.3">
      <c r="O888" s="10"/>
    </row>
    <row r="889" spans="15:15" ht="15.75" customHeight="1" thickBot="1" x14ac:dyDescent="0.3">
      <c r="O889" s="10"/>
    </row>
    <row r="890" spans="15:15" ht="15.75" customHeight="1" thickBot="1" x14ac:dyDescent="0.3">
      <c r="O890" s="10"/>
    </row>
    <row r="891" spans="15:15" ht="15.75" customHeight="1" thickBot="1" x14ac:dyDescent="0.3">
      <c r="O891" s="10"/>
    </row>
    <row r="892" spans="15:15" ht="15.75" customHeight="1" thickBot="1" x14ac:dyDescent="0.3">
      <c r="O892" s="10"/>
    </row>
    <row r="893" spans="15:15" ht="15.75" customHeight="1" thickBot="1" x14ac:dyDescent="0.3">
      <c r="O893" s="10"/>
    </row>
    <row r="894" spans="15:15" ht="15.75" customHeight="1" thickBot="1" x14ac:dyDescent="0.3">
      <c r="O894" s="10"/>
    </row>
    <row r="895" spans="15:15" ht="15.75" customHeight="1" thickBot="1" x14ac:dyDescent="0.3">
      <c r="O895" s="10"/>
    </row>
    <row r="896" spans="15:15" ht="15.75" customHeight="1" thickBot="1" x14ac:dyDescent="0.3">
      <c r="O896" s="10"/>
    </row>
    <row r="897" spans="15:15" ht="15.75" customHeight="1" thickBot="1" x14ac:dyDescent="0.3">
      <c r="O897" s="10"/>
    </row>
    <row r="898" spans="15:15" ht="15.75" customHeight="1" thickBot="1" x14ac:dyDescent="0.3">
      <c r="O898" s="10"/>
    </row>
    <row r="899" spans="15:15" ht="15.75" customHeight="1" thickBot="1" x14ac:dyDescent="0.3">
      <c r="O899" s="10"/>
    </row>
    <row r="900" spans="15:15" ht="15.75" customHeight="1" thickBot="1" x14ac:dyDescent="0.3">
      <c r="O900" s="10"/>
    </row>
    <row r="901" spans="15:15" ht="15.75" customHeight="1" thickBot="1" x14ac:dyDescent="0.3">
      <c r="O901" s="10"/>
    </row>
    <row r="902" spans="15:15" ht="15.75" customHeight="1" thickBot="1" x14ac:dyDescent="0.3">
      <c r="O902" s="10"/>
    </row>
    <row r="903" spans="15:15" ht="15.75" customHeight="1" thickBot="1" x14ac:dyDescent="0.3">
      <c r="O903" s="10"/>
    </row>
    <row r="904" spans="15:15" ht="15.75" customHeight="1" thickBot="1" x14ac:dyDescent="0.3">
      <c r="O904" s="10"/>
    </row>
    <row r="905" spans="15:15" ht="15.75" customHeight="1" thickBot="1" x14ac:dyDescent="0.3">
      <c r="O905" s="10"/>
    </row>
    <row r="906" spans="15:15" ht="15.75" customHeight="1" thickBot="1" x14ac:dyDescent="0.3">
      <c r="O906" s="10"/>
    </row>
    <row r="907" spans="15:15" ht="15.75" customHeight="1" thickBot="1" x14ac:dyDescent="0.3">
      <c r="O907" s="10"/>
    </row>
    <row r="908" spans="15:15" ht="15.75" customHeight="1" thickBot="1" x14ac:dyDescent="0.3">
      <c r="O908" s="10"/>
    </row>
    <row r="909" spans="15:15" ht="15.75" customHeight="1" thickBot="1" x14ac:dyDescent="0.3">
      <c r="O909" s="10"/>
    </row>
    <row r="910" spans="15:15" ht="15.75" customHeight="1" thickBot="1" x14ac:dyDescent="0.3">
      <c r="O910" s="10"/>
    </row>
    <row r="911" spans="15:15" ht="15.75" customHeight="1" thickBot="1" x14ac:dyDescent="0.3">
      <c r="O911" s="10"/>
    </row>
    <row r="912" spans="15:15" ht="15.75" customHeight="1" thickBot="1" x14ac:dyDescent="0.3">
      <c r="O912" s="10"/>
    </row>
    <row r="913" spans="15:15" ht="15.75" customHeight="1" thickBot="1" x14ac:dyDescent="0.3">
      <c r="O913" s="10"/>
    </row>
    <row r="914" spans="15:15" ht="15.75" customHeight="1" thickBot="1" x14ac:dyDescent="0.3">
      <c r="O914" s="10"/>
    </row>
    <row r="915" spans="15:15" ht="15.75" customHeight="1" thickBot="1" x14ac:dyDescent="0.3">
      <c r="O915" s="10"/>
    </row>
    <row r="916" spans="15:15" ht="15.75" customHeight="1" thickBot="1" x14ac:dyDescent="0.3">
      <c r="O916" s="10"/>
    </row>
    <row r="917" spans="15:15" ht="15.75" customHeight="1" thickBot="1" x14ac:dyDescent="0.3">
      <c r="O917" s="10"/>
    </row>
    <row r="918" spans="15:15" ht="15.75" customHeight="1" thickBot="1" x14ac:dyDescent="0.3">
      <c r="O918" s="10"/>
    </row>
    <row r="919" spans="15:15" ht="15.75" customHeight="1" thickBot="1" x14ac:dyDescent="0.3">
      <c r="O919" s="10"/>
    </row>
    <row r="920" spans="15:15" ht="15.75" customHeight="1" thickBot="1" x14ac:dyDescent="0.3">
      <c r="O920" s="10"/>
    </row>
    <row r="921" spans="15:15" ht="15.75" customHeight="1" thickBot="1" x14ac:dyDescent="0.3">
      <c r="O921" s="10"/>
    </row>
    <row r="922" spans="15:15" ht="15.75" customHeight="1" thickBot="1" x14ac:dyDescent="0.3">
      <c r="O922" s="10"/>
    </row>
    <row r="923" spans="15:15" ht="15.75" customHeight="1" thickBot="1" x14ac:dyDescent="0.3">
      <c r="O923" s="10"/>
    </row>
    <row r="924" spans="15:15" ht="15.75" customHeight="1" thickBot="1" x14ac:dyDescent="0.3">
      <c r="O924" s="10"/>
    </row>
    <row r="925" spans="15:15" ht="15.75" customHeight="1" thickBot="1" x14ac:dyDescent="0.3">
      <c r="O925" s="10"/>
    </row>
    <row r="926" spans="15:15" ht="15.75" customHeight="1" thickBot="1" x14ac:dyDescent="0.3">
      <c r="O926" s="10"/>
    </row>
    <row r="927" spans="15:15" ht="15.75" customHeight="1" thickBot="1" x14ac:dyDescent="0.3">
      <c r="O927" s="10"/>
    </row>
    <row r="928" spans="15:15" ht="15.75" customHeight="1" thickBot="1" x14ac:dyDescent="0.3">
      <c r="O928" s="10"/>
    </row>
    <row r="929" spans="15:15" ht="15.75" customHeight="1" thickBot="1" x14ac:dyDescent="0.3">
      <c r="O929" s="10"/>
    </row>
    <row r="930" spans="15:15" ht="15.75" customHeight="1" thickBot="1" x14ac:dyDescent="0.3">
      <c r="O930" s="10"/>
    </row>
    <row r="931" spans="15:15" ht="15.75" customHeight="1" thickBot="1" x14ac:dyDescent="0.3">
      <c r="O931" s="10"/>
    </row>
    <row r="932" spans="15:15" ht="15.75" customHeight="1" thickBot="1" x14ac:dyDescent="0.3">
      <c r="O932" s="10"/>
    </row>
    <row r="933" spans="15:15" ht="15.75" customHeight="1" thickBot="1" x14ac:dyDescent="0.3">
      <c r="O933" s="10"/>
    </row>
    <row r="934" spans="15:15" ht="15.75" customHeight="1" thickBot="1" x14ac:dyDescent="0.3">
      <c r="O934" s="10"/>
    </row>
    <row r="935" spans="15:15" ht="15.75" customHeight="1" thickBot="1" x14ac:dyDescent="0.3">
      <c r="O935" s="10"/>
    </row>
    <row r="936" spans="15:15" ht="15.75" customHeight="1" thickBot="1" x14ac:dyDescent="0.3">
      <c r="O936" s="10"/>
    </row>
    <row r="937" spans="15:15" ht="15.75" customHeight="1" thickBot="1" x14ac:dyDescent="0.3">
      <c r="O937" s="10"/>
    </row>
    <row r="938" spans="15:15" ht="15.75" customHeight="1" thickBot="1" x14ac:dyDescent="0.3">
      <c r="O938" s="10"/>
    </row>
    <row r="939" spans="15:15" ht="15.75" customHeight="1" thickBot="1" x14ac:dyDescent="0.3">
      <c r="O939" s="10"/>
    </row>
    <row r="940" spans="15:15" ht="15.75" customHeight="1" thickBot="1" x14ac:dyDescent="0.3">
      <c r="O940" s="10"/>
    </row>
    <row r="941" spans="15:15" ht="15.75" customHeight="1" thickBot="1" x14ac:dyDescent="0.3">
      <c r="O941" s="10"/>
    </row>
    <row r="942" spans="15:15" ht="15.75" customHeight="1" thickBot="1" x14ac:dyDescent="0.3">
      <c r="O942" s="10"/>
    </row>
    <row r="943" spans="15:15" ht="15.75" customHeight="1" thickBot="1" x14ac:dyDescent="0.3">
      <c r="O943" s="10"/>
    </row>
    <row r="944" spans="15:15" ht="15.75" customHeight="1" thickBot="1" x14ac:dyDescent="0.3">
      <c r="O944" s="10"/>
    </row>
    <row r="945" spans="15:15" ht="15.75" customHeight="1" thickBot="1" x14ac:dyDescent="0.3">
      <c r="O945" s="10"/>
    </row>
    <row r="946" spans="15:15" ht="15.75" customHeight="1" thickBot="1" x14ac:dyDescent="0.3">
      <c r="O946" s="10"/>
    </row>
    <row r="947" spans="15:15" ht="15.75" customHeight="1" thickBot="1" x14ac:dyDescent="0.3">
      <c r="O947" s="10"/>
    </row>
    <row r="948" spans="15:15" ht="15.75" customHeight="1" thickBot="1" x14ac:dyDescent="0.3">
      <c r="O948" s="10"/>
    </row>
    <row r="949" spans="15:15" ht="15.75" customHeight="1" thickBot="1" x14ac:dyDescent="0.3">
      <c r="O949" s="10"/>
    </row>
    <row r="950" spans="15:15" ht="15.75" customHeight="1" thickBot="1" x14ac:dyDescent="0.3">
      <c r="O950" s="10"/>
    </row>
    <row r="951" spans="15:15" ht="15.75" customHeight="1" thickBot="1" x14ac:dyDescent="0.3">
      <c r="O951" s="10"/>
    </row>
    <row r="952" spans="15:15" ht="15.75" customHeight="1" thickBot="1" x14ac:dyDescent="0.3">
      <c r="O952" s="10"/>
    </row>
    <row r="953" spans="15:15" ht="15.75" customHeight="1" thickBot="1" x14ac:dyDescent="0.3">
      <c r="O953" s="10"/>
    </row>
    <row r="954" spans="15:15" ht="15.75" customHeight="1" thickBot="1" x14ac:dyDescent="0.3">
      <c r="O954" s="10"/>
    </row>
    <row r="955" spans="15:15" ht="15.75" customHeight="1" thickBot="1" x14ac:dyDescent="0.3">
      <c r="O955" s="10"/>
    </row>
    <row r="956" spans="15:15" ht="15.75" customHeight="1" thickBot="1" x14ac:dyDescent="0.3">
      <c r="O956" s="10"/>
    </row>
    <row r="957" spans="15:15" ht="15.75" customHeight="1" thickBot="1" x14ac:dyDescent="0.3">
      <c r="O957" s="10"/>
    </row>
    <row r="958" spans="15:15" ht="15.75" customHeight="1" thickBot="1" x14ac:dyDescent="0.3">
      <c r="O958" s="10"/>
    </row>
    <row r="959" spans="15:15" ht="15.75" customHeight="1" thickBot="1" x14ac:dyDescent="0.3">
      <c r="O959" s="10"/>
    </row>
    <row r="960" spans="15:15" ht="15" customHeight="1" thickBot="1" x14ac:dyDescent="0.3">
      <c r="O96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8EA5-DBCC-4DEF-9242-2E032A0D1ADF}">
  <dimension ref="A1:N5"/>
  <sheetViews>
    <sheetView tabSelected="1" workbookViewId="0">
      <selection activeCell="E11" sqref="E11"/>
    </sheetView>
  </sheetViews>
  <sheetFormatPr defaultRowHeight="15" x14ac:dyDescent="0.25"/>
  <sheetData>
    <row r="1" spans="1:14" x14ac:dyDescent="0.25">
      <c r="A1" s="11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1" t="s">
        <v>78</v>
      </c>
      <c r="B2">
        <f>AVERAGE(Sheet1!B2:B8,Sheet1!B11,Sheet1!B18,Sheet1!B20,Sheet1!B22:B26,Sheet1!B31:B35,Sheet1!B39:B43,Sheet1!B54:B58)</f>
        <v>2.0063703703777782</v>
      </c>
      <c r="C2">
        <f>AVERAGE(Sheet1!C2:C8,Sheet1!C11,Sheet1!C18,Sheet1!C20,Sheet1!C22:C26,Sheet1!C31:C35,Sheet1!C39:C43,Sheet1!C54:C58)</f>
        <v>95.761666666666684</v>
      </c>
      <c r="D2">
        <f>AVERAGE(Sheet1!D2:D8,Sheet1!D11,Sheet1!D18,Sheet1!D20,Sheet1!D22:D26,Sheet1!D31:D35,Sheet1!D39:D43,Sheet1!D54:D58)</f>
        <v>118.593</v>
      </c>
      <c r="E2">
        <f>AVERAGE(Sheet1!E2:E8,Sheet1!E11,Sheet1!E18,Sheet1!E20,Sheet1!E22:E26,Sheet1!E31:E35,Sheet1!E39:E43,Sheet1!E54:E58)</f>
        <v>288.79520000555561</v>
      </c>
      <c r="F2">
        <f>AVERAGE(Sheet1!F2:F8,Sheet1!F11,Sheet1!F18,Sheet1!F20,Sheet1!F22:F26,Sheet1!F31:F35,Sheet1!F39:F43,Sheet1!F54:F58)</f>
        <v>14.160111110999997</v>
      </c>
      <c r="G2">
        <f>AVERAGE(Sheet1!G2:G8,Sheet1!G11,Sheet1!G18,Sheet1!G20,Sheet1!G22:G26,Sheet1!G31:G35,Sheet1!G39:G43,Sheet1!G54:G58)</f>
        <v>21.415046076925773</v>
      </c>
      <c r="H2">
        <f>AVERAGE(Sheet1!H2:H8,Sheet1!H11,Sheet1!H18,Sheet1!H20,Sheet1!H22:H26,Sheet1!H31:H35,Sheet1!H39:H43,Sheet1!H54:H58)</f>
        <v>0.40630339999999998</v>
      </c>
      <c r="I2">
        <f>AVERAGE(Sheet1!I2:I8,Sheet1!I11,Sheet1!I18,Sheet1!I20,Sheet1!I22:I26,Sheet1!I31:I35,Sheet1!I39:I43,Sheet1!I54:I58)</f>
        <v>0.66501229999999978</v>
      </c>
      <c r="J2">
        <f>AVERAGE(Sheet1!J2:J8,Sheet1!J11,Sheet1!J18,Sheet1!J20,Sheet1!J22:J26,Sheet1!J31:J35,Sheet1!J39:J43,Sheet1!J54:J58)</f>
        <v>1611.2184083333334</v>
      </c>
      <c r="K2">
        <f>AVERAGE(Sheet1!K2:K8,Sheet1!K11,Sheet1!K18,Sheet1!K20,Sheet1!K22:K26,Sheet1!K31:K35,Sheet1!K39:K43,Sheet1!K54:K58)</f>
        <v>24891.257399899998</v>
      </c>
      <c r="L2">
        <f>AVERAGE(Sheet1!L2:L8,Sheet1!L11,Sheet1!L18,Sheet1!L20,Sheet1!L22:L26,Sheet1!L31:L35,Sheet1!L39:L43,Sheet1!L54:L58)</f>
        <v>17454.266133777001</v>
      </c>
      <c r="M2">
        <f>AVERAGE(Sheet1!M2:M8,Sheet1!M11,Sheet1!M18,Sheet1!M20,Sheet1!M22:M26,Sheet1!M31:M35,Sheet1!M39:M43,Sheet1!M54:M58)</f>
        <v>1.5739718131933334E-4</v>
      </c>
      <c r="N2">
        <f>AVERAGE(Sheet1!N2:N8,Sheet1!N11,Sheet1!N18,Sheet1!N20,Sheet1!N22:N26,Sheet1!N31:N35,Sheet1!N39:N43,Sheet1!N54:N58)</f>
        <v>0.30084757422768771</v>
      </c>
    </row>
    <row r="3" spans="1:14" x14ac:dyDescent="0.25">
      <c r="A3" s="11" t="s">
        <v>79</v>
      </c>
      <c r="B3">
        <f>AVERAGE(Sheet1!B13:B17,Sheet1!B27:B30,Sheet1!B36:B38,Sheet1!B47:B48,Sheet1!B51:B52,Sheet1!B53,Sheet1!B59:B60)</f>
        <v>1.0438070175157894</v>
      </c>
      <c r="C3">
        <f>AVERAGE(Sheet1!C13:C17,Sheet1!C27:C30,Sheet1!C36:C38,Sheet1!C47:C48,Sheet1!C51:C52,Sheet1!C53,Sheet1!C59:C60)</f>
        <v>49.157894736842103</v>
      </c>
      <c r="D3">
        <f>AVERAGE(Sheet1!D13:D17,Sheet1!D27:D30,Sheet1!D36:D38,Sheet1!D47:D48,Sheet1!D51:D52,Sheet1!D53,Sheet1!D59:D60)</f>
        <v>68.684210526315795</v>
      </c>
      <c r="E3">
        <f>AVERAGE(Sheet1!E13:E17,Sheet1!E27:E30,Sheet1!E36:E38,Sheet1!E47:E48,Sheet1!E51:E52,Sheet1!E53,Sheet1!E59:E60)</f>
        <v>100.24587719421054</v>
      </c>
      <c r="F3">
        <f>AVERAGE(Sheet1!F13:F17,Sheet1!F27:F30,Sheet1!F36:F38,Sheet1!F47:F48,Sheet1!F51:F52,Sheet1!F53,Sheet1!F59:F60)</f>
        <v>2.5573684210350875</v>
      </c>
      <c r="G3">
        <f>AVERAGE(Sheet1!G13:G17,Sheet1!G27:G30,Sheet1!G36:G38,Sheet1!G47:G48,Sheet1!G51:G52,Sheet1!G53,Sheet1!G59:G60)</f>
        <v>40.957505501151232</v>
      </c>
      <c r="H3">
        <f>AVERAGE(Sheet1!H13:H17,Sheet1!H27:H30,Sheet1!H36:H38,Sheet1!H47:H48,Sheet1!H51:H52,Sheet1!H53,Sheet1!H59:H60)</f>
        <v>0.45237463157894736</v>
      </c>
      <c r="I3">
        <f>AVERAGE(Sheet1!I13:I17,Sheet1!I27:I30,Sheet1!I36:I38,Sheet1!I47:I48,Sheet1!I51:I52,Sheet1!I53,Sheet1!I59:I60)</f>
        <v>0.63361310526315795</v>
      </c>
      <c r="J3">
        <f>AVERAGE(Sheet1!J13:J17,Sheet1!J27:J30,Sheet1!J36:J38,Sheet1!J47:J48,Sheet1!J51:J52,Sheet1!J53,Sheet1!J59:J60)</f>
        <v>1942.3613586315787</v>
      </c>
      <c r="K3">
        <f>AVERAGE(Sheet1!K13:K17,Sheet1!K27:K30,Sheet1!K36:K38,Sheet1!K47:K48,Sheet1!K51:K52,Sheet1!K53,Sheet1!K59:K60)</f>
        <v>24859.471191263157</v>
      </c>
      <c r="L3">
        <f>AVERAGE(Sheet1!L13:L17,Sheet1!L27:L30,Sheet1!L36:L38,Sheet1!L47:L48,Sheet1!L51:L52,Sheet1!L53,Sheet1!L59:L60)</f>
        <v>25290.4001159012</v>
      </c>
      <c r="M3">
        <f>AVERAGE(Sheet1!M13:M17,Sheet1!M27:M30,Sheet1!M36:M38,Sheet1!M47:M48,Sheet1!M51:M52,Sheet1!M53,Sheet1!M59:M60)</f>
        <v>1.6098841376736844E-4</v>
      </c>
      <c r="N3">
        <f>AVERAGE(Sheet1!N13:N17,Sheet1!N27:N30,Sheet1!N36:N38,Sheet1!N47:N48,Sheet1!N51:N52,Sheet1!N53,Sheet1!N59:N60)</f>
        <v>0.33610411546324453</v>
      </c>
    </row>
    <row r="4" spans="1:14" x14ac:dyDescent="0.25">
      <c r="A4" s="11" t="s">
        <v>80</v>
      </c>
      <c r="B4">
        <f>AVERAGE(Sheet1!B9:B10,Sheet1!B12,Sheet1!B19,Sheet1!B21)</f>
        <v>0.80333333332000001</v>
      </c>
      <c r="C4">
        <f>AVERAGE(Sheet1!C9:C10,Sheet1!C12,Sheet1!C19,Sheet1!C21)</f>
        <v>40.4</v>
      </c>
      <c r="D4">
        <f>AVERAGE(Sheet1!D9:D10,Sheet1!D12,Sheet1!D19,Sheet1!D21)</f>
        <v>89.6</v>
      </c>
      <c r="E4">
        <f>AVERAGE(Sheet1!E9:E10,Sheet1!E12,Sheet1!E19,Sheet1!E21)</f>
        <v>104.856666668</v>
      </c>
      <c r="F4">
        <f>AVERAGE(Sheet1!F9:F10,Sheet1!F12,Sheet1!F19,Sheet1!F21)</f>
        <v>2.2693333335999997</v>
      </c>
      <c r="G4">
        <f>AVERAGE(Sheet1!G9:G10,Sheet1!G12,Sheet1!G19,Sheet1!G21)</f>
        <v>47.366007904</v>
      </c>
      <c r="H4">
        <f>AVERAGE(Sheet1!H9:H10,Sheet1!H12,Sheet1!H19,Sheet1!H21)</f>
        <v>0.3764864</v>
      </c>
      <c r="I4">
        <f>AVERAGE(Sheet1!I9:I10,Sheet1!I12,Sheet1!I19,Sheet1!I21)</f>
        <v>0.81057500000000005</v>
      </c>
      <c r="J4">
        <f>AVERAGE(Sheet1!J9:J10,Sheet1!J12,Sheet1!J19,Sheet1!J21)</f>
        <v>3209.5440275999999</v>
      </c>
      <c r="K4">
        <f>AVERAGE(Sheet1!K9:K10,Sheet1!K12,Sheet1!K19,Sheet1!K21)</f>
        <v>13899.479205799998</v>
      </c>
      <c r="L4">
        <f>AVERAGE(Sheet1!L9:L10,Sheet1!L12,Sheet1!L19,Sheet1!L21)</f>
        <v>31903.566335999996</v>
      </c>
      <c r="M4">
        <f>AVERAGE(Sheet1!M9:M10,Sheet1!M12,Sheet1!M19,Sheet1!M21)</f>
        <v>1.2632575254199998E-4</v>
      </c>
      <c r="N4">
        <f>AVERAGE(Sheet1!N9:N10,Sheet1!N12,Sheet1!N19,Sheet1!N21)</f>
        <v>0.28603958033999999</v>
      </c>
    </row>
    <row r="5" spans="1:14" x14ac:dyDescent="0.25">
      <c r="A5" s="11" t="s">
        <v>81</v>
      </c>
      <c r="B5">
        <f>AVERAGE(Sheet1!B44:B46,Sheet1!B49,Sheet1!B50)</f>
        <v>0.7771111111111112</v>
      </c>
      <c r="C5">
        <f>AVERAGE(Sheet1!C44:C46,Sheet1!C49,Sheet1!C50)</f>
        <v>20</v>
      </c>
      <c r="D5">
        <f>AVERAGE(Sheet1!D44:D46,Sheet1!D49,Sheet1!D50)</f>
        <v>21</v>
      </c>
      <c r="E5">
        <f>AVERAGE(Sheet1!E44:E46,Sheet1!E49,Sheet1!E50)</f>
        <v>24.341866666666668</v>
      </c>
      <c r="F5">
        <f>AVERAGE(Sheet1!F44:F46,Sheet1!F49,Sheet1!F50)</f>
        <v>0.6366666666666666</v>
      </c>
      <c r="G5">
        <f>AVERAGE(Sheet1!G44:G46,Sheet1!G49,Sheet1!G50)</f>
        <v>39.577027370860769</v>
      </c>
      <c r="H5">
        <f>AVERAGE(Sheet1!H44:H46,Sheet1!H49,Sheet1!H50)</f>
        <v>0.38545559999999995</v>
      </c>
      <c r="I5">
        <f>AVERAGE(Sheet1!I44:I46,Sheet1!I49,Sheet1!I50)</f>
        <v>0.72805940000000002</v>
      </c>
      <c r="J5">
        <f>AVERAGE(Sheet1!J44:J46,Sheet1!J49,Sheet1!J50)</f>
        <v>451.51403719999996</v>
      </c>
      <c r="K5">
        <f>AVERAGE(Sheet1!K44:K46,Sheet1!K49,Sheet1!K50)</f>
        <v>25467.801518</v>
      </c>
      <c r="L5">
        <f>AVERAGE(Sheet1!L44:L46,Sheet1!L49,Sheet1!L50)</f>
        <v>11.677496290210732</v>
      </c>
      <c r="M5">
        <f>AVERAGE(Sheet1!M44:M46,Sheet1!M49,Sheet1!M50)</f>
        <v>8.3609768984000004E-5</v>
      </c>
      <c r="N5">
        <f>AVERAGE(Sheet1!N44:N46,Sheet1!N49,Sheet1!N50)</f>
        <v>0.36082050483793421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promedios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2023-07-13T13:24:59Z</dcterms:created>
  <dcterms:modified xsi:type="dcterms:W3CDTF">2023-12-31T16:55:26Z</dcterms:modified>
</cp:coreProperties>
</file>