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</sheets>
  <calcPr/>
</workbook>
</file>

<file path=xl/sharedStrings.xml><?xml version="1.0" encoding="utf-8"?>
<sst xmlns="http://schemas.openxmlformats.org/spreadsheetml/2006/main" count="17" uniqueCount="17">
  <si>
    <t>Месяц/год</t>
  </si>
  <si>
    <t xml:space="preserve">оптимистичный прогноз</t>
  </si>
  <si>
    <t xml:space="preserve">пессимистичный прогноз</t>
  </si>
  <si>
    <t xml:space="preserve">отклонение 2023</t>
  </si>
  <si>
    <t xml:space="preserve">отклонение 2024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</si>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</sst>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#,##0\ &quot;₽&quot;"/>
  </numFmts>
  <fonts count="3">
    <font>
      <name val="Calibri"/>
      <color theme="1"/>
      <sz val="11.000000"/>
      <scheme val="minor"/>
    </font>
    <font>
      <name val="Calibri"/>
      <b/>
      <color theme="1"/>
      <sz val="11.000000"/>
      <scheme val="minor"/>
    </font>
    <font>
      <name val="Calibri"/>
      <b/>
      <color theme="1" tint="0"/>
      <sz val="11.000000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fontId="0" fillId="0" borderId="0" numFmtId="0" applyNumberFormat="1" applyFont="1" applyFill="1" applyBorder="1"/>
  </cellStyleXfs>
  <cellXfs count="17">
    <xf fontId="0" fillId="0" borderId="0" numFmtId="0" xfId="0"/>
    <xf fontId="1" fillId="0" borderId="0" numFmtId="0" xfId="0" applyFont="1"/>
    <xf fontId="2" fillId="2" borderId="1" numFmtId="0" xfId="0" applyFont="1" applyFill="1" applyBorder="1" applyAlignment="1">
      <alignment horizontal="center"/>
    </xf>
    <xf fontId="2" fillId="2" borderId="2" numFmtId="0" xfId="0" applyFont="1" applyFill="1" applyBorder="1" applyAlignment="1">
      <alignment horizontal="center"/>
    </xf>
    <xf fontId="1" fillId="2" borderId="1" numFmtId="0" xfId="0" applyFont="1" applyFill="1" applyBorder="1" applyAlignment="1">
      <alignment horizontal="center"/>
    </xf>
    <xf fontId="1" fillId="2" borderId="2" numFmtId="0" xfId="0" applyFont="1" applyFill="1" applyBorder="1" applyAlignment="1">
      <alignment horizontal="center"/>
    </xf>
    <xf fontId="0" fillId="3" borderId="3" numFmtId="0" xfId="0" applyFill="1" applyBorder="1"/>
    <xf fontId="0" fillId="0" borderId="0" numFmtId="0" xfId="0"/>
    <xf fontId="0" fillId="0" borderId="0" numFmtId="160" xfId="0" applyNumberFormat="1"/>
    <xf fontId="1" fillId="0" borderId="3" numFmtId="0" xfId="0" applyFont="1" applyBorder="1"/>
    <xf fontId="0" fillId="0" borderId="3" numFmtId="2" xfId="0" applyNumberFormat="1" applyBorder="1"/>
    <xf fontId="0" fillId="2" borderId="0" numFmtId="160" xfId="0" applyNumberFormat="1" applyFill="1"/>
    <xf fontId="0" fillId="0" borderId="3" numFmtId="160" xfId="0" applyNumberFormat="1" applyBorder="1"/>
    <xf fontId="0" fillId="0" borderId="4" numFmtId="0" xfId="0" applyBorder="1"/>
    <xf fontId="0" fillId="0" borderId="4" numFmtId="160" xfId="0" applyNumberFormat="1" applyBorder="1"/>
    <xf fontId="1" fillId="0" borderId="0" numFmtId="2" xfId="0" applyNumberFormat="1" applyFont="1"/>
    <xf fontId="1" fillId="4" borderId="0" numFmt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E3" activeCellId="0" sqref="E3"/>
    </sheetView>
  </sheetViews>
  <sheetFormatPr defaultRowHeight="14.25"/>
  <cols>
    <col customWidth="1" min="1" max="1" width="10.33203125"/>
    <col customWidth="1" min="12" max="12" width="16.109375"/>
    <col customWidth="1" min="15" max="15" width="17"/>
    <col customWidth="1" min="17" max="17" width="15.44140625"/>
    <col customWidth="1" min="19" max="19" width="15.6640625"/>
  </cols>
  <sheetData>
    <row r="1" ht="14.25">
      <c r="A1" s="1" t="s">
        <v>0</v>
      </c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K1" s="2" t="s">
        <v>1</v>
      </c>
      <c r="L1" s="3"/>
      <c r="N1" s="4" t="s">
        <v>2</v>
      </c>
      <c r="O1" s="5"/>
      <c r="Q1" s="6" t="s">
        <v>3</v>
      </c>
      <c r="S1" s="6" t="s">
        <v>4</v>
      </c>
    </row>
    <row r="2">
      <c r="A2" s="7" t="s">
        <v>5</v>
      </c>
      <c r="B2" s="8">
        <v>65000</v>
      </c>
      <c r="C2" s="8">
        <v>69550</v>
      </c>
      <c r="D2" s="8">
        <v>71358.300000000003</v>
      </c>
      <c r="E2" s="8">
        <v>77780.547000000006</v>
      </c>
      <c r="F2" s="8">
        <v>81669.57435000001</v>
      </c>
      <c r="G2" s="8">
        <v>89836.531785000014</v>
      </c>
      <c r="H2" s="8">
        <v>97826</v>
      </c>
      <c r="I2" s="8">
        <v>106804</v>
      </c>
      <c r="K2" s="9">
        <v>2023</v>
      </c>
      <c r="L2" s="9">
        <v>2024</v>
      </c>
      <c r="N2" s="9">
        <v>2023</v>
      </c>
      <c r="O2" s="9">
        <v>2024</v>
      </c>
      <c r="Q2" s="10">
        <f>CONFIDENCE(0.05,STDEV(H2:H13),12)</f>
        <v>13472.390009464905</v>
      </c>
      <c r="S2" s="10">
        <f>CONFIDENCE(0.05,STDEV(I2:I13),12)</f>
        <v>14708.821198565669</v>
      </c>
    </row>
    <row r="3" ht="14.25">
      <c r="A3" s="7" t="s">
        <v>6</v>
      </c>
      <c r="B3" s="8">
        <v>61000</v>
      </c>
      <c r="C3" s="8">
        <v>65270.000000000007</v>
      </c>
      <c r="D3" s="8">
        <v>66967.020000000004</v>
      </c>
      <c r="E3" s="11">
        <v>72994</v>
      </c>
      <c r="F3" s="8">
        <v>76643.754390000016</v>
      </c>
      <c r="G3" s="8">
        <v>84308.129829000027</v>
      </c>
      <c r="H3" s="8">
        <f t="shared" ref="H3:H13" si="0">(G3/G2)*H2</f>
        <v>91805.938461538477</v>
      </c>
      <c r="I3" s="8">
        <f t="shared" ref="I3:I13" si="1">(H3/H2)*I2</f>
        <v>100231.44615384616</v>
      </c>
      <c r="K3" s="12">
        <f>H2+Q2</f>
        <v>111298.3900094649</v>
      </c>
      <c r="L3" s="12">
        <f>I2+S2</f>
        <v>121512.82119856567</v>
      </c>
      <c r="N3" s="12">
        <f>H2-Q2</f>
        <v>84353.6099905351</v>
      </c>
      <c r="O3" s="12">
        <f>I2-S2</f>
        <v>92095.178801434333</v>
      </c>
    </row>
    <row r="4">
      <c r="A4" s="7" t="s">
        <v>7</v>
      </c>
      <c r="B4" s="8">
        <v>63000</v>
      </c>
      <c r="C4" s="8">
        <v>67410</v>
      </c>
      <c r="D4" s="8">
        <v>69162.660000000003</v>
      </c>
      <c r="E4" s="8">
        <v>75387.299400000004</v>
      </c>
      <c r="F4" s="8">
        <v>79156.664370000013</v>
      </c>
      <c r="G4" s="8">
        <v>87072.33080700002</v>
      </c>
      <c r="H4" s="8">
        <f t="shared" si="0"/>
        <v>94815.969230769231</v>
      </c>
      <c r="I4" s="8">
        <f t="shared" si="1"/>
        <v>103517.72307692307</v>
      </c>
      <c r="K4" s="12">
        <f>H3+Q2</f>
        <v>105278.32847100338</v>
      </c>
      <c r="L4" s="12">
        <f>I3+S2</f>
        <v>114940.26735241183</v>
      </c>
      <c r="N4" s="12">
        <f>H3-Q2</f>
        <v>78333.548452073577</v>
      </c>
      <c r="O4" s="12">
        <f>I3-S2</f>
        <v>85522.624955280495</v>
      </c>
    </row>
    <row r="5" ht="14.25">
      <c r="A5" s="7" t="s">
        <v>8</v>
      </c>
      <c r="B5" s="11">
        <v>69000</v>
      </c>
      <c r="C5" s="8">
        <v>73830</v>
      </c>
      <c r="D5" s="8">
        <v>75749.580000000002</v>
      </c>
      <c r="E5" s="8">
        <v>82567.042200000011</v>
      </c>
      <c r="F5" s="8">
        <v>86695.394310000018</v>
      </c>
      <c r="G5" s="8">
        <v>95364.93374100003</v>
      </c>
      <c r="H5" s="8">
        <f t="shared" si="0"/>
        <v>103846.06153846155</v>
      </c>
      <c r="I5" s="8">
        <f t="shared" si="1"/>
        <v>113376.55384615385</v>
      </c>
      <c r="K5" s="12">
        <f>H4+Q2</f>
        <v>108288.35924023413</v>
      </c>
      <c r="L5" s="12">
        <f>I4+S2</f>
        <v>118226.54427548873</v>
      </c>
      <c r="N5" s="12">
        <f>H4-Q2</f>
        <v>81343.579221304331</v>
      </c>
      <c r="O5" s="12">
        <f>I4-S2</f>
        <v>88808.901878357399</v>
      </c>
    </row>
    <row r="6">
      <c r="A6" s="7" t="s">
        <v>9</v>
      </c>
      <c r="B6" s="8">
        <v>70580</v>
      </c>
      <c r="C6" s="8">
        <v>75520.600000000006</v>
      </c>
      <c r="D6" s="8">
        <v>77484.135600000009</v>
      </c>
      <c r="E6" s="8">
        <v>84457.70780400002</v>
      </c>
      <c r="F6" s="8">
        <v>88680.593194200032</v>
      </c>
      <c r="G6" s="8">
        <v>97548.652513620036</v>
      </c>
      <c r="H6" s="8">
        <f t="shared" si="0"/>
        <v>106223.98584615387</v>
      </c>
      <c r="I6" s="8">
        <f t="shared" si="1"/>
        <v>115972.71261538463</v>
      </c>
      <c r="K6" s="12">
        <f>H5+Q2</f>
        <v>117318.45154792645</v>
      </c>
      <c r="L6" s="12">
        <f>I5+S2</f>
        <v>128085.37504471952</v>
      </c>
      <c r="N6" s="12">
        <f>H5-Q2</f>
        <v>90373.671528996652</v>
      </c>
      <c r="O6" s="12">
        <f>I5-S2</f>
        <v>98667.732647588186</v>
      </c>
    </row>
    <row r="7" ht="14.25">
      <c r="A7" s="7" t="s">
        <v>10</v>
      </c>
      <c r="B7" s="8">
        <v>97365</v>
      </c>
      <c r="C7" s="11">
        <v>104181</v>
      </c>
      <c r="D7" s="8">
        <v>106889.24430000001</v>
      </c>
      <c r="E7" s="8">
        <v>116509.27628700002</v>
      </c>
      <c r="F7" s="8">
        <v>122334.74010135002</v>
      </c>
      <c r="G7" s="8">
        <v>134568.21411148502</v>
      </c>
      <c r="H7" s="8">
        <f t="shared" si="0"/>
        <v>146535.82292307692</v>
      </c>
      <c r="I7" s="8">
        <f t="shared" si="1"/>
        <v>159984.17630769231</v>
      </c>
      <c r="K7" s="12">
        <f>H6+Q2</f>
        <v>119696.37585561877</v>
      </c>
      <c r="L7" s="12">
        <f>I6+S2</f>
        <v>130681.5338139503</v>
      </c>
      <c r="N7" s="12">
        <f>H6-Q2</f>
        <v>92751.595836688968</v>
      </c>
      <c r="O7" s="12">
        <f>I6-S2</f>
        <v>101263.89141681897</v>
      </c>
    </row>
    <row r="8">
      <c r="A8" s="7" t="s">
        <v>11</v>
      </c>
      <c r="B8" s="8">
        <v>104755</v>
      </c>
      <c r="C8" s="8">
        <v>112087.85000000001</v>
      </c>
      <c r="D8" s="8">
        <v>115002.13410000001</v>
      </c>
      <c r="E8" s="8">
        <v>125352.32616900002</v>
      </c>
      <c r="F8" s="8">
        <v>131619.94247745004</v>
      </c>
      <c r="G8" s="8">
        <v>144781.93672519506</v>
      </c>
      <c r="H8" s="8">
        <f t="shared" si="0"/>
        <v>157657.88661538466</v>
      </c>
      <c r="I8" s="8">
        <f t="shared" si="1"/>
        <v>172126.96953846159</v>
      </c>
      <c r="K8" s="12">
        <f>H7+Q2</f>
        <v>160008.21293254182</v>
      </c>
      <c r="L8" s="12">
        <f>I7+S2</f>
        <v>174692.99750625799</v>
      </c>
      <c r="N8" s="12">
        <f>H7-Q2</f>
        <v>133063.43291361202</v>
      </c>
      <c r="O8" s="12">
        <f>I7-S2</f>
        <v>145275.35510912663</v>
      </c>
    </row>
    <row r="9" ht="14.25">
      <c r="A9" s="7" t="s">
        <v>12</v>
      </c>
      <c r="B9" s="8">
        <v>101820</v>
      </c>
      <c r="C9" s="8">
        <v>108947.40000000001</v>
      </c>
      <c r="D9" s="8">
        <v>111780.03240000001</v>
      </c>
      <c r="E9" s="11">
        <v>121840</v>
      </c>
      <c r="F9" s="8">
        <v>127932.24708180003</v>
      </c>
      <c r="G9" s="8">
        <v>140725.47178998005</v>
      </c>
      <c r="H9" s="8">
        <f t="shared" si="0"/>
        <v>153240.66646153849</v>
      </c>
      <c r="I9" s="8">
        <f t="shared" si="1"/>
        <v>167304.35815384617</v>
      </c>
      <c r="K9" s="12">
        <f>H8+Q2</f>
        <v>171130.27662484956</v>
      </c>
      <c r="L9" s="12">
        <f>I8+S2</f>
        <v>186835.79073702727</v>
      </c>
      <c r="N9" s="12">
        <f>H8-Q2</f>
        <v>144185.49660591976</v>
      </c>
      <c r="O9" s="12">
        <f>I8-S2</f>
        <v>157418.14833989591</v>
      </c>
    </row>
    <row r="10">
      <c r="A10" s="7" t="s">
        <v>13</v>
      </c>
      <c r="B10" s="8">
        <v>83655</v>
      </c>
      <c r="C10" s="8">
        <v>89510.850000000006</v>
      </c>
      <c r="D10" s="8">
        <v>91838.132100000003</v>
      </c>
      <c r="E10" s="8">
        <v>100103.56398900002</v>
      </c>
      <c r="F10" s="8">
        <v>105108.74218845002</v>
      </c>
      <c r="G10" s="8">
        <v>115619.61640729503</v>
      </c>
      <c r="H10" s="8">
        <f t="shared" si="0"/>
        <v>125902.06200000002</v>
      </c>
      <c r="I10" s="8">
        <f t="shared" si="1"/>
        <v>137456.74799999999</v>
      </c>
      <c r="K10" s="12">
        <f>H9+Q2</f>
        <v>166713.05647100339</v>
      </c>
      <c r="L10" s="12">
        <f>I9+S2</f>
        <v>182013.17935241185</v>
      </c>
      <c r="N10" s="12">
        <f>H9-Q2</f>
        <v>139768.27645207359</v>
      </c>
      <c r="O10" s="12">
        <f>I9-S2</f>
        <v>152595.53695528049</v>
      </c>
    </row>
    <row r="11">
      <c r="A11" s="7" t="s">
        <v>14</v>
      </c>
      <c r="B11" s="8">
        <v>77910</v>
      </c>
      <c r="C11" s="8">
        <v>83363.700000000012</v>
      </c>
      <c r="D11" s="8">
        <v>85531.156200000012</v>
      </c>
      <c r="E11" s="8">
        <v>93228.960258000021</v>
      </c>
      <c r="F11" s="8">
        <v>97890.408270900021</v>
      </c>
      <c r="G11" s="8">
        <v>107679.44909799003</v>
      </c>
      <c r="H11" s="8">
        <f t="shared" si="0"/>
        <v>117255.74861538464</v>
      </c>
      <c r="I11" s="8">
        <f t="shared" si="1"/>
        <v>128016.91753846154</v>
      </c>
      <c r="K11" s="12">
        <f>H10+Q2</f>
        <v>139374.45200946493</v>
      </c>
      <c r="L11" s="12">
        <f>I10+S2</f>
        <v>152165.56919856567</v>
      </c>
      <c r="N11" s="12">
        <f>H10-Q2</f>
        <v>112429.67199053512</v>
      </c>
      <c r="O11" s="12">
        <f>I10-S2</f>
        <v>122747.92680143433</v>
      </c>
    </row>
    <row r="12" ht="14.25">
      <c r="A12" s="7" t="s">
        <v>15</v>
      </c>
      <c r="B12" s="8">
        <v>70365</v>
      </c>
      <c r="C12" s="8">
        <v>75290.550000000003</v>
      </c>
      <c r="D12" s="11">
        <v>77248</v>
      </c>
      <c r="E12" s="8">
        <v>84200.433687000012</v>
      </c>
      <c r="F12" s="8">
        <v>88410.455371350021</v>
      </c>
      <c r="G12" s="8">
        <v>97251.500908485032</v>
      </c>
      <c r="H12" s="8">
        <f t="shared" si="0"/>
        <v>105900.40753846157</v>
      </c>
      <c r="I12" s="8">
        <f t="shared" si="1"/>
        <v>115619.43784615386</v>
      </c>
      <c r="K12" s="12">
        <f>H11+Q2</f>
        <v>130728.13862484954</v>
      </c>
      <c r="L12" s="12">
        <f>I11+S2</f>
        <v>142725.73873702722</v>
      </c>
      <c r="N12" s="12">
        <f>H11-Q2</f>
        <v>103783.35860591974</v>
      </c>
      <c r="O12" s="12">
        <f>I11-S2</f>
        <v>113308.09633989587</v>
      </c>
    </row>
    <row r="13">
      <c r="A13" s="13" t="s">
        <v>16</v>
      </c>
      <c r="B13" s="14">
        <v>64200</v>
      </c>
      <c r="C13" s="14">
        <v>68694</v>
      </c>
      <c r="D13" s="14">
        <v>70480.043999999994</v>
      </c>
      <c r="E13" s="14">
        <v>76823.247959999993</v>
      </c>
      <c r="F13" s="14">
        <v>80664.410357999994</v>
      </c>
      <c r="G13" s="14">
        <v>88730.851393799996</v>
      </c>
      <c r="H13" s="14">
        <f t="shared" si="0"/>
        <v>96621.987692307695</v>
      </c>
      <c r="I13" s="14">
        <f t="shared" si="1"/>
        <v>105489.48923076921</v>
      </c>
      <c r="K13" s="12">
        <f>H12+Q2</f>
        <v>119372.79754792647</v>
      </c>
      <c r="L13" s="12">
        <f>I12+S2</f>
        <v>130328.25904471953</v>
      </c>
      <c r="N13" s="12">
        <f>H12-Q2</f>
        <v>92428.017528996672</v>
      </c>
      <c r="O13" s="12">
        <f>I12-S2</f>
        <v>100910.61664758819</v>
      </c>
    </row>
    <row r="14">
      <c r="A14" s="15"/>
      <c r="B14" s="1"/>
      <c r="C14" s="15"/>
      <c r="D14" s="15"/>
      <c r="E14" s="15"/>
      <c r="F14" s="15"/>
      <c r="G14" s="16"/>
      <c r="H14" s="1"/>
      <c r="K14" s="12">
        <f>H13+Q2</f>
        <v>110094.3777017726</v>
      </c>
      <c r="L14" s="12">
        <f>I13+S2</f>
        <v>120198.31042933487</v>
      </c>
      <c r="N14" s="12">
        <f>H13-Q2</f>
        <v>83149.597682842796</v>
      </c>
      <c r="O14" s="12">
        <f>I13-S2</f>
        <v>90780.668032203539</v>
      </c>
    </row>
  </sheetData>
  <mergeCells count="2">
    <mergeCell ref="K1:L1"/>
    <mergeCell ref="N1:O1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R7-Office/7.2.0.134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Анатольевич Воробьев</dc:creator>
  <cp:lastModifiedBy>Костя Вторушин</cp:lastModifiedBy>
  <cp:revision>1</cp:revision>
  <dcterms:created xsi:type="dcterms:W3CDTF">2022-10-13T01:26:43Z</dcterms:created>
  <dcterms:modified xsi:type="dcterms:W3CDTF">2022-11-24T15:37:47Z</dcterms:modified>
</cp:coreProperties>
</file>