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Вторушин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uri="GoogleSheetsCustomDataVersion1">
      <go:sheetsCustomData xmlns:go="http://customooxmlschemas.google.com/" r:id="rId5" roundtripDataSignature="AMtx7mgwGnJnrHlFwSADPZfPlDIl4h4Jyw=="/>
    </ext>
  </extLst>
</workbook>
</file>

<file path=xl/calcChain.xml><?xml version="1.0" encoding="utf-8"?>
<calcChain xmlns="http://schemas.openxmlformats.org/spreadsheetml/2006/main">
  <c r="C44" i="1" l="1"/>
  <c r="C45" i="1" s="1"/>
  <c r="C46" i="1"/>
  <c r="C48" i="1"/>
  <c r="H41" i="1" s="1"/>
  <c r="C49" i="1" l="1"/>
  <c r="E48" i="1" s="1"/>
  <c r="E41" i="1"/>
  <c r="G41" i="1"/>
  <c r="F41" i="1"/>
  <c r="D41" i="1"/>
  <c r="C41" i="1"/>
  <c r="E28" i="1"/>
  <c r="E25" i="1"/>
  <c r="G48" i="1" l="1"/>
  <c r="E26" i="1"/>
  <c r="E29" i="1" s="1"/>
  <c r="E30" i="1" s="1"/>
  <c r="E31" i="1" s="1"/>
</calcChain>
</file>

<file path=xl/sharedStrings.xml><?xml version="1.0" encoding="utf-8"?>
<sst xmlns="http://schemas.openxmlformats.org/spreadsheetml/2006/main" count="23" uniqueCount="20">
  <si>
    <t>№1</t>
  </si>
  <si>
    <t>Вариационный ряд</t>
  </si>
  <si>
    <t>Варианты</t>
  </si>
  <si>
    <t>Частота</t>
  </si>
  <si>
    <t>Сумма частот - N (Объем выборки)</t>
  </si>
  <si>
    <t xml:space="preserve">Выборочная средняя - ẋ </t>
  </si>
  <si>
    <r>
      <rPr>
        <sz val="11"/>
        <color theme="1"/>
        <rFont val="Calibri"/>
      </rPr>
      <t>Мода М</t>
    </r>
    <r>
      <rPr>
        <sz val="11"/>
        <color theme="1"/>
        <rFont val="Calibri"/>
      </rPr>
      <t>₀</t>
    </r>
  </si>
  <si>
    <r>
      <rPr>
        <sz val="11"/>
        <color theme="1"/>
        <rFont val="Calibri"/>
      </rPr>
      <t>Медиана М</t>
    </r>
    <r>
      <rPr>
        <sz val="11"/>
        <color theme="1"/>
        <rFont val="Calibri"/>
      </rPr>
      <t>e</t>
    </r>
  </si>
  <si>
    <t>Выборочная дисперсия - Dв</t>
  </si>
  <si>
    <t>Стандартное отклонение</t>
  </si>
  <si>
    <t>Коэффициент вариации</t>
  </si>
  <si>
    <t>размах</t>
  </si>
  <si>
    <t>№2</t>
  </si>
  <si>
    <t xml:space="preserve">(x -x)^2   - </t>
  </si>
  <si>
    <t xml:space="preserve">Сумма - </t>
  </si>
  <si>
    <t>Среднее-</t>
  </si>
  <si>
    <t>Сум.Част -</t>
  </si>
  <si>
    <t>Выб.Ср -</t>
  </si>
  <si>
    <t>&lt;3.5&lt;</t>
  </si>
  <si>
    <t>Отклонение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</si>
</sst>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3F5CA9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3" borderId="6" xfId="0" applyFont="1" applyFill="1" applyBorder="1"/>
    <xf numFmtId="0" fontId="2" fillId="0" borderId="10" xfId="0" applyFont="1" applyBorder="1"/>
    <xf numFmtId="0" fontId="2" fillId="0" borderId="7" xfId="0" applyFont="1" applyBorder="1"/>
    <xf numFmtId="0" fontId="2" fillId="4" borderId="10" xfId="0" applyFont="1" applyFill="1" applyBorder="1"/>
    <xf numFmtId="0" fontId="2" fillId="5" borderId="10" xfId="0" applyFont="1" applyFill="1" applyBorder="1"/>
    <xf numFmtId="0" fontId="2" fillId="6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/>
    <xf numFmtId="0" fontId="2" fillId="0" borderId="10" xfId="0" applyFont="1" applyBorder="1" applyAlignment="1"/>
    <xf numFmtId="0" fontId="2" fillId="0" borderId="7" xfId="0" applyFont="1" applyBorder="1" applyAlignment="1"/>
    <xf numFmtId="0" fontId="4" fillId="0" borderId="4" xfId="0" applyFont="1" applyBorder="1" applyAlignment="1">
      <alignment horizontal="center" vertical="center"/>
    </xf>
    <xf numFmtId="0" fontId="1" fillId="9" borderId="6" xfId="0" applyFont="1" applyFill="1" applyBorder="1" applyAlignment="1"/>
    <xf numFmtId="0" fontId="5" fillId="9" borderId="10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6" xfId="0" applyFont="1" applyFill="1" applyBorder="1" applyAlignment="1"/>
    <xf numFmtId="0" fontId="1" fillId="8" borderId="10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2" fillId="0" borderId="7" xfId="0" applyFont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165" fontId="2" fillId="7" borderId="10" xfId="0" applyNumberFormat="1" applyFont="1" applyFill="1" applyBorder="1" applyAlignment="1">
      <alignment horizontal="right" vertical="center"/>
    </xf>
    <xf numFmtId="165" fontId="2" fillId="8" borderId="10" xfId="0" applyNumberFormat="1" applyFont="1" applyFill="1" applyBorder="1"/>
    <xf numFmtId="165" fontId="2" fillId="0" borderId="1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Лист1!$C$7:$G$7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9-451B-9590-296F613F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99152"/>
        <c:axId val="650505392"/>
      </c:lineChart>
      <c:catAx>
        <c:axId val="6504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505392"/>
        <c:crosses val="autoZero"/>
        <c:auto val="1"/>
        <c:lblAlgn val="ctr"/>
        <c:lblOffset val="100"/>
        <c:noMultiLvlLbl val="0"/>
      </c:catAx>
      <c:valAx>
        <c:axId val="6505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4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Лист1!$C$7:$G$7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0-4C89-8A7F-70D48CF3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30272"/>
        <c:axId val="646426944"/>
      </c:barChart>
      <c:catAx>
        <c:axId val="6464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426944"/>
        <c:crosses val="autoZero"/>
        <c:auto val="1"/>
        <c:lblAlgn val="ctr"/>
        <c:lblOffset val="100"/>
        <c:noMultiLvlLbl val="0"/>
      </c:catAx>
      <c:valAx>
        <c:axId val="646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5</xdr:row>
      <xdr:rowOff>123825</xdr:rowOff>
    </xdr:from>
    <xdr:to>
      <xdr:col>16</xdr:col>
      <xdr:colOff>485775</xdr:colOff>
      <xdr:row>20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790575</xdr:colOff>
      <xdr:row>8</xdr:row>
      <xdr:rowOff>180975</xdr:rowOff>
    </xdr:from>
    <xdr:to>
      <xdr:col>7</xdr:col>
      <xdr:colOff>466725</xdr:colOff>
      <xdr:row>23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90"/>
  <sheetViews>
    <sheetView tabSelected="1" topLeftCell="A7" workbookViewId="0">
      <selection activeCell="E29" sqref="C29:E29"/>
    </sheetView>
  </sheetViews>
  <sheetFormatPr defaultColWidth="14.42578125" defaultRowHeight="15" customHeight="1"/>
  <cols>
    <col min="1" max="1" width="9.140625" customWidth="1"/>
    <col min="2" max="2" width="14.28515625" customWidth="1"/>
    <col min="3" max="3" width="15.42578125" customWidth="1"/>
    <col min="4" max="4" width="8.7109375" customWidth="1"/>
    <col min="5" max="5" width="12.7109375" customWidth="1"/>
    <col min="6" max="6" width="9" customWidth="1"/>
    <col min="7" max="7" width="13.28515625" customWidth="1"/>
    <col min="8" max="26" width="8.7109375" customWidth="1"/>
  </cols>
  <sheetData>
    <row r="2" spans="1:22">
      <c r="A2" s="1" t="s">
        <v>0</v>
      </c>
      <c r="B2" s="2">
        <v>3</v>
      </c>
      <c r="C2" s="3">
        <v>4</v>
      </c>
      <c r="D2" s="3">
        <v>1</v>
      </c>
      <c r="E2" s="3">
        <v>5</v>
      </c>
      <c r="F2" s="3">
        <v>2</v>
      </c>
      <c r="G2" s="3">
        <v>5</v>
      </c>
      <c r="H2" s="3">
        <v>4</v>
      </c>
      <c r="I2" s="3">
        <v>1</v>
      </c>
      <c r="J2" s="3">
        <v>5</v>
      </c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>
      <c r="B3" s="5">
        <v>1</v>
      </c>
      <c r="C3" s="6">
        <v>3</v>
      </c>
      <c r="D3" s="6">
        <v>5</v>
      </c>
      <c r="E3" s="6">
        <v>1</v>
      </c>
      <c r="F3" s="6">
        <v>4</v>
      </c>
      <c r="G3" s="6">
        <v>1</v>
      </c>
      <c r="H3" s="6">
        <v>5</v>
      </c>
      <c r="I3" s="6">
        <v>2</v>
      </c>
      <c r="J3" s="6">
        <v>2</v>
      </c>
      <c r="K3" s="6">
        <v>2</v>
      </c>
      <c r="V3" s="7"/>
    </row>
    <row r="4" spans="1:22">
      <c r="B4" s="5"/>
      <c r="H4" s="8"/>
      <c r="V4" s="7"/>
    </row>
    <row r="5" spans="1:22">
      <c r="B5" s="9"/>
      <c r="C5" s="32" t="s">
        <v>1</v>
      </c>
      <c r="D5" s="35"/>
      <c r="E5" s="35"/>
      <c r="F5" s="35"/>
      <c r="G5" s="36"/>
      <c r="H5" s="8"/>
      <c r="V5" s="7"/>
    </row>
    <row r="6" spans="1:22">
      <c r="B6" s="10" t="s">
        <v>2</v>
      </c>
      <c r="C6" s="11">
        <v>1</v>
      </c>
      <c r="D6" s="11">
        <v>2</v>
      </c>
      <c r="E6" s="11">
        <v>3</v>
      </c>
      <c r="F6" s="12">
        <v>4</v>
      </c>
      <c r="G6" s="11">
        <v>5</v>
      </c>
      <c r="H6" s="8"/>
      <c r="V6" s="7"/>
    </row>
    <row r="7" spans="1:22">
      <c r="B7" s="10" t="s">
        <v>3</v>
      </c>
      <c r="C7" s="11">
        <v>6</v>
      </c>
      <c r="D7" s="11">
        <v>4</v>
      </c>
      <c r="E7" s="11">
        <v>2</v>
      </c>
      <c r="F7" s="12">
        <v>3</v>
      </c>
      <c r="G7" s="11">
        <v>5</v>
      </c>
      <c r="H7" s="8"/>
      <c r="V7" s="7"/>
    </row>
    <row r="8" spans="1:22">
      <c r="B8" s="5"/>
      <c r="V8" s="7"/>
    </row>
    <row r="9" spans="1:22">
      <c r="B9" s="5"/>
      <c r="V9" s="7"/>
    </row>
    <row r="10" spans="1:22">
      <c r="B10" s="5"/>
      <c r="V10" s="7"/>
    </row>
    <row r="11" spans="1:22">
      <c r="B11" s="5"/>
      <c r="V11" s="7"/>
    </row>
    <row r="12" spans="1:22">
      <c r="B12" s="5"/>
      <c r="V12" s="7"/>
    </row>
    <row r="13" spans="1:22">
      <c r="B13" s="5"/>
      <c r="V13" s="7"/>
    </row>
    <row r="14" spans="1:22">
      <c r="B14" s="5"/>
      <c r="V14" s="7"/>
    </row>
    <row r="15" spans="1:22">
      <c r="B15" s="5"/>
      <c r="V15" s="7"/>
    </row>
    <row r="16" spans="1:22">
      <c r="B16" s="5"/>
      <c r="V16" s="7"/>
    </row>
    <row r="17" spans="2:22">
      <c r="B17" s="5"/>
      <c r="V17" s="7"/>
    </row>
    <row r="18" spans="2:22">
      <c r="B18" s="5"/>
      <c r="V18" s="7"/>
    </row>
    <row r="19" spans="2:22">
      <c r="B19" s="5"/>
      <c r="V19" s="7"/>
    </row>
    <row r="20" spans="2:22">
      <c r="B20" s="5"/>
      <c r="V20" s="7"/>
    </row>
    <row r="21" spans="2:22" ht="15.75" customHeight="1">
      <c r="B21" s="5"/>
      <c r="V21" s="7"/>
    </row>
    <row r="22" spans="2:22" ht="15.75" customHeight="1">
      <c r="B22" s="5"/>
      <c r="V22" s="7"/>
    </row>
    <row r="23" spans="2:22" ht="15.75" customHeight="1">
      <c r="B23" s="5"/>
      <c r="V23" s="7"/>
    </row>
    <row r="24" spans="2:22" ht="31.5" customHeight="1">
      <c r="B24" s="5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2</v>
      </c>
      <c r="I24" s="8">
        <v>2</v>
      </c>
      <c r="J24" s="8">
        <v>2</v>
      </c>
      <c r="K24" s="8">
        <v>2</v>
      </c>
      <c r="L24" s="8">
        <v>3</v>
      </c>
      <c r="M24" s="8">
        <v>3</v>
      </c>
      <c r="N24" s="8">
        <v>4</v>
      </c>
      <c r="O24" s="8">
        <v>4</v>
      </c>
      <c r="P24" s="8">
        <v>4</v>
      </c>
      <c r="Q24" s="8">
        <v>5</v>
      </c>
      <c r="R24" s="8">
        <v>5</v>
      </c>
      <c r="S24" s="8">
        <v>5</v>
      </c>
      <c r="T24" s="8">
        <v>5</v>
      </c>
      <c r="U24" s="8">
        <v>5</v>
      </c>
      <c r="V24" s="7"/>
    </row>
    <row r="25" spans="2:22" ht="15.75" customHeight="1">
      <c r="B25" s="5"/>
      <c r="C25" s="37" t="s">
        <v>4</v>
      </c>
      <c r="D25" s="36"/>
      <c r="E25" s="11">
        <f>C7+D7+E7+F7+G7</f>
        <v>20</v>
      </c>
      <c r="V25" s="7"/>
    </row>
    <row r="26" spans="2:22" ht="15.75" customHeight="1">
      <c r="B26" s="5"/>
      <c r="C26" s="38" t="s">
        <v>5</v>
      </c>
      <c r="D26" s="36"/>
      <c r="E26" s="13">
        <f>(C6*C7+D6*D7+E6*E7+F6*F7+G6*G7)/E25</f>
        <v>2.85</v>
      </c>
      <c r="V26" s="7"/>
    </row>
    <row r="27" spans="2:22" ht="15.75" customHeight="1">
      <c r="B27" s="5"/>
      <c r="C27" s="39" t="s">
        <v>6</v>
      </c>
      <c r="D27" s="36"/>
      <c r="E27" s="14">
        <v>1</v>
      </c>
      <c r="V27" s="7"/>
    </row>
    <row r="28" spans="2:22" ht="15.75" customHeight="1">
      <c r="B28" s="5"/>
      <c r="C28" s="42" t="s">
        <v>7</v>
      </c>
      <c r="D28" s="36"/>
      <c r="E28" s="15">
        <f>(K24+L24)/2</f>
        <v>2.5</v>
      </c>
      <c r="V28" s="7"/>
    </row>
    <row r="29" spans="2:22" ht="15.75" customHeight="1">
      <c r="B29" s="5"/>
      <c r="C29" s="40" t="s">
        <v>8</v>
      </c>
      <c r="D29" s="36"/>
      <c r="E29" s="44">
        <f>(C7*(C6-E26)^2+D7*(D6-E26)^2+E7*(E6-E26)^2+F7*(F6-E26)^2+G7*(G6-E26)^2/(20-1))</f>
        <v>28.653947368421058</v>
      </c>
      <c r="V29" s="7"/>
    </row>
    <row r="30" spans="2:22" ht="15.75" customHeight="1">
      <c r="B30" s="5"/>
      <c r="C30" s="43" t="s">
        <v>9</v>
      </c>
      <c r="D30" s="36"/>
      <c r="E30" s="45">
        <f>SQRT(E29)</f>
        <v>5.3529381995704997</v>
      </c>
      <c r="V30" s="7"/>
    </row>
    <row r="31" spans="2:22" ht="15.75" customHeight="1">
      <c r="B31" s="5"/>
      <c r="C31" s="41" t="s">
        <v>10</v>
      </c>
      <c r="D31" s="36"/>
      <c r="E31" s="46">
        <f>E30/E26*100</f>
        <v>187.82239296738595</v>
      </c>
      <c r="V31" s="7"/>
    </row>
    <row r="32" spans="2:22" ht="15.75" customHeight="1">
      <c r="B32" s="5"/>
      <c r="C32" s="41" t="s">
        <v>11</v>
      </c>
      <c r="D32" s="36"/>
      <c r="E32" s="11">
        <v>4</v>
      </c>
      <c r="V32" s="7"/>
    </row>
    <row r="33" spans="1:22" ht="15.75" customHeight="1" thickBot="1"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8"/>
    </row>
    <row r="34" spans="1:22" ht="15.75" customHeight="1" thickTop="1" thickBot="1"/>
    <row r="35" spans="1:22" ht="15.75" customHeight="1" thickTop="1">
      <c r="A35" s="1" t="s">
        <v>12</v>
      </c>
      <c r="B35" s="19">
        <v>4</v>
      </c>
      <c r="C35" s="20">
        <v>6</v>
      </c>
      <c r="D35" s="20">
        <v>6</v>
      </c>
      <c r="E35" s="20">
        <v>6</v>
      </c>
      <c r="F35" s="20">
        <v>5</v>
      </c>
      <c r="G35" s="20">
        <v>5</v>
      </c>
      <c r="H35" s="20">
        <v>5</v>
      </c>
      <c r="I35" s="20">
        <v>2</v>
      </c>
      <c r="J35" s="20">
        <v>2</v>
      </c>
      <c r="K35" s="20">
        <v>6</v>
      </c>
      <c r="L35" s="4"/>
    </row>
    <row r="36" spans="1:22" ht="15.75" customHeight="1">
      <c r="B36" s="21">
        <v>3</v>
      </c>
      <c r="C36" s="1">
        <v>5</v>
      </c>
      <c r="D36" s="1">
        <v>5</v>
      </c>
      <c r="E36" s="1">
        <v>4</v>
      </c>
      <c r="F36" s="1">
        <v>3</v>
      </c>
      <c r="G36" s="1">
        <v>5</v>
      </c>
      <c r="H36" s="1">
        <v>3</v>
      </c>
      <c r="I36" s="1">
        <v>1</v>
      </c>
      <c r="J36" s="1">
        <v>6</v>
      </c>
      <c r="K36" s="1">
        <v>1</v>
      </c>
      <c r="L36" s="7"/>
    </row>
    <row r="37" spans="1:22" ht="15.75" customHeight="1">
      <c r="B37" s="5"/>
      <c r="L37" s="7"/>
    </row>
    <row r="38" spans="1:22" ht="15.75" customHeight="1">
      <c r="B38" s="9"/>
      <c r="C38" s="32" t="s">
        <v>1</v>
      </c>
      <c r="D38" s="33"/>
      <c r="E38" s="33"/>
      <c r="F38" s="33"/>
      <c r="G38" s="33"/>
      <c r="H38" s="34"/>
      <c r="L38" s="7"/>
    </row>
    <row r="39" spans="1:22" ht="15.75" customHeight="1">
      <c r="B39" s="10" t="s">
        <v>2</v>
      </c>
      <c r="C39" s="11">
        <v>1</v>
      </c>
      <c r="D39" s="11">
        <v>2</v>
      </c>
      <c r="E39" s="11">
        <v>3</v>
      </c>
      <c r="F39" s="12">
        <v>4</v>
      </c>
      <c r="G39" s="11">
        <v>5</v>
      </c>
      <c r="H39" s="22">
        <v>6</v>
      </c>
      <c r="L39" s="7"/>
    </row>
    <row r="40" spans="1:22" ht="15.75" customHeight="1">
      <c r="B40" s="10" t="s">
        <v>3</v>
      </c>
      <c r="C40" s="23">
        <v>2</v>
      </c>
      <c r="D40" s="23">
        <v>2</v>
      </c>
      <c r="E40" s="23">
        <v>3</v>
      </c>
      <c r="F40" s="24">
        <v>2</v>
      </c>
      <c r="G40" s="23">
        <v>6</v>
      </c>
      <c r="H40" s="22">
        <v>5</v>
      </c>
      <c r="L40" s="7"/>
    </row>
    <row r="41" spans="1:22" ht="15.75" customHeight="1">
      <c r="B41" s="25" t="s">
        <v>13</v>
      </c>
      <c r="C41" s="6">
        <f t="shared" ref="C41:F41" si="0">(C39-$C48)^2</f>
        <v>9.922500000000003</v>
      </c>
      <c r="D41" s="6">
        <f t="shared" si="0"/>
        <v>4.6225000000000014</v>
      </c>
      <c r="E41" s="6">
        <f t="shared" si="0"/>
        <v>1.3225000000000009</v>
      </c>
      <c r="F41" s="6">
        <f t="shared" si="0"/>
        <v>2.2500000000000107E-2</v>
      </c>
      <c r="G41" s="6">
        <f>(G39-$C48)^2</f>
        <v>0.72249999999999936</v>
      </c>
      <c r="H41" s="6">
        <f>(H39-$C48)^2</f>
        <v>3.4224999999999985</v>
      </c>
      <c r="L41" s="7"/>
    </row>
    <row r="42" spans="1:22" ht="15.75" customHeight="1">
      <c r="B42" s="5"/>
      <c r="L42" s="7"/>
    </row>
    <row r="43" spans="1:22" ht="15.75" customHeight="1">
      <c r="B43" s="5"/>
      <c r="L43" s="7"/>
    </row>
    <row r="44" spans="1:22" ht="15.75" customHeight="1">
      <c r="B44" s="21" t="s">
        <v>14</v>
      </c>
      <c r="C44" s="6">
        <f>SUM(B35:K36)</f>
        <v>83</v>
      </c>
      <c r="L44" s="7"/>
    </row>
    <row r="45" spans="1:22" ht="15.75" customHeight="1">
      <c r="B45" s="21" t="s">
        <v>15</v>
      </c>
      <c r="C45" s="6">
        <f>C44/SUM(C40:H40)</f>
        <v>4.1500000000000004</v>
      </c>
      <c r="L45" s="7"/>
    </row>
    <row r="46" spans="1:22" ht="15.75" customHeight="1">
      <c r="B46" s="21" t="s">
        <v>16</v>
      </c>
      <c r="C46" s="6">
        <f>SUM(C40:H40)</f>
        <v>20</v>
      </c>
      <c r="L46" s="7"/>
    </row>
    <row r="47" spans="1:22" ht="15.75" customHeight="1">
      <c r="B47" s="5"/>
      <c r="L47" s="7"/>
    </row>
    <row r="48" spans="1:22" ht="15.75" customHeight="1">
      <c r="B48" s="26" t="s">
        <v>17</v>
      </c>
      <c r="C48" s="27">
        <f>(C39*C40+D39*D40+E39*E40+F39*F40+G39*G40+H39*H40)/C46</f>
        <v>4.1500000000000004</v>
      </c>
      <c r="E48" s="28">
        <f>C48-C49</f>
        <v>2.1128451212536641</v>
      </c>
      <c r="F48" s="29" t="s">
        <v>18</v>
      </c>
      <c r="G48" s="28">
        <f>C48+C49</f>
        <v>6.1871548787463366</v>
      </c>
      <c r="L48" s="7"/>
    </row>
    <row r="49" spans="2:12" ht="15.75" customHeight="1">
      <c r="B49" s="30" t="s">
        <v>19</v>
      </c>
      <c r="C49" s="31">
        <f>SQRT(C48)</f>
        <v>2.0371548787463363</v>
      </c>
      <c r="L49" s="7"/>
    </row>
    <row r="50" spans="2:12" ht="15.75" customHeight="1" thickBot="1"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18"/>
    </row>
    <row r="51" spans="2:12" ht="15.75" customHeight="1" thickTop="1"/>
    <row r="52" spans="2:12" ht="15.75" customHeight="1"/>
    <row r="53" spans="2:12" ht="15.75" customHeight="1"/>
    <row r="54" spans="2:12" ht="15.75" customHeight="1"/>
    <row r="55" spans="2:12" ht="15.75" customHeight="1"/>
    <row r="56" spans="2:12" ht="15.75" customHeight="1"/>
    <row r="57" spans="2:12" ht="15.75" customHeight="1"/>
    <row r="58" spans="2:12" ht="15.75" customHeight="1"/>
    <row r="59" spans="2:12" ht="15.75" customHeight="1"/>
    <row r="60" spans="2:12" ht="15.75" customHeight="1"/>
    <row r="61" spans="2:12" ht="15.75" customHeight="1"/>
    <row r="62" spans="2:12" ht="15.75" customHeight="1"/>
    <row r="63" spans="2:12" ht="15.75" customHeight="1"/>
    <row r="64" spans="2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0">
    <mergeCell ref="C38:H38"/>
    <mergeCell ref="C5:G5"/>
    <mergeCell ref="C25:D25"/>
    <mergeCell ref="C26:D26"/>
    <mergeCell ref="C27:D27"/>
    <mergeCell ref="C29:D29"/>
    <mergeCell ref="C32:D32"/>
    <mergeCell ref="C28:D28"/>
    <mergeCell ref="C30:D30"/>
    <mergeCell ref="C31:D3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Шаманаева Ангелина</dc:creator>
  <cp:lastModifiedBy>Шаманаева Ангелина</cp:lastModifiedBy>
  <dcterms:created xsi:type="dcterms:W3CDTF">2015-06-05T18:19:34Z</dcterms:created>
  <dcterms:modified xsi:type="dcterms:W3CDTF">2022-09-29T06:54:18Z</dcterms:modified>
</cp:coreProperties>
</file>