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<sst xmlns="http://schemas.openxmlformats.org/spreadsheetml/2006/main" count="129" uniqueCount="67">
  <si>
    <t>zad 1</t>
  </si>
  <si>
    <t>wezel</t>
  </si>
  <si>
    <t>poprzednicy</t>
  </si>
  <si>
    <t>czas</t>
  </si>
  <si>
    <t>ES</t>
  </si>
  <si>
    <t>EF</t>
  </si>
  <si>
    <t>LS</t>
  </si>
  <si>
    <t>LF</t>
  </si>
  <si>
    <t>LUZ</t>
  </si>
  <si>
    <t>A</t>
  </si>
  <si>
    <t>H</t>
  </si>
  <si>
    <t>B</t>
  </si>
  <si>
    <t>D G H</t>
  </si>
  <si>
    <t>C</t>
  </si>
  <si>
    <t>D G</t>
  </si>
  <si>
    <t>D</t>
  </si>
  <si>
    <t>E</t>
  </si>
  <si>
    <t>F</t>
  </si>
  <si>
    <t>C D G</t>
  </si>
  <si>
    <t>G</t>
  </si>
  <si>
    <t>C D</t>
  </si>
  <si>
    <t>Ścieżka</t>
  </si>
  <si>
    <t>zad 2</t>
  </si>
  <si>
    <t>M</t>
  </si>
  <si>
    <t>sred</t>
  </si>
  <si>
    <t>var</t>
  </si>
  <si>
    <t>A C E</t>
  </si>
  <si>
    <t>A C</t>
  </si>
  <si>
    <t>Srednia dlugosc</t>
  </si>
  <si>
    <t>wariancja</t>
  </si>
  <si>
    <t>odchylenie</t>
  </si>
  <si>
    <t>dlugosc</t>
  </si>
  <si>
    <t>szansa</t>
  </si>
  <si>
    <t>zad 3</t>
  </si>
  <si>
    <t>ZYSK</t>
  </si>
  <si>
    <t>ZAL</t>
  </si>
  <si>
    <t>wyplaty</t>
  </si>
  <si>
    <t>S1</t>
  </si>
  <si>
    <t>S2</t>
  </si>
  <si>
    <t>S3</t>
  </si>
  <si>
    <t>P(S)</t>
  </si>
  <si>
    <t>D1</t>
  </si>
  <si>
    <t>D2</t>
  </si>
  <si>
    <t>D3</t>
  </si>
  <si>
    <t>D4</t>
  </si>
  <si>
    <t>D5</t>
  </si>
  <si>
    <t>odp: Njgorszy przypadek dla decyzji D1 (równy 9.5) w przyadku S2 dla decyzji D1 żal jest najmniejszy i równy 7.</t>
  </si>
  <si>
    <t>Sredni Zal D1</t>
  </si>
  <si>
    <t>Sredni Zal D2</t>
  </si>
  <si>
    <t>NAJMNIEJSZY SREDNI ZAL !!!</t>
  </si>
  <si>
    <t>Sredni Zal D3</t>
  </si>
  <si>
    <t>Sredni Zal D4</t>
  </si>
  <si>
    <t>Sredni Zal D5</t>
  </si>
  <si>
    <t>zad 4</t>
  </si>
  <si>
    <t>DANE WEJSCIOWE</t>
  </si>
  <si>
    <t>ODWROTNE PRAWDOPODOBIENSTWO</t>
  </si>
  <si>
    <t>p(I | S)</t>
  </si>
  <si>
    <t>p(S | I)</t>
  </si>
  <si>
    <t>I1</t>
  </si>
  <si>
    <t>I2</t>
  </si>
  <si>
    <t>TABELA WZGLEDEM CZYNNIKA L1</t>
  </si>
  <si>
    <t>Sredni Zysk D1</t>
  </si>
  <si>
    <t>Sredni Zysk D2</t>
  </si>
  <si>
    <t>Sredni Zysk D3</t>
  </si>
  <si>
    <t>NAJWIĘKSZA ŚREDNIA WYPŁATA BIORAC POD UWAGE CZYNNIK L1</t>
  </si>
  <si>
    <t>Sredni Zysk D4</t>
  </si>
  <si>
    <t>Sredni Zysk D5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</si>
</sst>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rgb="FF000000"/>
      <name val="Arial"/>
    </font>
    <font>
      <b/>
      <color theme="1"/>
      <name val="Arial"/>
    </font>
    <font>
      <b/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>
      <c r="A4" s="2" t="s">
        <v>9</v>
      </c>
      <c r="B4" s="2" t="s">
        <v>10</v>
      </c>
      <c r="C4" s="2">
        <v>7.0</v>
      </c>
      <c r="D4" s="2">
        <v>18.0</v>
      </c>
      <c r="E4" s="2">
        <v>25.0</v>
      </c>
      <c r="F4" s="2">
        <v>18.0</v>
      </c>
      <c r="G4" s="2">
        <v>25.0</v>
      </c>
      <c r="H4" s="2">
        <v>0.0</v>
      </c>
    </row>
    <row r="5">
      <c r="A5" s="2" t="s">
        <v>11</v>
      </c>
      <c r="B5" s="2" t="s">
        <v>12</v>
      </c>
      <c r="C5" s="2">
        <v>6.0</v>
      </c>
      <c r="D5" s="2">
        <v>18.0</v>
      </c>
      <c r="E5" s="2">
        <v>24.0</v>
      </c>
      <c r="F5" s="2">
        <v>19.0</v>
      </c>
      <c r="G5" s="2">
        <v>25.0</v>
      </c>
      <c r="H5" s="2">
        <v>1.0</v>
      </c>
    </row>
    <row r="6">
      <c r="A6" s="2" t="s">
        <v>13</v>
      </c>
      <c r="B6" s="2" t="s">
        <v>14</v>
      </c>
      <c r="C6" s="2">
        <v>5.0</v>
      </c>
      <c r="D6" s="2">
        <v>8.0</v>
      </c>
      <c r="E6" s="2">
        <v>13.0</v>
      </c>
      <c r="F6" s="2">
        <v>8.0</v>
      </c>
      <c r="G6" s="2">
        <v>13.0</v>
      </c>
      <c r="H6" s="2">
        <v>0.0</v>
      </c>
    </row>
    <row r="7">
      <c r="A7" s="2" t="s">
        <v>15</v>
      </c>
      <c r="C7" s="2">
        <v>8.0</v>
      </c>
      <c r="D7" s="2">
        <v>0.0</v>
      </c>
      <c r="E7" s="2">
        <v>8.0</v>
      </c>
      <c r="F7" s="2">
        <v>0.0</v>
      </c>
      <c r="G7" s="2">
        <v>8.0</v>
      </c>
      <c r="H7" s="2">
        <v>0.0</v>
      </c>
    </row>
    <row r="8">
      <c r="A8" s="2" t="s">
        <v>16</v>
      </c>
      <c r="C8" s="2">
        <v>8.0</v>
      </c>
      <c r="D8" s="2">
        <v>0.0</v>
      </c>
      <c r="E8" s="2">
        <v>8.0</v>
      </c>
      <c r="F8" s="2">
        <v>17.0</v>
      </c>
      <c r="G8" s="2">
        <v>25.0</v>
      </c>
      <c r="H8" s="2">
        <v>17.0</v>
      </c>
    </row>
    <row r="9">
      <c r="A9" s="2" t="s">
        <v>17</v>
      </c>
      <c r="B9" s="2" t="s">
        <v>18</v>
      </c>
      <c r="C9" s="2">
        <v>7.0</v>
      </c>
      <c r="D9" s="2">
        <v>13.0</v>
      </c>
      <c r="E9" s="2">
        <v>20.0</v>
      </c>
      <c r="F9" s="2">
        <v>18.0</v>
      </c>
      <c r="G9" s="2">
        <v>25.0</v>
      </c>
      <c r="H9" s="2">
        <v>5.0</v>
      </c>
    </row>
    <row r="10">
      <c r="A10" s="2" t="s">
        <v>19</v>
      </c>
      <c r="C10" s="2">
        <v>4.0</v>
      </c>
      <c r="D10" s="2">
        <v>0.0</v>
      </c>
      <c r="E10" s="2">
        <v>4.0</v>
      </c>
      <c r="F10" s="2">
        <v>4.0</v>
      </c>
      <c r="G10" s="2">
        <v>8.0</v>
      </c>
      <c r="H10" s="2">
        <v>4.0</v>
      </c>
    </row>
    <row r="11">
      <c r="A11" s="2" t="s">
        <v>10</v>
      </c>
      <c r="B11" s="2" t="s">
        <v>20</v>
      </c>
      <c r="C11" s="2">
        <v>5.0</v>
      </c>
      <c r="D11" s="2">
        <v>13.0</v>
      </c>
      <c r="E11" s="2">
        <v>18.0</v>
      </c>
      <c r="F11" s="2">
        <v>13.0</v>
      </c>
      <c r="G11" s="2">
        <v>18.0</v>
      </c>
      <c r="H11" s="2">
        <v>0.0</v>
      </c>
    </row>
    <row r="19">
      <c r="A19" s="2" t="s">
        <v>21</v>
      </c>
      <c r="B19" s="2" t="s">
        <v>15</v>
      </c>
      <c r="C19" s="2" t="s">
        <v>13</v>
      </c>
      <c r="D19" s="2" t="s">
        <v>10</v>
      </c>
      <c r="E19" s="2" t="s">
        <v>9</v>
      </c>
    </row>
    <row r="24">
      <c r="A24" s="3" t="s">
        <v>22</v>
      </c>
    </row>
    <row r="26">
      <c r="A26" s="2" t="s">
        <v>1</v>
      </c>
      <c r="B26" s="2" t="s">
        <v>2</v>
      </c>
      <c r="C26" s="2" t="s">
        <v>9</v>
      </c>
      <c r="D26" s="2" t="s">
        <v>23</v>
      </c>
      <c r="E26" s="2" t="s">
        <v>11</v>
      </c>
      <c r="F26" s="2" t="s">
        <v>24</v>
      </c>
      <c r="G26" s="2" t="s">
        <v>25</v>
      </c>
      <c r="H26" s="2" t="s">
        <v>4</v>
      </c>
      <c r="I26" s="2" t="s">
        <v>5</v>
      </c>
    </row>
    <row r="27">
      <c r="A27" s="2" t="s">
        <v>9</v>
      </c>
      <c r="B27" s="2" t="s">
        <v>16</v>
      </c>
      <c r="C27" s="2">
        <v>18.0</v>
      </c>
      <c r="D27" s="2">
        <v>18.0</v>
      </c>
      <c r="E27" s="2">
        <v>36.0</v>
      </c>
      <c r="F27" s="4">
        <f t="shared" ref="F27:F32" si="1">(C27+4*D27+E27)/6</f>
        <v>21</v>
      </c>
      <c r="G27" s="4">
        <f t="shared" ref="G27:G32" si="2">POWER(((E27-C27)/6),2)</f>
        <v>9</v>
      </c>
      <c r="H27" s="2">
        <v>35.0</v>
      </c>
      <c r="I27" s="4">
        <f t="shared" ref="I27:I32" si="3">H27+F27</f>
        <v>56</v>
      </c>
    </row>
    <row r="28">
      <c r="A28" s="2" t="s">
        <v>11</v>
      </c>
      <c r="B28" s="2" t="s">
        <v>9</v>
      </c>
      <c r="C28" s="2">
        <v>48.0</v>
      </c>
      <c r="D28" s="2">
        <v>48.0</v>
      </c>
      <c r="E28" s="2">
        <v>60.0</v>
      </c>
      <c r="F28" s="4">
        <f t="shared" si="1"/>
        <v>50</v>
      </c>
      <c r="G28" s="4">
        <f t="shared" si="2"/>
        <v>4</v>
      </c>
      <c r="H28" s="2">
        <v>56.0</v>
      </c>
      <c r="I28" s="4">
        <f t="shared" si="3"/>
        <v>106</v>
      </c>
    </row>
    <row r="29">
      <c r="A29" s="2" t="s">
        <v>13</v>
      </c>
      <c r="C29" s="2">
        <v>6.0</v>
      </c>
      <c r="D29" s="2">
        <v>6.0</v>
      </c>
      <c r="E29" s="2">
        <v>12.0</v>
      </c>
      <c r="F29" s="4">
        <f t="shared" si="1"/>
        <v>7</v>
      </c>
      <c r="G29" s="4">
        <f t="shared" si="2"/>
        <v>1</v>
      </c>
      <c r="H29" s="2">
        <v>0.0</v>
      </c>
      <c r="I29" s="4">
        <f t="shared" si="3"/>
        <v>7</v>
      </c>
    </row>
    <row r="30">
      <c r="A30" s="2" t="s">
        <v>15</v>
      </c>
      <c r="B30" s="2" t="s">
        <v>26</v>
      </c>
      <c r="C30" s="2">
        <v>12.0</v>
      </c>
      <c r="D30" s="2">
        <v>24.0</v>
      </c>
      <c r="E30" s="2">
        <v>36.0</v>
      </c>
      <c r="F30" s="4">
        <f t="shared" si="1"/>
        <v>24</v>
      </c>
      <c r="G30" s="4">
        <f t="shared" si="2"/>
        <v>16</v>
      </c>
      <c r="H30" s="2">
        <v>56.0</v>
      </c>
      <c r="I30" s="4">
        <f t="shared" si="3"/>
        <v>80</v>
      </c>
    </row>
    <row r="31">
      <c r="A31" s="2" t="s">
        <v>16</v>
      </c>
      <c r="C31" s="2">
        <v>30.0</v>
      </c>
      <c r="D31" s="2">
        <v>30.0</v>
      </c>
      <c r="E31" s="2">
        <v>60.0</v>
      </c>
      <c r="F31" s="4">
        <f t="shared" si="1"/>
        <v>35</v>
      </c>
      <c r="G31" s="4">
        <f t="shared" si="2"/>
        <v>25</v>
      </c>
      <c r="H31" s="2">
        <v>0.0</v>
      </c>
      <c r="I31" s="4">
        <f t="shared" si="3"/>
        <v>35</v>
      </c>
    </row>
    <row r="32">
      <c r="A32" s="2" t="s">
        <v>17</v>
      </c>
      <c r="B32" s="2" t="s">
        <v>27</v>
      </c>
      <c r="C32" s="2">
        <v>12.0</v>
      </c>
      <c r="D32" s="2">
        <v>24.0</v>
      </c>
      <c r="E32" s="2">
        <v>60.0</v>
      </c>
      <c r="F32" s="4">
        <f t="shared" si="1"/>
        <v>28</v>
      </c>
      <c r="G32" s="4">
        <f t="shared" si="2"/>
        <v>64</v>
      </c>
      <c r="H32" s="2">
        <v>56.0</v>
      </c>
      <c r="I32" s="4">
        <f t="shared" si="3"/>
        <v>84</v>
      </c>
    </row>
    <row r="36">
      <c r="A36" s="2" t="s">
        <v>21</v>
      </c>
      <c r="B36" s="2" t="s">
        <v>16</v>
      </c>
      <c r="C36" s="2" t="s">
        <v>9</v>
      </c>
      <c r="D36" s="2" t="s">
        <v>11</v>
      </c>
    </row>
    <row r="37">
      <c r="A37" s="2" t="s">
        <v>28</v>
      </c>
      <c r="B37" s="2">
        <v>106.0</v>
      </c>
    </row>
    <row r="38">
      <c r="A38" s="2" t="s">
        <v>29</v>
      </c>
      <c r="B38" s="4">
        <f>G28+G27+G31</f>
        <v>38</v>
      </c>
    </row>
    <row r="39">
      <c r="A39" s="2" t="s">
        <v>30</v>
      </c>
      <c r="B39" s="4">
        <f>SQRT(B38)</f>
        <v>6.164414003</v>
      </c>
    </row>
    <row r="42">
      <c r="A42" s="2" t="s">
        <v>31</v>
      </c>
      <c r="B42" s="2" t="s">
        <v>32</v>
      </c>
    </row>
    <row r="43">
      <c r="A43" s="2">
        <v>101.0</v>
      </c>
      <c r="B43" s="2">
        <v>21.0</v>
      </c>
    </row>
    <row r="44">
      <c r="A44" s="2">
        <v>114.0</v>
      </c>
      <c r="B44" s="2">
        <v>90.0</v>
      </c>
    </row>
    <row r="45">
      <c r="A45" s="2">
        <v>100.6</v>
      </c>
      <c r="B45" s="2">
        <v>19.0</v>
      </c>
    </row>
    <row r="46">
      <c r="A46" s="2">
        <v>110.0</v>
      </c>
      <c r="B46" s="2">
        <v>75.0</v>
      </c>
    </row>
    <row r="49">
      <c r="A49" s="3" t="s">
        <v>33</v>
      </c>
    </row>
    <row r="50">
      <c r="A50" s="5" t="s">
        <v>34</v>
      </c>
      <c r="F50" s="5" t="s">
        <v>35</v>
      </c>
    </row>
    <row r="51">
      <c r="A51" s="2" t="s">
        <v>36</v>
      </c>
      <c r="B51" s="2" t="s">
        <v>37</v>
      </c>
      <c r="C51" s="2" t="s">
        <v>38</v>
      </c>
      <c r="D51" s="2" t="s">
        <v>39</v>
      </c>
      <c r="F51" s="2" t="s">
        <v>36</v>
      </c>
      <c r="G51" s="2" t="s">
        <v>37</v>
      </c>
      <c r="H51" s="2" t="s">
        <v>38</v>
      </c>
      <c r="I51" s="2" t="s">
        <v>39</v>
      </c>
    </row>
    <row r="52">
      <c r="A52" s="2" t="s">
        <v>40</v>
      </c>
      <c r="B52" s="2">
        <v>10.0</v>
      </c>
      <c r="C52" s="2">
        <v>60.0</v>
      </c>
      <c r="D52" s="2">
        <v>30.0</v>
      </c>
      <c r="F52" s="2" t="s">
        <v>40</v>
      </c>
      <c r="G52" s="2">
        <v>10.0</v>
      </c>
      <c r="H52" s="2">
        <v>60.0</v>
      </c>
      <c r="I52" s="2">
        <v>30.0</v>
      </c>
    </row>
    <row r="53">
      <c r="A53" s="2" t="s">
        <v>41</v>
      </c>
      <c r="B53" s="2">
        <v>24.0</v>
      </c>
      <c r="C53" s="2">
        <v>29.0</v>
      </c>
      <c r="D53" s="2">
        <v>22.0</v>
      </c>
      <c r="F53" s="2" t="s">
        <v>41</v>
      </c>
      <c r="G53" s="4">
        <f t="shared" ref="G53:G57" si="4">$B$54 - B53</f>
        <v>14</v>
      </c>
      <c r="H53" s="4">
        <f t="shared" ref="H53:H57" si="5">$C$54 - C53</f>
        <v>7</v>
      </c>
      <c r="I53" s="4">
        <f t="shared" ref="I53:I57" si="6">$D$56-D53</f>
        <v>13</v>
      </c>
    </row>
    <row r="54">
      <c r="A54" s="2" t="s">
        <v>42</v>
      </c>
      <c r="B54" s="2">
        <v>38.0</v>
      </c>
      <c r="C54" s="2">
        <v>36.0</v>
      </c>
      <c r="D54" s="2">
        <v>33.0</v>
      </c>
      <c r="F54" s="2" t="s">
        <v>42</v>
      </c>
      <c r="G54" s="4">
        <f t="shared" si="4"/>
        <v>0</v>
      </c>
      <c r="H54" s="4">
        <f t="shared" si="5"/>
        <v>0</v>
      </c>
      <c r="I54" s="4">
        <f t="shared" si="6"/>
        <v>2</v>
      </c>
    </row>
    <row r="55">
      <c r="A55" s="2" t="s">
        <v>43</v>
      </c>
      <c r="B55" s="2">
        <v>27.0</v>
      </c>
      <c r="C55" s="2">
        <v>35.0</v>
      </c>
      <c r="D55" s="2">
        <v>25.0</v>
      </c>
      <c r="F55" s="2" t="s">
        <v>43</v>
      </c>
      <c r="G55" s="4">
        <f t="shared" si="4"/>
        <v>11</v>
      </c>
      <c r="H55" s="4">
        <f t="shared" si="5"/>
        <v>1</v>
      </c>
      <c r="I55" s="4">
        <f t="shared" si="6"/>
        <v>10</v>
      </c>
    </row>
    <row r="56">
      <c r="A56" s="2" t="s">
        <v>44</v>
      </c>
      <c r="B56" s="2">
        <v>25.0</v>
      </c>
      <c r="C56" s="2">
        <v>27.0</v>
      </c>
      <c r="D56" s="2">
        <v>35.0</v>
      </c>
      <c r="F56" s="2" t="s">
        <v>44</v>
      </c>
      <c r="G56" s="4">
        <f t="shared" si="4"/>
        <v>13</v>
      </c>
      <c r="H56" s="4">
        <f t="shared" si="5"/>
        <v>9</v>
      </c>
      <c r="I56" s="4">
        <f t="shared" si="6"/>
        <v>0</v>
      </c>
    </row>
    <row r="57">
      <c r="A57" s="2" t="s">
        <v>45</v>
      </c>
      <c r="B57" s="2">
        <v>37.0</v>
      </c>
      <c r="C57" s="2">
        <v>28.0</v>
      </c>
      <c r="D57" s="2">
        <v>25.0</v>
      </c>
      <c r="F57" s="2" t="s">
        <v>45</v>
      </c>
      <c r="G57" s="4">
        <f t="shared" si="4"/>
        <v>1</v>
      </c>
      <c r="H57" s="4">
        <f t="shared" si="5"/>
        <v>8</v>
      </c>
      <c r="I57" s="4">
        <f t="shared" si="6"/>
        <v>10</v>
      </c>
    </row>
    <row r="60">
      <c r="F60" s="6" t="s">
        <v>46</v>
      </c>
    </row>
    <row r="61">
      <c r="F61" s="2" t="s">
        <v>47</v>
      </c>
      <c r="G61" s="4">
        <f>14*0.1 + 7 * 0.6 + 13 * 0.3</f>
        <v>9.5</v>
      </c>
    </row>
    <row r="62">
      <c r="F62" s="2" t="s">
        <v>48</v>
      </c>
      <c r="G62" s="4">
        <f>0 + 0 + 2 * 0.3</f>
        <v>0.6</v>
      </c>
      <c r="H62" s="5" t="s">
        <v>49</v>
      </c>
    </row>
    <row r="63">
      <c r="F63" s="2" t="s">
        <v>50</v>
      </c>
      <c r="G63" s="4">
        <f>11 * 0.1 + 1 * 0.6 + 10 * 0.3</f>
        <v>4.7</v>
      </c>
    </row>
    <row r="64">
      <c r="F64" s="2" t="s">
        <v>51</v>
      </c>
      <c r="G64" s="4">
        <f>13*0.1 + 9 * 0.6 + 0</f>
        <v>6.7</v>
      </c>
    </row>
    <row r="65">
      <c r="F65" s="2" t="s">
        <v>52</v>
      </c>
      <c r="G65" s="4">
        <f> 1*0.1 + 8*0.6 + 10*0.3</f>
        <v>7.9</v>
      </c>
    </row>
    <row r="69">
      <c r="A69" s="1" t="s">
        <v>53</v>
      </c>
    </row>
    <row r="70">
      <c r="A70" s="5" t="s">
        <v>54</v>
      </c>
      <c r="G70" s="5" t="s">
        <v>54</v>
      </c>
      <c r="L70" s="5" t="s">
        <v>55</v>
      </c>
    </row>
    <row r="71">
      <c r="A71" s="2" t="s">
        <v>36</v>
      </c>
      <c r="B71" s="2" t="s">
        <v>37</v>
      </c>
      <c r="C71" s="2" t="s">
        <v>38</v>
      </c>
      <c r="D71" s="2" t="s">
        <v>39</v>
      </c>
      <c r="G71" s="2" t="s">
        <v>56</v>
      </c>
      <c r="H71" s="2" t="s">
        <v>37</v>
      </c>
      <c r="I71" s="2" t="s">
        <v>38</v>
      </c>
      <c r="J71" s="2" t="s">
        <v>39</v>
      </c>
      <c r="L71" s="2" t="s">
        <v>57</v>
      </c>
      <c r="M71" s="2" t="s">
        <v>37</v>
      </c>
      <c r="N71" s="2" t="s">
        <v>38</v>
      </c>
      <c r="O71" s="2" t="s">
        <v>39</v>
      </c>
    </row>
    <row r="72">
      <c r="A72" s="2" t="s">
        <v>40</v>
      </c>
      <c r="B72" s="2">
        <v>54.0</v>
      </c>
      <c r="C72" s="2">
        <v>29.0</v>
      </c>
      <c r="D72" s="2">
        <v>17.0</v>
      </c>
      <c r="G72" s="2" t="s">
        <v>58</v>
      </c>
      <c r="H72" s="2">
        <v>53.0</v>
      </c>
      <c r="I72" s="2">
        <v>10.0</v>
      </c>
      <c r="J72" s="2">
        <v>50.0</v>
      </c>
      <c r="L72" s="2" t="s">
        <v>58</v>
      </c>
      <c r="M72" s="2">
        <v>72.0</v>
      </c>
      <c r="N72" s="2">
        <v>7.0</v>
      </c>
      <c r="O72" s="2">
        <v>21.0</v>
      </c>
    </row>
    <row r="73">
      <c r="A73" s="2" t="s">
        <v>41</v>
      </c>
      <c r="B73" s="2">
        <v>21.0</v>
      </c>
      <c r="C73" s="2">
        <v>32.0</v>
      </c>
      <c r="D73" s="2">
        <v>25.0</v>
      </c>
      <c r="G73" s="2" t="s">
        <v>59</v>
      </c>
      <c r="H73" s="2">
        <v>47.0</v>
      </c>
      <c r="I73" s="2">
        <v>90.0</v>
      </c>
      <c r="J73" s="2">
        <v>50.0</v>
      </c>
      <c r="L73" s="2" t="s">
        <v>59</v>
      </c>
      <c r="M73" s="2">
        <v>46.0</v>
      </c>
      <c r="N73" s="2">
        <v>47.0</v>
      </c>
      <c r="O73" s="2">
        <v>7.0</v>
      </c>
    </row>
    <row r="74">
      <c r="A74" s="2" t="s">
        <v>42</v>
      </c>
      <c r="B74" s="2">
        <v>24.0</v>
      </c>
      <c r="C74" s="2">
        <v>29.0</v>
      </c>
      <c r="D74" s="2">
        <v>22.0</v>
      </c>
    </row>
    <row r="75">
      <c r="A75" s="2" t="s">
        <v>43</v>
      </c>
      <c r="B75" s="2">
        <v>28.0</v>
      </c>
      <c r="C75" s="2">
        <v>36.0</v>
      </c>
      <c r="D75" s="2">
        <v>33.0</v>
      </c>
      <c r="J75" s="5" t="s">
        <v>60</v>
      </c>
    </row>
    <row r="76">
      <c r="A76" s="2" t="s">
        <v>44</v>
      </c>
      <c r="B76" s="2">
        <v>27.0</v>
      </c>
      <c r="C76" s="2">
        <v>35.0</v>
      </c>
      <c r="D76" s="2">
        <v>25.0</v>
      </c>
      <c r="J76" s="2" t="s">
        <v>36</v>
      </c>
      <c r="K76" s="2" t="s">
        <v>37</v>
      </c>
      <c r="L76" s="2" t="s">
        <v>38</v>
      </c>
      <c r="M76" s="2" t="s">
        <v>39</v>
      </c>
    </row>
    <row r="77">
      <c r="A77" s="2" t="s">
        <v>45</v>
      </c>
      <c r="B77" s="2">
        <v>25.0</v>
      </c>
      <c r="C77" s="2">
        <v>27.0</v>
      </c>
      <c r="D77" s="2">
        <v>35.0</v>
      </c>
      <c r="J77" s="2" t="s">
        <v>40</v>
      </c>
      <c r="K77" s="2">
        <v>72.0</v>
      </c>
      <c r="L77" s="2">
        <v>7.0</v>
      </c>
      <c r="M77" s="2">
        <v>21.0</v>
      </c>
    </row>
    <row r="78">
      <c r="J78" s="2" t="s">
        <v>41</v>
      </c>
      <c r="K78" s="2">
        <v>21.0</v>
      </c>
      <c r="L78" s="2">
        <v>32.0</v>
      </c>
      <c r="M78" s="2">
        <v>25.0</v>
      </c>
    </row>
    <row r="79">
      <c r="J79" s="2" t="s">
        <v>42</v>
      </c>
      <c r="K79" s="2">
        <v>24.0</v>
      </c>
      <c r="L79" s="2">
        <v>29.0</v>
      </c>
      <c r="M79" s="2">
        <v>22.0</v>
      </c>
    </row>
    <row r="80">
      <c r="J80" s="2" t="s">
        <v>43</v>
      </c>
      <c r="K80" s="2">
        <v>28.0</v>
      </c>
      <c r="L80" s="2">
        <v>36.0</v>
      </c>
      <c r="M80" s="2">
        <v>33.0</v>
      </c>
    </row>
    <row r="81">
      <c r="J81" s="2" t="s">
        <v>44</v>
      </c>
      <c r="K81" s="2">
        <v>27.0</v>
      </c>
      <c r="L81" s="2">
        <v>35.0</v>
      </c>
      <c r="M81" s="2">
        <v>25.0</v>
      </c>
    </row>
    <row r="82">
      <c r="J82" s="2" t="s">
        <v>45</v>
      </c>
      <c r="K82" s="2">
        <v>25.0</v>
      </c>
      <c r="L82" s="2">
        <v>27.0</v>
      </c>
      <c r="M82" s="2">
        <v>35.0</v>
      </c>
    </row>
    <row r="84">
      <c r="J84" s="2" t="s">
        <v>61</v>
      </c>
      <c r="K84" s="4">
        <f t="shared" ref="K84:K88" si="7">K78*($K$77/100) + L78*($L$77/100) + M78*($M$77/100)</f>
        <v>22.61</v>
      </c>
    </row>
    <row r="85">
      <c r="J85" s="2" t="s">
        <v>62</v>
      </c>
      <c r="K85" s="4">
        <f t="shared" si="7"/>
        <v>23.93</v>
      </c>
    </row>
    <row r="86">
      <c r="J86" s="2" t="s">
        <v>63</v>
      </c>
      <c r="K86" s="4">
        <f t="shared" si="7"/>
        <v>29.61</v>
      </c>
      <c r="L86" s="5" t="s">
        <v>64</v>
      </c>
    </row>
    <row r="87">
      <c r="J87" s="2" t="s">
        <v>65</v>
      </c>
      <c r="K87" s="4">
        <f t="shared" si="7"/>
        <v>27.14</v>
      </c>
    </row>
    <row r="88">
      <c r="J88" s="2" t="s">
        <v>66</v>
      </c>
      <c r="K88" s="4">
        <f t="shared" si="7"/>
        <v>27.24</v>
      </c>
    </row>
  </sheetData>
  <drawing r:id="rId1"/>
</worksheet>
</file>