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ioceltixwroclaw-my.sharepoint.com/personal/aw_bioceltixwroclaw_onmicrosoft_com/Documents/Bioceltix/ZJ/QS-7 PRZEGLAD JAKOŚCI PRODUKTU/PJP za 2022/DANE SERII/"/>
    </mc:Choice>
  </mc:AlternateContent>
  <xr:revisionPtr revIDLastSave="3155" documentId="8_{57B51A5D-ED67-4FA5-A804-35D707FD4938}" xr6:coauthVersionLast="47" xr6:coauthVersionMax="47" xr10:uidLastSave="{657BF5D9-B7C6-4AA9-B138-00FD8BBE3C18}"/>
  <bookViews>
    <workbookView xWindow="-108" yWindow="-108" windowWidth="23256" windowHeight="12576" firstSheet="2" activeTab="7" xr2:uid="{66DA2B93-3EE6-4501-AEAC-F20D65B2FEC5}"/>
  </bookViews>
  <sheets>
    <sheet name="Seria PKCM-1_1_21" sheetId="17" r:id="rId1"/>
    <sheet name="Seria PKCM-1_2_21" sheetId="18" r:id="rId2"/>
    <sheet name="Seria PKCM-1_3_21" sheetId="19" r:id="rId3"/>
    <sheet name="Seria PKCM-1_1_22" sheetId="2" r:id="rId4"/>
    <sheet name="Seria PKCM-1_2_22" sheetId="3" r:id="rId5"/>
    <sheet name="Seria PKCM-1_3_22" sheetId="4" r:id="rId6"/>
    <sheet name="Seria PKCM-1_4_22" sheetId="5" r:id="rId7"/>
    <sheet name="Seria PKCM-1_5_22" sheetId="15" r:id="rId8"/>
    <sheet name="Seria PKCM-1_6_22" sheetId="6" r:id="rId9"/>
    <sheet name="Seria PKCM-1_7_22" sheetId="7" r:id="rId10"/>
    <sheet name="Podsumowanie" sheetId="20" r:id="rId11"/>
    <sheet name="Statystyka" sheetId="2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1" i="21" l="1"/>
  <c r="D120" i="21"/>
  <c r="C121" i="21"/>
  <c r="C120" i="21"/>
  <c r="D87" i="21"/>
  <c r="E87" i="21"/>
  <c r="F87" i="21"/>
  <c r="G87" i="21"/>
  <c r="C87" i="21"/>
  <c r="D86" i="21"/>
  <c r="E86" i="21"/>
  <c r="F86" i="21"/>
  <c r="G86" i="21"/>
  <c r="C86" i="21"/>
  <c r="E62" i="21"/>
  <c r="F62" i="21"/>
  <c r="G62" i="21"/>
  <c r="C62" i="21"/>
  <c r="D60" i="21"/>
  <c r="E60" i="21"/>
  <c r="F60" i="21"/>
  <c r="H60" i="21"/>
  <c r="C60" i="21"/>
  <c r="D59" i="21"/>
  <c r="E59" i="21"/>
  <c r="F59" i="21"/>
  <c r="H59" i="21"/>
  <c r="C59" i="21"/>
  <c r="E43" i="21"/>
  <c r="F43" i="21"/>
  <c r="G43" i="21"/>
  <c r="I43" i="21"/>
  <c r="J43" i="21"/>
  <c r="D43" i="21"/>
  <c r="E42" i="21"/>
  <c r="F42" i="21"/>
  <c r="G42" i="21"/>
  <c r="H42" i="21"/>
  <c r="I42" i="21"/>
  <c r="J42" i="21"/>
  <c r="D42" i="21"/>
  <c r="E28" i="21"/>
  <c r="F28" i="21"/>
  <c r="G28" i="21"/>
  <c r="I28" i="21"/>
  <c r="J28" i="21"/>
  <c r="E27" i="21"/>
  <c r="F27" i="21"/>
  <c r="G27" i="21"/>
  <c r="H27" i="21"/>
  <c r="I27" i="21"/>
  <c r="J27" i="21"/>
  <c r="D28" i="21"/>
  <c r="D27" i="21"/>
  <c r="E61" i="21"/>
  <c r="F61" i="21"/>
  <c r="G61" i="21"/>
  <c r="C61" i="21"/>
  <c r="D11" i="20"/>
  <c r="C11" i="20"/>
  <c r="E15" i="6"/>
  <c r="F15" i="6" s="1"/>
  <c r="E15" i="15"/>
  <c r="F15" i="15" s="1"/>
  <c r="E15" i="5"/>
  <c r="F15" i="5" s="1"/>
  <c r="E15" i="4"/>
  <c r="F15" i="4" s="1"/>
  <c r="E15" i="3"/>
  <c r="F15" i="3" s="1"/>
  <c r="F15" i="2"/>
  <c r="E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tc={ABA0F036-BE0F-47AD-B963-DF8A4C0167E5}</author>
    <author>tc={84804DBA-A1DE-4198-BD18-F3CF261260B5}</author>
    <author>tc={562E1689-DD1B-4D84-B00B-2329FD2523BC}</author>
  </authors>
  <commentList>
    <comment ref="K21" authorId="0" shapeId="0" xr:uid="{ABA0F036-BE0F-47AD-B963-DF8A4C0167E5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@Andrzej Kowalczyk  @Paweł Pytel  serio nie mamy zliczenia z tego dnia gdy był CCL2 robiony? Wg danych była to data 13.10.2021, może macie to jednak? ☺️ </t>
      </text>
    </comment>
    <comment ref="O22" authorId="1" shapeId="0" xr:uid="{84804DBA-A1DE-4198-BD18-F3CF261260B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@Andrzej Kowalczyk  nie macie wyniku z badania stabilności po 13 miesiącach dla PDT?</t>
      </text>
    </comment>
    <comment ref="I23" authorId="2" shapeId="0" xr:uid="{562E1689-DD1B-4D84-B00B-2329FD2523B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[Zadania]
W tym komentarzu jest zakotwiczone zadanie, którego nie można wyświetlić w Twoim kliencie.
Komentarz:
    @Paweł Pytel  @Andrzej Kowalczyk czy te 2 wartości są ok czy znów doszło do pewnego błędnego powielenia? 
Odpowiedź:
    Git?
Odpowiedź:
    Mam to z pliku CCL2
Odpowiedź:
    tak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tc={96335BB1-B74A-4085-B87A-8AEB012345B0}</author>
  </authors>
  <commentList>
    <comment ref="D3" authorId="0" shapeId="0" xr:uid="{96335BB1-B74A-4085-B87A-8AEB012345B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@Jakub Grzesiak tu wpisaliśmy z kontrolnej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tc={448D19CD-E375-4FC9-AFBF-AC4C9FFE92A4}</author>
  </authors>
  <commentList>
    <comment ref="H4" authorId="0" shapeId="0" xr:uid="{448D19CD-E375-4FC9-AFBF-AC4C9FFE92A4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@Andrzej Kowalczyk  @Paweł Pytel  serio nie mamy zliczenia z tego dnia gdy był CCL2 robiony? Wg danych była to data 13.10.2021, może macie to jednak? ☺️ </t>
      </text>
    </comment>
  </commentList>
</comments>
</file>

<file path=xl/sharedStrings.xml><?xml version="1.0" encoding="utf-8"?>
<sst xmlns="http://schemas.openxmlformats.org/spreadsheetml/2006/main" count="1944" uniqueCount="181">
  <si>
    <t>Mykoplazmy:</t>
  </si>
  <si>
    <t>Jałowość:</t>
  </si>
  <si>
    <t>Poziom endotoksyn:</t>
  </si>
  <si>
    <t>Fenotyp % impurities:</t>
  </si>
  <si>
    <t>Fenotyp % purity:</t>
  </si>
  <si>
    <t>Poziom CCL2 (nowa wersja):</t>
  </si>
  <si>
    <t>Czas podwojenia populacji:</t>
  </si>
  <si>
    <t>Badanie liczby i żywotności komórek:</t>
  </si>
  <si>
    <t>Liczba fiolek odrzuconych w badaniu wizualnym:</t>
  </si>
  <si>
    <t>Żywotność komórek po aktywacji:</t>
  </si>
  <si>
    <t>Żywotność komórek przed aktywacją:</t>
  </si>
  <si>
    <t>Liczba zebranych komórek:</t>
  </si>
  <si>
    <t>Liczba wytworzonych sztuk:</t>
  </si>
  <si>
    <t>Data wytworzenia:</t>
  </si>
  <si>
    <t>PK/CM-1/1/21</t>
  </si>
  <si>
    <t>Nr serii:</t>
  </si>
  <si>
    <t>DANE PRODUKCJI</t>
  </si>
  <si>
    <t>DANE KONTROLI JAKOŚCI</t>
  </si>
  <si>
    <t>Nr wersji instrukcji wytwarzania:</t>
  </si>
  <si>
    <t>PK/CM-1/2/21</t>
  </si>
  <si>
    <t>PK/CM-1/3/21</t>
  </si>
  <si>
    <t>PK/CM-1/2/22</t>
  </si>
  <si>
    <t>PK/CM-1/3/22</t>
  </si>
  <si>
    <t>PK/CM-1/4/22</t>
  </si>
  <si>
    <t>PK/CM-1/5/22</t>
  </si>
  <si>
    <t>PK/CM-1/6/22</t>
  </si>
  <si>
    <t>PK/CM-1/7/22</t>
  </si>
  <si>
    <t>PP/CM-1/2/21
PP/CM-1/6/21
PP/CM-1/7/21</t>
  </si>
  <si>
    <t>x</t>
  </si>
  <si>
    <t>PP/CM-1/2/22 
PP/CM-1/7/22 
PP/CM-1/10/22</t>
  </si>
  <si>
    <t>PP/CM-1/2/22
PP/CM-1/7/22
PP/CM-1/9/22</t>
  </si>
  <si>
    <t>PP/CM-1/2/21
PP/CM-1/4/21
PP/CM-1/2/22</t>
  </si>
  <si>
    <t>PP/CM-1/2/22
PP/CM-1/4/21
PP/CM-1/7/21</t>
  </si>
  <si>
    <t>PP/CM-1/4/19
PP/CM-1/1/20
PP/CM-1/2/20</t>
  </si>
  <si>
    <t>PP/CM-1/1/21
PP/CM-1/4/21
PP/CM-1/5/21</t>
  </si>
  <si>
    <t>Status:</t>
  </si>
  <si>
    <t>Zwolnione</t>
  </si>
  <si>
    <t>Odrzucone</t>
  </si>
  <si>
    <t>INS-1/SPO/PR-2/19_W3</t>
  </si>
  <si>
    <t>INS-1/SPO/PR-2/19_W4</t>
  </si>
  <si>
    <t>INS-1/SPO/PR-2/19_W5</t>
  </si>
  <si>
    <t>INS-1/SPO/PR-2/19_W6</t>
  </si>
  <si>
    <t>INS-1/SPO/PR-2/19_W7</t>
  </si>
  <si>
    <t>INS-1/SPO/PR-2/19_W8</t>
  </si>
  <si>
    <t>X przerwano kampanię</t>
  </si>
  <si>
    <t>Blokowanie trypsyny:</t>
  </si>
  <si>
    <t>Zestaw Afton</t>
  </si>
  <si>
    <t>Surowica FBS Brazylia</t>
  </si>
  <si>
    <t>plastikowe krioprobówki</t>
  </si>
  <si>
    <t>medium kondycjonowane</t>
  </si>
  <si>
    <t>Opakowanie końcowe:</t>
  </si>
  <si>
    <t>VHP fiolek z PP/CM-1:</t>
  </si>
  <si>
    <t>nie</t>
  </si>
  <si>
    <t>Numery serii użytych PP/CM-1:</t>
  </si>
  <si>
    <t>tak</t>
  </si>
  <si>
    <t>CD29+</t>
  </si>
  <si>
    <t>CD44+</t>
  </si>
  <si>
    <t>CD90+</t>
  </si>
  <si>
    <t>CD45+</t>
  </si>
  <si>
    <t>MHCII+</t>
  </si>
  <si>
    <t>-</t>
  </si>
  <si>
    <t>Jałowość śródprocesowa:</t>
  </si>
  <si>
    <t>ST 1M</t>
  </si>
  <si>
    <t>ST3M</t>
  </si>
  <si>
    <t>ST6M</t>
  </si>
  <si>
    <t>ST13M</t>
  </si>
  <si>
    <t>Poziom CCL2 (stara wersja):</t>
  </si>
  <si>
    <t>ST18M</t>
  </si>
  <si>
    <t>mln</t>
  </si>
  <si>
    <t>%</t>
  </si>
  <si>
    <t>Liczba komórek po aktywacji:</t>
  </si>
  <si>
    <t>h</t>
  </si>
  <si>
    <t>pg/ml</t>
  </si>
  <si>
    <t>ng/ml</t>
  </si>
  <si>
    <t>EU/ml</t>
  </si>
  <si>
    <t>0/1</t>
  </si>
  <si>
    <t>mln, %</t>
  </si>
  <si>
    <t>ST9M</t>
  </si>
  <si>
    <t xml:space="preserve">ST18M </t>
  </si>
  <si>
    <t>mln/%</t>
  </si>
  <si>
    <t>SPECYFIKACJA</t>
  </si>
  <si>
    <t>3 - 7,6; &gt;50%</t>
  </si>
  <si>
    <t>&gt;30h</t>
  </si>
  <si>
    <t>Parametr</t>
  </si>
  <si>
    <t>Jednostka</t>
  </si>
  <si>
    <t>jałowe</t>
  </si>
  <si>
    <t>brak</t>
  </si>
  <si>
    <t>brak w specyfikacji na tym etapie</t>
  </si>
  <si>
    <t>Liczba</t>
  </si>
  <si>
    <t>Żywotność</t>
  </si>
  <si>
    <t>Średnia temp w czasie kampanii:</t>
  </si>
  <si>
    <t>200-900</t>
  </si>
  <si>
    <t>6 - 16</t>
  </si>
  <si>
    <t>&gt;95%</t>
  </si>
  <si>
    <t>&gt;71%</t>
  </si>
  <si>
    <t>&gt;86%</t>
  </si>
  <si>
    <t>&lt;2%</t>
  </si>
  <si>
    <t>&lt;20EU/ML</t>
  </si>
  <si>
    <t>Średnia wilgotność w czasie kampanii:</t>
  </si>
  <si>
    <t>brak danych</t>
  </si>
  <si>
    <t>°C</t>
  </si>
  <si>
    <t>%Rh</t>
  </si>
  <si>
    <t>Powód odrzucenia:</t>
  </si>
  <si>
    <t>Przekroczenie dopuszczalnego limitu koloni w klasie A</t>
  </si>
  <si>
    <t>Niejałowa hodowla</t>
  </si>
  <si>
    <t>Wyniki nieprawidłowe w badaniu liczby komórek i bioaktywności</t>
  </si>
  <si>
    <t>Wynik OOS markera CD poza specyfikacją</t>
  </si>
  <si>
    <t>Warunkowe zwolnienie do B+R</t>
  </si>
  <si>
    <t>Powód:</t>
  </si>
  <si>
    <t>Liczba wszystkich komórek po hodowli</t>
  </si>
  <si>
    <t>wydajnośc hodowli kontrolnej</t>
  </si>
  <si>
    <t>średnia zywotność</t>
  </si>
  <si>
    <t>wydajność komórek/cm2</t>
  </si>
  <si>
    <t>Liczba wszystkich komórek po hodowli (x10^6)</t>
  </si>
  <si>
    <t>Żywotność zebranych komórek  w hodowli kontrolnej:</t>
  </si>
  <si>
    <t>Wydajność z cm2 w hodowli kontrolnej:</t>
  </si>
  <si>
    <t>Wydajność z cm2 w hodowli produkcyjnej:</t>
  </si>
  <si>
    <t>WYDAJNOSĆ</t>
  </si>
  <si>
    <t>Nr serii PK/CM-1</t>
  </si>
  <si>
    <t>Liczba wytworzonych sztuk</t>
  </si>
  <si>
    <r>
      <t>Wydajność z cm</t>
    </r>
    <r>
      <rPr>
        <vertAlign val="superscript"/>
        <sz val="11"/>
        <color theme="1"/>
        <rFont val="Calibri"/>
        <family val="2"/>
        <charset val="238"/>
        <scheme val="minor"/>
      </rPr>
      <t>2</t>
    </r>
  </si>
  <si>
    <t>Zwolniono/odrzucono</t>
  </si>
  <si>
    <t>PK/CM-1/1/22</t>
  </si>
  <si>
    <t>odrzucono</t>
  </si>
  <si>
    <t>zwolniono</t>
  </si>
  <si>
    <t>nr serii</t>
  </si>
  <si>
    <t>seria nie powstała</t>
  </si>
  <si>
    <t>t0</t>
  </si>
  <si>
    <t>1m</t>
  </si>
  <si>
    <t>3m</t>
  </si>
  <si>
    <t>6m</t>
  </si>
  <si>
    <t>9m</t>
  </si>
  <si>
    <t>13m</t>
  </si>
  <si>
    <t>18m</t>
  </si>
  <si>
    <t>BIOAKTYWNOŚĆ</t>
  </si>
  <si>
    <t>pg/ml (stara metoda)</t>
  </si>
  <si>
    <t>ng/ml (nowa metoda)</t>
  </si>
  <si>
    <t>średnie (nowa metoda)</t>
  </si>
  <si>
    <t>ŚREDNIE</t>
  </si>
  <si>
    <t>Odch. St.</t>
  </si>
  <si>
    <t>liczba k.</t>
  </si>
  <si>
    <t>żywotność k.</t>
  </si>
  <si>
    <t>średnie (stara metoda)</t>
  </si>
  <si>
    <t>odch. St. (stara m.)</t>
  </si>
  <si>
    <t>odch. St. (nowa m.)</t>
  </si>
  <si>
    <t>`</t>
  </si>
  <si>
    <t>średnie (stara m.)</t>
  </si>
  <si>
    <t>LICZBA I ŻYWOTNOŚĆ</t>
  </si>
  <si>
    <t>CZYSTOŚĆ POPULACJI</t>
  </si>
  <si>
    <t>seria</t>
  </si>
  <si>
    <t>CD29</t>
  </si>
  <si>
    <t>CD44</t>
  </si>
  <si>
    <t>CD90</t>
  </si>
  <si>
    <t>CD45</t>
  </si>
  <si>
    <t>MHCII</t>
  </si>
  <si>
    <t>CD29/44/90</t>
  </si>
  <si>
    <t>CD45/MHCII</t>
  </si>
  <si>
    <t>d390</t>
  </si>
  <si>
    <t>średnia</t>
  </si>
  <si>
    <t>CD29 t0</t>
  </si>
  <si>
    <t>CD44 t0</t>
  </si>
  <si>
    <t>CD90 t0</t>
  </si>
  <si>
    <t>CD45 t0</t>
  </si>
  <si>
    <t>MHCII t0</t>
  </si>
  <si>
    <t>CD29 d390</t>
  </si>
  <si>
    <t>CD44 d390</t>
  </si>
  <si>
    <t>CD90 d390</t>
  </si>
  <si>
    <t>CD45 d390</t>
  </si>
  <si>
    <t>MHCII d390</t>
  </si>
  <si>
    <t xml:space="preserve">odch. st. </t>
  </si>
  <si>
    <t>CZAS PODWOJENIA POPULACJI</t>
  </si>
  <si>
    <t>ST13M AZOT</t>
  </si>
  <si>
    <t>4,7; 7,1</t>
  </si>
  <si>
    <t>ST24M</t>
  </si>
  <si>
    <t>ST24M AZOT</t>
  </si>
  <si>
    <t>172,4; 182,4</t>
  </si>
  <si>
    <t>ST25M AZOT</t>
  </si>
  <si>
    <t>6,6; 5,4</t>
  </si>
  <si>
    <t>6 - 20</t>
  </si>
  <si>
    <t>ST10M AZOT</t>
  </si>
  <si>
    <t>obre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</si>
</sst>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3" xfId="0" applyBorder="1"/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5" xfId="0" applyBorder="1"/>
    <xf numFmtId="0" fontId="0" fillId="0" borderId="6" xfId="0" applyBorder="1"/>
    <xf numFmtId="0" fontId="0" fillId="0" borderId="9" xfId="0" applyBorder="1" applyAlignment="1">
      <alignment horizontal="center" vertical="center" textRotation="90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5" xfId="0" applyBorder="1" applyAlignment="1">
      <alignment horizontal="center" vertical="center" textRotation="90"/>
    </xf>
    <xf numFmtId="0" fontId="0" fillId="0" borderId="15" xfId="0" applyBorder="1"/>
    <xf numFmtId="0" fontId="0" fillId="0" borderId="16" xfId="0" applyBorder="1"/>
    <xf numFmtId="0" fontId="0" fillId="0" borderId="8" xfId="0" applyBorder="1"/>
    <xf numFmtId="14" fontId="0" fillId="0" borderId="9" xfId="0" applyNumberFormat="1" applyBorder="1"/>
    <xf numFmtId="0" fontId="0" fillId="0" borderId="12" xfId="0" applyBorder="1"/>
    <xf numFmtId="0" fontId="0" fillId="0" borderId="20" xfId="0" applyBorder="1" applyAlignment="1">
      <alignment horizontal="center" vertical="center" textRotation="90"/>
    </xf>
    <xf numFmtId="0" fontId="0" fillId="0" borderId="20" xfId="0" applyBorder="1"/>
    <xf numFmtId="0" fontId="0" fillId="0" borderId="21" xfId="0" applyBorder="1"/>
    <xf numFmtId="0" fontId="0" fillId="0" borderId="26" xfId="0" applyBorder="1"/>
    <xf numFmtId="0" fontId="0" fillId="0" borderId="28" xfId="0" applyBorder="1"/>
    <xf numFmtId="0" fontId="0" fillId="0" borderId="23" xfId="0" applyBorder="1"/>
    <xf numFmtId="1" fontId="0" fillId="0" borderId="11" xfId="0" applyNumberFormat="1" applyBorder="1"/>
    <xf numFmtId="0" fontId="0" fillId="0" borderId="4" xfId="0" applyBorder="1"/>
    <xf numFmtId="0" fontId="0" fillId="0" borderId="32" xfId="0" applyBorder="1"/>
    <xf numFmtId="0" fontId="0" fillId="0" borderId="31" xfId="0" applyBorder="1"/>
    <xf numFmtId="0" fontId="0" fillId="0" borderId="33" xfId="0" applyBorder="1"/>
    <xf numFmtId="0" fontId="0" fillId="0" borderId="34" xfId="0" applyBorder="1"/>
    <xf numFmtId="164" fontId="0" fillId="0" borderId="1" xfId="0" applyNumberFormat="1" applyBorder="1"/>
    <xf numFmtId="0" fontId="0" fillId="0" borderId="1" xfId="0" quotePrefix="1" applyBorder="1"/>
    <xf numFmtId="0" fontId="0" fillId="0" borderId="35" xfId="0" applyBorder="1"/>
    <xf numFmtId="49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textRotation="90"/>
    </xf>
    <xf numFmtId="0" fontId="0" fillId="0" borderId="2" xfId="0" applyBorder="1"/>
    <xf numFmtId="0" fontId="0" fillId="0" borderId="38" xfId="0" applyBorder="1"/>
    <xf numFmtId="9" fontId="0" fillId="0" borderId="1" xfId="0" applyNumberFormat="1" applyBorder="1"/>
    <xf numFmtId="0" fontId="0" fillId="2" borderId="1" xfId="0" applyFill="1" applyBorder="1"/>
    <xf numFmtId="0" fontId="0" fillId="0" borderId="31" xfId="0" applyBorder="1" applyAlignment="1">
      <alignment horizontal="justify" vertical="center" wrapText="1"/>
    </xf>
    <xf numFmtId="0" fontId="0" fillId="0" borderId="30" xfId="0" applyBorder="1" applyAlignment="1">
      <alignment horizontal="justify" vertical="center" wrapText="1"/>
    </xf>
    <xf numFmtId="0" fontId="0" fillId="0" borderId="40" xfId="0" applyBorder="1" applyAlignment="1">
      <alignment horizontal="justify" vertical="center" wrapText="1"/>
    </xf>
    <xf numFmtId="0" fontId="0" fillId="0" borderId="41" xfId="0" applyBorder="1" applyAlignment="1">
      <alignment horizontal="justify" vertical="center" wrapText="1"/>
    </xf>
    <xf numFmtId="1" fontId="0" fillId="0" borderId="0" xfId="0" applyNumberFormat="1"/>
    <xf numFmtId="0" fontId="3" fillId="0" borderId="0" xfId="0" applyFont="1"/>
    <xf numFmtId="0" fontId="0" fillId="0" borderId="1" xfId="0" applyBorder="1" applyAlignment="1">
      <alignment vertical="center"/>
    </xf>
    <xf numFmtId="164" fontId="0" fillId="0" borderId="0" xfId="0" applyNumberFormat="1"/>
    <xf numFmtId="1" fontId="0" fillId="0" borderId="1" xfId="0" applyNumberFormat="1" applyBorder="1"/>
    <xf numFmtId="0" fontId="0" fillId="0" borderId="42" xfId="0" applyBorder="1"/>
    <xf numFmtId="0" fontId="0" fillId="2" borderId="0" xfId="0" applyFill="1"/>
    <xf numFmtId="0" fontId="0" fillId="0" borderId="2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7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19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1" xfId="0" applyBorder="1"/>
    <xf numFmtId="0" fontId="0" fillId="0" borderId="25" xfId="0" applyBorder="1"/>
    <xf numFmtId="0" fontId="0" fillId="0" borderId="30" xfId="0" applyBorder="1" applyAlignment="1">
      <alignment horizontal="center"/>
    </xf>
    <xf numFmtId="0" fontId="1" fillId="0" borderId="39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2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 vertical="center" textRotation="90" wrapText="1"/>
    </xf>
    <xf numFmtId="0" fontId="0" fillId="0" borderId="14" xfId="0" applyBorder="1" applyAlignment="1">
      <alignment horizontal="center" vertical="center" textRotation="90" wrapText="1"/>
    </xf>
    <xf numFmtId="0" fontId="0" fillId="0" borderId="8" xfId="0" applyBorder="1" applyAlignment="1">
      <alignment horizontal="center" vertical="center" textRotation="90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</a:t>
            </a:r>
            <a:r>
              <a:rPr lang="pl-PL"/>
              <a:t>yniki pomiarów</a:t>
            </a:r>
            <a:r>
              <a:rPr lang="pl-PL" baseline="0"/>
              <a:t> liczby komórek w badaniach stabilności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Statystyka!$D$17</c:f>
              <c:strCache>
                <c:ptCount val="1"/>
                <c:pt idx="0">
                  <c:v>t0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Statystyka!$C$18:$C$26</c:f>
              <c:strCache>
                <c:ptCount val="9"/>
                <c:pt idx="0">
                  <c:v>PK/CM-1/1/21</c:v>
                </c:pt>
                <c:pt idx="1">
                  <c:v>PK/CM-1/2/21</c:v>
                </c:pt>
                <c:pt idx="2">
                  <c:v>PK/CM-1/3/21</c:v>
                </c:pt>
                <c:pt idx="3">
                  <c:v>PK/CM-1/1/22</c:v>
                </c:pt>
                <c:pt idx="4">
                  <c:v>PK/CM-1/2/22</c:v>
                </c:pt>
                <c:pt idx="5">
                  <c:v>PK/CM-1/3/22</c:v>
                </c:pt>
                <c:pt idx="6">
                  <c:v>PK/CM-1/4/22</c:v>
                </c:pt>
                <c:pt idx="7">
                  <c:v>PK/CM-1/5/22</c:v>
                </c:pt>
                <c:pt idx="8">
                  <c:v>PK/CM-1/6/22</c:v>
                </c:pt>
              </c:strCache>
            </c:strRef>
          </c:cat>
          <c:val>
            <c:numRef>
              <c:f>Statystyka!$D$18:$D$26</c:f>
            </c:numRef>
          </c:val>
          <c:extLst>
            <c:ext xmlns:c16="http://schemas.microsoft.com/office/drawing/2014/chart" uri="{C3380CC4-5D6E-409C-BE32-E72D297353CC}">
              <c16:uniqueId val="{00000000-31FA-4A46-9958-6AFD9A7E15AF}"/>
            </c:ext>
          </c:extLst>
        </c:ser>
        <c:ser>
          <c:idx val="1"/>
          <c:order val="1"/>
          <c:tx>
            <c:strRef>
              <c:f>Statystyka!$E$17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Statystyka!$C$18:$C$26</c:f>
              <c:strCache>
                <c:ptCount val="9"/>
                <c:pt idx="0">
                  <c:v>PK/CM-1/1/21</c:v>
                </c:pt>
                <c:pt idx="1">
                  <c:v>PK/CM-1/2/21</c:v>
                </c:pt>
                <c:pt idx="2">
                  <c:v>PK/CM-1/3/21</c:v>
                </c:pt>
                <c:pt idx="3">
                  <c:v>PK/CM-1/1/22</c:v>
                </c:pt>
                <c:pt idx="4">
                  <c:v>PK/CM-1/2/22</c:v>
                </c:pt>
                <c:pt idx="5">
                  <c:v>PK/CM-1/3/22</c:v>
                </c:pt>
                <c:pt idx="6">
                  <c:v>PK/CM-1/4/22</c:v>
                </c:pt>
                <c:pt idx="7">
                  <c:v>PK/CM-1/5/22</c:v>
                </c:pt>
                <c:pt idx="8">
                  <c:v>PK/CM-1/6/22</c:v>
                </c:pt>
              </c:strCache>
            </c:strRef>
          </c:cat>
          <c:val>
            <c:numRef>
              <c:f>Statystyka!$E$18:$E$26</c:f>
            </c:numRef>
          </c:val>
          <c:extLst>
            <c:ext xmlns:c16="http://schemas.microsoft.com/office/drawing/2014/chart" uri="{C3380CC4-5D6E-409C-BE32-E72D297353CC}">
              <c16:uniqueId val="{00000001-31FA-4A46-9958-6AFD9A7E15AF}"/>
            </c:ext>
          </c:extLst>
        </c:ser>
        <c:ser>
          <c:idx val="2"/>
          <c:order val="2"/>
          <c:tx>
            <c:strRef>
              <c:f>Statystyka!$F$17</c:f>
              <c:strCache>
                <c:ptCount val="1"/>
                <c:pt idx="0">
                  <c:v>3m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Statystyka!$C$18:$C$26</c:f>
              <c:strCache>
                <c:ptCount val="9"/>
                <c:pt idx="0">
                  <c:v>PK/CM-1/1/21</c:v>
                </c:pt>
                <c:pt idx="1">
                  <c:v>PK/CM-1/2/21</c:v>
                </c:pt>
                <c:pt idx="2">
                  <c:v>PK/CM-1/3/21</c:v>
                </c:pt>
                <c:pt idx="3">
                  <c:v>PK/CM-1/1/22</c:v>
                </c:pt>
                <c:pt idx="4">
                  <c:v>PK/CM-1/2/22</c:v>
                </c:pt>
                <c:pt idx="5">
                  <c:v>PK/CM-1/3/22</c:v>
                </c:pt>
                <c:pt idx="6">
                  <c:v>PK/CM-1/4/22</c:v>
                </c:pt>
                <c:pt idx="7">
                  <c:v>PK/CM-1/5/22</c:v>
                </c:pt>
                <c:pt idx="8">
                  <c:v>PK/CM-1/6/22</c:v>
                </c:pt>
              </c:strCache>
            </c:strRef>
          </c:cat>
          <c:val>
            <c:numRef>
              <c:f>Statystyka!$F$18:$F$26</c:f>
              <c:numCache>
                <c:formatCode>General</c:formatCode>
                <c:ptCount val="9"/>
                <c:pt idx="0">
                  <c:v>4.5</c:v>
                </c:pt>
                <c:pt idx="1">
                  <c:v>5</c:v>
                </c:pt>
                <c:pt idx="2">
                  <c:v>6.6</c:v>
                </c:pt>
                <c:pt idx="5">
                  <c:v>6.8</c:v>
                </c:pt>
                <c:pt idx="7">
                  <c:v>5.0999999999999996</c:v>
                </c:pt>
                <c:pt idx="8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A-4A46-9958-6AFD9A7E15AF}"/>
            </c:ext>
          </c:extLst>
        </c:ser>
        <c:ser>
          <c:idx val="3"/>
          <c:order val="3"/>
          <c:tx>
            <c:strRef>
              <c:f>Statystyka!$G$17</c:f>
              <c:strCache>
                <c:ptCount val="1"/>
                <c:pt idx="0">
                  <c:v>6m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Statystyka!$C$18:$C$26</c:f>
              <c:strCache>
                <c:ptCount val="9"/>
                <c:pt idx="0">
                  <c:v>PK/CM-1/1/21</c:v>
                </c:pt>
                <c:pt idx="1">
                  <c:v>PK/CM-1/2/21</c:v>
                </c:pt>
                <c:pt idx="2">
                  <c:v>PK/CM-1/3/21</c:v>
                </c:pt>
                <c:pt idx="3">
                  <c:v>PK/CM-1/1/22</c:v>
                </c:pt>
                <c:pt idx="4">
                  <c:v>PK/CM-1/2/22</c:v>
                </c:pt>
                <c:pt idx="5">
                  <c:v>PK/CM-1/3/22</c:v>
                </c:pt>
                <c:pt idx="6">
                  <c:v>PK/CM-1/4/22</c:v>
                </c:pt>
                <c:pt idx="7">
                  <c:v>PK/CM-1/5/22</c:v>
                </c:pt>
                <c:pt idx="8">
                  <c:v>PK/CM-1/6/22</c:v>
                </c:pt>
              </c:strCache>
            </c:strRef>
          </c:cat>
          <c:val>
            <c:numRef>
              <c:f>Statystyka!$G$18:$G$26</c:f>
              <c:numCache>
                <c:formatCode>General</c:formatCode>
                <c:ptCount val="9"/>
                <c:pt idx="2">
                  <c:v>6.3</c:v>
                </c:pt>
                <c:pt idx="5">
                  <c:v>5.9</c:v>
                </c:pt>
                <c:pt idx="7">
                  <c:v>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FA-4A46-9958-6AFD9A7E15AF}"/>
            </c:ext>
          </c:extLst>
        </c:ser>
        <c:ser>
          <c:idx val="4"/>
          <c:order val="4"/>
          <c:tx>
            <c:strRef>
              <c:f>Statystyka!$H$17</c:f>
              <c:strCache>
                <c:ptCount val="1"/>
                <c:pt idx="0">
                  <c:v>9m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Statystyka!$C$18:$C$26</c:f>
              <c:strCache>
                <c:ptCount val="9"/>
                <c:pt idx="0">
                  <c:v>PK/CM-1/1/21</c:v>
                </c:pt>
                <c:pt idx="1">
                  <c:v>PK/CM-1/2/21</c:v>
                </c:pt>
                <c:pt idx="2">
                  <c:v>PK/CM-1/3/21</c:v>
                </c:pt>
                <c:pt idx="3">
                  <c:v>PK/CM-1/1/22</c:v>
                </c:pt>
                <c:pt idx="4">
                  <c:v>PK/CM-1/2/22</c:v>
                </c:pt>
                <c:pt idx="5">
                  <c:v>PK/CM-1/3/22</c:v>
                </c:pt>
                <c:pt idx="6">
                  <c:v>PK/CM-1/4/22</c:v>
                </c:pt>
                <c:pt idx="7">
                  <c:v>PK/CM-1/5/22</c:v>
                </c:pt>
                <c:pt idx="8">
                  <c:v>PK/CM-1/6/22</c:v>
                </c:pt>
              </c:strCache>
            </c:strRef>
          </c:cat>
          <c:val>
            <c:numRef>
              <c:f>Statystyka!$H$18:$H$26</c:f>
              <c:numCache>
                <c:formatCode>General</c:formatCode>
                <c:ptCount val="9"/>
                <c:pt idx="5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FA-4A46-9958-6AFD9A7E15AF}"/>
            </c:ext>
          </c:extLst>
        </c:ser>
        <c:ser>
          <c:idx val="5"/>
          <c:order val="5"/>
          <c:tx>
            <c:strRef>
              <c:f>Statystyka!$I$17</c:f>
              <c:strCache>
                <c:ptCount val="1"/>
                <c:pt idx="0">
                  <c:v>13m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Statystyka!$C$18:$C$26</c:f>
              <c:strCache>
                <c:ptCount val="9"/>
                <c:pt idx="0">
                  <c:v>PK/CM-1/1/21</c:v>
                </c:pt>
                <c:pt idx="1">
                  <c:v>PK/CM-1/2/21</c:v>
                </c:pt>
                <c:pt idx="2">
                  <c:v>PK/CM-1/3/21</c:v>
                </c:pt>
                <c:pt idx="3">
                  <c:v>PK/CM-1/1/22</c:v>
                </c:pt>
                <c:pt idx="4">
                  <c:v>PK/CM-1/2/22</c:v>
                </c:pt>
                <c:pt idx="5">
                  <c:v>PK/CM-1/3/22</c:v>
                </c:pt>
                <c:pt idx="6">
                  <c:v>PK/CM-1/4/22</c:v>
                </c:pt>
                <c:pt idx="7">
                  <c:v>PK/CM-1/5/22</c:v>
                </c:pt>
                <c:pt idx="8">
                  <c:v>PK/CM-1/6/22</c:v>
                </c:pt>
              </c:strCache>
            </c:strRef>
          </c:cat>
          <c:val>
            <c:numRef>
              <c:f>Statystyka!$I$18:$I$26</c:f>
              <c:numCache>
                <c:formatCode>General</c:formatCode>
                <c:ptCount val="9"/>
                <c:pt idx="0">
                  <c:v>4.0999999999999996</c:v>
                </c:pt>
                <c:pt idx="1">
                  <c:v>5</c:v>
                </c:pt>
                <c:pt idx="2">
                  <c:v>5.4</c:v>
                </c:pt>
                <c:pt idx="5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FA-4A46-9958-6AFD9A7E15AF}"/>
            </c:ext>
          </c:extLst>
        </c:ser>
        <c:ser>
          <c:idx val="6"/>
          <c:order val="6"/>
          <c:tx>
            <c:strRef>
              <c:f>Statystyka!$J$17</c:f>
              <c:strCache>
                <c:ptCount val="1"/>
                <c:pt idx="0">
                  <c:v>18m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Statystyka!$C$18:$C$26</c:f>
              <c:strCache>
                <c:ptCount val="9"/>
                <c:pt idx="0">
                  <c:v>PK/CM-1/1/21</c:v>
                </c:pt>
                <c:pt idx="1">
                  <c:v>PK/CM-1/2/21</c:v>
                </c:pt>
                <c:pt idx="2">
                  <c:v>PK/CM-1/3/21</c:v>
                </c:pt>
                <c:pt idx="3">
                  <c:v>PK/CM-1/1/22</c:v>
                </c:pt>
                <c:pt idx="4">
                  <c:v>PK/CM-1/2/22</c:v>
                </c:pt>
                <c:pt idx="5">
                  <c:v>PK/CM-1/3/22</c:v>
                </c:pt>
                <c:pt idx="6">
                  <c:v>PK/CM-1/4/22</c:v>
                </c:pt>
                <c:pt idx="7">
                  <c:v>PK/CM-1/5/22</c:v>
                </c:pt>
                <c:pt idx="8">
                  <c:v>PK/CM-1/6/22</c:v>
                </c:pt>
              </c:strCache>
            </c:strRef>
          </c:cat>
          <c:val>
            <c:numRef>
              <c:f>Statystyka!$J$18:$J$26</c:f>
              <c:numCache>
                <c:formatCode>General</c:formatCode>
                <c:ptCount val="9"/>
                <c:pt idx="1">
                  <c:v>6.3</c:v>
                </c:pt>
                <c:pt idx="2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FA-4A46-9958-6AFD9A7E1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569064"/>
        <c:axId val="589571944"/>
      </c:barChart>
      <c:catAx>
        <c:axId val="58956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9571944"/>
        <c:crosses val="autoZero"/>
        <c:auto val="1"/>
        <c:lblAlgn val="ctr"/>
        <c:lblOffset val="100"/>
        <c:noMultiLvlLbl val="0"/>
      </c:catAx>
      <c:valAx>
        <c:axId val="58957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956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Wyniki pomiarów</a:t>
            </a:r>
            <a:r>
              <a:rPr lang="pl-PL" baseline="0"/>
              <a:t> żywotności komórek w badaniach stabilności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Statystyka!$D$32</c:f>
              <c:strCache>
                <c:ptCount val="1"/>
                <c:pt idx="0">
                  <c:v>t0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Statystyka!$C$33:$C$41</c:f>
              <c:strCache>
                <c:ptCount val="9"/>
                <c:pt idx="0">
                  <c:v>PK/CM-1/1/21</c:v>
                </c:pt>
                <c:pt idx="1">
                  <c:v>PK/CM-1/2/21</c:v>
                </c:pt>
                <c:pt idx="2">
                  <c:v>PK/CM-1/3/21</c:v>
                </c:pt>
                <c:pt idx="3">
                  <c:v>PK/CM-1/1/22</c:v>
                </c:pt>
                <c:pt idx="4">
                  <c:v>PK/CM-1/2/22</c:v>
                </c:pt>
                <c:pt idx="5">
                  <c:v>PK/CM-1/3/22</c:v>
                </c:pt>
                <c:pt idx="6">
                  <c:v>PK/CM-1/4/22</c:v>
                </c:pt>
                <c:pt idx="7">
                  <c:v>PK/CM-1/5/22</c:v>
                </c:pt>
                <c:pt idx="8">
                  <c:v>PK/CM-1/6/22</c:v>
                </c:pt>
              </c:strCache>
            </c:strRef>
          </c:cat>
          <c:val>
            <c:numRef>
              <c:f>Statystyka!$D$33:$D$41</c:f>
            </c:numRef>
          </c:val>
          <c:extLst>
            <c:ext xmlns:c16="http://schemas.microsoft.com/office/drawing/2014/chart" uri="{C3380CC4-5D6E-409C-BE32-E72D297353CC}">
              <c16:uniqueId val="{00000000-402C-48F4-AF50-CB3CA811E69D}"/>
            </c:ext>
          </c:extLst>
        </c:ser>
        <c:ser>
          <c:idx val="1"/>
          <c:order val="1"/>
          <c:tx>
            <c:strRef>
              <c:f>Statystyka!$E$32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Statystyka!$C$33:$C$41</c:f>
              <c:strCache>
                <c:ptCount val="9"/>
                <c:pt idx="0">
                  <c:v>PK/CM-1/1/21</c:v>
                </c:pt>
                <c:pt idx="1">
                  <c:v>PK/CM-1/2/21</c:v>
                </c:pt>
                <c:pt idx="2">
                  <c:v>PK/CM-1/3/21</c:v>
                </c:pt>
                <c:pt idx="3">
                  <c:v>PK/CM-1/1/22</c:v>
                </c:pt>
                <c:pt idx="4">
                  <c:v>PK/CM-1/2/22</c:v>
                </c:pt>
                <c:pt idx="5">
                  <c:v>PK/CM-1/3/22</c:v>
                </c:pt>
                <c:pt idx="6">
                  <c:v>PK/CM-1/4/22</c:v>
                </c:pt>
                <c:pt idx="7">
                  <c:v>PK/CM-1/5/22</c:v>
                </c:pt>
                <c:pt idx="8">
                  <c:v>PK/CM-1/6/22</c:v>
                </c:pt>
              </c:strCache>
            </c:strRef>
          </c:cat>
          <c:val>
            <c:numRef>
              <c:f>Statystyka!$E$33:$E$41</c:f>
            </c:numRef>
          </c:val>
          <c:extLst>
            <c:ext xmlns:c16="http://schemas.microsoft.com/office/drawing/2014/chart" uri="{C3380CC4-5D6E-409C-BE32-E72D297353CC}">
              <c16:uniqueId val="{00000001-402C-48F4-AF50-CB3CA811E69D}"/>
            </c:ext>
          </c:extLst>
        </c:ser>
        <c:ser>
          <c:idx val="2"/>
          <c:order val="2"/>
          <c:tx>
            <c:strRef>
              <c:f>Statystyka!$F$32</c:f>
              <c:strCache>
                <c:ptCount val="1"/>
                <c:pt idx="0">
                  <c:v>3m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Statystyka!$C$33:$C$41</c:f>
              <c:strCache>
                <c:ptCount val="9"/>
                <c:pt idx="0">
                  <c:v>PK/CM-1/1/21</c:v>
                </c:pt>
                <c:pt idx="1">
                  <c:v>PK/CM-1/2/21</c:v>
                </c:pt>
                <c:pt idx="2">
                  <c:v>PK/CM-1/3/21</c:v>
                </c:pt>
                <c:pt idx="3">
                  <c:v>PK/CM-1/1/22</c:v>
                </c:pt>
                <c:pt idx="4">
                  <c:v>PK/CM-1/2/22</c:v>
                </c:pt>
                <c:pt idx="5">
                  <c:v>PK/CM-1/3/22</c:v>
                </c:pt>
                <c:pt idx="6">
                  <c:v>PK/CM-1/4/22</c:v>
                </c:pt>
                <c:pt idx="7">
                  <c:v>PK/CM-1/5/22</c:v>
                </c:pt>
                <c:pt idx="8">
                  <c:v>PK/CM-1/6/22</c:v>
                </c:pt>
              </c:strCache>
            </c:strRef>
          </c:cat>
          <c:val>
            <c:numRef>
              <c:f>Statystyka!$F$33:$F$41</c:f>
              <c:numCache>
                <c:formatCode>General</c:formatCode>
                <c:ptCount val="9"/>
                <c:pt idx="0">
                  <c:v>70</c:v>
                </c:pt>
                <c:pt idx="1">
                  <c:v>81</c:v>
                </c:pt>
                <c:pt idx="2">
                  <c:v>80</c:v>
                </c:pt>
                <c:pt idx="5">
                  <c:v>80</c:v>
                </c:pt>
                <c:pt idx="7">
                  <c:v>89</c:v>
                </c:pt>
                <c:pt idx="8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2C-48F4-AF50-CB3CA811E69D}"/>
            </c:ext>
          </c:extLst>
        </c:ser>
        <c:ser>
          <c:idx val="3"/>
          <c:order val="3"/>
          <c:tx>
            <c:strRef>
              <c:f>Statystyka!$G$32</c:f>
              <c:strCache>
                <c:ptCount val="1"/>
                <c:pt idx="0">
                  <c:v>6m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Statystyka!$C$33:$C$41</c:f>
              <c:strCache>
                <c:ptCount val="9"/>
                <c:pt idx="0">
                  <c:v>PK/CM-1/1/21</c:v>
                </c:pt>
                <c:pt idx="1">
                  <c:v>PK/CM-1/2/21</c:v>
                </c:pt>
                <c:pt idx="2">
                  <c:v>PK/CM-1/3/21</c:v>
                </c:pt>
                <c:pt idx="3">
                  <c:v>PK/CM-1/1/22</c:v>
                </c:pt>
                <c:pt idx="4">
                  <c:v>PK/CM-1/2/22</c:v>
                </c:pt>
                <c:pt idx="5">
                  <c:v>PK/CM-1/3/22</c:v>
                </c:pt>
                <c:pt idx="6">
                  <c:v>PK/CM-1/4/22</c:v>
                </c:pt>
                <c:pt idx="7">
                  <c:v>PK/CM-1/5/22</c:v>
                </c:pt>
                <c:pt idx="8">
                  <c:v>PK/CM-1/6/22</c:v>
                </c:pt>
              </c:strCache>
            </c:strRef>
          </c:cat>
          <c:val>
            <c:numRef>
              <c:f>Statystyka!$G$33:$G$41</c:f>
              <c:numCache>
                <c:formatCode>General</c:formatCode>
                <c:ptCount val="9"/>
                <c:pt idx="2">
                  <c:v>84</c:v>
                </c:pt>
                <c:pt idx="5">
                  <c:v>76</c:v>
                </c:pt>
                <c:pt idx="7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2C-48F4-AF50-CB3CA811E69D}"/>
            </c:ext>
          </c:extLst>
        </c:ser>
        <c:ser>
          <c:idx val="4"/>
          <c:order val="4"/>
          <c:tx>
            <c:strRef>
              <c:f>Statystyka!$H$32</c:f>
              <c:strCache>
                <c:ptCount val="1"/>
                <c:pt idx="0">
                  <c:v>9m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Statystyka!$C$33:$C$41</c:f>
              <c:strCache>
                <c:ptCount val="9"/>
                <c:pt idx="0">
                  <c:v>PK/CM-1/1/21</c:v>
                </c:pt>
                <c:pt idx="1">
                  <c:v>PK/CM-1/2/21</c:v>
                </c:pt>
                <c:pt idx="2">
                  <c:v>PK/CM-1/3/21</c:v>
                </c:pt>
                <c:pt idx="3">
                  <c:v>PK/CM-1/1/22</c:v>
                </c:pt>
                <c:pt idx="4">
                  <c:v>PK/CM-1/2/22</c:v>
                </c:pt>
                <c:pt idx="5">
                  <c:v>PK/CM-1/3/22</c:v>
                </c:pt>
                <c:pt idx="6">
                  <c:v>PK/CM-1/4/22</c:v>
                </c:pt>
                <c:pt idx="7">
                  <c:v>PK/CM-1/5/22</c:v>
                </c:pt>
                <c:pt idx="8">
                  <c:v>PK/CM-1/6/22</c:v>
                </c:pt>
              </c:strCache>
            </c:strRef>
          </c:cat>
          <c:val>
            <c:numRef>
              <c:f>Statystyka!$H$33:$H$41</c:f>
              <c:numCache>
                <c:formatCode>General</c:formatCode>
                <c:ptCount val="9"/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2C-48F4-AF50-CB3CA811E69D}"/>
            </c:ext>
          </c:extLst>
        </c:ser>
        <c:ser>
          <c:idx val="5"/>
          <c:order val="5"/>
          <c:tx>
            <c:strRef>
              <c:f>Statystyka!$I$32</c:f>
              <c:strCache>
                <c:ptCount val="1"/>
                <c:pt idx="0">
                  <c:v>13m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Statystyka!$C$33:$C$41</c:f>
              <c:strCache>
                <c:ptCount val="9"/>
                <c:pt idx="0">
                  <c:v>PK/CM-1/1/21</c:v>
                </c:pt>
                <c:pt idx="1">
                  <c:v>PK/CM-1/2/21</c:v>
                </c:pt>
                <c:pt idx="2">
                  <c:v>PK/CM-1/3/21</c:v>
                </c:pt>
                <c:pt idx="3">
                  <c:v>PK/CM-1/1/22</c:v>
                </c:pt>
                <c:pt idx="4">
                  <c:v>PK/CM-1/2/22</c:v>
                </c:pt>
                <c:pt idx="5">
                  <c:v>PK/CM-1/3/22</c:v>
                </c:pt>
                <c:pt idx="6">
                  <c:v>PK/CM-1/4/22</c:v>
                </c:pt>
                <c:pt idx="7">
                  <c:v>PK/CM-1/5/22</c:v>
                </c:pt>
                <c:pt idx="8">
                  <c:v>PK/CM-1/6/22</c:v>
                </c:pt>
              </c:strCache>
            </c:strRef>
          </c:cat>
          <c:val>
            <c:numRef>
              <c:f>Statystyka!$I$33:$I$41</c:f>
              <c:numCache>
                <c:formatCode>General</c:formatCode>
                <c:ptCount val="9"/>
                <c:pt idx="0">
                  <c:v>79</c:v>
                </c:pt>
                <c:pt idx="1">
                  <c:v>77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2C-48F4-AF50-CB3CA811E69D}"/>
            </c:ext>
          </c:extLst>
        </c:ser>
        <c:ser>
          <c:idx val="6"/>
          <c:order val="6"/>
          <c:tx>
            <c:strRef>
              <c:f>Statystyka!$J$32</c:f>
              <c:strCache>
                <c:ptCount val="1"/>
                <c:pt idx="0">
                  <c:v>18m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Statystyka!$C$33:$C$41</c:f>
              <c:strCache>
                <c:ptCount val="9"/>
                <c:pt idx="0">
                  <c:v>PK/CM-1/1/21</c:v>
                </c:pt>
                <c:pt idx="1">
                  <c:v>PK/CM-1/2/21</c:v>
                </c:pt>
                <c:pt idx="2">
                  <c:v>PK/CM-1/3/21</c:v>
                </c:pt>
                <c:pt idx="3">
                  <c:v>PK/CM-1/1/22</c:v>
                </c:pt>
                <c:pt idx="4">
                  <c:v>PK/CM-1/2/22</c:v>
                </c:pt>
                <c:pt idx="5">
                  <c:v>PK/CM-1/3/22</c:v>
                </c:pt>
                <c:pt idx="6">
                  <c:v>PK/CM-1/4/22</c:v>
                </c:pt>
                <c:pt idx="7">
                  <c:v>PK/CM-1/5/22</c:v>
                </c:pt>
                <c:pt idx="8">
                  <c:v>PK/CM-1/6/22</c:v>
                </c:pt>
              </c:strCache>
            </c:strRef>
          </c:cat>
          <c:val>
            <c:numRef>
              <c:f>Statystyka!$J$33:$J$41</c:f>
              <c:numCache>
                <c:formatCode>0</c:formatCode>
                <c:ptCount val="9"/>
                <c:pt idx="1">
                  <c:v>73.599999999999994</c:v>
                </c:pt>
                <c:pt idx="2" formatCode="General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2C-48F4-AF50-CB3CA811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707400"/>
        <c:axId val="1099701640"/>
      </c:barChart>
      <c:catAx>
        <c:axId val="109970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9701640"/>
        <c:crosses val="autoZero"/>
        <c:auto val="1"/>
        <c:lblAlgn val="ctr"/>
        <c:lblOffset val="100"/>
        <c:noMultiLvlLbl val="0"/>
      </c:catAx>
      <c:valAx>
        <c:axId val="109970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970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Bioaktywność - badania stabilności</a:t>
            </a:r>
          </a:p>
          <a:p>
            <a:pPr>
              <a:defRPr/>
            </a:pPr>
            <a:r>
              <a:rPr lang="pl-PL"/>
              <a:t>stara</a:t>
            </a:r>
            <a:r>
              <a:rPr lang="pl-PL" baseline="0"/>
              <a:t> metoda</a:t>
            </a:r>
          </a:p>
        </c:rich>
      </c:tx>
      <c:layout>
        <c:manualLayout>
          <c:xMode val="edge"/>
          <c:yMode val="edge"/>
          <c:x val="0.2176456692913385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Statystyka!$B$50</c:f>
              <c:strCache>
                <c:ptCount val="1"/>
                <c:pt idx="0">
                  <c:v>PK/CM-1/1/21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Statystyka!$C$49:$I$49</c:f>
              <c:strCache>
                <c:ptCount val="5"/>
                <c:pt idx="0">
                  <c:v>t0</c:v>
                </c:pt>
                <c:pt idx="1">
                  <c:v>6m</c:v>
                </c:pt>
                <c:pt idx="2">
                  <c:v>9m</c:v>
                </c:pt>
                <c:pt idx="3">
                  <c:v>13m</c:v>
                </c:pt>
                <c:pt idx="4">
                  <c:v>18m</c:v>
                </c:pt>
              </c:strCache>
            </c:strRef>
          </c:cat>
          <c:val>
            <c:numRef>
              <c:f>Statystyka!$C$50:$I$50</c:f>
              <c:numCache>
                <c:formatCode>General</c:formatCode>
                <c:ptCount val="5"/>
                <c:pt idx="0">
                  <c:v>822</c:v>
                </c:pt>
                <c:pt idx="1">
                  <c:v>415</c:v>
                </c:pt>
                <c:pt idx="3">
                  <c:v>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4-48D0-98FC-FE8205FB6247}"/>
            </c:ext>
          </c:extLst>
        </c:ser>
        <c:ser>
          <c:idx val="1"/>
          <c:order val="1"/>
          <c:tx>
            <c:strRef>
              <c:f>Statystyka!$B$51</c:f>
              <c:strCache>
                <c:ptCount val="1"/>
                <c:pt idx="0">
                  <c:v>PK/CM-1/2/21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Statystyka!$C$49:$I$49</c:f>
              <c:strCache>
                <c:ptCount val="5"/>
                <c:pt idx="0">
                  <c:v>t0</c:v>
                </c:pt>
                <c:pt idx="1">
                  <c:v>6m</c:v>
                </c:pt>
                <c:pt idx="2">
                  <c:v>9m</c:v>
                </c:pt>
                <c:pt idx="3">
                  <c:v>13m</c:v>
                </c:pt>
                <c:pt idx="4">
                  <c:v>18m</c:v>
                </c:pt>
              </c:strCache>
            </c:strRef>
          </c:cat>
          <c:val>
            <c:numRef>
              <c:f>Statystyka!$C$51:$I$51</c:f>
              <c:numCache>
                <c:formatCode>General</c:formatCode>
                <c:ptCount val="5"/>
                <c:pt idx="0">
                  <c:v>327</c:v>
                </c:pt>
                <c:pt idx="1">
                  <c:v>400</c:v>
                </c:pt>
                <c:pt idx="3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4-48D0-98FC-FE8205FB6247}"/>
            </c:ext>
          </c:extLst>
        </c:ser>
        <c:ser>
          <c:idx val="2"/>
          <c:order val="2"/>
          <c:tx>
            <c:strRef>
              <c:f>Statystyka!$B$52</c:f>
              <c:strCache>
                <c:ptCount val="1"/>
                <c:pt idx="0">
                  <c:v>PK/CM-1/3/21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Statystyka!$C$49:$I$49</c:f>
              <c:strCache>
                <c:ptCount val="5"/>
                <c:pt idx="0">
                  <c:v>t0</c:v>
                </c:pt>
                <c:pt idx="1">
                  <c:v>6m</c:v>
                </c:pt>
                <c:pt idx="2">
                  <c:v>9m</c:v>
                </c:pt>
                <c:pt idx="3">
                  <c:v>13m</c:v>
                </c:pt>
                <c:pt idx="4">
                  <c:v>18m</c:v>
                </c:pt>
              </c:strCache>
            </c:strRef>
          </c:cat>
          <c:val>
            <c:numRef>
              <c:f>Statystyka!$C$52:$I$52</c:f>
              <c:numCache>
                <c:formatCode>General</c:formatCode>
                <c:ptCount val="5"/>
                <c:pt idx="0">
                  <c:v>367</c:v>
                </c:pt>
                <c:pt idx="1">
                  <c:v>220</c:v>
                </c:pt>
                <c:pt idx="3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64-48D0-98FC-FE8205FB6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0632392"/>
        <c:axId val="1110633472"/>
      </c:barChart>
      <c:catAx>
        <c:axId val="111063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0633472"/>
        <c:crosses val="autoZero"/>
        <c:auto val="1"/>
        <c:lblAlgn val="ctr"/>
        <c:lblOffset val="100"/>
        <c:noMultiLvlLbl val="0"/>
      </c:catAx>
      <c:valAx>
        <c:axId val="111063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063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Bioaktywność</a:t>
            </a:r>
            <a:r>
              <a:rPr lang="pl-PL" baseline="0"/>
              <a:t> - badania stabilności</a:t>
            </a:r>
          </a:p>
          <a:p>
            <a:pPr>
              <a:defRPr/>
            </a:pPr>
            <a:r>
              <a:rPr lang="pl-PL" baseline="0"/>
              <a:t>nowa metoda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Statystyka!$C$49</c:f>
              <c:strCache>
                <c:ptCount val="1"/>
                <c:pt idx="0">
                  <c:v>t0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Statystyka!$B$53:$B$58</c:f>
              <c:strCache>
                <c:ptCount val="6"/>
                <c:pt idx="0">
                  <c:v>PK/CM-1/1/22</c:v>
                </c:pt>
                <c:pt idx="1">
                  <c:v>PK/CM-1/2/22</c:v>
                </c:pt>
                <c:pt idx="2">
                  <c:v>PK/CM-1/3/22</c:v>
                </c:pt>
                <c:pt idx="3">
                  <c:v>PK/CM-1/4/22</c:v>
                </c:pt>
                <c:pt idx="4">
                  <c:v>PK/CM-1/5/22</c:v>
                </c:pt>
                <c:pt idx="5">
                  <c:v>PK/CM-1/6/22</c:v>
                </c:pt>
              </c:strCache>
            </c:strRef>
          </c:cat>
          <c:val>
            <c:numRef>
              <c:f>Statystyka!$C$53:$C$58</c:f>
              <c:numCache>
                <c:formatCode>General</c:formatCode>
                <c:ptCount val="6"/>
                <c:pt idx="0">
                  <c:v>10.5</c:v>
                </c:pt>
                <c:pt idx="1">
                  <c:v>6.5</c:v>
                </c:pt>
                <c:pt idx="2">
                  <c:v>13.2</c:v>
                </c:pt>
                <c:pt idx="3">
                  <c:v>18.100000000000001</c:v>
                </c:pt>
                <c:pt idx="4">
                  <c:v>10.6</c:v>
                </c:pt>
                <c:pt idx="5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2-42D4-81AE-85B8027B4950}"/>
            </c:ext>
          </c:extLst>
        </c:ser>
        <c:ser>
          <c:idx val="2"/>
          <c:order val="2"/>
          <c:tx>
            <c:strRef>
              <c:f>Statystyka!$E$49</c:f>
              <c:strCache>
                <c:ptCount val="1"/>
                <c:pt idx="0">
                  <c:v>3m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Statystyka!$B$53:$B$58</c:f>
              <c:strCache>
                <c:ptCount val="6"/>
                <c:pt idx="0">
                  <c:v>PK/CM-1/1/22</c:v>
                </c:pt>
                <c:pt idx="1">
                  <c:v>PK/CM-1/2/22</c:v>
                </c:pt>
                <c:pt idx="2">
                  <c:v>PK/CM-1/3/22</c:v>
                </c:pt>
                <c:pt idx="3">
                  <c:v>PK/CM-1/4/22</c:v>
                </c:pt>
                <c:pt idx="4">
                  <c:v>PK/CM-1/5/22</c:v>
                </c:pt>
                <c:pt idx="5">
                  <c:v>PK/CM-1/6/22</c:v>
                </c:pt>
              </c:strCache>
            </c:strRef>
          </c:cat>
          <c:val>
            <c:numRef>
              <c:f>Statystyka!$E$53:$E$58</c:f>
            </c:numRef>
          </c:val>
          <c:extLst>
            <c:ext xmlns:c16="http://schemas.microsoft.com/office/drawing/2014/chart" uri="{C3380CC4-5D6E-409C-BE32-E72D297353CC}">
              <c16:uniqueId val="{00000002-4CB2-42D4-81AE-85B8027B4950}"/>
            </c:ext>
          </c:extLst>
        </c:ser>
        <c:ser>
          <c:idx val="3"/>
          <c:order val="3"/>
          <c:tx>
            <c:strRef>
              <c:f>Statystyka!$F$49</c:f>
              <c:strCache>
                <c:ptCount val="1"/>
                <c:pt idx="0">
                  <c:v>6m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Statystyka!$B$53:$B$58</c:f>
              <c:strCache>
                <c:ptCount val="6"/>
                <c:pt idx="0">
                  <c:v>PK/CM-1/1/22</c:v>
                </c:pt>
                <c:pt idx="1">
                  <c:v>PK/CM-1/2/22</c:v>
                </c:pt>
                <c:pt idx="2">
                  <c:v>PK/CM-1/3/22</c:v>
                </c:pt>
                <c:pt idx="3">
                  <c:v>PK/CM-1/4/22</c:v>
                </c:pt>
                <c:pt idx="4">
                  <c:v>PK/CM-1/5/22</c:v>
                </c:pt>
                <c:pt idx="5">
                  <c:v>PK/CM-1/6/22</c:v>
                </c:pt>
              </c:strCache>
            </c:strRef>
          </c:cat>
          <c:val>
            <c:numRef>
              <c:f>Statystyka!$F$53:$F$58</c:f>
              <c:numCache>
                <c:formatCode>General</c:formatCode>
                <c:ptCount val="6"/>
                <c:pt idx="2">
                  <c:v>8.6999999999999993</c:v>
                </c:pt>
                <c:pt idx="4">
                  <c:v>11.4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B2-42D4-81AE-85B8027B4950}"/>
            </c:ext>
          </c:extLst>
        </c:ser>
        <c:ser>
          <c:idx val="4"/>
          <c:order val="4"/>
          <c:tx>
            <c:strRef>
              <c:f>Statystyka!$G$49</c:f>
              <c:strCache>
                <c:ptCount val="1"/>
                <c:pt idx="0">
                  <c:v>9m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Statystyka!$B$53:$B$58</c:f>
              <c:strCache>
                <c:ptCount val="6"/>
                <c:pt idx="0">
                  <c:v>PK/CM-1/1/22</c:v>
                </c:pt>
                <c:pt idx="1">
                  <c:v>PK/CM-1/2/22</c:v>
                </c:pt>
                <c:pt idx="2">
                  <c:v>PK/CM-1/3/22</c:v>
                </c:pt>
                <c:pt idx="3">
                  <c:v>PK/CM-1/4/22</c:v>
                </c:pt>
                <c:pt idx="4">
                  <c:v>PK/CM-1/5/22</c:v>
                </c:pt>
                <c:pt idx="5">
                  <c:v>PK/CM-1/6/22</c:v>
                </c:pt>
              </c:strCache>
            </c:strRef>
          </c:cat>
          <c:val>
            <c:numRef>
              <c:f>Statystyka!$G$53:$G$58</c:f>
              <c:numCache>
                <c:formatCode>General</c:formatCode>
                <c:ptCount val="6"/>
                <c:pt idx="2">
                  <c:v>11.3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B2-42D4-81AE-85B8027B4950}"/>
            </c:ext>
          </c:extLst>
        </c:ser>
        <c:ser>
          <c:idx val="5"/>
          <c:order val="5"/>
          <c:tx>
            <c:strRef>
              <c:f>Statystyka!$H$49</c:f>
              <c:strCache>
                <c:ptCount val="1"/>
                <c:pt idx="0">
                  <c:v>13m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Statystyka!$B$53:$B$58</c:f>
              <c:strCache>
                <c:ptCount val="6"/>
                <c:pt idx="0">
                  <c:v>PK/CM-1/1/22</c:v>
                </c:pt>
                <c:pt idx="1">
                  <c:v>PK/CM-1/2/22</c:v>
                </c:pt>
                <c:pt idx="2">
                  <c:v>PK/CM-1/3/22</c:v>
                </c:pt>
                <c:pt idx="3">
                  <c:v>PK/CM-1/4/22</c:v>
                </c:pt>
                <c:pt idx="4">
                  <c:v>PK/CM-1/5/22</c:v>
                </c:pt>
                <c:pt idx="5">
                  <c:v>PK/CM-1/6/22</c:v>
                </c:pt>
              </c:strCache>
            </c:strRef>
          </c:cat>
          <c:val>
            <c:numRef>
              <c:f>Statystyka!$H$53:$H$58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4CB2-42D4-81AE-85B8027B4950}"/>
            </c:ext>
          </c:extLst>
        </c:ser>
        <c:ser>
          <c:idx val="6"/>
          <c:order val="6"/>
          <c:tx>
            <c:strRef>
              <c:f>Statystyka!$I$49</c:f>
              <c:strCache>
                <c:ptCount val="1"/>
                <c:pt idx="0">
                  <c:v>18m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Statystyka!$B$53:$B$58</c:f>
              <c:strCache>
                <c:ptCount val="6"/>
                <c:pt idx="0">
                  <c:v>PK/CM-1/1/22</c:v>
                </c:pt>
                <c:pt idx="1">
                  <c:v>PK/CM-1/2/22</c:v>
                </c:pt>
                <c:pt idx="2">
                  <c:v>PK/CM-1/3/22</c:v>
                </c:pt>
                <c:pt idx="3">
                  <c:v>PK/CM-1/4/22</c:v>
                </c:pt>
                <c:pt idx="4">
                  <c:v>PK/CM-1/5/22</c:v>
                </c:pt>
                <c:pt idx="5">
                  <c:v>PK/CM-1/6/22</c:v>
                </c:pt>
              </c:strCache>
            </c:strRef>
          </c:cat>
          <c:val>
            <c:numRef>
              <c:f>Statystyka!$I$53:$I$58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4CB2-42D4-81AE-85B8027B4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1982216"/>
        <c:axId val="10819814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Statystyka!$D$49</c15:sqref>
                        </c15:formulaRef>
                      </c:ext>
                    </c:extLst>
                    <c:strCache>
                      <c:ptCount val="1"/>
                      <c:pt idx="0">
                        <c:v>1m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Statystyka!$B$53:$B$58</c15:sqref>
                        </c15:formulaRef>
                      </c:ext>
                    </c:extLst>
                    <c:strCache>
                      <c:ptCount val="6"/>
                      <c:pt idx="0">
                        <c:v>PK/CM-1/1/22</c:v>
                      </c:pt>
                      <c:pt idx="1">
                        <c:v>PK/CM-1/2/22</c:v>
                      </c:pt>
                      <c:pt idx="2">
                        <c:v>PK/CM-1/3/22</c:v>
                      </c:pt>
                      <c:pt idx="3">
                        <c:v>PK/CM-1/4/22</c:v>
                      </c:pt>
                      <c:pt idx="4">
                        <c:v>PK/CM-1/5/22</c:v>
                      </c:pt>
                      <c:pt idx="5">
                        <c:v>PK/CM-1/6/22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Statystyka!$D$53:$D$58</c15:sqref>
                        </c15:formulaRef>
                      </c:ext>
                    </c:extLst>
                  </c:numRef>
                </c:val>
                <c:extLst>
                  <c:ext xmlns:c16="http://schemas.microsoft.com/office/drawing/2014/chart" uri="{C3380CC4-5D6E-409C-BE32-E72D297353CC}">
                    <c16:uniqueId val="{00000001-4CB2-42D4-81AE-85B8027B4950}"/>
                  </c:ext>
                </c:extLst>
              </c15:ser>
            </c15:filteredBarSeries>
          </c:ext>
        </c:extLst>
      </c:barChart>
      <c:catAx>
        <c:axId val="108198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1981496"/>
        <c:crosses val="autoZero"/>
        <c:auto val="1"/>
        <c:lblAlgn val="ctr"/>
        <c:lblOffset val="100"/>
        <c:noMultiLvlLbl val="0"/>
      </c:catAx>
      <c:valAx>
        <c:axId val="108198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198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Czystość populacji PK/CM-1 - badania do</a:t>
            </a:r>
            <a:r>
              <a:rPr lang="pl-PL" baseline="0"/>
              <a:t> zwolnienia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Statystyka!$C$75</c:f>
              <c:strCache>
                <c:ptCount val="1"/>
                <c:pt idx="0">
                  <c:v>CD29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Statystyka!$B$76:$B$84</c:f>
              <c:strCache>
                <c:ptCount val="9"/>
                <c:pt idx="0">
                  <c:v>PK/CM-1/1/21</c:v>
                </c:pt>
                <c:pt idx="1">
                  <c:v>PK/CM-1/2/21</c:v>
                </c:pt>
                <c:pt idx="2">
                  <c:v>PK/CM-1/3/21</c:v>
                </c:pt>
                <c:pt idx="3">
                  <c:v>PK/CM-1/1/22</c:v>
                </c:pt>
                <c:pt idx="4">
                  <c:v>PK/CM-1/2/22</c:v>
                </c:pt>
                <c:pt idx="5">
                  <c:v>PK/CM-1/3/22</c:v>
                </c:pt>
                <c:pt idx="6">
                  <c:v>PK/CM-1/4/22</c:v>
                </c:pt>
                <c:pt idx="7">
                  <c:v>PK/CM-1/5/22</c:v>
                </c:pt>
                <c:pt idx="8">
                  <c:v>PK/CM-1/6/22</c:v>
                </c:pt>
              </c:strCache>
            </c:strRef>
          </c:cat>
          <c:val>
            <c:numRef>
              <c:f>Statystyka!$C$76:$C$84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7-486A-834D-6055F9AD1CAB}"/>
            </c:ext>
          </c:extLst>
        </c:ser>
        <c:ser>
          <c:idx val="1"/>
          <c:order val="1"/>
          <c:tx>
            <c:strRef>
              <c:f>Statystyka!$D$75</c:f>
              <c:strCache>
                <c:ptCount val="1"/>
                <c:pt idx="0">
                  <c:v>CD44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Statystyka!$B$76:$B$84</c:f>
              <c:strCache>
                <c:ptCount val="9"/>
                <c:pt idx="0">
                  <c:v>PK/CM-1/1/21</c:v>
                </c:pt>
                <c:pt idx="1">
                  <c:v>PK/CM-1/2/21</c:v>
                </c:pt>
                <c:pt idx="2">
                  <c:v>PK/CM-1/3/21</c:v>
                </c:pt>
                <c:pt idx="3">
                  <c:v>PK/CM-1/1/22</c:v>
                </c:pt>
                <c:pt idx="4">
                  <c:v>PK/CM-1/2/22</c:v>
                </c:pt>
                <c:pt idx="5">
                  <c:v>PK/CM-1/3/22</c:v>
                </c:pt>
                <c:pt idx="6">
                  <c:v>PK/CM-1/4/22</c:v>
                </c:pt>
                <c:pt idx="7">
                  <c:v>PK/CM-1/5/22</c:v>
                </c:pt>
                <c:pt idx="8">
                  <c:v>PK/CM-1/6/22</c:v>
                </c:pt>
              </c:strCache>
            </c:strRef>
          </c:cat>
          <c:val>
            <c:numRef>
              <c:f>Statystyka!$D$76:$D$84</c:f>
            </c:numRef>
          </c:val>
          <c:extLst>
            <c:ext xmlns:c16="http://schemas.microsoft.com/office/drawing/2014/chart" uri="{C3380CC4-5D6E-409C-BE32-E72D297353CC}">
              <c16:uniqueId val="{00000001-1D17-486A-834D-6055F9AD1CAB}"/>
            </c:ext>
          </c:extLst>
        </c:ser>
        <c:ser>
          <c:idx val="2"/>
          <c:order val="2"/>
          <c:tx>
            <c:strRef>
              <c:f>Statystyka!$E$75</c:f>
              <c:strCache>
                <c:ptCount val="1"/>
                <c:pt idx="0">
                  <c:v>CD90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Statystyka!$B$76:$B$84</c:f>
              <c:strCache>
                <c:ptCount val="9"/>
                <c:pt idx="0">
                  <c:v>PK/CM-1/1/21</c:v>
                </c:pt>
                <c:pt idx="1">
                  <c:v>PK/CM-1/2/21</c:v>
                </c:pt>
                <c:pt idx="2">
                  <c:v>PK/CM-1/3/21</c:v>
                </c:pt>
                <c:pt idx="3">
                  <c:v>PK/CM-1/1/22</c:v>
                </c:pt>
                <c:pt idx="4">
                  <c:v>PK/CM-1/2/22</c:v>
                </c:pt>
                <c:pt idx="5">
                  <c:v>PK/CM-1/3/22</c:v>
                </c:pt>
                <c:pt idx="6">
                  <c:v>PK/CM-1/4/22</c:v>
                </c:pt>
                <c:pt idx="7">
                  <c:v>PK/CM-1/5/22</c:v>
                </c:pt>
                <c:pt idx="8">
                  <c:v>PK/CM-1/6/22</c:v>
                </c:pt>
              </c:strCache>
            </c:strRef>
          </c:cat>
          <c:val>
            <c:numRef>
              <c:f>Statystyka!$E$76:$E$84</c:f>
            </c:numRef>
          </c:val>
          <c:extLst>
            <c:ext xmlns:c16="http://schemas.microsoft.com/office/drawing/2014/chart" uri="{C3380CC4-5D6E-409C-BE32-E72D297353CC}">
              <c16:uniqueId val="{00000002-1D17-486A-834D-6055F9AD1CAB}"/>
            </c:ext>
          </c:extLst>
        </c:ser>
        <c:ser>
          <c:idx val="3"/>
          <c:order val="3"/>
          <c:tx>
            <c:strRef>
              <c:f>Statystyka!$F$75</c:f>
              <c:strCache>
                <c:ptCount val="1"/>
                <c:pt idx="0">
                  <c:v>CD45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Statystyka!$B$76:$B$84</c:f>
              <c:strCache>
                <c:ptCount val="9"/>
                <c:pt idx="0">
                  <c:v>PK/CM-1/1/21</c:v>
                </c:pt>
                <c:pt idx="1">
                  <c:v>PK/CM-1/2/21</c:v>
                </c:pt>
                <c:pt idx="2">
                  <c:v>PK/CM-1/3/21</c:v>
                </c:pt>
                <c:pt idx="3">
                  <c:v>PK/CM-1/1/22</c:v>
                </c:pt>
                <c:pt idx="4">
                  <c:v>PK/CM-1/2/22</c:v>
                </c:pt>
                <c:pt idx="5">
                  <c:v>PK/CM-1/3/22</c:v>
                </c:pt>
                <c:pt idx="6">
                  <c:v>PK/CM-1/4/22</c:v>
                </c:pt>
                <c:pt idx="7">
                  <c:v>PK/CM-1/5/22</c:v>
                </c:pt>
                <c:pt idx="8">
                  <c:v>PK/CM-1/6/22</c:v>
                </c:pt>
              </c:strCache>
            </c:strRef>
          </c:cat>
          <c:val>
            <c:numRef>
              <c:f>Statystyka!$F$76:$F$84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17-486A-834D-6055F9AD1CAB}"/>
            </c:ext>
          </c:extLst>
        </c:ser>
        <c:ser>
          <c:idx val="4"/>
          <c:order val="4"/>
          <c:tx>
            <c:strRef>
              <c:f>Statystyka!$G$75</c:f>
              <c:strCache>
                <c:ptCount val="1"/>
                <c:pt idx="0">
                  <c:v>MHCII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Statystyka!$B$76:$B$84</c:f>
              <c:strCache>
                <c:ptCount val="9"/>
                <c:pt idx="0">
                  <c:v>PK/CM-1/1/21</c:v>
                </c:pt>
                <c:pt idx="1">
                  <c:v>PK/CM-1/2/21</c:v>
                </c:pt>
                <c:pt idx="2">
                  <c:v>PK/CM-1/3/21</c:v>
                </c:pt>
                <c:pt idx="3">
                  <c:v>PK/CM-1/1/22</c:v>
                </c:pt>
                <c:pt idx="4">
                  <c:v>PK/CM-1/2/22</c:v>
                </c:pt>
                <c:pt idx="5">
                  <c:v>PK/CM-1/3/22</c:v>
                </c:pt>
                <c:pt idx="6">
                  <c:v>PK/CM-1/4/22</c:v>
                </c:pt>
                <c:pt idx="7">
                  <c:v>PK/CM-1/5/22</c:v>
                </c:pt>
                <c:pt idx="8">
                  <c:v>PK/CM-1/6/22</c:v>
                </c:pt>
              </c:strCache>
            </c:strRef>
          </c:cat>
          <c:val>
            <c:numRef>
              <c:f>Statystyka!$G$76:$G$84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17-486A-834D-6055F9AD1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792376"/>
        <c:axId val="379792736"/>
      </c:barChart>
      <c:catAx>
        <c:axId val="37979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9792736"/>
        <c:crosses val="autoZero"/>
        <c:auto val="1"/>
        <c:lblAlgn val="ctr"/>
        <c:lblOffset val="100"/>
        <c:noMultiLvlLbl val="0"/>
      </c:catAx>
      <c:valAx>
        <c:axId val="37979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979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Czystość populacji - badania stabilności</a:t>
            </a:r>
            <a:r>
              <a:rPr lang="pl-PL" baseline="0"/>
              <a:t> po 13 miesiącach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Statystyka!$C$92</c:f>
              <c:strCache>
                <c:ptCount val="1"/>
                <c:pt idx="0">
                  <c:v>CD29 t0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Statystyka!$B$93:$B$95</c:f>
              <c:strCache>
                <c:ptCount val="3"/>
                <c:pt idx="0">
                  <c:v>PK/CM-1/1/21</c:v>
                </c:pt>
                <c:pt idx="1">
                  <c:v>PK/CM-1/2/21</c:v>
                </c:pt>
                <c:pt idx="2">
                  <c:v>PK/CM-1/3/21</c:v>
                </c:pt>
              </c:strCache>
            </c:strRef>
          </c:cat>
          <c:val>
            <c:numRef>
              <c:f>Statystyka!$C$93:$C$95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6-4FD3-9357-6BA8F9F42411}"/>
            </c:ext>
          </c:extLst>
        </c:ser>
        <c:ser>
          <c:idx val="1"/>
          <c:order val="1"/>
          <c:tx>
            <c:strRef>
              <c:f>Statystyka!$D$92</c:f>
              <c:strCache>
                <c:ptCount val="1"/>
                <c:pt idx="0">
                  <c:v>CD44 t0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Statystyka!$B$93:$B$95</c:f>
              <c:strCache>
                <c:ptCount val="3"/>
                <c:pt idx="0">
                  <c:v>PK/CM-1/1/21</c:v>
                </c:pt>
                <c:pt idx="1">
                  <c:v>PK/CM-1/2/21</c:v>
                </c:pt>
                <c:pt idx="2">
                  <c:v>PK/CM-1/3/21</c:v>
                </c:pt>
              </c:strCache>
            </c:strRef>
          </c:cat>
          <c:val>
            <c:numRef>
              <c:f>Statystyka!$D$93:$D$95</c:f>
            </c:numRef>
          </c:val>
          <c:extLst>
            <c:ext xmlns:c16="http://schemas.microsoft.com/office/drawing/2014/chart" uri="{C3380CC4-5D6E-409C-BE32-E72D297353CC}">
              <c16:uniqueId val="{00000001-4816-4FD3-9357-6BA8F9F42411}"/>
            </c:ext>
          </c:extLst>
        </c:ser>
        <c:ser>
          <c:idx val="2"/>
          <c:order val="2"/>
          <c:tx>
            <c:strRef>
              <c:f>Statystyka!$E$92</c:f>
              <c:strCache>
                <c:ptCount val="1"/>
                <c:pt idx="0">
                  <c:v>CD90 t0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Statystyka!$B$93:$B$95</c:f>
              <c:strCache>
                <c:ptCount val="3"/>
                <c:pt idx="0">
                  <c:v>PK/CM-1/1/21</c:v>
                </c:pt>
                <c:pt idx="1">
                  <c:v>PK/CM-1/2/21</c:v>
                </c:pt>
                <c:pt idx="2">
                  <c:v>PK/CM-1/3/21</c:v>
                </c:pt>
              </c:strCache>
            </c:strRef>
          </c:cat>
          <c:val>
            <c:numRef>
              <c:f>Statystyka!$E$93:$E$95</c:f>
            </c:numRef>
          </c:val>
          <c:extLst>
            <c:ext xmlns:c16="http://schemas.microsoft.com/office/drawing/2014/chart" uri="{C3380CC4-5D6E-409C-BE32-E72D297353CC}">
              <c16:uniqueId val="{00000002-4816-4FD3-9357-6BA8F9F42411}"/>
            </c:ext>
          </c:extLst>
        </c:ser>
        <c:ser>
          <c:idx val="3"/>
          <c:order val="3"/>
          <c:tx>
            <c:strRef>
              <c:f>Statystyka!$F$92</c:f>
              <c:strCache>
                <c:ptCount val="1"/>
                <c:pt idx="0">
                  <c:v>CD45 t0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Statystyka!$B$93:$B$95</c:f>
              <c:strCache>
                <c:ptCount val="3"/>
                <c:pt idx="0">
                  <c:v>PK/CM-1/1/21</c:v>
                </c:pt>
                <c:pt idx="1">
                  <c:v>PK/CM-1/2/21</c:v>
                </c:pt>
                <c:pt idx="2">
                  <c:v>PK/CM-1/3/21</c:v>
                </c:pt>
              </c:strCache>
            </c:strRef>
          </c:cat>
          <c:val>
            <c:numRef>
              <c:f>Statystyka!$F$93:$F$95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16-4FD3-9357-6BA8F9F42411}"/>
            </c:ext>
          </c:extLst>
        </c:ser>
        <c:ser>
          <c:idx val="4"/>
          <c:order val="4"/>
          <c:tx>
            <c:strRef>
              <c:f>Statystyka!$G$92</c:f>
              <c:strCache>
                <c:ptCount val="1"/>
                <c:pt idx="0">
                  <c:v>MHCII t0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Statystyka!$B$93:$B$95</c:f>
              <c:strCache>
                <c:ptCount val="3"/>
                <c:pt idx="0">
                  <c:v>PK/CM-1/1/21</c:v>
                </c:pt>
                <c:pt idx="1">
                  <c:v>PK/CM-1/2/21</c:v>
                </c:pt>
                <c:pt idx="2">
                  <c:v>PK/CM-1/3/21</c:v>
                </c:pt>
              </c:strCache>
            </c:strRef>
          </c:cat>
          <c:val>
            <c:numRef>
              <c:f>Statystyka!$G$93:$G$95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16-4FD3-9357-6BA8F9F42411}"/>
            </c:ext>
          </c:extLst>
        </c:ser>
        <c:ser>
          <c:idx val="5"/>
          <c:order val="5"/>
          <c:tx>
            <c:strRef>
              <c:f>Statystyka!$H$92</c:f>
              <c:strCache>
                <c:ptCount val="1"/>
                <c:pt idx="0">
                  <c:v>CD29 d390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Statystyka!$B$93:$B$95</c:f>
              <c:strCache>
                <c:ptCount val="3"/>
                <c:pt idx="0">
                  <c:v>PK/CM-1/1/21</c:v>
                </c:pt>
                <c:pt idx="1">
                  <c:v>PK/CM-1/2/21</c:v>
                </c:pt>
                <c:pt idx="2">
                  <c:v>PK/CM-1/3/21</c:v>
                </c:pt>
              </c:strCache>
            </c:strRef>
          </c:cat>
          <c:val>
            <c:numRef>
              <c:f>Statystyka!$H$93:$H$95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16-4FD3-9357-6BA8F9F42411}"/>
            </c:ext>
          </c:extLst>
        </c:ser>
        <c:ser>
          <c:idx val="6"/>
          <c:order val="6"/>
          <c:tx>
            <c:strRef>
              <c:f>Statystyka!$I$92</c:f>
              <c:strCache>
                <c:ptCount val="1"/>
                <c:pt idx="0">
                  <c:v>CD44 d390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Statystyka!$B$93:$B$95</c:f>
              <c:strCache>
                <c:ptCount val="3"/>
                <c:pt idx="0">
                  <c:v>PK/CM-1/1/21</c:v>
                </c:pt>
                <c:pt idx="1">
                  <c:v>PK/CM-1/2/21</c:v>
                </c:pt>
                <c:pt idx="2">
                  <c:v>PK/CM-1/3/21</c:v>
                </c:pt>
              </c:strCache>
            </c:strRef>
          </c:cat>
          <c:val>
            <c:numRef>
              <c:f>Statystyka!$I$93:$I$95</c:f>
              <c:numCache>
                <c:formatCode>General</c:formatCode>
                <c:ptCount val="3"/>
                <c:pt idx="0">
                  <c:v>84</c:v>
                </c:pt>
                <c:pt idx="1">
                  <c:v>94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16-4FD3-9357-6BA8F9F42411}"/>
            </c:ext>
          </c:extLst>
        </c:ser>
        <c:ser>
          <c:idx val="7"/>
          <c:order val="7"/>
          <c:tx>
            <c:strRef>
              <c:f>Statystyka!$J$92</c:f>
              <c:strCache>
                <c:ptCount val="1"/>
                <c:pt idx="0">
                  <c:v>CD90 d390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Statystyka!$B$93:$B$95</c:f>
              <c:strCache>
                <c:ptCount val="3"/>
                <c:pt idx="0">
                  <c:v>PK/CM-1/1/21</c:v>
                </c:pt>
                <c:pt idx="1">
                  <c:v>PK/CM-1/2/21</c:v>
                </c:pt>
                <c:pt idx="2">
                  <c:v>PK/CM-1/3/21</c:v>
                </c:pt>
              </c:strCache>
            </c:strRef>
          </c:cat>
          <c:val>
            <c:numRef>
              <c:f>Statystyka!$J$93:$J$95</c:f>
              <c:numCache>
                <c:formatCode>General</c:formatCode>
                <c:ptCount val="3"/>
                <c:pt idx="0">
                  <c:v>96</c:v>
                </c:pt>
                <c:pt idx="1">
                  <c:v>98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16-4FD3-9357-6BA8F9F42411}"/>
            </c:ext>
          </c:extLst>
        </c:ser>
        <c:ser>
          <c:idx val="8"/>
          <c:order val="8"/>
          <c:tx>
            <c:strRef>
              <c:f>Statystyka!$K$92</c:f>
              <c:strCache>
                <c:ptCount val="1"/>
                <c:pt idx="0">
                  <c:v>CD45 d390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Statystyka!$B$93:$B$95</c:f>
              <c:strCache>
                <c:ptCount val="3"/>
                <c:pt idx="0">
                  <c:v>PK/CM-1/1/21</c:v>
                </c:pt>
                <c:pt idx="1">
                  <c:v>PK/CM-1/2/21</c:v>
                </c:pt>
                <c:pt idx="2">
                  <c:v>PK/CM-1/3/21</c:v>
                </c:pt>
              </c:strCache>
            </c:strRef>
          </c:cat>
          <c:val>
            <c:numRef>
              <c:f>Statystyka!$K$93:$K$95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16-4FD3-9357-6BA8F9F42411}"/>
            </c:ext>
          </c:extLst>
        </c:ser>
        <c:ser>
          <c:idx val="9"/>
          <c:order val="9"/>
          <c:tx>
            <c:strRef>
              <c:f>Statystyka!$L$92</c:f>
              <c:strCache>
                <c:ptCount val="1"/>
                <c:pt idx="0">
                  <c:v>MHCII d390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Statystyka!$B$93:$B$95</c:f>
              <c:strCache>
                <c:ptCount val="3"/>
                <c:pt idx="0">
                  <c:v>PK/CM-1/1/21</c:v>
                </c:pt>
                <c:pt idx="1">
                  <c:v>PK/CM-1/2/21</c:v>
                </c:pt>
                <c:pt idx="2">
                  <c:v>PK/CM-1/3/21</c:v>
                </c:pt>
              </c:strCache>
            </c:strRef>
          </c:cat>
          <c:val>
            <c:numRef>
              <c:f>Statystyka!$L$93:$L$95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16-4FD3-9357-6BA8F9F42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9029848"/>
        <c:axId val="1259033448"/>
      </c:barChart>
      <c:catAx>
        <c:axId val="125902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9033448"/>
        <c:crosses val="autoZero"/>
        <c:auto val="1"/>
        <c:lblAlgn val="ctr"/>
        <c:lblOffset val="100"/>
        <c:noMultiLvlLbl val="0"/>
      </c:catAx>
      <c:valAx>
        <c:axId val="125903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902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czasu podwojenia</a:t>
            </a:r>
            <a:r>
              <a:rPr lang="pl-PL" baseline="0"/>
              <a:t> populacji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Statystyka!$C$110</c:f>
              <c:strCache>
                <c:ptCount val="1"/>
                <c:pt idx="0">
                  <c:v>t0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Statystyka!$B$111:$B$119</c:f>
              <c:strCache>
                <c:ptCount val="9"/>
                <c:pt idx="0">
                  <c:v>PK/CM-1/1/21</c:v>
                </c:pt>
                <c:pt idx="1">
                  <c:v>PK/CM-1/2/21</c:v>
                </c:pt>
                <c:pt idx="2">
                  <c:v>PK/CM-1/3/21</c:v>
                </c:pt>
                <c:pt idx="3">
                  <c:v>PK/CM-1/1/22</c:v>
                </c:pt>
                <c:pt idx="4">
                  <c:v>PK/CM-1/2/22</c:v>
                </c:pt>
                <c:pt idx="5">
                  <c:v>PK/CM-1/3/22</c:v>
                </c:pt>
                <c:pt idx="6">
                  <c:v>PK/CM-1/4/22</c:v>
                </c:pt>
                <c:pt idx="7">
                  <c:v>PK/CM-1/5/22</c:v>
                </c:pt>
                <c:pt idx="8">
                  <c:v>PK/CM-1/6/22</c:v>
                </c:pt>
              </c:strCache>
            </c:strRef>
          </c:cat>
          <c:val>
            <c:numRef>
              <c:f>Statystyka!$C$111:$C$119</c:f>
              <c:numCache>
                <c:formatCode>General</c:formatCode>
                <c:ptCount val="9"/>
                <c:pt idx="0">
                  <c:v>35.200000000000003</c:v>
                </c:pt>
                <c:pt idx="1">
                  <c:v>33.200000000000003</c:v>
                </c:pt>
                <c:pt idx="2">
                  <c:v>33.200000000000003</c:v>
                </c:pt>
                <c:pt idx="3">
                  <c:v>51.1</c:v>
                </c:pt>
                <c:pt idx="4">
                  <c:v>65.099999999999994</c:v>
                </c:pt>
                <c:pt idx="5">
                  <c:v>44.6</c:v>
                </c:pt>
                <c:pt idx="6">
                  <c:v>44</c:v>
                </c:pt>
                <c:pt idx="7">
                  <c:v>31.2</c:v>
                </c:pt>
                <c:pt idx="8">
                  <c:v>31.1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D-4A6B-AE18-A10F95325F25}"/>
            </c:ext>
          </c:extLst>
        </c:ser>
        <c:ser>
          <c:idx val="1"/>
          <c:order val="1"/>
          <c:tx>
            <c:strRef>
              <c:f>Statystyka!$D$110</c:f>
              <c:strCache>
                <c:ptCount val="1"/>
                <c:pt idx="0">
                  <c:v>13m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Statystyka!$B$111:$B$119</c:f>
              <c:strCache>
                <c:ptCount val="9"/>
                <c:pt idx="0">
                  <c:v>PK/CM-1/1/21</c:v>
                </c:pt>
                <c:pt idx="1">
                  <c:v>PK/CM-1/2/21</c:v>
                </c:pt>
                <c:pt idx="2">
                  <c:v>PK/CM-1/3/21</c:v>
                </c:pt>
                <c:pt idx="3">
                  <c:v>PK/CM-1/1/22</c:v>
                </c:pt>
                <c:pt idx="4">
                  <c:v>PK/CM-1/2/22</c:v>
                </c:pt>
                <c:pt idx="5">
                  <c:v>PK/CM-1/3/22</c:v>
                </c:pt>
                <c:pt idx="6">
                  <c:v>PK/CM-1/4/22</c:v>
                </c:pt>
                <c:pt idx="7">
                  <c:v>PK/CM-1/5/22</c:v>
                </c:pt>
                <c:pt idx="8">
                  <c:v>PK/CM-1/6/22</c:v>
                </c:pt>
              </c:strCache>
            </c:strRef>
          </c:cat>
          <c:val>
            <c:numRef>
              <c:f>Statystyka!$D$111:$D$119</c:f>
            </c:numRef>
          </c:val>
          <c:extLst>
            <c:ext xmlns:c16="http://schemas.microsoft.com/office/drawing/2014/chart" uri="{C3380CC4-5D6E-409C-BE32-E72D297353CC}">
              <c16:uniqueId val="{00000001-F44D-4A6B-AE18-A10F95325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192560"/>
        <c:axId val="1177193640"/>
      </c:barChart>
      <c:catAx>
        <c:axId val="117719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7193640"/>
        <c:crosses val="autoZero"/>
        <c:auto val="1"/>
        <c:lblAlgn val="ctr"/>
        <c:lblOffset val="100"/>
        <c:noMultiLvlLbl val="0"/>
      </c:catAx>
      <c:valAx>
        <c:axId val="117719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719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ocumenttasks/documenttask1.xml><?xml version="1.0" encoding="utf-8"?>
<Tasks xmlns="http://schemas.microsoft.com/office/tasks/2019/documenttasks">
  <Task id="{9C5592C7-61D0-4A3C-95FA-0044D4D55C6C}">
    <Anchor>
      <Comment id="{562E1689-DD1B-4D84-B00B-2329FD2523BC}"/>
    </Anchor>
    <History>
      <Event time="2023-04-03T13:01:53.19" id="{302FE081-9644-400A-8203-70B0EB6358D6}">
        <Attribution userId="S::jakub.grzesiak@bioceltix.com::35adb628-b546-420d-8b2c-742ad4fd733a" userName="Jakub Grzesiak" userProvider="AD"/>
        <Anchor>
          <Comment id="{562E1689-DD1B-4D84-B00B-2329FD2523BC}"/>
        </Anchor>
        <Create/>
      </Event>
      <Event time="2023-04-03T13:01:53.19" id="{753D8966-1830-47D0-ACDA-6B1C8AF331AD}">
        <Attribution userId="S::jakub.grzesiak@bioceltix.com::35adb628-b546-420d-8b2c-742ad4fd733a" userName="Jakub Grzesiak" userProvider="AD"/>
        <Anchor>
          <Comment id="{562E1689-DD1B-4D84-B00B-2329FD2523BC}"/>
        </Anchor>
        <Assign userId="S::pawel.pytel@bioceltix.com::ca0148b7-f9ad-464b-997b-42b5ec91aea6" userName="Paweł Pytel" userProvider="AD"/>
      </Event>
      <Event time="2023-04-03T13:01:53.19" id="{521C2B97-5EB3-4437-9484-8B4814D266A7}">
        <Attribution userId="S::jakub.grzesiak@bioceltix.com::35adb628-b546-420d-8b2c-742ad4fd733a" userName="Jakub Grzesiak" userProvider="AD"/>
        <Anchor>
          <Comment id="{562E1689-DD1B-4D84-B00B-2329FD2523BC}"/>
        </Anchor>
        <SetTitle title="@Paweł Pytel @Andrzej Kowalczyk czy te 2 wartości są ok czy znów doszło do pewnego błędnego powielenia? "/>
      </Event>
    </History>
  </Task>
</Task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220980</xdr:colOff>
      <xdr:row>15</xdr:row>
      <xdr:rowOff>171450</xdr:rowOff>
    </xdr:from>
    <xdr:to>
      <xdr:col>17</xdr:col>
      <xdr:colOff>525780</xdr:colOff>
      <xdr:row>30</xdr:row>
      <xdr:rowOff>102870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F7F09D8-FAC5-8262-9889-09D773891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236220</xdr:colOff>
      <xdr:row>30</xdr:row>
      <xdr:rowOff>179070</xdr:rowOff>
    </xdr:from>
    <xdr:to>
      <xdr:col>17</xdr:col>
      <xdr:colOff>541020</xdr:colOff>
      <xdr:row>45</xdr:row>
      <xdr:rowOff>110490</xdr:rowOff>
    </xdr:to>
    <xdr:grpSp>
      <xdr:nvGrpSpPr>
        <xdr:cNvPr id="5" name="Grupa 4">
          <a:extLst>
            <a:ext uri="{FF2B5EF4-FFF2-40B4-BE49-F238E27FC236}">
              <a16:creationId xmlns:a16="http://schemas.microsoft.com/office/drawing/2014/main" id="{57461573-8E88-3150-A7F2-A8215FA63F26}"/>
            </a:ext>
          </a:extLst>
        </xdr:cNvPr>
        <xdr:cNvGrpSpPr/>
      </xdr:nvGrpSpPr>
      <xdr:grpSpPr>
        <a:xfrm>
          <a:off x="6667500" y="5810250"/>
          <a:ext cx="4876800" cy="2743200"/>
          <a:chOff x="6865620" y="5810250"/>
          <a:chExt cx="4572000" cy="2743200"/>
        </a:xfrm>
      </xdr:grpSpPr>
      <xdr:graphicFrame macro="">
        <xdr:nvGraphicFramePr>
          <xdr:cNvPr id="3" name="Wykres 2">
            <a:extLst>
              <a:ext uri="{FF2B5EF4-FFF2-40B4-BE49-F238E27FC236}">
                <a16:creationId xmlns:a16="http://schemas.microsoft.com/office/drawing/2014/main" id="{4C898E3E-2ACE-2F0A-B509-0D19BF1FFC8E}"/>
              </a:ext>
            </a:extLst>
          </xdr:cNvPr>
          <xdr:cNvGraphicFramePr/>
        </xdr:nvGraphicFramePr>
        <xdr:xfrm>
          <a:off x="6865620" y="58102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4" name="Łącznik prosty 3">
            <a:extLst>
              <a:ext uri="{FF2B5EF4-FFF2-40B4-BE49-F238E27FC236}">
                <a16:creationId xmlns:a16="http://schemas.microsoft.com/office/drawing/2014/main" id="{18CDDAD2-4A24-FC35-D66A-AA86575CD8C5}"/>
              </a:ext>
            </a:extLst>
          </xdr:cNvPr>
          <xdr:cNvCxnSpPr/>
        </xdr:nvCxnSpPr>
        <xdr:spPr>
          <a:xfrm>
            <a:off x="7208520" y="7010400"/>
            <a:ext cx="4160520" cy="7620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236220</xdr:colOff>
      <xdr:row>46</xdr:row>
      <xdr:rowOff>3810</xdr:rowOff>
    </xdr:from>
    <xdr:to>
      <xdr:col>17</xdr:col>
      <xdr:colOff>541020</xdr:colOff>
      <xdr:row>61</xdr:row>
      <xdr:rowOff>163830</xdr:rowOff>
    </xdr:to>
    <xdr:grpSp>
      <xdr:nvGrpSpPr>
        <xdr:cNvPr id="9" name="Grupa 8">
          <a:extLst>
            <a:ext uri="{FF2B5EF4-FFF2-40B4-BE49-F238E27FC236}">
              <a16:creationId xmlns:a16="http://schemas.microsoft.com/office/drawing/2014/main" id="{34402328-05C2-2E6A-0F3A-67DF926D8851}"/>
            </a:ext>
          </a:extLst>
        </xdr:cNvPr>
        <xdr:cNvGrpSpPr/>
      </xdr:nvGrpSpPr>
      <xdr:grpSpPr>
        <a:xfrm>
          <a:off x="6667500" y="8629650"/>
          <a:ext cx="4876800" cy="3108960"/>
          <a:chOff x="7338060" y="8629650"/>
          <a:chExt cx="4572000" cy="2743200"/>
        </a:xfrm>
      </xdr:grpSpPr>
      <xdr:graphicFrame macro="">
        <xdr:nvGraphicFramePr>
          <xdr:cNvPr id="6" name="Wykres 5">
            <a:extLst>
              <a:ext uri="{FF2B5EF4-FFF2-40B4-BE49-F238E27FC236}">
                <a16:creationId xmlns:a16="http://schemas.microsoft.com/office/drawing/2014/main" id="{BD124F11-7FFA-B6A8-4DC4-1DF797AC1222}"/>
              </a:ext>
            </a:extLst>
          </xdr:cNvPr>
          <xdr:cNvGraphicFramePr/>
        </xdr:nvGraphicFramePr>
        <xdr:xfrm>
          <a:off x="7338060" y="86296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 macro="">
        <xdr:nvCxnSpPr>
          <xdr:cNvPr id="7" name="Łącznik prosty 6">
            <a:extLst>
              <a:ext uri="{FF2B5EF4-FFF2-40B4-BE49-F238E27FC236}">
                <a16:creationId xmlns:a16="http://schemas.microsoft.com/office/drawing/2014/main" id="{CC6BF753-15CC-49F1-B94A-E259D2511F2D}"/>
              </a:ext>
            </a:extLst>
          </xdr:cNvPr>
          <xdr:cNvCxnSpPr/>
        </xdr:nvCxnSpPr>
        <xdr:spPr>
          <a:xfrm>
            <a:off x="7650480" y="9268302"/>
            <a:ext cx="4160520" cy="7620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Łącznik prosty 7">
            <a:extLst>
              <a:ext uri="{FF2B5EF4-FFF2-40B4-BE49-F238E27FC236}">
                <a16:creationId xmlns:a16="http://schemas.microsoft.com/office/drawing/2014/main" id="{6A962415-6BDB-4398-BECC-65FD3C88DEF7}"/>
              </a:ext>
            </a:extLst>
          </xdr:cNvPr>
          <xdr:cNvCxnSpPr/>
        </xdr:nvCxnSpPr>
        <xdr:spPr>
          <a:xfrm>
            <a:off x="7650480" y="10511034"/>
            <a:ext cx="4160520" cy="7620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594360</xdr:colOff>
      <xdr:row>46</xdr:row>
      <xdr:rowOff>11430</xdr:rowOff>
    </xdr:from>
    <xdr:to>
      <xdr:col>25</xdr:col>
      <xdr:colOff>289560</xdr:colOff>
      <xdr:row>61</xdr:row>
      <xdr:rowOff>171450</xdr:rowOff>
    </xdr:to>
    <xdr:grpSp>
      <xdr:nvGrpSpPr>
        <xdr:cNvPr id="13" name="Grupa 12">
          <a:extLst>
            <a:ext uri="{FF2B5EF4-FFF2-40B4-BE49-F238E27FC236}">
              <a16:creationId xmlns:a16="http://schemas.microsoft.com/office/drawing/2014/main" id="{61CA2506-13CE-B992-BFA0-9A2169E402BC}"/>
            </a:ext>
          </a:extLst>
        </xdr:cNvPr>
        <xdr:cNvGrpSpPr/>
      </xdr:nvGrpSpPr>
      <xdr:grpSpPr>
        <a:xfrm>
          <a:off x="11597640" y="8637270"/>
          <a:ext cx="4754880" cy="3108960"/>
          <a:chOff x="12222480" y="8637270"/>
          <a:chExt cx="4754880" cy="3474720"/>
        </a:xfrm>
      </xdr:grpSpPr>
      <xdr:graphicFrame macro="">
        <xdr:nvGraphicFramePr>
          <xdr:cNvPr id="10" name="Wykres 9">
            <a:extLst>
              <a:ext uri="{FF2B5EF4-FFF2-40B4-BE49-F238E27FC236}">
                <a16:creationId xmlns:a16="http://schemas.microsoft.com/office/drawing/2014/main" id="{76B14BA0-1C33-825C-F7CD-608FF39307D5}"/>
              </a:ext>
            </a:extLst>
          </xdr:cNvPr>
          <xdr:cNvGraphicFramePr/>
        </xdr:nvGraphicFramePr>
        <xdr:xfrm>
          <a:off x="12222480" y="8637270"/>
          <a:ext cx="4754880" cy="34747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cxnSp macro="">
        <xdr:nvCxnSpPr>
          <xdr:cNvPr id="11" name="Łącznik prosty 10">
            <a:extLst>
              <a:ext uri="{FF2B5EF4-FFF2-40B4-BE49-F238E27FC236}">
                <a16:creationId xmlns:a16="http://schemas.microsoft.com/office/drawing/2014/main" id="{8DF0A0D4-213A-4B4F-A21E-3E3E293D40EB}"/>
              </a:ext>
            </a:extLst>
          </xdr:cNvPr>
          <xdr:cNvCxnSpPr/>
        </xdr:nvCxnSpPr>
        <xdr:spPr>
          <a:xfrm>
            <a:off x="12550140" y="10850880"/>
            <a:ext cx="4160520" cy="9652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Łącznik prosty 11">
            <a:extLst>
              <a:ext uri="{FF2B5EF4-FFF2-40B4-BE49-F238E27FC236}">
                <a16:creationId xmlns:a16="http://schemas.microsoft.com/office/drawing/2014/main" id="{D631E18D-87BA-42B5-A6B8-D7E2CADC9EBE}"/>
              </a:ext>
            </a:extLst>
          </xdr:cNvPr>
          <xdr:cNvCxnSpPr/>
        </xdr:nvCxnSpPr>
        <xdr:spPr>
          <a:xfrm>
            <a:off x="12519660" y="9761220"/>
            <a:ext cx="4160520" cy="9652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388620</xdr:colOff>
      <xdr:row>73</xdr:row>
      <xdr:rowOff>171450</xdr:rowOff>
    </xdr:from>
    <xdr:to>
      <xdr:col>24</xdr:col>
      <xdr:colOff>510540</xdr:colOff>
      <xdr:row>88</xdr:row>
      <xdr:rowOff>163830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59490313-863B-9219-5257-9F3269A94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312420</xdr:colOff>
      <xdr:row>90</xdr:row>
      <xdr:rowOff>64770</xdr:rowOff>
    </xdr:from>
    <xdr:to>
      <xdr:col>19</xdr:col>
      <xdr:colOff>320040</xdr:colOff>
      <xdr:row>105</xdr:row>
      <xdr:rowOff>64770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2DD7FD1B-B941-9FE1-3BD7-A0862EDE2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320040</xdr:colOff>
      <xdr:row>109</xdr:row>
      <xdr:rowOff>140970</xdr:rowOff>
    </xdr:from>
    <xdr:to>
      <xdr:col>12</xdr:col>
      <xdr:colOff>327660</xdr:colOff>
      <xdr:row>124</xdr:row>
      <xdr:rowOff>140970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63FAFD9E-892C-7B7B-1398-A31FA0074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0.06833</cdr:x>
      <cdr:y>0.26852</cdr:y>
    </cdr:from>
    <cdr:to>
      <cdr:x>0.97944</cdr:x>
      <cdr:y>0.48472</cdr:y>
    </cdr:to>
    <cdr:grpSp>
      <cdr:nvGrpSpPr>
        <cdr:cNvPr id="5" name="Grupa 4">
          <a:extLst xmlns:a="http://schemas.openxmlformats.org/drawingml/2006/main">
            <a:ext uri="{FF2B5EF4-FFF2-40B4-BE49-F238E27FC236}">
              <a16:creationId xmlns:a16="http://schemas.microsoft.com/office/drawing/2014/main" id="{816609A6-061F-EF73-96FB-CD3B6CB3F3FF}"/>
            </a:ext>
          </a:extLst>
        </cdr:cNvPr>
        <cdr:cNvGrpSpPr/>
      </cdr:nvGrpSpPr>
      <cdr:grpSpPr>
        <a:xfrm xmlns:a="http://schemas.openxmlformats.org/drawingml/2006/main">
          <a:off x="329978" y="771900"/>
          <a:ext cx="4399909" cy="621498"/>
          <a:chOff x="312420" y="736600"/>
          <a:chExt cx="4165600" cy="593090"/>
        </a:xfrm>
      </cdr:grpSpPr>
      <cdr:cxnSp macro="">
        <cdr:nvCxnSpPr>
          <cdr:cNvPr id="3" name="Łącznik prosty 2">
            <a:extLst xmlns:a="http://schemas.openxmlformats.org/drawingml/2006/main">
              <a:ext uri="{FF2B5EF4-FFF2-40B4-BE49-F238E27FC236}">
                <a16:creationId xmlns:a16="http://schemas.microsoft.com/office/drawing/2014/main" id="{125FE426-969E-0234-B7D6-65B4360629D1}"/>
              </a:ext>
            </a:extLst>
          </cdr:cNvPr>
          <cdr:cNvCxnSpPr/>
        </cdr:nvCxnSpPr>
        <cdr:spPr>
          <a:xfrm xmlns:a="http://schemas.openxmlformats.org/drawingml/2006/main">
            <a:off x="312420" y="1322070"/>
            <a:ext cx="4160520" cy="7620"/>
          </a:xfrm>
          <a:prstGeom xmlns:a="http://schemas.openxmlformats.org/drawingml/2006/main" prst="line">
            <a:avLst/>
          </a:prstGeom>
          <a:ln xmlns:a="http://schemas.openxmlformats.org/drawingml/2006/main" w="19050">
            <a:solidFill>
              <a:srgbClr val="FF0000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4" name="Łącznik prosty 3">
            <a:extLst xmlns:a="http://schemas.openxmlformats.org/drawingml/2006/main">
              <a:ext uri="{FF2B5EF4-FFF2-40B4-BE49-F238E27FC236}">
                <a16:creationId xmlns:a16="http://schemas.microsoft.com/office/drawing/2014/main" id="{D9D233C7-9C20-5CBE-29EB-3B0E7C2ECCCF}"/>
              </a:ext>
            </a:extLst>
          </cdr:cNvPr>
          <cdr:cNvCxnSpPr/>
        </cdr:nvCxnSpPr>
        <cdr:spPr>
          <a:xfrm xmlns:a="http://schemas.openxmlformats.org/drawingml/2006/main">
            <a:off x="317500" y="736600"/>
            <a:ext cx="4160520" cy="7620"/>
          </a:xfrm>
          <a:prstGeom xmlns:a="http://schemas.openxmlformats.org/drawingml/2006/main" prst="line">
            <a:avLst/>
          </a:prstGeom>
          <a:ln xmlns:a="http://schemas.openxmlformats.org/drawingml/2006/main" w="19050">
            <a:solidFill>
              <a:srgbClr val="FF0000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>
  <person displayName="Paweł Pytel" id="{E4A2322A-EFC8-4A50-95CD-586480E41C36}" userId="pawel.pytel@bioceltix.com" providerId="PeoplePicker"/>
  <person displayName="Jakub Grzesiak" id="{992D36AB-A0B4-4DBD-BA94-55E577994007}" userId="jakub.grzesiak@bioceltix.com" providerId="PeoplePicker"/>
  <person displayName="Andrzej Kowalczyk" id="{E9763866-86C7-4BA9-833C-861D3A7EB75E}" userId="andrzej.kowalczyk@bioceltix.com" providerId="PeoplePicker"/>
  <person displayName="Jakub Grzesiak" id="{C84C6026-F42C-47F7-A568-4EFD7139A528}" userId="S::jakub.grzesiak@bioceltix.com::35adb628-b546-420d-8b2c-742ad4fd733a" providerId="AD"/>
  <person displayName="Andrzej Kowalczyk" id="{E102CFB3-3A93-4D0F-8A52-A84C6FB74CD9}" userId="S::andrzej.kowalczyk@bioceltix.com::cdbad0ce-6b92-4dda-9f55-7a190d5c47a2" providerId="AD"/>
</personList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1" dT="2023-04-03T13:18:44.16" personId="{C84C6026-F42C-47F7-A568-4EFD7139A528}" id="{ABA0F036-BE0F-47AD-B963-DF8A4C0167E5}">
    <text xml:space="preserve">@Andrzej Kowalczyk  @Paweł Pytel  serio nie mamy zliczenia z tego dnia gdy był CCL2 robiony? Wg danych była to data 13.10.2021, może macie to jednak? ☺️ </text>
    <mentions>
      <mention mentionpersonId="{E9763866-86C7-4BA9-833C-861D3A7EB75E}" mentionId="{AEC989E3-ECFD-4535-8056-39DB33FDB560}" startIndex="0" length="18"/>
      <mention mentionpersonId="{E4A2322A-EFC8-4A50-95CD-586480E41C36}" mentionId="{FAC1738E-4D7B-4B38-AE09-3B2233D1C244}" startIndex="20" length="12"/>
    </mentions>
  </threadedComment>
  <threadedComment ref="O22" dT="2023-05-09T11:10:23.08" personId="{C84C6026-F42C-47F7-A568-4EFD7139A528}" id="{84804DBA-A1DE-4198-BD18-F3CF261260B5}">
    <text>@Andrzej Kowalczyk  nie macie wyniku z badania stabilności po 13 miesiącach dla PDT?</text>
    <mentions>
      <mention mentionpersonId="{E9763866-86C7-4BA9-833C-861D3A7EB75E}" mentionId="{B6C8557B-1D68-40A8-8EC9-C62EDF657DE6}" startIndex="0" length="18"/>
    </mentions>
  </threadedComment>
  <threadedComment ref="I23" dT="2023-04-03T13:01:53.20" personId="{C84C6026-F42C-47F7-A568-4EFD7139A528}" id="{562E1689-DD1B-4D84-B00B-2329FD2523BC}">
    <text xml:space="preserve">@Paweł Pytel  @Andrzej Kowalczyk czy te 2 wartości są ok czy znów doszło do pewnego błędnego powielenia? </text>
    <mentions>
      <mention mentionpersonId="{E4A2322A-EFC8-4A50-95CD-586480E41C36}" mentionId="{10ACE68C-1B0F-4A84-8C1E-2E9374C3A9D6}" startIndex="0" length="12"/>
      <mention mentionpersonId="{E9763866-86C7-4BA9-833C-861D3A7EB75E}" mentionId="{B3814B86-2E71-4E0A-B6BD-FAAD9F867197}" startIndex="14" length="18"/>
    </mentions>
  </threadedComment>
  <threadedComment ref="I23" dT="2023-04-03T13:15:07.04" personId="{C84C6026-F42C-47F7-A568-4EFD7139A528}" id="{C2EE5B6E-621F-43EC-B764-618583D75769}" parentId="{562E1689-DD1B-4D84-B00B-2329FD2523BC}">
    <text>Git?</text>
  </threadedComment>
  <threadedComment ref="I23" dT="2023-04-03T13:15:17.33" personId="{C84C6026-F42C-47F7-A568-4EFD7139A528}" id="{17CD85D3-5FD8-476D-864D-085A805A1FCC}" parentId="{562E1689-DD1B-4D84-B00B-2329FD2523BC}">
    <text xml:space="preserve">Mam to z pliku CCL2
</text>
  </threadedComment>
  <threadedComment ref="I23" dT="2023-04-03T13:17:17.30" personId="{E102CFB3-3A93-4D0F-8A52-A84C6FB74CD9}" id="{A8522374-C895-44E7-830B-8CDCADD6B5BA}" parentId="{562E1689-DD1B-4D84-B00B-2329FD2523BC}">
    <text>tak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3" dT="2023-04-21T06:02:20.76" personId="{E102CFB3-3A93-4D0F-8A52-A84C6FB74CD9}" id="{96335BB1-B74A-4085-B87A-8AEB012345B0}">
    <text>@Jakub Grzesiak tu wpisaliśmy z kontrolnej</text>
    <mentions>
      <mention mentionpersonId="{992D36AB-A0B4-4DBD-BA94-55E577994007}" mentionId="{27D1C08B-14A0-4046-9AA5-C6C1262CA892}" startIndex="0" length="15"/>
    </mentions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4" dT="2023-04-03T13:18:44.16" personId="{C84C6026-F42C-47F7-A568-4EFD7139A528}" id="{448D19CD-E375-4FC9-AFBF-AC4C9FFE92A4}">
    <text xml:space="preserve">@Andrzej Kowalczyk  @Paweł Pytel  serio nie mamy zliczenia z tego dnia gdy był CCL2 robiony? Wg danych była to data 13.10.2021, może macie to jednak? ☺️ </text>
    <mentions>
      <mention mentionpersonId="{E9763866-86C7-4BA9-833C-861D3A7EB75E}" mentionId="{67D4C970-F633-4E5B-9C11-76D38D6E2B91}" startIndex="0" length="18"/>
      <mention mentionpersonId="{E4A2322A-EFC8-4A50-95CD-586480E41C36}" mentionId="{A7F56C83-1BA0-422A-A8CB-D0DA144D08A2}" startIndex="20" length="12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9/04/relationships/documenttask" Target="../documenttasks/documenttask1.xml"/><Relationship Id="rId4" Type="http://schemas.microsoft.com/office/2017/10/relationships/threadedComment" Target="../threadedComments/threadedComment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52B16-A82C-4CC7-99DF-263C8F7EEEA8}">
  <dimension ref="A1:V35"/>
  <sheetViews>
    <sheetView topLeftCell="C10" workbookViewId="0">
      <selection activeCell="U21" sqref="U21"/>
    </sheetView>
  </sheetViews>
  <sheetFormatPr defaultRowHeight="14.4" x14ac:dyDescent="0.3"/>
  <cols>
    <col min="3" max="3" width="45.6640625" bestFit="1" customWidth="1"/>
    <col min="4" max="4" width="40.88671875" customWidth="1"/>
    <col min="5" max="5" width="28.33203125" bestFit="1" customWidth="1"/>
    <col min="6" max="6" width="9.6640625" bestFit="1" customWidth="1"/>
  </cols>
  <sheetData>
    <row r="1" spans="1:10" x14ac:dyDescent="0.3">
      <c r="A1" s="19"/>
      <c r="B1" s="12"/>
      <c r="C1" s="12" t="s">
        <v>116</v>
      </c>
      <c r="D1" s="12"/>
      <c r="E1" s="20"/>
      <c r="F1" s="12"/>
    </row>
    <row r="2" spans="1:10" x14ac:dyDescent="0.3">
      <c r="A2" s="21"/>
      <c r="B2" s="1"/>
      <c r="C2" s="43" t="s">
        <v>115</v>
      </c>
      <c r="D2" s="1"/>
      <c r="E2" s="1"/>
      <c r="F2" s="1"/>
    </row>
    <row r="3" spans="1:10" x14ac:dyDescent="0.3">
      <c r="A3" s="21"/>
      <c r="B3" s="1"/>
      <c r="C3" s="43" t="s">
        <v>114</v>
      </c>
      <c r="D3" s="1"/>
      <c r="E3" s="1"/>
      <c r="F3" s="1"/>
    </row>
    <row r="4" spans="1:10" ht="15" x14ac:dyDescent="0.3">
      <c r="A4" s="21"/>
      <c r="B4" s="39" t="s">
        <v>100</v>
      </c>
      <c r="C4" s="1" t="s">
        <v>90</v>
      </c>
      <c r="D4" s="38">
        <v>27.3</v>
      </c>
      <c r="E4" s="1"/>
      <c r="F4" s="1"/>
    </row>
    <row r="5" spans="1:10" ht="24.6" x14ac:dyDescent="0.3">
      <c r="A5" s="21"/>
      <c r="B5" s="39" t="s">
        <v>101</v>
      </c>
      <c r="C5" s="1" t="s">
        <v>98</v>
      </c>
      <c r="D5" s="38">
        <v>21.1</v>
      </c>
      <c r="E5" s="1"/>
      <c r="F5" s="1"/>
    </row>
    <row r="6" spans="1:10" x14ac:dyDescent="0.3">
      <c r="A6" s="67" t="s">
        <v>16</v>
      </c>
      <c r="B6" s="6"/>
      <c r="C6" s="1" t="s">
        <v>18</v>
      </c>
      <c r="D6" s="1" t="s">
        <v>38</v>
      </c>
      <c r="F6" s="1"/>
    </row>
    <row r="7" spans="1:10" x14ac:dyDescent="0.3">
      <c r="A7" s="68"/>
      <c r="B7" s="7"/>
      <c r="C7" s="1" t="s">
        <v>15</v>
      </c>
      <c r="D7" s="1" t="s">
        <v>14</v>
      </c>
      <c r="F7" s="1"/>
    </row>
    <row r="8" spans="1:10" x14ac:dyDescent="0.3">
      <c r="A8" s="68"/>
      <c r="B8" s="7"/>
      <c r="C8" s="1" t="s">
        <v>13</v>
      </c>
      <c r="D8" s="2">
        <v>44285</v>
      </c>
      <c r="F8" s="1"/>
    </row>
    <row r="9" spans="1:10" ht="43.2" x14ac:dyDescent="0.3">
      <c r="A9" s="68"/>
      <c r="B9" s="7"/>
      <c r="C9" s="1" t="s">
        <v>53</v>
      </c>
      <c r="D9" s="3" t="s">
        <v>33</v>
      </c>
      <c r="F9" s="1"/>
    </row>
    <row r="10" spans="1:10" x14ac:dyDescent="0.3">
      <c r="A10" s="68"/>
      <c r="B10" s="7"/>
      <c r="C10" s="1" t="s">
        <v>51</v>
      </c>
      <c r="D10" s="3" t="s">
        <v>52</v>
      </c>
      <c r="F10" s="1"/>
    </row>
    <row r="11" spans="1:10" x14ac:dyDescent="0.3">
      <c r="A11" s="68"/>
      <c r="B11" s="7"/>
      <c r="C11" s="1" t="s">
        <v>12</v>
      </c>
      <c r="D11" s="1">
        <v>191</v>
      </c>
      <c r="F11" s="1"/>
    </row>
    <row r="12" spans="1:10" x14ac:dyDescent="0.3">
      <c r="A12" s="68"/>
      <c r="B12" s="7"/>
      <c r="C12" s="1" t="s">
        <v>50</v>
      </c>
      <c r="D12" s="1" t="s">
        <v>48</v>
      </c>
      <c r="F12" s="1"/>
    </row>
    <row r="13" spans="1:10" x14ac:dyDescent="0.3">
      <c r="A13" s="68"/>
      <c r="B13" s="7"/>
      <c r="C13" s="1" t="s">
        <v>45</v>
      </c>
      <c r="D13" s="1" t="s">
        <v>49</v>
      </c>
      <c r="F13" s="1"/>
    </row>
    <row r="14" spans="1:10" ht="21.6" x14ac:dyDescent="0.3">
      <c r="A14" s="68"/>
      <c r="B14" s="7" t="s">
        <v>68</v>
      </c>
      <c r="C14" s="1" t="s">
        <v>11</v>
      </c>
      <c r="D14" s="1">
        <v>891</v>
      </c>
      <c r="F14" s="1"/>
      <c r="I14" s="3"/>
      <c r="J14" s="3"/>
    </row>
    <row r="15" spans="1:10" x14ac:dyDescent="0.3">
      <c r="A15" s="68"/>
      <c r="B15" s="7" t="s">
        <v>69</v>
      </c>
      <c r="C15" s="1" t="s">
        <v>10</v>
      </c>
      <c r="D15" s="1">
        <v>92</v>
      </c>
      <c r="F15" s="1"/>
    </row>
    <row r="16" spans="1:10" ht="21.6" x14ac:dyDescent="0.3">
      <c r="A16" s="68"/>
      <c r="B16" s="7" t="s">
        <v>68</v>
      </c>
      <c r="C16" s="1" t="s">
        <v>70</v>
      </c>
      <c r="D16" s="1">
        <v>1146</v>
      </c>
      <c r="F16" s="1"/>
    </row>
    <row r="17" spans="1:22" x14ac:dyDescent="0.3">
      <c r="A17" s="68"/>
      <c r="B17" s="7" t="s">
        <v>69</v>
      </c>
      <c r="C17" s="1" t="s">
        <v>9</v>
      </c>
      <c r="D17" s="1">
        <v>81</v>
      </c>
      <c r="F17" s="1"/>
    </row>
    <row r="18" spans="1:22" x14ac:dyDescent="0.3">
      <c r="A18" s="68"/>
      <c r="B18" s="7"/>
      <c r="C18" s="1" t="s">
        <v>8</v>
      </c>
      <c r="D18" s="1">
        <v>0</v>
      </c>
      <c r="F18" s="1"/>
    </row>
    <row r="19" spans="1:22" ht="15" thickBot="1" x14ac:dyDescent="0.35">
      <c r="A19" s="69"/>
      <c r="B19" s="22"/>
      <c r="C19" s="23" t="s">
        <v>35</v>
      </c>
      <c r="D19" s="23" t="s">
        <v>36</v>
      </c>
      <c r="F19" s="17"/>
    </row>
    <row r="20" spans="1:22" ht="15" thickBot="1" x14ac:dyDescent="0.35">
      <c r="A20" s="9"/>
      <c r="B20" s="10" t="s">
        <v>84</v>
      </c>
      <c r="C20" s="10" t="s">
        <v>83</v>
      </c>
      <c r="D20" s="27" t="s">
        <v>80</v>
      </c>
      <c r="E20" s="31" t="s">
        <v>88</v>
      </c>
      <c r="F20" s="31" t="s">
        <v>89</v>
      </c>
      <c r="G20" s="66" t="s">
        <v>62</v>
      </c>
      <c r="H20" s="59"/>
      <c r="I20" s="59" t="s">
        <v>63</v>
      </c>
      <c r="J20" s="59"/>
      <c r="K20" s="59" t="s">
        <v>64</v>
      </c>
      <c r="L20" s="59"/>
      <c r="M20" s="65" t="s">
        <v>77</v>
      </c>
      <c r="N20" s="66"/>
      <c r="O20" s="59" t="s">
        <v>65</v>
      </c>
      <c r="P20" s="59"/>
      <c r="Q20" s="59" t="s">
        <v>67</v>
      </c>
      <c r="R20" s="60"/>
      <c r="S20" s="59" t="s">
        <v>176</v>
      </c>
      <c r="T20" s="60"/>
      <c r="U20" s="59" t="s">
        <v>176</v>
      </c>
      <c r="V20" s="60"/>
    </row>
    <row r="21" spans="1:22" ht="43.2" customHeight="1" thickBot="1" x14ac:dyDescent="0.35">
      <c r="A21" s="70" t="s">
        <v>17</v>
      </c>
      <c r="B21" s="11" t="s">
        <v>79</v>
      </c>
      <c r="C21" s="12" t="s">
        <v>7</v>
      </c>
      <c r="D21" s="13" t="s">
        <v>81</v>
      </c>
      <c r="E21" s="31">
        <v>4</v>
      </c>
      <c r="F21" s="31">
        <v>85</v>
      </c>
      <c r="G21" s="30">
        <v>5.2</v>
      </c>
      <c r="H21" s="12">
        <v>72</v>
      </c>
      <c r="I21" s="12">
        <v>4.5</v>
      </c>
      <c r="J21" s="12">
        <v>70</v>
      </c>
      <c r="K21" s="12" t="s">
        <v>60</v>
      </c>
      <c r="L21" s="12" t="s">
        <v>60</v>
      </c>
      <c r="M21" s="12" t="s">
        <v>60</v>
      </c>
      <c r="N21" s="12" t="s">
        <v>60</v>
      </c>
      <c r="O21" s="12">
        <v>4.0999999999999996</v>
      </c>
      <c r="P21" s="12">
        <v>79</v>
      </c>
      <c r="Q21" s="12" t="s">
        <v>60</v>
      </c>
      <c r="R21" s="14" t="s">
        <v>60</v>
      </c>
      <c r="S21" s="12">
        <v>5.0999999999999996</v>
      </c>
      <c r="T21" s="14">
        <v>79</v>
      </c>
      <c r="U21" s="12"/>
      <c r="V21" s="14"/>
    </row>
    <row r="22" spans="1:22" x14ac:dyDescent="0.3">
      <c r="A22" s="71"/>
      <c r="B22" s="8" t="s">
        <v>71</v>
      </c>
      <c r="C22" s="1" t="s">
        <v>6</v>
      </c>
      <c r="D22" s="1" t="s">
        <v>82</v>
      </c>
      <c r="E22" s="29">
        <v>35.200000000000003</v>
      </c>
      <c r="F22" s="29"/>
      <c r="G22" s="55" t="s">
        <v>60</v>
      </c>
      <c r="H22" s="62"/>
      <c r="I22" s="55" t="s">
        <v>60</v>
      </c>
      <c r="J22" s="62"/>
      <c r="K22" s="55" t="s">
        <v>60</v>
      </c>
      <c r="L22" s="62"/>
      <c r="M22" s="55" t="s">
        <v>60</v>
      </c>
      <c r="N22" s="62"/>
      <c r="O22" s="55">
        <v>32.299999999999997</v>
      </c>
      <c r="P22" s="62"/>
      <c r="Q22" s="55" t="s">
        <v>60</v>
      </c>
      <c r="R22" s="56"/>
      <c r="S22" s="55"/>
      <c r="T22" s="56"/>
      <c r="U22" s="55"/>
      <c r="V22" s="56"/>
    </row>
    <row r="23" spans="1:22" ht="30.6" x14ac:dyDescent="0.3">
      <c r="A23" s="71"/>
      <c r="B23" s="8" t="s">
        <v>72</v>
      </c>
      <c r="C23" s="1" t="s">
        <v>66</v>
      </c>
      <c r="D23" s="1" t="s">
        <v>91</v>
      </c>
      <c r="E23">
        <v>822</v>
      </c>
      <c r="F23" s="1"/>
      <c r="G23" s="73">
        <v>573</v>
      </c>
      <c r="H23" s="74"/>
      <c r="I23" s="73">
        <v>667</v>
      </c>
      <c r="J23" s="74"/>
      <c r="K23" s="55">
        <v>415</v>
      </c>
      <c r="L23" s="62"/>
      <c r="M23" s="55" t="s">
        <v>60</v>
      </c>
      <c r="N23" s="62"/>
      <c r="O23" s="64">
        <v>616</v>
      </c>
      <c r="P23" s="64"/>
      <c r="Q23" s="55" t="s">
        <v>60</v>
      </c>
      <c r="R23" s="56"/>
      <c r="S23" s="55">
        <v>413</v>
      </c>
      <c r="T23" s="56"/>
      <c r="U23" s="55"/>
      <c r="V23" s="56"/>
    </row>
    <row r="24" spans="1:22" ht="30.6" x14ac:dyDescent="0.3">
      <c r="A24" s="71"/>
      <c r="B24" s="8" t="s">
        <v>73</v>
      </c>
      <c r="C24" s="1" t="s">
        <v>5</v>
      </c>
      <c r="D24" s="1" t="s">
        <v>87</v>
      </c>
      <c r="E24" s="37" t="s">
        <v>60</v>
      </c>
      <c r="F24" s="1"/>
      <c r="G24" s="55" t="s">
        <v>60</v>
      </c>
      <c r="H24" s="62"/>
      <c r="I24" s="55" t="s">
        <v>60</v>
      </c>
      <c r="J24" s="62"/>
      <c r="K24" s="55" t="s">
        <v>60</v>
      </c>
      <c r="L24" s="62"/>
      <c r="M24" s="55" t="s">
        <v>60</v>
      </c>
      <c r="N24" s="62"/>
      <c r="O24" s="55" t="s">
        <v>60</v>
      </c>
      <c r="P24" s="62"/>
      <c r="Q24" s="55" t="s">
        <v>60</v>
      </c>
      <c r="R24" s="56"/>
      <c r="S24" s="61" t="s">
        <v>177</v>
      </c>
      <c r="T24" s="56"/>
      <c r="U24" s="61"/>
      <c r="V24" s="56"/>
    </row>
    <row r="25" spans="1:22" x14ac:dyDescent="0.3">
      <c r="A25" s="71"/>
      <c r="B25" s="8" t="s">
        <v>69</v>
      </c>
      <c r="C25" s="1" t="s">
        <v>55</v>
      </c>
      <c r="D25" s="1" t="s">
        <v>93</v>
      </c>
      <c r="E25" s="1">
        <v>100</v>
      </c>
      <c r="F25" s="1"/>
      <c r="G25" s="55" t="s">
        <v>60</v>
      </c>
      <c r="H25" s="62"/>
      <c r="I25" s="55" t="s">
        <v>60</v>
      </c>
      <c r="J25" s="62"/>
      <c r="K25" s="55" t="s">
        <v>60</v>
      </c>
      <c r="L25" s="62"/>
      <c r="M25" s="55" t="s">
        <v>60</v>
      </c>
      <c r="N25" s="62"/>
      <c r="O25" s="64">
        <v>100</v>
      </c>
      <c r="P25" s="64"/>
      <c r="Q25" s="55" t="s">
        <v>60</v>
      </c>
      <c r="R25" s="56"/>
      <c r="S25" s="55" t="s">
        <v>60</v>
      </c>
      <c r="T25" s="56"/>
      <c r="U25" s="55" t="s">
        <v>60</v>
      </c>
      <c r="V25" s="56"/>
    </row>
    <row r="26" spans="1:22" x14ac:dyDescent="0.3">
      <c r="A26" s="71"/>
      <c r="B26" s="8" t="s">
        <v>69</v>
      </c>
      <c r="C26" s="1" t="s">
        <v>56</v>
      </c>
      <c r="D26" s="1" t="s">
        <v>94</v>
      </c>
      <c r="E26" s="1">
        <v>91</v>
      </c>
      <c r="F26" s="1"/>
      <c r="G26" s="55" t="s">
        <v>60</v>
      </c>
      <c r="H26" s="62"/>
      <c r="I26" s="55" t="s">
        <v>60</v>
      </c>
      <c r="J26" s="62"/>
      <c r="K26" s="55" t="s">
        <v>60</v>
      </c>
      <c r="L26" s="62"/>
      <c r="M26" s="55" t="s">
        <v>60</v>
      </c>
      <c r="N26" s="62"/>
      <c r="O26" s="64">
        <v>84</v>
      </c>
      <c r="P26" s="64"/>
      <c r="Q26" s="55" t="s">
        <v>60</v>
      </c>
      <c r="R26" s="56"/>
      <c r="S26" s="55" t="s">
        <v>60</v>
      </c>
      <c r="T26" s="56"/>
      <c r="U26" s="55" t="s">
        <v>60</v>
      </c>
      <c r="V26" s="56"/>
    </row>
    <row r="27" spans="1:22" x14ac:dyDescent="0.3">
      <c r="A27" s="71"/>
      <c r="B27" s="8" t="s">
        <v>69</v>
      </c>
      <c r="C27" s="1" t="s">
        <v>57</v>
      </c>
      <c r="D27" s="1" t="s">
        <v>95</v>
      </c>
      <c r="E27" s="1">
        <v>95</v>
      </c>
      <c r="F27" s="1"/>
      <c r="G27" s="55" t="s">
        <v>60</v>
      </c>
      <c r="H27" s="62"/>
      <c r="I27" s="55" t="s">
        <v>60</v>
      </c>
      <c r="J27" s="62"/>
      <c r="K27" s="55" t="s">
        <v>60</v>
      </c>
      <c r="L27" s="62"/>
      <c r="M27" s="55" t="s">
        <v>60</v>
      </c>
      <c r="N27" s="62"/>
      <c r="O27" s="64">
        <v>96</v>
      </c>
      <c r="P27" s="64"/>
      <c r="Q27" s="55" t="s">
        <v>60</v>
      </c>
      <c r="R27" s="56"/>
      <c r="S27" s="55" t="s">
        <v>60</v>
      </c>
      <c r="T27" s="56"/>
      <c r="U27" s="55" t="s">
        <v>60</v>
      </c>
      <c r="V27" s="56"/>
    </row>
    <row r="28" spans="1:22" x14ac:dyDescent="0.3">
      <c r="A28" s="71"/>
      <c r="B28" s="8" t="s">
        <v>69</v>
      </c>
      <c r="C28" s="1" t="s">
        <v>58</v>
      </c>
      <c r="D28" s="1" t="s">
        <v>96</v>
      </c>
      <c r="E28" s="1">
        <v>0</v>
      </c>
      <c r="F28" s="1"/>
      <c r="G28" s="55" t="s">
        <v>60</v>
      </c>
      <c r="H28" s="62"/>
      <c r="I28" s="55" t="s">
        <v>60</v>
      </c>
      <c r="J28" s="62"/>
      <c r="K28" s="55" t="s">
        <v>60</v>
      </c>
      <c r="L28" s="62"/>
      <c r="M28" s="55" t="s">
        <v>60</v>
      </c>
      <c r="N28" s="62"/>
      <c r="O28" s="64">
        <v>0</v>
      </c>
      <c r="P28" s="64"/>
      <c r="Q28" s="55" t="s">
        <v>60</v>
      </c>
      <c r="R28" s="56"/>
      <c r="S28" s="55" t="s">
        <v>60</v>
      </c>
      <c r="T28" s="56"/>
      <c r="U28" s="55" t="s">
        <v>60</v>
      </c>
      <c r="V28" s="56"/>
    </row>
    <row r="29" spans="1:22" x14ac:dyDescent="0.3">
      <c r="A29" s="71"/>
      <c r="B29" s="8" t="s">
        <v>69</v>
      </c>
      <c r="C29" s="1" t="s">
        <v>59</v>
      </c>
      <c r="D29" s="1" t="s">
        <v>96</v>
      </c>
      <c r="E29" s="1">
        <v>0</v>
      </c>
      <c r="F29" s="1"/>
      <c r="G29" s="55" t="s">
        <v>60</v>
      </c>
      <c r="H29" s="62"/>
      <c r="I29" s="55" t="s">
        <v>60</v>
      </c>
      <c r="J29" s="62"/>
      <c r="K29" s="55" t="s">
        <v>60</v>
      </c>
      <c r="L29" s="62"/>
      <c r="M29" s="55" t="s">
        <v>60</v>
      </c>
      <c r="N29" s="62"/>
      <c r="O29" s="64">
        <v>0</v>
      </c>
      <c r="P29" s="64"/>
      <c r="Q29" s="55" t="s">
        <v>60</v>
      </c>
      <c r="R29" s="56"/>
      <c r="S29" s="55" t="s">
        <v>60</v>
      </c>
      <c r="T29" s="56"/>
      <c r="U29" s="55" t="s">
        <v>60</v>
      </c>
      <c r="V29" s="56"/>
    </row>
    <row r="30" spans="1:22" x14ac:dyDescent="0.3">
      <c r="A30" s="71"/>
      <c r="B30" s="8" t="s">
        <v>69</v>
      </c>
      <c r="C30" s="1" t="s">
        <v>4</v>
      </c>
      <c r="D30" s="1" t="s">
        <v>94</v>
      </c>
      <c r="E30" s="1" t="s">
        <v>87</v>
      </c>
      <c r="F30" s="1"/>
      <c r="G30" s="55" t="s">
        <v>60</v>
      </c>
      <c r="H30" s="62"/>
      <c r="I30" s="55" t="s">
        <v>60</v>
      </c>
      <c r="J30" s="62"/>
      <c r="K30" s="55" t="s">
        <v>60</v>
      </c>
      <c r="L30" s="62"/>
      <c r="M30" s="55" t="s">
        <v>60</v>
      </c>
      <c r="N30" s="62"/>
      <c r="O30" s="55" t="s">
        <v>60</v>
      </c>
      <c r="P30" s="62"/>
      <c r="Q30" s="55" t="s">
        <v>60</v>
      </c>
      <c r="R30" s="56"/>
      <c r="S30" s="55" t="s">
        <v>60</v>
      </c>
      <c r="T30" s="56"/>
      <c r="U30" s="55" t="s">
        <v>60</v>
      </c>
      <c r="V30" s="56"/>
    </row>
    <row r="31" spans="1:22" x14ac:dyDescent="0.3">
      <c r="A31" s="71"/>
      <c r="B31" s="8" t="s">
        <v>69</v>
      </c>
      <c r="C31" s="1" t="s">
        <v>3</v>
      </c>
      <c r="D31" s="1" t="s">
        <v>96</v>
      </c>
      <c r="E31" s="1" t="s">
        <v>87</v>
      </c>
      <c r="F31" s="1"/>
      <c r="G31" s="55" t="s">
        <v>60</v>
      </c>
      <c r="H31" s="62"/>
      <c r="I31" s="55" t="s">
        <v>60</v>
      </c>
      <c r="J31" s="62"/>
      <c r="K31" s="55" t="s">
        <v>60</v>
      </c>
      <c r="L31" s="62"/>
      <c r="M31" s="55" t="s">
        <v>60</v>
      </c>
      <c r="N31" s="62"/>
      <c r="O31" s="55" t="s">
        <v>60</v>
      </c>
      <c r="P31" s="62"/>
      <c r="Q31" s="55" t="s">
        <v>60</v>
      </c>
      <c r="R31" s="56"/>
      <c r="S31" s="55" t="s">
        <v>60</v>
      </c>
      <c r="T31" s="56"/>
      <c r="U31" s="55" t="s">
        <v>60</v>
      </c>
      <c r="V31" s="56"/>
    </row>
    <row r="32" spans="1:22" ht="33" x14ac:dyDescent="0.3">
      <c r="A32" s="71"/>
      <c r="B32" s="8" t="s">
        <v>74</v>
      </c>
      <c r="C32" s="1" t="s">
        <v>2</v>
      </c>
      <c r="D32" s="1" t="s">
        <v>97</v>
      </c>
      <c r="E32" s="1">
        <v>0</v>
      </c>
      <c r="F32" s="1"/>
      <c r="G32" s="55" t="s">
        <v>60</v>
      </c>
      <c r="H32" s="62"/>
      <c r="I32" s="55" t="s">
        <v>60</v>
      </c>
      <c r="J32" s="62"/>
      <c r="K32" s="55" t="s">
        <v>60</v>
      </c>
      <c r="L32" s="62"/>
      <c r="M32" s="55" t="s">
        <v>60</v>
      </c>
      <c r="N32" s="62"/>
      <c r="O32" s="64">
        <v>0</v>
      </c>
      <c r="P32" s="64"/>
      <c r="Q32" s="55" t="s">
        <v>60</v>
      </c>
      <c r="R32" s="56"/>
      <c r="S32" s="55" t="s">
        <v>60</v>
      </c>
      <c r="T32" s="56"/>
      <c r="U32" s="55" t="s">
        <v>60</v>
      </c>
      <c r="V32" s="56"/>
    </row>
    <row r="33" spans="1:22" ht="20.399999999999999" x14ac:dyDescent="0.3">
      <c r="A33" s="71"/>
      <c r="B33" s="8" t="s">
        <v>75</v>
      </c>
      <c r="C33" s="1" t="s">
        <v>1</v>
      </c>
      <c r="D33" s="1" t="s">
        <v>85</v>
      </c>
      <c r="E33" s="1">
        <v>0</v>
      </c>
      <c r="F33" s="1"/>
      <c r="G33" s="55" t="s">
        <v>60</v>
      </c>
      <c r="H33" s="62"/>
      <c r="I33" s="55" t="s">
        <v>60</v>
      </c>
      <c r="J33" s="62"/>
      <c r="K33" s="55" t="s">
        <v>60</v>
      </c>
      <c r="L33" s="62"/>
      <c r="M33" s="55" t="s">
        <v>60</v>
      </c>
      <c r="N33" s="62"/>
      <c r="O33" s="64">
        <v>0</v>
      </c>
      <c r="P33" s="64"/>
      <c r="Q33" s="55" t="s">
        <v>60</v>
      </c>
      <c r="R33" s="56"/>
      <c r="S33" s="55" t="s">
        <v>60</v>
      </c>
      <c r="T33" s="56"/>
      <c r="U33" s="55" t="s">
        <v>60</v>
      </c>
      <c r="V33" s="56"/>
    </row>
    <row r="34" spans="1:22" ht="20.399999999999999" x14ac:dyDescent="0.3">
      <c r="A34" s="71"/>
      <c r="B34" s="8" t="s">
        <v>75</v>
      </c>
      <c r="C34" s="1" t="s">
        <v>0</v>
      </c>
      <c r="D34" s="1" t="s">
        <v>86</v>
      </c>
      <c r="E34" s="1">
        <v>0</v>
      </c>
      <c r="F34" s="1"/>
      <c r="G34" s="55" t="s">
        <v>60</v>
      </c>
      <c r="H34" s="62"/>
      <c r="I34" s="55" t="s">
        <v>60</v>
      </c>
      <c r="J34" s="62"/>
      <c r="K34" s="55" t="s">
        <v>60</v>
      </c>
      <c r="L34" s="62"/>
      <c r="M34" s="55" t="s">
        <v>60</v>
      </c>
      <c r="N34" s="62"/>
      <c r="O34" s="64">
        <v>0</v>
      </c>
      <c r="P34" s="64"/>
      <c r="Q34" s="55" t="s">
        <v>60</v>
      </c>
      <c r="R34" s="56"/>
      <c r="S34" s="55" t="s">
        <v>60</v>
      </c>
      <c r="T34" s="56"/>
      <c r="U34" s="55" t="s">
        <v>60</v>
      </c>
      <c r="V34" s="56"/>
    </row>
    <row r="35" spans="1:22" ht="21" thickBot="1" x14ac:dyDescent="0.35">
      <c r="A35" s="72"/>
      <c r="B35" s="16" t="s">
        <v>75</v>
      </c>
      <c r="C35" s="17" t="s">
        <v>61</v>
      </c>
      <c r="D35" s="17" t="s">
        <v>85</v>
      </c>
      <c r="E35" s="17">
        <v>0</v>
      </c>
      <c r="F35" s="17"/>
      <c r="G35" s="57" t="s">
        <v>60</v>
      </c>
      <c r="H35" s="63"/>
      <c r="I35" s="57" t="s">
        <v>60</v>
      </c>
      <c r="J35" s="63"/>
      <c r="K35" s="57" t="s">
        <v>60</v>
      </c>
      <c r="L35" s="63"/>
      <c r="M35" s="57" t="s">
        <v>60</v>
      </c>
      <c r="N35" s="63"/>
      <c r="O35" s="57" t="s">
        <v>60</v>
      </c>
      <c r="P35" s="63"/>
      <c r="Q35" s="57" t="s">
        <v>60</v>
      </c>
      <c r="R35" s="58"/>
      <c r="S35" s="57" t="s">
        <v>60</v>
      </c>
      <c r="T35" s="58"/>
      <c r="U35" s="57" t="s">
        <v>60</v>
      </c>
      <c r="V35" s="58"/>
    </row>
  </sheetData>
  <mergeCells count="122">
    <mergeCell ref="A6:A19"/>
    <mergeCell ref="A21:A35"/>
    <mergeCell ref="G20:H20"/>
    <mergeCell ref="I20:J20"/>
    <mergeCell ref="K20:L20"/>
    <mergeCell ref="G23:H23"/>
    <mergeCell ref="I23:J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M20:N20"/>
    <mergeCell ref="O27:P27"/>
    <mergeCell ref="O28:P28"/>
    <mergeCell ref="O29:P29"/>
    <mergeCell ref="O32:P32"/>
    <mergeCell ref="O30:P30"/>
    <mergeCell ref="O31:P31"/>
    <mergeCell ref="O24:P24"/>
    <mergeCell ref="Q20:R20"/>
    <mergeCell ref="O23:P23"/>
    <mergeCell ref="O22:P22"/>
    <mergeCell ref="O25:P25"/>
    <mergeCell ref="O26:P26"/>
    <mergeCell ref="O20:P20"/>
    <mergeCell ref="Q26:R26"/>
    <mergeCell ref="Q25:R25"/>
    <mergeCell ref="Q24:R24"/>
    <mergeCell ref="Q23:R23"/>
    <mergeCell ref="K25:L25"/>
    <mergeCell ref="K26:L26"/>
    <mergeCell ref="K27:L27"/>
    <mergeCell ref="K28:L28"/>
    <mergeCell ref="G33:H33"/>
    <mergeCell ref="G34:H34"/>
    <mergeCell ref="G35:H35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I33:J33"/>
    <mergeCell ref="I34:J34"/>
    <mergeCell ref="I35:J35"/>
    <mergeCell ref="O35:P35"/>
    <mergeCell ref="Q35:R35"/>
    <mergeCell ref="Q34:R34"/>
    <mergeCell ref="Q33:R33"/>
    <mergeCell ref="Q32:R32"/>
    <mergeCell ref="O34:P34"/>
    <mergeCell ref="O33:P33"/>
    <mergeCell ref="K34:L34"/>
    <mergeCell ref="K35:L35"/>
    <mergeCell ref="M32:N32"/>
    <mergeCell ref="M33:N33"/>
    <mergeCell ref="M34:N34"/>
    <mergeCell ref="M35:N35"/>
    <mergeCell ref="K32:L32"/>
    <mergeCell ref="K33:L33"/>
    <mergeCell ref="G22:H22"/>
    <mergeCell ref="I22:J22"/>
    <mergeCell ref="K22:L22"/>
    <mergeCell ref="M22:N22"/>
    <mergeCell ref="Q22:R22"/>
    <mergeCell ref="Q31:R31"/>
    <mergeCell ref="Q30:R30"/>
    <mergeCell ref="Q29:R29"/>
    <mergeCell ref="Q28:R28"/>
    <mergeCell ref="Q27:R27"/>
    <mergeCell ref="K23:L23"/>
    <mergeCell ref="M23:N23"/>
    <mergeCell ref="M24:N24"/>
    <mergeCell ref="M25:N25"/>
    <mergeCell ref="M26:N26"/>
    <mergeCell ref="M27:N27"/>
    <mergeCell ref="M28:N28"/>
    <mergeCell ref="M29:N29"/>
    <mergeCell ref="M30:N30"/>
    <mergeCell ref="M31:N31"/>
    <mergeCell ref="K29:L29"/>
    <mergeCell ref="K30:L30"/>
    <mergeCell ref="K31:L31"/>
    <mergeCell ref="K24:L24"/>
    <mergeCell ref="S35:T35"/>
    <mergeCell ref="S26:T26"/>
    <mergeCell ref="S27:T27"/>
    <mergeCell ref="S28:T28"/>
    <mergeCell ref="S29:T29"/>
    <mergeCell ref="S30:T30"/>
    <mergeCell ref="S20:T20"/>
    <mergeCell ref="S22:T22"/>
    <mergeCell ref="S23:T23"/>
    <mergeCell ref="S24:T24"/>
    <mergeCell ref="S25:T25"/>
    <mergeCell ref="U20:V20"/>
    <mergeCell ref="U22:V22"/>
    <mergeCell ref="U23:V23"/>
    <mergeCell ref="U24:V24"/>
    <mergeCell ref="U25:V25"/>
    <mergeCell ref="S31:T31"/>
    <mergeCell ref="S32:T32"/>
    <mergeCell ref="S33:T33"/>
    <mergeCell ref="S34:T34"/>
    <mergeCell ref="U31:V31"/>
    <mergeCell ref="U32:V32"/>
    <mergeCell ref="U33:V33"/>
    <mergeCell ref="U34:V34"/>
    <mergeCell ref="U35:V35"/>
    <mergeCell ref="U26:V26"/>
    <mergeCell ref="U27:V27"/>
    <mergeCell ref="U28:V28"/>
    <mergeCell ref="U29:V29"/>
    <mergeCell ref="U30:V30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BFAF5-4367-40EA-98A9-A4E17DEEFD1A}">
  <dimension ref="A1:R35"/>
  <sheetViews>
    <sheetView workbookViewId="0">
      <selection activeCell="C21" sqref="C21"/>
    </sheetView>
  </sheetViews>
  <sheetFormatPr defaultRowHeight="14.4" x14ac:dyDescent="0.3"/>
  <cols>
    <col min="2" max="2" width="9.109375" bestFit="1" customWidth="1"/>
    <col min="3" max="3" width="40.88671875" bestFit="1" customWidth="1"/>
    <col min="4" max="4" width="28.33203125" bestFit="1" customWidth="1"/>
    <col min="6" max="6" width="9.6640625" bestFit="1" customWidth="1"/>
  </cols>
  <sheetData>
    <row r="1" spans="1:6" x14ac:dyDescent="0.3">
      <c r="A1" s="1"/>
      <c r="B1" s="1"/>
      <c r="C1" s="2"/>
      <c r="D1" s="2"/>
      <c r="E1" s="1"/>
      <c r="F1" s="1"/>
    </row>
    <row r="2" spans="1:6" x14ac:dyDescent="0.3">
      <c r="A2" s="1"/>
      <c r="B2" s="1"/>
      <c r="C2" s="1"/>
      <c r="D2" s="1"/>
      <c r="E2" s="1"/>
      <c r="F2" s="1"/>
    </row>
    <row r="3" spans="1:6" x14ac:dyDescent="0.3">
      <c r="A3" s="1"/>
      <c r="B3" s="1"/>
      <c r="C3" s="1"/>
      <c r="D3" s="1"/>
      <c r="E3" s="1"/>
      <c r="F3" s="1"/>
    </row>
    <row r="4" spans="1:6" x14ac:dyDescent="0.3">
      <c r="A4" s="1"/>
      <c r="B4" s="1"/>
      <c r="C4" s="1" t="s">
        <v>90</v>
      </c>
      <c r="D4" s="1" t="s">
        <v>99</v>
      </c>
      <c r="E4" s="1"/>
      <c r="F4" s="1"/>
    </row>
    <row r="5" spans="1:6" x14ac:dyDescent="0.3">
      <c r="A5" s="1"/>
      <c r="B5" s="1"/>
      <c r="C5" s="1" t="s">
        <v>98</v>
      </c>
      <c r="D5" s="1" t="s">
        <v>99</v>
      </c>
      <c r="E5" s="1"/>
      <c r="F5" s="1"/>
    </row>
    <row r="6" spans="1:6" x14ac:dyDescent="0.3">
      <c r="A6" s="82" t="s">
        <v>16</v>
      </c>
      <c r="C6" s="1" t="s">
        <v>18</v>
      </c>
      <c r="D6" s="1" t="s">
        <v>43</v>
      </c>
      <c r="E6" s="1"/>
      <c r="F6" s="1"/>
    </row>
    <row r="7" spans="1:6" x14ac:dyDescent="0.3">
      <c r="A7" s="83"/>
      <c r="C7" s="1" t="s">
        <v>15</v>
      </c>
      <c r="D7" s="1" t="s">
        <v>26</v>
      </c>
      <c r="E7" s="1"/>
      <c r="F7" s="1"/>
    </row>
    <row r="8" spans="1:6" x14ac:dyDescent="0.3">
      <c r="A8" s="83"/>
      <c r="C8" s="1" t="s">
        <v>13</v>
      </c>
      <c r="D8" s="1" t="s">
        <v>44</v>
      </c>
      <c r="E8" s="1"/>
      <c r="F8" s="1"/>
    </row>
    <row r="9" spans="1:6" ht="43.2" x14ac:dyDescent="0.3">
      <c r="A9" s="83"/>
      <c r="C9" s="1" t="s">
        <v>53</v>
      </c>
      <c r="D9" s="3" t="s">
        <v>29</v>
      </c>
      <c r="E9" s="1"/>
      <c r="F9" s="1"/>
    </row>
    <row r="10" spans="1:6" x14ac:dyDescent="0.3">
      <c r="A10" s="83"/>
      <c r="C10" s="1" t="s">
        <v>51</v>
      </c>
      <c r="D10" s="3" t="s">
        <v>54</v>
      </c>
      <c r="E10" s="1"/>
      <c r="F10" s="1"/>
    </row>
    <row r="11" spans="1:6" x14ac:dyDescent="0.3">
      <c r="A11" s="83"/>
      <c r="C11" s="1" t="s">
        <v>12</v>
      </c>
      <c r="D11" s="1">
        <v>0</v>
      </c>
      <c r="E11" s="1"/>
      <c r="F11" s="1"/>
    </row>
    <row r="12" spans="1:6" x14ac:dyDescent="0.3">
      <c r="A12" s="83"/>
      <c r="C12" s="1" t="s">
        <v>50</v>
      </c>
      <c r="D12" s="1" t="s">
        <v>28</v>
      </c>
      <c r="E12" s="1"/>
      <c r="F12" s="1"/>
    </row>
    <row r="13" spans="1:6" x14ac:dyDescent="0.3">
      <c r="A13" s="83"/>
      <c r="C13" s="1" t="s">
        <v>45</v>
      </c>
      <c r="D13" s="1" t="s">
        <v>28</v>
      </c>
      <c r="E13" s="1"/>
      <c r="F13" s="1"/>
    </row>
    <row r="14" spans="1:6" x14ac:dyDescent="0.3">
      <c r="A14" s="83"/>
      <c r="C14" s="1" t="s">
        <v>11</v>
      </c>
      <c r="D14" s="1">
        <v>0</v>
      </c>
      <c r="E14" s="1"/>
      <c r="F14" s="1"/>
    </row>
    <row r="15" spans="1:6" x14ac:dyDescent="0.3">
      <c r="A15" s="83"/>
      <c r="C15" s="1" t="s">
        <v>10</v>
      </c>
      <c r="D15" s="1" t="s">
        <v>28</v>
      </c>
      <c r="E15" s="1"/>
      <c r="F15" s="1"/>
    </row>
    <row r="16" spans="1:6" x14ac:dyDescent="0.3">
      <c r="A16" s="83"/>
      <c r="C16" s="1" t="s">
        <v>9</v>
      </c>
      <c r="D16" s="1" t="s">
        <v>28</v>
      </c>
      <c r="E16" s="1"/>
      <c r="F16" s="1"/>
    </row>
    <row r="17" spans="1:18" x14ac:dyDescent="0.3">
      <c r="A17" s="83"/>
      <c r="C17" s="1" t="s">
        <v>8</v>
      </c>
      <c r="D17" s="1">
        <v>0</v>
      </c>
      <c r="E17" s="1"/>
      <c r="F17" s="1"/>
    </row>
    <row r="18" spans="1:18" x14ac:dyDescent="0.3">
      <c r="A18" s="83"/>
      <c r="C18" s="5" t="s">
        <v>35</v>
      </c>
      <c r="D18" t="s">
        <v>37</v>
      </c>
      <c r="E18" s="1"/>
      <c r="F18" s="1"/>
    </row>
    <row r="19" spans="1:18" ht="15" thickBot="1" x14ac:dyDescent="0.35">
      <c r="A19" s="84"/>
      <c r="C19" s="5" t="s">
        <v>102</v>
      </c>
      <c r="D19" t="s">
        <v>104</v>
      </c>
      <c r="E19" s="1"/>
      <c r="F19" s="1"/>
    </row>
    <row r="20" spans="1:18" ht="15" thickBot="1" x14ac:dyDescent="0.35">
      <c r="A20" s="9"/>
      <c r="B20" s="10" t="s">
        <v>84</v>
      </c>
      <c r="C20" s="10" t="s">
        <v>83</v>
      </c>
      <c r="D20" s="27" t="s">
        <v>80</v>
      </c>
      <c r="E20" s="31" t="s">
        <v>88</v>
      </c>
      <c r="F20" s="31" t="s">
        <v>89</v>
      </c>
      <c r="G20" s="59" t="s">
        <v>62</v>
      </c>
      <c r="H20" s="59"/>
      <c r="I20" s="59" t="s">
        <v>63</v>
      </c>
      <c r="J20" s="59"/>
      <c r="K20" s="59" t="s">
        <v>64</v>
      </c>
      <c r="L20" s="59"/>
      <c r="M20" s="65" t="s">
        <v>77</v>
      </c>
      <c r="N20" s="66"/>
      <c r="O20" s="59" t="s">
        <v>65</v>
      </c>
      <c r="P20" s="59"/>
      <c r="Q20" s="59" t="s">
        <v>67</v>
      </c>
      <c r="R20" s="60"/>
    </row>
    <row r="21" spans="1:18" ht="15" customHeight="1" x14ac:dyDescent="0.3">
      <c r="A21" s="70" t="s">
        <v>17</v>
      </c>
      <c r="B21" s="11" t="s">
        <v>76</v>
      </c>
      <c r="C21" s="12" t="s">
        <v>7</v>
      </c>
      <c r="D21" s="13"/>
      <c r="E21" s="1" t="s">
        <v>60</v>
      </c>
      <c r="F21" s="1" t="s">
        <v>60</v>
      </c>
      <c r="G21" s="12" t="s">
        <v>60</v>
      </c>
      <c r="H21" s="12" t="s">
        <v>60</v>
      </c>
      <c r="I21" s="1" t="s">
        <v>60</v>
      </c>
      <c r="J21" s="1" t="s">
        <v>60</v>
      </c>
      <c r="K21" s="1" t="s">
        <v>60</v>
      </c>
      <c r="L21" s="1" t="s">
        <v>60</v>
      </c>
      <c r="M21" s="1" t="s">
        <v>60</v>
      </c>
      <c r="N21" s="1" t="s">
        <v>60</v>
      </c>
      <c r="O21" s="1" t="s">
        <v>60</v>
      </c>
      <c r="P21" s="1" t="s">
        <v>60</v>
      </c>
      <c r="Q21" s="1" t="s">
        <v>60</v>
      </c>
      <c r="R21" s="14" t="s">
        <v>60</v>
      </c>
    </row>
    <row r="22" spans="1:18" x14ac:dyDescent="0.3">
      <c r="A22" s="71"/>
      <c r="B22" s="8" t="s">
        <v>71</v>
      </c>
      <c r="C22" s="1" t="s">
        <v>6</v>
      </c>
      <c r="D22" s="1"/>
      <c r="E22" s="1" t="s">
        <v>60</v>
      </c>
      <c r="F22" s="1" t="s">
        <v>60</v>
      </c>
      <c r="G22" s="55" t="s">
        <v>60</v>
      </c>
      <c r="H22" s="62"/>
      <c r="I22" s="55" t="s">
        <v>60</v>
      </c>
      <c r="J22" s="62"/>
      <c r="K22" s="55" t="s">
        <v>60</v>
      </c>
      <c r="L22" s="62"/>
      <c r="M22" s="55" t="s">
        <v>60</v>
      </c>
      <c r="N22" s="62"/>
      <c r="O22" s="55" t="s">
        <v>60</v>
      </c>
      <c r="P22" s="62"/>
      <c r="Q22" s="85" t="s">
        <v>60</v>
      </c>
      <c r="R22" s="56"/>
    </row>
    <row r="23" spans="1:18" ht="30.6" x14ac:dyDescent="0.3">
      <c r="A23" s="71"/>
      <c r="B23" s="8" t="s">
        <v>72</v>
      </c>
      <c r="C23" s="1" t="s">
        <v>66</v>
      </c>
      <c r="D23" s="1"/>
      <c r="E23" s="1" t="s">
        <v>60</v>
      </c>
      <c r="F23" s="1" t="s">
        <v>60</v>
      </c>
      <c r="G23" s="55" t="s">
        <v>60</v>
      </c>
      <c r="H23" s="62"/>
      <c r="I23" s="55" t="s">
        <v>60</v>
      </c>
      <c r="J23" s="62"/>
      <c r="K23" s="55" t="s">
        <v>60</v>
      </c>
      <c r="L23" s="62"/>
      <c r="M23" s="55" t="s">
        <v>60</v>
      </c>
      <c r="N23" s="62"/>
      <c r="O23" s="55" t="s">
        <v>60</v>
      </c>
      <c r="P23" s="62"/>
      <c r="Q23" s="55" t="s">
        <v>60</v>
      </c>
      <c r="R23" s="56"/>
    </row>
    <row r="24" spans="1:18" ht="30.6" x14ac:dyDescent="0.3">
      <c r="A24" s="71"/>
      <c r="B24" s="8" t="s">
        <v>73</v>
      </c>
      <c r="C24" s="1" t="s">
        <v>5</v>
      </c>
      <c r="D24" s="37"/>
      <c r="E24" s="1" t="s">
        <v>60</v>
      </c>
      <c r="F24" s="1" t="s">
        <v>60</v>
      </c>
      <c r="G24" s="55" t="s">
        <v>60</v>
      </c>
      <c r="H24" s="62"/>
      <c r="I24" s="55" t="s">
        <v>60</v>
      </c>
      <c r="J24" s="62"/>
      <c r="K24" s="55" t="s">
        <v>60</v>
      </c>
      <c r="L24" s="62"/>
      <c r="M24" s="55" t="s">
        <v>60</v>
      </c>
      <c r="N24" s="62"/>
      <c r="O24" s="55" t="s">
        <v>60</v>
      </c>
      <c r="P24" s="62"/>
      <c r="Q24" s="55" t="s">
        <v>60</v>
      </c>
      <c r="R24" s="56"/>
    </row>
    <row r="25" spans="1:18" x14ac:dyDescent="0.3">
      <c r="A25" s="71"/>
      <c r="B25" s="8" t="s">
        <v>69</v>
      </c>
      <c r="C25" s="1" t="s">
        <v>55</v>
      </c>
      <c r="D25" s="1"/>
      <c r="E25" s="1" t="s">
        <v>60</v>
      </c>
      <c r="F25" s="1" t="s">
        <v>60</v>
      </c>
      <c r="G25" s="1" t="s">
        <v>60</v>
      </c>
      <c r="H25" s="1" t="s">
        <v>60</v>
      </c>
      <c r="I25" s="1" t="s">
        <v>60</v>
      </c>
      <c r="J25" s="1" t="s">
        <v>60</v>
      </c>
      <c r="K25" s="1" t="s">
        <v>60</v>
      </c>
      <c r="L25" s="1" t="s">
        <v>60</v>
      </c>
      <c r="M25" s="1" t="s">
        <v>60</v>
      </c>
      <c r="N25" s="1" t="s">
        <v>60</v>
      </c>
      <c r="O25" s="1" t="s">
        <v>60</v>
      </c>
      <c r="P25" s="1" t="s">
        <v>60</v>
      </c>
      <c r="Q25" s="1" t="s">
        <v>60</v>
      </c>
      <c r="R25" s="15" t="s">
        <v>60</v>
      </c>
    </row>
    <row r="26" spans="1:18" x14ac:dyDescent="0.3">
      <c r="A26" s="71"/>
      <c r="B26" s="8" t="s">
        <v>69</v>
      </c>
      <c r="C26" s="1" t="s">
        <v>56</v>
      </c>
      <c r="D26" s="1"/>
      <c r="E26" s="1" t="s">
        <v>60</v>
      </c>
      <c r="F26" s="1" t="s">
        <v>60</v>
      </c>
      <c r="G26" s="1" t="s">
        <v>60</v>
      </c>
      <c r="H26" s="1" t="s">
        <v>60</v>
      </c>
      <c r="I26" s="1" t="s">
        <v>60</v>
      </c>
      <c r="J26" s="1" t="s">
        <v>60</v>
      </c>
      <c r="K26" s="1" t="s">
        <v>60</v>
      </c>
      <c r="L26" s="1" t="s">
        <v>60</v>
      </c>
      <c r="M26" s="1" t="s">
        <v>60</v>
      </c>
      <c r="N26" s="1" t="s">
        <v>60</v>
      </c>
      <c r="O26" s="1" t="s">
        <v>60</v>
      </c>
      <c r="P26" s="1" t="s">
        <v>60</v>
      </c>
      <c r="Q26" s="1" t="s">
        <v>60</v>
      </c>
      <c r="R26" s="15" t="s">
        <v>60</v>
      </c>
    </row>
    <row r="27" spans="1:18" x14ac:dyDescent="0.3">
      <c r="A27" s="71"/>
      <c r="B27" s="8" t="s">
        <v>69</v>
      </c>
      <c r="C27" s="1" t="s">
        <v>57</v>
      </c>
      <c r="D27" s="1"/>
      <c r="E27" s="1" t="s">
        <v>60</v>
      </c>
      <c r="F27" s="1" t="s">
        <v>60</v>
      </c>
      <c r="G27" s="1" t="s">
        <v>60</v>
      </c>
      <c r="H27" s="1" t="s">
        <v>60</v>
      </c>
      <c r="I27" s="1" t="s">
        <v>60</v>
      </c>
      <c r="J27" s="1" t="s">
        <v>60</v>
      </c>
      <c r="K27" s="1" t="s">
        <v>60</v>
      </c>
      <c r="L27" s="1" t="s">
        <v>60</v>
      </c>
      <c r="M27" s="1" t="s">
        <v>60</v>
      </c>
      <c r="N27" s="1" t="s">
        <v>60</v>
      </c>
      <c r="O27" s="1" t="s">
        <v>60</v>
      </c>
      <c r="P27" s="1" t="s">
        <v>60</v>
      </c>
      <c r="Q27" s="1" t="s">
        <v>60</v>
      </c>
      <c r="R27" s="15" t="s">
        <v>60</v>
      </c>
    </row>
    <row r="28" spans="1:18" x14ac:dyDescent="0.3">
      <c r="A28" s="71"/>
      <c r="B28" s="8" t="s">
        <v>69</v>
      </c>
      <c r="C28" s="1" t="s">
        <v>58</v>
      </c>
      <c r="D28" s="1"/>
      <c r="E28" s="1" t="s">
        <v>60</v>
      </c>
      <c r="F28" s="1" t="s">
        <v>60</v>
      </c>
      <c r="G28" s="1" t="s">
        <v>60</v>
      </c>
      <c r="H28" s="1" t="s">
        <v>60</v>
      </c>
      <c r="I28" s="1" t="s">
        <v>60</v>
      </c>
      <c r="J28" s="1" t="s">
        <v>60</v>
      </c>
      <c r="K28" s="1" t="s">
        <v>60</v>
      </c>
      <c r="L28" s="1" t="s">
        <v>60</v>
      </c>
      <c r="M28" s="1" t="s">
        <v>60</v>
      </c>
      <c r="N28" s="1" t="s">
        <v>60</v>
      </c>
      <c r="O28" s="1" t="s">
        <v>60</v>
      </c>
      <c r="P28" s="1" t="s">
        <v>60</v>
      </c>
      <c r="Q28" s="1" t="s">
        <v>60</v>
      </c>
      <c r="R28" s="15" t="s">
        <v>60</v>
      </c>
    </row>
    <row r="29" spans="1:18" x14ac:dyDescent="0.3">
      <c r="A29" s="71"/>
      <c r="B29" s="8" t="s">
        <v>69</v>
      </c>
      <c r="C29" s="1" t="s">
        <v>59</v>
      </c>
      <c r="D29" s="1"/>
      <c r="E29" s="1" t="s">
        <v>60</v>
      </c>
      <c r="F29" s="1" t="s">
        <v>60</v>
      </c>
      <c r="G29" s="1" t="s">
        <v>60</v>
      </c>
      <c r="H29" s="1" t="s">
        <v>60</v>
      </c>
      <c r="I29" s="1" t="s">
        <v>60</v>
      </c>
      <c r="J29" s="1" t="s">
        <v>60</v>
      </c>
      <c r="K29" s="1" t="s">
        <v>60</v>
      </c>
      <c r="L29" s="1" t="s">
        <v>60</v>
      </c>
      <c r="M29" s="1" t="s">
        <v>60</v>
      </c>
      <c r="N29" s="1" t="s">
        <v>60</v>
      </c>
      <c r="O29" s="1" t="s">
        <v>60</v>
      </c>
      <c r="P29" s="1" t="s">
        <v>60</v>
      </c>
      <c r="Q29" s="1" t="s">
        <v>60</v>
      </c>
      <c r="R29" s="15" t="s">
        <v>60</v>
      </c>
    </row>
    <row r="30" spans="1:18" x14ac:dyDescent="0.3">
      <c r="A30" s="71"/>
      <c r="B30" s="8" t="s">
        <v>69</v>
      </c>
      <c r="C30" s="1" t="s">
        <v>4</v>
      </c>
      <c r="D30" s="1"/>
      <c r="E30" s="1" t="s">
        <v>60</v>
      </c>
      <c r="F30" s="1" t="s">
        <v>60</v>
      </c>
      <c r="G30" s="1" t="s">
        <v>60</v>
      </c>
      <c r="H30" s="1" t="s">
        <v>60</v>
      </c>
      <c r="I30" s="1" t="s">
        <v>60</v>
      </c>
      <c r="J30" s="1" t="s">
        <v>60</v>
      </c>
      <c r="K30" s="1" t="s">
        <v>60</v>
      </c>
      <c r="L30" s="1" t="s">
        <v>60</v>
      </c>
      <c r="M30" s="1" t="s">
        <v>60</v>
      </c>
      <c r="N30" s="1" t="s">
        <v>60</v>
      </c>
      <c r="O30" s="1" t="s">
        <v>60</v>
      </c>
      <c r="P30" s="1" t="s">
        <v>60</v>
      </c>
      <c r="Q30" s="1" t="s">
        <v>60</v>
      </c>
      <c r="R30" s="15" t="s">
        <v>60</v>
      </c>
    </row>
    <row r="31" spans="1:18" x14ac:dyDescent="0.3">
      <c r="A31" s="71"/>
      <c r="B31" s="8" t="s">
        <v>69</v>
      </c>
      <c r="C31" s="1" t="s">
        <v>3</v>
      </c>
      <c r="D31" s="1"/>
      <c r="E31" s="1" t="s">
        <v>60</v>
      </c>
      <c r="F31" s="1" t="s">
        <v>60</v>
      </c>
      <c r="G31" s="1" t="s">
        <v>60</v>
      </c>
      <c r="H31" s="1" t="s">
        <v>60</v>
      </c>
      <c r="I31" s="1" t="s">
        <v>60</v>
      </c>
      <c r="J31" s="1" t="s">
        <v>60</v>
      </c>
      <c r="K31" s="1" t="s">
        <v>60</v>
      </c>
      <c r="L31" s="1" t="s">
        <v>60</v>
      </c>
      <c r="M31" s="1" t="s">
        <v>60</v>
      </c>
      <c r="N31" s="1" t="s">
        <v>60</v>
      </c>
      <c r="O31" s="1" t="s">
        <v>60</v>
      </c>
      <c r="P31" s="1" t="s">
        <v>60</v>
      </c>
      <c r="Q31" s="1" t="s">
        <v>60</v>
      </c>
      <c r="R31" s="15" t="s">
        <v>60</v>
      </c>
    </row>
    <row r="32" spans="1:18" ht="33" x14ac:dyDescent="0.3">
      <c r="A32" s="71"/>
      <c r="B32" s="8" t="s">
        <v>74</v>
      </c>
      <c r="C32" s="1" t="s">
        <v>2</v>
      </c>
      <c r="D32" s="1"/>
      <c r="E32" s="1" t="s">
        <v>60</v>
      </c>
      <c r="F32" s="1" t="s">
        <v>60</v>
      </c>
      <c r="G32" s="1" t="s">
        <v>60</v>
      </c>
      <c r="H32" s="1" t="s">
        <v>60</v>
      </c>
      <c r="I32" s="1" t="s">
        <v>60</v>
      </c>
      <c r="J32" s="1" t="s">
        <v>60</v>
      </c>
      <c r="K32" s="1" t="s">
        <v>60</v>
      </c>
      <c r="L32" s="1" t="s">
        <v>60</v>
      </c>
      <c r="M32" s="1" t="s">
        <v>60</v>
      </c>
      <c r="N32" s="1" t="s">
        <v>60</v>
      </c>
      <c r="O32" s="1" t="s">
        <v>60</v>
      </c>
      <c r="P32" s="1" t="s">
        <v>60</v>
      </c>
      <c r="Q32" s="1" t="s">
        <v>60</v>
      </c>
      <c r="R32" s="15" t="s">
        <v>60</v>
      </c>
    </row>
    <row r="33" spans="1:18" ht="20.399999999999999" x14ac:dyDescent="0.3">
      <c r="A33" s="71"/>
      <c r="B33" s="8" t="s">
        <v>75</v>
      </c>
      <c r="C33" s="1" t="s">
        <v>1</v>
      </c>
      <c r="D33" s="1"/>
      <c r="E33" s="1" t="s">
        <v>60</v>
      </c>
      <c r="F33" s="1" t="s">
        <v>60</v>
      </c>
      <c r="G33" s="1" t="s">
        <v>60</v>
      </c>
      <c r="H33" s="1" t="s">
        <v>60</v>
      </c>
      <c r="I33" s="1" t="s">
        <v>60</v>
      </c>
      <c r="J33" s="1" t="s">
        <v>60</v>
      </c>
      <c r="K33" s="1" t="s">
        <v>60</v>
      </c>
      <c r="L33" s="1" t="s">
        <v>60</v>
      </c>
      <c r="M33" s="1" t="s">
        <v>60</v>
      </c>
      <c r="N33" s="1" t="s">
        <v>60</v>
      </c>
      <c r="O33" s="1" t="s">
        <v>60</v>
      </c>
      <c r="P33" s="1" t="s">
        <v>60</v>
      </c>
      <c r="Q33" s="1" t="s">
        <v>60</v>
      </c>
      <c r="R33" s="15" t="s">
        <v>60</v>
      </c>
    </row>
    <row r="34" spans="1:18" ht="20.399999999999999" x14ac:dyDescent="0.3">
      <c r="A34" s="71"/>
      <c r="B34" s="8" t="s">
        <v>75</v>
      </c>
      <c r="C34" s="1" t="s">
        <v>0</v>
      </c>
      <c r="D34" s="1"/>
      <c r="E34" s="1" t="s">
        <v>60</v>
      </c>
      <c r="F34" s="1" t="s">
        <v>60</v>
      </c>
      <c r="G34" s="1" t="s">
        <v>60</v>
      </c>
      <c r="H34" s="1" t="s">
        <v>60</v>
      </c>
      <c r="I34" s="1" t="s">
        <v>60</v>
      </c>
      <c r="J34" s="1" t="s">
        <v>60</v>
      </c>
      <c r="K34" s="1" t="s">
        <v>60</v>
      </c>
      <c r="L34" s="1" t="s">
        <v>60</v>
      </c>
      <c r="M34" s="1" t="s">
        <v>60</v>
      </c>
      <c r="N34" s="1" t="s">
        <v>60</v>
      </c>
      <c r="O34" s="1" t="s">
        <v>60</v>
      </c>
      <c r="P34" s="1" t="s">
        <v>60</v>
      </c>
      <c r="Q34" s="1" t="s">
        <v>60</v>
      </c>
      <c r="R34" s="15" t="s">
        <v>60</v>
      </c>
    </row>
    <row r="35" spans="1:18" ht="21" thickBot="1" x14ac:dyDescent="0.35">
      <c r="A35" s="72"/>
      <c r="B35" s="16" t="s">
        <v>75</v>
      </c>
      <c r="C35" s="17" t="s">
        <v>61</v>
      </c>
      <c r="D35" s="17"/>
      <c r="E35" s="17"/>
      <c r="F35" s="17" t="s">
        <v>60</v>
      </c>
      <c r="G35" s="17" t="s">
        <v>60</v>
      </c>
      <c r="H35" s="17" t="s">
        <v>60</v>
      </c>
      <c r="I35" s="17" t="s">
        <v>60</v>
      </c>
      <c r="J35" s="17" t="s">
        <v>60</v>
      </c>
      <c r="K35" s="17" t="s">
        <v>60</v>
      </c>
      <c r="L35" s="17" t="s">
        <v>60</v>
      </c>
      <c r="M35" s="17" t="s">
        <v>60</v>
      </c>
      <c r="N35" s="17" t="s">
        <v>60</v>
      </c>
      <c r="O35" s="17" t="s">
        <v>60</v>
      </c>
      <c r="P35" s="17" t="s">
        <v>60</v>
      </c>
      <c r="Q35" s="17" t="s">
        <v>60</v>
      </c>
      <c r="R35" s="18" t="s">
        <v>60</v>
      </c>
    </row>
  </sheetData>
  <mergeCells count="26">
    <mergeCell ref="A6:A19"/>
    <mergeCell ref="G20:H20"/>
    <mergeCell ref="I20:J20"/>
    <mergeCell ref="K20:L20"/>
    <mergeCell ref="G24:H24"/>
    <mergeCell ref="I24:J24"/>
    <mergeCell ref="K24:L24"/>
    <mergeCell ref="A21:A35"/>
    <mergeCell ref="G22:H22"/>
    <mergeCell ref="I22:J22"/>
    <mergeCell ref="K22:L22"/>
    <mergeCell ref="G23:H23"/>
    <mergeCell ref="I23:J23"/>
    <mergeCell ref="K23:L23"/>
    <mergeCell ref="M24:N24"/>
    <mergeCell ref="O24:P24"/>
    <mergeCell ref="Q24:R24"/>
    <mergeCell ref="M20:N20"/>
    <mergeCell ref="O20:P20"/>
    <mergeCell ref="Q20:R20"/>
    <mergeCell ref="O22:P22"/>
    <mergeCell ref="Q22:R22"/>
    <mergeCell ref="O23:P23"/>
    <mergeCell ref="Q23:R23"/>
    <mergeCell ref="M22:N22"/>
    <mergeCell ref="M23:N2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503CB-8F79-4EA6-9156-0D2FBEA03413}">
  <dimension ref="B2:E11"/>
  <sheetViews>
    <sheetView workbookViewId="0"/>
  </sheetViews>
  <sheetFormatPr defaultRowHeight="14.4" x14ac:dyDescent="0.3"/>
  <cols>
    <col min="2" max="2" width="19.88671875" customWidth="1"/>
    <col min="3" max="3" width="37.6640625" customWidth="1"/>
    <col min="4" max="4" width="16.44140625" customWidth="1"/>
    <col min="5" max="5" width="21.44140625" customWidth="1"/>
  </cols>
  <sheetData>
    <row r="2" spans="2:5" ht="15" thickBot="1" x14ac:dyDescent="0.35"/>
    <row r="3" spans="2:5" ht="16.8" thickBot="1" x14ac:dyDescent="0.35">
      <c r="B3" s="44" t="s">
        <v>118</v>
      </c>
      <c r="C3" s="45" t="s">
        <v>119</v>
      </c>
      <c r="D3" s="45" t="s">
        <v>120</v>
      </c>
      <c r="E3" s="45" t="s">
        <v>121</v>
      </c>
    </row>
    <row r="4" spans="2:5" ht="15" thickBot="1" x14ac:dyDescent="0.35">
      <c r="B4" s="46" t="s">
        <v>122</v>
      </c>
      <c r="C4" s="47">
        <v>174</v>
      </c>
      <c r="D4" s="47">
        <v>67037</v>
      </c>
      <c r="E4" s="47" t="s">
        <v>123</v>
      </c>
    </row>
    <row r="5" spans="2:5" ht="15" thickBot="1" x14ac:dyDescent="0.35">
      <c r="B5" s="46" t="s">
        <v>21</v>
      </c>
      <c r="C5" s="47">
        <v>251</v>
      </c>
      <c r="D5" s="47">
        <v>84415</v>
      </c>
      <c r="E5" s="47" t="s">
        <v>123</v>
      </c>
    </row>
    <row r="6" spans="2:5" ht="15" thickBot="1" x14ac:dyDescent="0.35">
      <c r="B6" s="46" t="s">
        <v>22</v>
      </c>
      <c r="C6" s="47">
        <v>174</v>
      </c>
      <c r="D6" s="47">
        <v>71653</v>
      </c>
      <c r="E6" s="47" t="s">
        <v>124</v>
      </c>
    </row>
    <row r="7" spans="2:5" ht="15" thickBot="1" x14ac:dyDescent="0.35">
      <c r="B7" s="46" t="s">
        <v>23</v>
      </c>
      <c r="C7" s="47">
        <v>248</v>
      </c>
      <c r="D7" s="47">
        <v>95530</v>
      </c>
      <c r="E7" s="47" t="s">
        <v>123</v>
      </c>
    </row>
    <row r="8" spans="2:5" ht="15" thickBot="1" x14ac:dyDescent="0.35">
      <c r="B8" s="46" t="s">
        <v>24</v>
      </c>
      <c r="C8" s="47">
        <v>250</v>
      </c>
      <c r="D8" s="47">
        <v>122310</v>
      </c>
      <c r="E8" s="47" t="s">
        <v>124</v>
      </c>
    </row>
    <row r="9" spans="2:5" ht="15" thickBot="1" x14ac:dyDescent="0.35">
      <c r="B9" s="46" t="s">
        <v>25</v>
      </c>
      <c r="C9" s="47">
        <v>210</v>
      </c>
      <c r="D9" s="47">
        <v>79284</v>
      </c>
      <c r="E9" s="47" t="s">
        <v>124</v>
      </c>
    </row>
    <row r="10" spans="2:5" ht="15" thickBot="1" x14ac:dyDescent="0.35">
      <c r="B10" s="46"/>
      <c r="C10" s="47"/>
      <c r="D10" s="47"/>
      <c r="E10" s="47"/>
    </row>
    <row r="11" spans="2:5" x14ac:dyDescent="0.3">
      <c r="C11" s="48">
        <f>AVERAGE(C4:C9)</f>
        <v>217.83333333333334</v>
      </c>
      <c r="D11" s="48">
        <f>AVERAGE(D4:D9)</f>
        <v>86704.833333333328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266B9-25A3-4894-A812-81B4CB748E88}">
  <dimension ref="A1:AC128"/>
  <sheetViews>
    <sheetView workbookViewId="0">
      <selection activeCell="G5" sqref="G5"/>
    </sheetView>
  </sheetViews>
  <sheetFormatPr defaultRowHeight="14.4" x14ac:dyDescent="0.3"/>
  <cols>
    <col min="1" max="1" width="12.6640625" bestFit="1" customWidth="1"/>
    <col min="2" max="2" width="19.5546875" bestFit="1" customWidth="1"/>
    <col min="3" max="3" width="12.6640625" bestFit="1" customWidth="1"/>
    <col min="4" max="5" width="0" hidden="1" customWidth="1"/>
    <col min="8" max="8" width="10.88671875" bestFit="1" customWidth="1"/>
    <col min="9" max="9" width="11.33203125" bestFit="1" customWidth="1"/>
    <col min="15" max="15" width="10.88671875" bestFit="1" customWidth="1"/>
    <col min="16" max="16" width="11.33203125" bestFit="1" customWidth="1"/>
    <col min="21" max="21" width="11.5546875" bestFit="1" customWidth="1"/>
  </cols>
  <sheetData>
    <row r="1" spans="1:15" x14ac:dyDescent="0.3">
      <c r="B1" s="49" t="s">
        <v>147</v>
      </c>
    </row>
    <row r="2" spans="1:15" ht="15" thickBot="1" x14ac:dyDescent="0.35"/>
    <row r="3" spans="1:15" ht="15" thickBot="1" x14ac:dyDescent="0.35">
      <c r="A3" t="s">
        <v>125</v>
      </c>
      <c r="B3" s="31" t="s">
        <v>88</v>
      </c>
      <c r="C3" s="31" t="s">
        <v>89</v>
      </c>
      <c r="D3" s="66" t="s">
        <v>62</v>
      </c>
      <c r="E3" s="59"/>
      <c r="F3" s="59" t="s">
        <v>63</v>
      </c>
      <c r="G3" s="59"/>
      <c r="H3" s="59" t="s">
        <v>64</v>
      </c>
      <c r="I3" s="59"/>
      <c r="J3" s="65" t="s">
        <v>77</v>
      </c>
      <c r="K3" s="66"/>
      <c r="L3" s="59" t="s">
        <v>65</v>
      </c>
      <c r="M3" s="59"/>
      <c r="N3" s="59" t="s">
        <v>67</v>
      </c>
      <c r="O3" s="60"/>
    </row>
    <row r="4" spans="1:15" ht="15" thickBot="1" x14ac:dyDescent="0.35">
      <c r="A4" s="54" t="s">
        <v>14</v>
      </c>
      <c r="B4" s="31">
        <v>4</v>
      </c>
      <c r="C4" s="31">
        <v>85</v>
      </c>
      <c r="D4" s="30">
        <v>5.2</v>
      </c>
      <c r="E4" s="12">
        <v>72</v>
      </c>
      <c r="F4" s="12">
        <v>4.5</v>
      </c>
      <c r="G4" s="12">
        <v>70</v>
      </c>
      <c r="H4" s="12"/>
      <c r="I4" s="12"/>
      <c r="J4" s="12"/>
      <c r="K4" s="12"/>
      <c r="L4" s="12">
        <v>4.0999999999999996</v>
      </c>
      <c r="M4" s="12">
        <v>79</v>
      </c>
      <c r="N4" s="12"/>
      <c r="O4" s="14"/>
    </row>
    <row r="5" spans="1:15" ht="15" thickBot="1" x14ac:dyDescent="0.35">
      <c r="A5" s="54" t="s">
        <v>19</v>
      </c>
      <c r="B5" s="31">
        <v>5.4</v>
      </c>
      <c r="C5" s="31">
        <v>82</v>
      </c>
      <c r="D5" s="12">
        <v>5.7</v>
      </c>
      <c r="E5" s="12">
        <v>76</v>
      </c>
      <c r="F5" s="12">
        <v>5</v>
      </c>
      <c r="G5" s="12">
        <v>81</v>
      </c>
      <c r="H5" s="12"/>
      <c r="I5" s="12"/>
      <c r="J5" s="12"/>
      <c r="K5" s="12"/>
      <c r="L5" s="12">
        <v>5</v>
      </c>
      <c r="M5" s="12">
        <v>77</v>
      </c>
      <c r="N5" s="12">
        <v>6.3</v>
      </c>
      <c r="O5" s="28">
        <v>73.599999999999994</v>
      </c>
    </row>
    <row r="6" spans="1:15" ht="15" thickBot="1" x14ac:dyDescent="0.35">
      <c r="A6" t="s">
        <v>20</v>
      </c>
      <c r="B6" s="31">
        <v>6</v>
      </c>
      <c r="C6" s="31">
        <v>81</v>
      </c>
      <c r="D6" s="30">
        <v>5.4</v>
      </c>
      <c r="E6" s="12">
        <v>72</v>
      </c>
      <c r="F6" s="12">
        <v>6.6</v>
      </c>
      <c r="G6" s="12">
        <v>80</v>
      </c>
      <c r="H6" s="12">
        <v>6.3</v>
      </c>
      <c r="I6" s="12">
        <v>84</v>
      </c>
      <c r="J6" s="12"/>
      <c r="K6" s="12"/>
      <c r="L6" s="12">
        <v>5.4</v>
      </c>
      <c r="M6" s="12">
        <v>78</v>
      </c>
      <c r="N6" s="12">
        <v>6.8</v>
      </c>
      <c r="O6" s="14">
        <v>85</v>
      </c>
    </row>
    <row r="7" spans="1:15" ht="15" thickBot="1" x14ac:dyDescent="0.35">
      <c r="A7" t="s">
        <v>122</v>
      </c>
      <c r="B7" s="31">
        <v>5.7</v>
      </c>
      <c r="C7" s="31">
        <v>81</v>
      </c>
      <c r="D7" s="12">
        <v>4.5</v>
      </c>
      <c r="E7" s="25">
        <v>75</v>
      </c>
      <c r="F7" s="12"/>
      <c r="G7" s="12"/>
      <c r="H7" s="12"/>
      <c r="I7" s="12"/>
      <c r="J7" s="12"/>
      <c r="K7" s="12"/>
      <c r="L7" s="5"/>
      <c r="M7" s="5"/>
      <c r="N7" s="12"/>
      <c r="O7" s="14"/>
    </row>
    <row r="8" spans="1:15" ht="15" thickBot="1" x14ac:dyDescent="0.35">
      <c r="A8" t="s">
        <v>21</v>
      </c>
      <c r="B8" s="31">
        <v>3.4</v>
      </c>
      <c r="C8" s="31">
        <v>79</v>
      </c>
      <c r="D8" s="12"/>
      <c r="E8" s="12"/>
      <c r="F8" s="12"/>
      <c r="G8" s="12"/>
      <c r="H8" s="12"/>
      <c r="I8" s="12"/>
      <c r="J8" s="12"/>
      <c r="K8" s="12"/>
      <c r="L8" s="12"/>
      <c r="M8" s="14"/>
    </row>
    <row r="9" spans="1:15" ht="15" thickBot="1" x14ac:dyDescent="0.35">
      <c r="A9" s="54" t="s">
        <v>22</v>
      </c>
      <c r="B9" s="32">
        <v>5.7</v>
      </c>
      <c r="C9" s="32">
        <v>74.7</v>
      </c>
      <c r="F9" s="12">
        <v>6.8</v>
      </c>
      <c r="G9" s="12">
        <v>80.099999999999994</v>
      </c>
      <c r="H9" s="12">
        <v>5.9</v>
      </c>
      <c r="I9" s="12">
        <v>76</v>
      </c>
      <c r="J9" s="12">
        <v>5.4</v>
      </c>
      <c r="K9" s="12">
        <v>68.5</v>
      </c>
      <c r="L9" s="12"/>
      <c r="M9" s="14"/>
    </row>
    <row r="10" spans="1:15" ht="15" thickBot="1" x14ac:dyDescent="0.35">
      <c r="A10" t="s">
        <v>23</v>
      </c>
      <c r="B10" s="32">
        <v>4.9000000000000004</v>
      </c>
      <c r="C10" s="32">
        <v>87</v>
      </c>
      <c r="D10" s="12"/>
      <c r="E10" s="12"/>
      <c r="F10" s="12"/>
      <c r="G10" s="12"/>
      <c r="H10" s="12"/>
      <c r="I10" s="12"/>
      <c r="K10" s="12"/>
      <c r="L10" s="12"/>
      <c r="M10" s="14"/>
    </row>
    <row r="11" spans="1:15" ht="15" thickBot="1" x14ac:dyDescent="0.35">
      <c r="A11" s="54" t="s">
        <v>24</v>
      </c>
      <c r="B11" s="32">
        <v>5</v>
      </c>
      <c r="C11" s="32">
        <v>73</v>
      </c>
      <c r="D11" s="12"/>
      <c r="E11" s="12"/>
      <c r="F11" s="12">
        <v>5.0999999999999996</v>
      </c>
      <c r="G11" s="12">
        <v>89</v>
      </c>
      <c r="H11" s="12">
        <v>6.1</v>
      </c>
      <c r="I11" s="12">
        <v>92</v>
      </c>
      <c r="J11" s="12">
        <v>4.9000000000000004</v>
      </c>
      <c r="K11" s="12">
        <v>82</v>
      </c>
      <c r="L11" s="12"/>
      <c r="M11" s="14"/>
    </row>
    <row r="12" spans="1:15" x14ac:dyDescent="0.3">
      <c r="A12" s="54" t="s">
        <v>25</v>
      </c>
      <c r="B12" s="1">
        <v>4.5</v>
      </c>
      <c r="C12" s="12">
        <v>76</v>
      </c>
      <c r="F12" s="12">
        <v>4.8</v>
      </c>
      <c r="G12" s="12">
        <v>67</v>
      </c>
      <c r="H12" s="12"/>
      <c r="I12" s="12"/>
      <c r="J12" s="12"/>
      <c r="K12" s="12"/>
      <c r="L12" s="12"/>
      <c r="M12" s="14"/>
    </row>
    <row r="13" spans="1:15" x14ac:dyDescent="0.3">
      <c r="A13" t="s">
        <v>26</v>
      </c>
      <c r="B13" t="s">
        <v>126</v>
      </c>
    </row>
    <row r="17" spans="3:28" ht="15" thickBot="1" x14ac:dyDescent="0.35">
      <c r="D17" t="s">
        <v>127</v>
      </c>
      <c r="E17" t="s">
        <v>128</v>
      </c>
      <c r="F17" t="s">
        <v>129</v>
      </c>
      <c r="G17" t="s">
        <v>130</v>
      </c>
      <c r="H17" t="s">
        <v>131</v>
      </c>
      <c r="I17" t="s">
        <v>132</v>
      </c>
      <c r="J17" t="s">
        <v>133</v>
      </c>
      <c r="U17" s="1" t="s">
        <v>140</v>
      </c>
      <c r="V17" s="1" t="s">
        <v>127</v>
      </c>
      <c r="W17" s="1" t="s">
        <v>128</v>
      </c>
      <c r="X17" s="1" t="s">
        <v>129</v>
      </c>
      <c r="Y17" s="1" t="s">
        <v>130</v>
      </c>
      <c r="Z17" s="1" t="s">
        <v>131</v>
      </c>
      <c r="AA17" s="1" t="s">
        <v>132</v>
      </c>
      <c r="AB17" s="1" t="s">
        <v>133</v>
      </c>
    </row>
    <row r="18" spans="3:28" ht="15" thickBot="1" x14ac:dyDescent="0.35">
      <c r="C18" t="s">
        <v>14</v>
      </c>
      <c r="D18" s="31">
        <v>4</v>
      </c>
      <c r="E18" s="30">
        <v>5.2</v>
      </c>
      <c r="F18" s="12">
        <v>4.5</v>
      </c>
      <c r="G18" s="12"/>
      <c r="I18" s="12">
        <v>4.0999999999999996</v>
      </c>
      <c r="J18" s="12"/>
      <c r="U18" s="1" t="s">
        <v>138</v>
      </c>
      <c r="V18" s="34">
        <v>4.9555555555555557</v>
      </c>
      <c r="W18" s="1">
        <v>5.2</v>
      </c>
      <c r="X18" s="34">
        <v>5.4666666666666659</v>
      </c>
      <c r="Y18" s="1">
        <v>6.0999999999999988</v>
      </c>
      <c r="Z18" s="1">
        <v>5.4</v>
      </c>
      <c r="AA18" s="34">
        <v>4.9749999999999996</v>
      </c>
      <c r="AB18" s="34">
        <v>6.55</v>
      </c>
    </row>
    <row r="19" spans="3:28" ht="15" thickBot="1" x14ac:dyDescent="0.35">
      <c r="C19" t="s">
        <v>19</v>
      </c>
      <c r="D19" s="31">
        <v>5.4</v>
      </c>
      <c r="E19" s="12">
        <v>5.7</v>
      </c>
      <c r="F19" s="12">
        <v>5</v>
      </c>
      <c r="G19" s="12"/>
      <c r="I19" s="12">
        <v>5</v>
      </c>
      <c r="J19" s="12">
        <v>6.3</v>
      </c>
      <c r="U19" s="1" t="s">
        <v>139</v>
      </c>
      <c r="V19" s="34">
        <v>0.86184556492319553</v>
      </c>
      <c r="W19" s="34">
        <v>0.50990195135927863</v>
      </c>
      <c r="X19" s="34">
        <v>0.97911524687682716</v>
      </c>
      <c r="Y19" s="1">
        <v>0.19999999999999973</v>
      </c>
      <c r="Z19" s="1"/>
      <c r="AA19" s="34">
        <v>0.61305247192498724</v>
      </c>
      <c r="AB19" s="34">
        <v>0.35355339059327379</v>
      </c>
    </row>
    <row r="20" spans="3:28" ht="15" thickBot="1" x14ac:dyDescent="0.35">
      <c r="C20" t="s">
        <v>20</v>
      </c>
      <c r="D20" s="31">
        <v>6</v>
      </c>
      <c r="E20" s="30">
        <v>5.4</v>
      </c>
      <c r="F20" s="12">
        <v>6.6</v>
      </c>
      <c r="G20" s="12">
        <v>6.3</v>
      </c>
      <c r="I20" s="12">
        <v>5.4</v>
      </c>
      <c r="J20" s="12">
        <v>6.8</v>
      </c>
    </row>
    <row r="21" spans="3:28" ht="15" thickBot="1" x14ac:dyDescent="0.35">
      <c r="C21" t="s">
        <v>122</v>
      </c>
      <c r="D21" s="31">
        <v>5.7</v>
      </c>
      <c r="E21" s="12">
        <v>4.5</v>
      </c>
      <c r="F21" s="12"/>
      <c r="G21" s="12"/>
      <c r="I21" s="5"/>
      <c r="J21" s="12"/>
      <c r="U21" s="1" t="s">
        <v>141</v>
      </c>
      <c r="V21" s="1" t="s">
        <v>127</v>
      </c>
      <c r="W21" s="1" t="s">
        <v>128</v>
      </c>
      <c r="X21" s="1" t="s">
        <v>129</v>
      </c>
      <c r="Y21" s="1" t="s">
        <v>130</v>
      </c>
      <c r="Z21" s="1" t="s">
        <v>131</v>
      </c>
      <c r="AA21" s="1" t="s">
        <v>132</v>
      </c>
      <c r="AB21" s="1" t="s">
        <v>133</v>
      </c>
    </row>
    <row r="22" spans="3:28" ht="15" thickBot="1" x14ac:dyDescent="0.35">
      <c r="C22" t="s">
        <v>21</v>
      </c>
      <c r="D22" s="31">
        <v>3.4</v>
      </c>
      <c r="E22" s="12"/>
      <c r="F22" s="12"/>
      <c r="G22" s="12"/>
      <c r="I22" s="12"/>
      <c r="U22" s="1" t="s">
        <v>138</v>
      </c>
      <c r="V22" s="52">
        <v>79.888888888888886</v>
      </c>
      <c r="W22" s="52">
        <v>73.75</v>
      </c>
      <c r="X22" s="52">
        <v>77.833333333333329</v>
      </c>
      <c r="Y22" s="1">
        <v>84</v>
      </c>
      <c r="Z22" s="1">
        <v>69</v>
      </c>
      <c r="AA22" s="52">
        <v>78</v>
      </c>
      <c r="AB22" s="52">
        <v>79.3</v>
      </c>
    </row>
    <row r="23" spans="3:28" ht="15" thickBot="1" x14ac:dyDescent="0.35">
      <c r="C23" t="s">
        <v>22</v>
      </c>
      <c r="D23" s="32">
        <v>5.7</v>
      </c>
      <c r="F23" s="12">
        <v>6.8</v>
      </c>
      <c r="G23" s="12">
        <v>5.9</v>
      </c>
      <c r="H23" s="12">
        <v>5.4</v>
      </c>
      <c r="I23" s="12">
        <v>5.4</v>
      </c>
      <c r="U23" s="1" t="s">
        <v>139</v>
      </c>
      <c r="V23" s="34">
        <v>4.6218082079540164</v>
      </c>
      <c r="W23" s="34">
        <v>2.0615528128088303</v>
      </c>
      <c r="X23" s="34">
        <v>8.0353386155573236</v>
      </c>
      <c r="Y23" s="1">
        <v>8</v>
      </c>
      <c r="Z23" s="1"/>
      <c r="AA23" s="34">
        <v>1</v>
      </c>
      <c r="AB23" s="34">
        <v>8.0610173055266454</v>
      </c>
    </row>
    <row r="24" spans="3:28" ht="15" thickBot="1" x14ac:dyDescent="0.35">
      <c r="C24" t="s">
        <v>23</v>
      </c>
      <c r="D24" s="32">
        <v>4.9000000000000004</v>
      </c>
      <c r="E24" s="12"/>
      <c r="F24" s="12"/>
      <c r="G24" s="12"/>
      <c r="I24" s="12"/>
    </row>
    <row r="25" spans="3:28" ht="15" thickBot="1" x14ac:dyDescent="0.35">
      <c r="C25" t="s">
        <v>24</v>
      </c>
      <c r="D25" s="32">
        <v>5</v>
      </c>
      <c r="F25" s="12">
        <v>5.0999999999999996</v>
      </c>
      <c r="G25" s="12">
        <v>6.1</v>
      </c>
      <c r="I25" s="12"/>
    </row>
    <row r="26" spans="3:28" x14ac:dyDescent="0.3">
      <c r="C26" t="s">
        <v>25</v>
      </c>
      <c r="D26" s="1">
        <v>4.5</v>
      </c>
      <c r="F26" s="12">
        <v>4.8</v>
      </c>
      <c r="G26" s="12"/>
      <c r="I26" s="12"/>
    </row>
    <row r="27" spans="3:28" x14ac:dyDescent="0.3">
      <c r="C27" t="s">
        <v>138</v>
      </c>
      <c r="D27" s="51">
        <f>AVERAGE(D18:D26)</f>
        <v>4.9555555555555557</v>
      </c>
      <c r="E27" s="51">
        <f t="shared" ref="E27:J27" si="0">AVERAGE(E18:E26)</f>
        <v>5.2</v>
      </c>
      <c r="F27" s="51">
        <f t="shared" si="0"/>
        <v>5.4666666666666659</v>
      </c>
      <c r="G27" s="51">
        <f t="shared" si="0"/>
        <v>6.0999999999999988</v>
      </c>
      <c r="H27" s="51">
        <f t="shared" si="0"/>
        <v>5.4</v>
      </c>
      <c r="I27" s="51">
        <f t="shared" si="0"/>
        <v>4.9749999999999996</v>
      </c>
      <c r="J27" s="51">
        <f t="shared" si="0"/>
        <v>6.55</v>
      </c>
    </row>
    <row r="28" spans="3:28" x14ac:dyDescent="0.3">
      <c r="C28" t="s">
        <v>139</v>
      </c>
      <c r="D28" s="51">
        <f>STDEV(D18:D26)</f>
        <v>0.86184556492319553</v>
      </c>
      <c r="E28" s="51">
        <f t="shared" ref="E28:J28" si="1">STDEV(E18:E26)</f>
        <v>0.50990195135927863</v>
      </c>
      <c r="F28" s="51">
        <f t="shared" si="1"/>
        <v>0.97911524687682716</v>
      </c>
      <c r="G28" s="51">
        <f t="shared" si="1"/>
        <v>0.19999999999999973</v>
      </c>
      <c r="H28" s="51"/>
      <c r="I28" s="51">
        <f t="shared" si="1"/>
        <v>0.61305247192498724</v>
      </c>
      <c r="J28" s="51">
        <f t="shared" si="1"/>
        <v>0.35355339059327379</v>
      </c>
    </row>
    <row r="32" spans="3:28" ht="15" thickBot="1" x14ac:dyDescent="0.35">
      <c r="D32" t="s">
        <v>127</v>
      </c>
      <c r="E32" t="s">
        <v>128</v>
      </c>
      <c r="F32" t="s">
        <v>129</v>
      </c>
      <c r="G32" t="s">
        <v>130</v>
      </c>
      <c r="H32" t="s">
        <v>131</v>
      </c>
      <c r="I32" t="s">
        <v>132</v>
      </c>
      <c r="J32" t="s">
        <v>133</v>
      </c>
    </row>
    <row r="33" spans="2:10" ht="15" thickBot="1" x14ac:dyDescent="0.35">
      <c r="C33" t="s">
        <v>14</v>
      </c>
      <c r="D33" s="31">
        <v>85</v>
      </c>
      <c r="E33" s="12">
        <v>72</v>
      </c>
      <c r="F33" s="12">
        <v>70</v>
      </c>
      <c r="G33" s="12"/>
      <c r="I33" s="12">
        <v>79</v>
      </c>
      <c r="J33" s="14"/>
    </row>
    <row r="34" spans="2:10" ht="15" thickBot="1" x14ac:dyDescent="0.35">
      <c r="C34" t="s">
        <v>19</v>
      </c>
      <c r="D34" s="31">
        <v>82</v>
      </c>
      <c r="E34" s="12">
        <v>76</v>
      </c>
      <c r="F34" s="12">
        <v>81</v>
      </c>
      <c r="G34" s="12"/>
      <c r="I34" s="12">
        <v>77</v>
      </c>
      <c r="J34" s="28">
        <v>73.599999999999994</v>
      </c>
    </row>
    <row r="35" spans="2:10" ht="15" thickBot="1" x14ac:dyDescent="0.35">
      <c r="C35" t="s">
        <v>20</v>
      </c>
      <c r="D35" s="31">
        <v>81</v>
      </c>
      <c r="E35" s="12">
        <v>72</v>
      </c>
      <c r="F35" s="12">
        <v>80</v>
      </c>
      <c r="G35" s="12">
        <v>84</v>
      </c>
      <c r="I35" s="12">
        <v>78</v>
      </c>
      <c r="J35" s="14">
        <v>85</v>
      </c>
    </row>
    <row r="36" spans="2:10" ht="15" thickBot="1" x14ac:dyDescent="0.35">
      <c r="C36" t="s">
        <v>122</v>
      </c>
      <c r="D36" s="31">
        <v>81</v>
      </c>
      <c r="E36" s="25">
        <v>75</v>
      </c>
      <c r="F36" s="12"/>
      <c r="G36" s="12"/>
      <c r="I36" s="5"/>
      <c r="J36" s="14"/>
    </row>
    <row r="37" spans="2:10" ht="15" thickBot="1" x14ac:dyDescent="0.35">
      <c r="C37" t="s">
        <v>21</v>
      </c>
      <c r="D37" s="31">
        <v>79</v>
      </c>
      <c r="E37" s="12"/>
      <c r="F37" s="12"/>
      <c r="G37" s="12"/>
      <c r="I37" s="14"/>
    </row>
    <row r="38" spans="2:10" ht="15" thickBot="1" x14ac:dyDescent="0.35">
      <c r="C38" t="s">
        <v>22</v>
      </c>
      <c r="D38" s="32">
        <v>75</v>
      </c>
      <c r="F38" s="12">
        <v>80</v>
      </c>
      <c r="G38" s="12">
        <v>76</v>
      </c>
      <c r="H38" s="12">
        <v>69</v>
      </c>
      <c r="I38" s="12"/>
    </row>
    <row r="39" spans="2:10" ht="15" thickBot="1" x14ac:dyDescent="0.35">
      <c r="C39" t="s">
        <v>23</v>
      </c>
      <c r="D39" s="32">
        <v>87</v>
      </c>
      <c r="E39" s="12"/>
      <c r="F39" s="12"/>
      <c r="G39" s="12"/>
      <c r="I39" s="12"/>
    </row>
    <row r="40" spans="2:10" ht="15" thickBot="1" x14ac:dyDescent="0.35">
      <c r="C40" t="s">
        <v>24</v>
      </c>
      <c r="D40" s="32">
        <v>73</v>
      </c>
      <c r="F40" s="12">
        <v>89</v>
      </c>
      <c r="G40" s="12">
        <v>92</v>
      </c>
      <c r="I40" s="12"/>
    </row>
    <row r="41" spans="2:10" x14ac:dyDescent="0.3">
      <c r="C41" t="s">
        <v>25</v>
      </c>
      <c r="D41" s="12">
        <v>76</v>
      </c>
      <c r="F41" s="12">
        <v>67</v>
      </c>
      <c r="G41" s="12"/>
      <c r="I41" s="12"/>
    </row>
    <row r="42" spans="2:10" x14ac:dyDescent="0.3">
      <c r="C42" t="s">
        <v>138</v>
      </c>
      <c r="D42" s="48">
        <f>AVERAGE(D33:D41)</f>
        <v>79.888888888888886</v>
      </c>
      <c r="E42" s="48">
        <f t="shared" ref="E42:J42" si="2">AVERAGE(E33:E41)</f>
        <v>73.75</v>
      </c>
      <c r="F42" s="48">
        <f t="shared" si="2"/>
        <v>77.833333333333329</v>
      </c>
      <c r="G42" s="48">
        <f t="shared" si="2"/>
        <v>84</v>
      </c>
      <c r="H42" s="48">
        <f t="shared" si="2"/>
        <v>69</v>
      </c>
      <c r="I42" s="48">
        <f t="shared" si="2"/>
        <v>78</v>
      </c>
      <c r="J42" s="48">
        <f t="shared" si="2"/>
        <v>79.3</v>
      </c>
    </row>
    <row r="43" spans="2:10" x14ac:dyDescent="0.3">
      <c r="C43" t="s">
        <v>139</v>
      </c>
      <c r="D43" s="51">
        <f>STDEV(D33:D41)</f>
        <v>4.6218082079540164</v>
      </c>
      <c r="E43" s="51">
        <f t="shared" ref="E43:J43" si="3">STDEV(E33:E41)</f>
        <v>2.0615528128088303</v>
      </c>
      <c r="F43" s="51">
        <f t="shared" si="3"/>
        <v>8.0353386155573236</v>
      </c>
      <c r="G43" s="51">
        <f t="shared" si="3"/>
        <v>8</v>
      </c>
      <c r="H43" s="51"/>
      <c r="I43" s="51">
        <f t="shared" si="3"/>
        <v>1</v>
      </c>
      <c r="J43" s="51">
        <f t="shared" si="3"/>
        <v>8.0610173055266454</v>
      </c>
    </row>
    <row r="48" spans="2:10" ht="15" thickBot="1" x14ac:dyDescent="0.35">
      <c r="B48" s="49" t="s">
        <v>134</v>
      </c>
    </row>
    <row r="49" spans="1:29" x14ac:dyDescent="0.3">
      <c r="A49" s="19"/>
      <c r="B49" s="12"/>
      <c r="C49" s="12" t="s">
        <v>127</v>
      </c>
      <c r="D49" s="12" t="s">
        <v>128</v>
      </c>
      <c r="E49" s="12" t="s">
        <v>129</v>
      </c>
      <c r="F49" s="12" t="s">
        <v>130</v>
      </c>
      <c r="G49" s="12" t="s">
        <v>131</v>
      </c>
      <c r="H49" s="12" t="s">
        <v>132</v>
      </c>
      <c r="I49" s="14" t="s">
        <v>133</v>
      </c>
    </row>
    <row r="50" spans="1:29" x14ac:dyDescent="0.3">
      <c r="A50" s="87" t="s">
        <v>135</v>
      </c>
      <c r="B50" s="1" t="s">
        <v>14</v>
      </c>
      <c r="C50" s="1">
        <v>822</v>
      </c>
      <c r="D50" s="1">
        <v>573</v>
      </c>
      <c r="E50" s="50">
        <v>667</v>
      </c>
      <c r="F50" s="50">
        <v>415</v>
      </c>
      <c r="G50" s="50"/>
      <c r="H50" s="50">
        <v>616</v>
      </c>
      <c r="I50" s="15"/>
      <c r="K50" s="86" t="s">
        <v>60</v>
      </c>
      <c r="L50" s="86"/>
      <c r="M50" s="86"/>
      <c r="N50" s="86"/>
      <c r="O50" s="86" t="s">
        <v>60</v>
      </c>
      <c r="P50" s="86"/>
    </row>
    <row r="51" spans="1:29" x14ac:dyDescent="0.3">
      <c r="A51" s="87"/>
      <c r="B51" s="1" t="s">
        <v>19</v>
      </c>
      <c r="C51" s="1">
        <v>327</v>
      </c>
      <c r="D51" s="1">
        <v>252</v>
      </c>
      <c r="E51" s="1">
        <v>341</v>
      </c>
      <c r="F51" s="1">
        <v>400</v>
      </c>
      <c r="G51" s="1"/>
      <c r="H51" s="1">
        <v>218</v>
      </c>
      <c r="I51" s="15"/>
    </row>
    <row r="52" spans="1:29" ht="15" thickBot="1" x14ac:dyDescent="0.35">
      <c r="A52" s="88"/>
      <c r="B52" s="17" t="s">
        <v>20</v>
      </c>
      <c r="C52" s="17">
        <v>367</v>
      </c>
      <c r="D52" s="17">
        <v>344</v>
      </c>
      <c r="E52" s="17">
        <v>191</v>
      </c>
      <c r="F52" s="17">
        <v>220</v>
      </c>
      <c r="G52" s="17"/>
      <c r="H52" s="17">
        <v>188</v>
      </c>
      <c r="I52" s="18"/>
    </row>
    <row r="53" spans="1:29" x14ac:dyDescent="0.3">
      <c r="A53" s="89" t="s">
        <v>136</v>
      </c>
      <c r="B53" s="12" t="s">
        <v>122</v>
      </c>
      <c r="C53" s="12">
        <v>10.5</v>
      </c>
      <c r="D53" s="12"/>
      <c r="E53" s="12"/>
      <c r="F53" s="12"/>
      <c r="G53" s="12"/>
      <c r="H53" s="12"/>
      <c r="I53" s="14"/>
    </row>
    <row r="54" spans="1:29" x14ac:dyDescent="0.3">
      <c r="A54" s="87"/>
      <c r="B54" s="1" t="s">
        <v>21</v>
      </c>
      <c r="C54" s="1">
        <v>6.5</v>
      </c>
      <c r="D54" s="1"/>
      <c r="E54" s="1"/>
      <c r="F54" s="1"/>
      <c r="G54" s="1"/>
      <c r="H54" s="1"/>
      <c r="I54" s="15"/>
      <c r="T54" s="86"/>
      <c r="U54" s="86"/>
      <c r="V54" s="86"/>
      <c r="W54" s="86"/>
      <c r="X54" s="86"/>
      <c r="Y54" s="86"/>
      <c r="Z54" s="86"/>
      <c r="AA54" s="86"/>
      <c r="AB54" s="86"/>
      <c r="AC54" s="86"/>
    </row>
    <row r="55" spans="1:29" x14ac:dyDescent="0.3">
      <c r="A55" s="87"/>
      <c r="B55" s="1" t="s">
        <v>22</v>
      </c>
      <c r="C55" s="1">
        <v>13.2</v>
      </c>
      <c r="E55" s="1">
        <v>10.7</v>
      </c>
      <c r="F55" s="1">
        <v>8.6999999999999993</v>
      </c>
      <c r="G55" s="1">
        <v>11.3</v>
      </c>
      <c r="H55" s="1"/>
      <c r="I55" s="15"/>
    </row>
    <row r="56" spans="1:29" x14ac:dyDescent="0.3">
      <c r="A56" s="87"/>
      <c r="B56" s="1" t="s">
        <v>23</v>
      </c>
      <c r="C56" s="1">
        <v>18.100000000000001</v>
      </c>
      <c r="D56" s="1"/>
      <c r="E56" s="1"/>
      <c r="F56" s="1"/>
      <c r="G56" s="1"/>
      <c r="H56" s="1"/>
      <c r="I56" s="15"/>
    </row>
    <row r="57" spans="1:29" x14ac:dyDescent="0.3">
      <c r="A57" s="87"/>
      <c r="B57" s="1" t="s">
        <v>24</v>
      </c>
      <c r="C57" s="1">
        <v>10.6</v>
      </c>
      <c r="E57" s="1">
        <v>10.5</v>
      </c>
      <c r="F57" s="1">
        <v>11.4</v>
      </c>
      <c r="G57" s="1">
        <v>10</v>
      </c>
      <c r="H57" s="1"/>
      <c r="I57" s="15"/>
    </row>
    <row r="58" spans="1:29" ht="15" thickBot="1" x14ac:dyDescent="0.35">
      <c r="A58" s="88"/>
      <c r="B58" s="40" t="s">
        <v>25</v>
      </c>
      <c r="C58" s="40">
        <v>9.1</v>
      </c>
      <c r="D58" s="40"/>
      <c r="E58" s="40">
        <v>7.9</v>
      </c>
      <c r="F58" s="40"/>
      <c r="G58" s="40"/>
      <c r="H58" s="40"/>
      <c r="I58" s="53"/>
    </row>
    <row r="59" spans="1:29" x14ac:dyDescent="0.3">
      <c r="B59" s="3" t="s">
        <v>142</v>
      </c>
      <c r="C59" s="52">
        <f>AVERAGE(C50:C52)</f>
        <v>505.33333333333331</v>
      </c>
      <c r="D59" s="52">
        <f t="shared" ref="D59:H59" si="4">AVERAGE(D50:D52)</f>
        <v>389.66666666666669</v>
      </c>
      <c r="E59" s="52">
        <f t="shared" si="4"/>
        <v>399.66666666666669</v>
      </c>
      <c r="F59" s="1">
        <f t="shared" si="4"/>
        <v>345</v>
      </c>
      <c r="G59" s="1"/>
      <c r="H59" s="52">
        <f t="shared" si="4"/>
        <v>340.66666666666669</v>
      </c>
      <c r="I59" s="1"/>
    </row>
    <row r="60" spans="1:29" x14ac:dyDescent="0.3">
      <c r="B60" s="3" t="s">
        <v>143</v>
      </c>
      <c r="C60" s="52">
        <f>STDEV(C50:C52)</f>
        <v>274.96969529992447</v>
      </c>
      <c r="D60" s="52">
        <f t="shared" ref="D60:H60" si="5">STDEV(D50:D52)</f>
        <v>165.30073603385239</v>
      </c>
      <c r="E60" s="52">
        <f t="shared" si="5"/>
        <v>243.36255532298583</v>
      </c>
      <c r="F60" s="52">
        <f t="shared" si="5"/>
        <v>108.51267207105353</v>
      </c>
      <c r="G60" s="1"/>
      <c r="H60" s="52">
        <f t="shared" si="5"/>
        <v>238.91700092989061</v>
      </c>
      <c r="I60" s="1"/>
    </row>
    <row r="61" spans="1:29" ht="28.8" x14ac:dyDescent="0.3">
      <c r="B61" s="3" t="s">
        <v>137</v>
      </c>
      <c r="C61" s="34">
        <f>AVERAGE(C53:C58)</f>
        <v>11.333333333333334</v>
      </c>
      <c r="D61" s="1"/>
      <c r="E61" s="1">
        <f>AVERAGE(E53:E58)</f>
        <v>9.7000000000000011</v>
      </c>
      <c r="F61" s="34">
        <f>AVERAGE(F53:F58)</f>
        <v>10.050000000000001</v>
      </c>
      <c r="G61" s="34">
        <f>AVERAGE(G53:G58)</f>
        <v>10.65</v>
      </c>
      <c r="H61" s="1"/>
      <c r="I61" s="1"/>
    </row>
    <row r="62" spans="1:29" x14ac:dyDescent="0.3">
      <c r="B62" s="3" t="s">
        <v>144</v>
      </c>
      <c r="C62" s="34">
        <f>STDEV(C53:C58)</f>
        <v>3.9712298682733911</v>
      </c>
      <c r="D62" s="34"/>
      <c r="E62" s="34">
        <f t="shared" ref="E62:G62" si="6">STDEV(E53:E58)</f>
        <v>1.5620499351813211</v>
      </c>
      <c r="F62" s="34">
        <f t="shared" si="6"/>
        <v>1.9091883092036661</v>
      </c>
      <c r="G62" s="34">
        <f t="shared" si="6"/>
        <v>0.9192388155425123</v>
      </c>
      <c r="H62" s="34"/>
      <c r="I62" s="34"/>
    </row>
    <row r="64" spans="1:29" x14ac:dyDescent="0.3">
      <c r="B64" s="1" t="s">
        <v>145</v>
      </c>
      <c r="C64" s="1" t="s">
        <v>127</v>
      </c>
      <c r="D64" s="1" t="s">
        <v>128</v>
      </c>
      <c r="E64" s="1" t="s">
        <v>129</v>
      </c>
      <c r="F64" s="1" t="s">
        <v>130</v>
      </c>
      <c r="G64" s="1" t="s">
        <v>131</v>
      </c>
      <c r="H64" s="1" t="s">
        <v>132</v>
      </c>
      <c r="I64" s="1" t="s">
        <v>133</v>
      </c>
    </row>
    <row r="65" spans="2:16" x14ac:dyDescent="0.3">
      <c r="B65" s="1" t="s">
        <v>146</v>
      </c>
      <c r="C65" s="52">
        <v>505.33333333333331</v>
      </c>
      <c r="D65" s="52">
        <v>389.66666666666669</v>
      </c>
      <c r="E65" s="52">
        <v>399.66666666666669</v>
      </c>
      <c r="F65" s="1">
        <v>345</v>
      </c>
      <c r="G65" s="1"/>
      <c r="H65" s="52">
        <v>340.66666666666669</v>
      </c>
      <c r="I65" s="1"/>
    </row>
    <row r="66" spans="2:16" x14ac:dyDescent="0.3">
      <c r="B66" s="1" t="s">
        <v>143</v>
      </c>
      <c r="C66" s="52">
        <v>274.96969529992447</v>
      </c>
      <c r="D66" s="52">
        <v>165.30073603385239</v>
      </c>
      <c r="E66" s="52">
        <v>243.36255532298583</v>
      </c>
      <c r="F66" s="52">
        <v>108.51267207105353</v>
      </c>
      <c r="G66" s="1"/>
      <c r="H66" s="52">
        <v>238.91700092989061</v>
      </c>
      <c r="I66" s="1"/>
    </row>
    <row r="68" spans="2:16" x14ac:dyDescent="0.3">
      <c r="B68" s="1"/>
      <c r="C68" s="1" t="s">
        <v>127</v>
      </c>
      <c r="D68" s="1" t="s">
        <v>129</v>
      </c>
      <c r="E68" s="1" t="s">
        <v>130</v>
      </c>
      <c r="F68" s="1" t="s">
        <v>131</v>
      </c>
      <c r="G68" s="1" t="s">
        <v>132</v>
      </c>
      <c r="H68" s="1" t="s">
        <v>133</v>
      </c>
    </row>
    <row r="69" spans="2:16" x14ac:dyDescent="0.3">
      <c r="B69" s="1" t="s">
        <v>137</v>
      </c>
      <c r="C69" s="34">
        <v>11.333333333333334</v>
      </c>
      <c r="D69" s="1">
        <v>9.7000000000000011</v>
      </c>
      <c r="E69" s="34">
        <v>10.050000000000001</v>
      </c>
      <c r="F69" s="34">
        <v>10.65</v>
      </c>
      <c r="G69" s="1"/>
      <c r="H69" s="1"/>
    </row>
    <row r="70" spans="2:16" x14ac:dyDescent="0.3">
      <c r="B70" s="1" t="s">
        <v>144</v>
      </c>
      <c r="C70" s="34">
        <v>3.9712298682733911</v>
      </c>
      <c r="D70" s="34">
        <v>1.5620499351813211</v>
      </c>
      <c r="E70" s="34">
        <v>1.9091883092036661</v>
      </c>
      <c r="F70" s="34">
        <v>0.9192388155425123</v>
      </c>
      <c r="G70" s="1"/>
      <c r="H70" s="1"/>
    </row>
    <row r="73" spans="2:16" x14ac:dyDescent="0.3">
      <c r="B73" s="49" t="s">
        <v>148</v>
      </c>
    </row>
    <row r="74" spans="2:16" x14ac:dyDescent="0.3">
      <c r="B74" s="1"/>
      <c r="C74" s="64" t="s">
        <v>127</v>
      </c>
      <c r="D74" s="64"/>
      <c r="E74" s="64"/>
      <c r="F74" s="64"/>
      <c r="G74" s="64"/>
      <c r="H74" s="64"/>
      <c r="I74" s="64"/>
      <c r="J74" s="64" t="s">
        <v>157</v>
      </c>
      <c r="K74" s="64"/>
      <c r="L74" s="64"/>
      <c r="M74" s="64"/>
      <c r="N74" s="64"/>
      <c r="O74" s="64"/>
      <c r="P74" s="64"/>
    </row>
    <row r="75" spans="2:16" x14ac:dyDescent="0.3">
      <c r="B75" s="1" t="s">
        <v>149</v>
      </c>
      <c r="C75" s="1" t="s">
        <v>150</v>
      </c>
      <c r="D75" s="1" t="s">
        <v>151</v>
      </c>
      <c r="E75" s="1" t="s">
        <v>152</v>
      </c>
      <c r="F75" s="1" t="s">
        <v>153</v>
      </c>
      <c r="G75" s="1" t="s">
        <v>154</v>
      </c>
      <c r="H75" s="1" t="s">
        <v>155</v>
      </c>
      <c r="I75" s="1" t="s">
        <v>156</v>
      </c>
      <c r="J75" s="1" t="s">
        <v>150</v>
      </c>
      <c r="K75" s="1" t="s">
        <v>151</v>
      </c>
      <c r="L75" s="1" t="s">
        <v>152</v>
      </c>
      <c r="M75" s="1" t="s">
        <v>153</v>
      </c>
      <c r="N75" s="1" t="s">
        <v>154</v>
      </c>
      <c r="O75" s="1" t="s">
        <v>155</v>
      </c>
      <c r="P75" s="1" t="s">
        <v>156</v>
      </c>
    </row>
    <row r="76" spans="2:16" x14ac:dyDescent="0.3">
      <c r="B76" s="1" t="s">
        <v>14</v>
      </c>
      <c r="C76" s="1">
        <v>100</v>
      </c>
      <c r="D76" s="1">
        <v>91</v>
      </c>
      <c r="E76" s="1">
        <v>95</v>
      </c>
      <c r="F76" s="1">
        <v>0</v>
      </c>
      <c r="G76" s="1">
        <v>0</v>
      </c>
      <c r="H76" s="1"/>
      <c r="I76" s="1"/>
      <c r="J76" s="1">
        <v>100</v>
      </c>
      <c r="K76" s="1">
        <v>84</v>
      </c>
      <c r="L76" s="1">
        <v>96</v>
      </c>
      <c r="M76" s="1">
        <v>0</v>
      </c>
      <c r="N76" s="1">
        <v>0</v>
      </c>
      <c r="O76" s="1"/>
      <c r="P76" s="1"/>
    </row>
    <row r="77" spans="2:16" x14ac:dyDescent="0.3">
      <c r="B77" s="1" t="s">
        <v>19</v>
      </c>
      <c r="C77" s="1">
        <v>100</v>
      </c>
      <c r="D77" s="1">
        <v>96</v>
      </c>
      <c r="E77" s="1">
        <v>91</v>
      </c>
      <c r="F77" s="1">
        <v>0</v>
      </c>
      <c r="G77" s="1">
        <v>0</v>
      </c>
      <c r="H77" s="1"/>
      <c r="I77" s="1"/>
      <c r="J77" s="1">
        <v>100</v>
      </c>
      <c r="K77" s="1">
        <v>94</v>
      </c>
      <c r="L77" s="1">
        <v>98</v>
      </c>
      <c r="M77" s="1">
        <v>0</v>
      </c>
      <c r="N77" s="1">
        <v>0</v>
      </c>
      <c r="O77" s="1"/>
      <c r="P77" s="1"/>
    </row>
    <row r="78" spans="2:16" x14ac:dyDescent="0.3">
      <c r="B78" s="1" t="s">
        <v>20</v>
      </c>
      <c r="C78" s="1">
        <v>100</v>
      </c>
      <c r="D78" s="1">
        <v>83</v>
      </c>
      <c r="E78" s="1">
        <v>97</v>
      </c>
      <c r="F78" s="1">
        <v>0</v>
      </c>
      <c r="G78" s="1">
        <v>0</v>
      </c>
      <c r="H78" s="1"/>
      <c r="I78" s="1"/>
      <c r="J78" s="1">
        <v>100</v>
      </c>
      <c r="K78" s="1">
        <v>85</v>
      </c>
      <c r="L78" s="1">
        <v>100</v>
      </c>
      <c r="M78" s="1">
        <v>0</v>
      </c>
      <c r="N78" s="1">
        <v>0</v>
      </c>
      <c r="O78" s="1"/>
      <c r="P78" s="1"/>
    </row>
    <row r="79" spans="2:16" x14ac:dyDescent="0.3">
      <c r="B79" s="1" t="s">
        <v>122</v>
      </c>
      <c r="C79" s="1">
        <v>100</v>
      </c>
      <c r="D79" s="1">
        <v>85</v>
      </c>
      <c r="E79" s="1">
        <v>97</v>
      </c>
      <c r="F79" s="1">
        <v>0</v>
      </c>
      <c r="G79" s="1">
        <v>0</v>
      </c>
      <c r="H79" s="1"/>
      <c r="I79" s="1"/>
      <c r="J79" s="1"/>
      <c r="K79" s="1"/>
      <c r="L79" s="1"/>
      <c r="M79" s="1"/>
      <c r="N79" s="1"/>
      <c r="O79" s="1"/>
      <c r="P79" s="1"/>
    </row>
    <row r="80" spans="2:16" x14ac:dyDescent="0.3">
      <c r="B80" s="1" t="s">
        <v>21</v>
      </c>
      <c r="C80" s="1">
        <v>100</v>
      </c>
      <c r="D80" s="1">
        <v>83</v>
      </c>
      <c r="E80" s="1">
        <v>97</v>
      </c>
      <c r="F80" s="1">
        <v>0</v>
      </c>
      <c r="G80" s="1">
        <v>0</v>
      </c>
      <c r="H80" s="1"/>
      <c r="I80" s="1"/>
      <c r="J80" s="1"/>
      <c r="K80" s="1"/>
      <c r="L80" s="1"/>
      <c r="M80" s="1"/>
      <c r="N80" s="1"/>
      <c r="O80" s="1"/>
      <c r="P80" s="1"/>
    </row>
    <row r="81" spans="2:16" x14ac:dyDescent="0.3">
      <c r="B81" s="1" t="s">
        <v>22</v>
      </c>
      <c r="C81" s="1">
        <v>100</v>
      </c>
      <c r="D81" s="1">
        <v>83</v>
      </c>
      <c r="E81" s="1">
        <v>97</v>
      </c>
      <c r="F81" s="1">
        <v>0</v>
      </c>
      <c r="G81" s="1">
        <v>0</v>
      </c>
      <c r="H81" s="1"/>
      <c r="I81" s="1"/>
      <c r="J81" s="1"/>
      <c r="K81" s="1"/>
      <c r="L81" s="1"/>
      <c r="M81" s="1"/>
      <c r="N81" s="1"/>
      <c r="O81" s="1"/>
      <c r="P81" s="1"/>
    </row>
    <row r="82" spans="2:16" x14ac:dyDescent="0.3">
      <c r="B82" s="1" t="s">
        <v>23</v>
      </c>
      <c r="C82" s="3">
        <v>100</v>
      </c>
      <c r="D82" s="3">
        <v>96</v>
      </c>
      <c r="E82" s="3">
        <v>94</v>
      </c>
      <c r="F82" s="1">
        <v>0</v>
      </c>
      <c r="G82" s="1">
        <v>0</v>
      </c>
      <c r="H82" s="1"/>
      <c r="I82" s="1"/>
      <c r="J82" s="1"/>
      <c r="K82" s="1"/>
      <c r="L82" s="1"/>
      <c r="M82" s="1"/>
      <c r="N82" s="1"/>
      <c r="O82" s="1"/>
      <c r="P82" s="1"/>
    </row>
    <row r="83" spans="2:16" x14ac:dyDescent="0.3">
      <c r="B83" s="1" t="s">
        <v>24</v>
      </c>
      <c r="C83" s="1">
        <v>100</v>
      </c>
      <c r="D83" s="1">
        <v>99</v>
      </c>
      <c r="E83" s="1">
        <v>100</v>
      </c>
      <c r="F83" s="35">
        <v>0</v>
      </c>
      <c r="G83" s="1">
        <v>0</v>
      </c>
      <c r="H83" s="1"/>
      <c r="I83" s="1"/>
      <c r="J83" s="1"/>
      <c r="K83" s="1"/>
      <c r="L83" s="1"/>
      <c r="M83" s="1"/>
      <c r="N83" s="1"/>
      <c r="O83" s="1"/>
      <c r="P83" s="1"/>
    </row>
    <row r="84" spans="2:16" x14ac:dyDescent="0.3">
      <c r="B84" s="1" t="s">
        <v>25</v>
      </c>
      <c r="C84" s="1">
        <v>100</v>
      </c>
      <c r="D84" s="1">
        <v>94</v>
      </c>
      <c r="E84" s="1">
        <v>99</v>
      </c>
      <c r="F84" s="1">
        <v>0</v>
      </c>
      <c r="G84" s="1">
        <v>0</v>
      </c>
      <c r="H84" s="1"/>
      <c r="I84" s="1"/>
      <c r="J84" s="1"/>
      <c r="K84" s="1"/>
      <c r="L84" s="1"/>
      <c r="M84" s="1"/>
      <c r="N84" s="1"/>
      <c r="O84" s="1"/>
      <c r="P84" s="1"/>
    </row>
    <row r="85" spans="2:16" x14ac:dyDescent="0.3">
      <c r="C85" s="1" t="s">
        <v>150</v>
      </c>
      <c r="D85" s="1" t="s">
        <v>151</v>
      </c>
      <c r="E85" s="1" t="s">
        <v>152</v>
      </c>
      <c r="F85" s="1" t="s">
        <v>153</v>
      </c>
      <c r="G85" s="1" t="s">
        <v>154</v>
      </c>
    </row>
    <row r="86" spans="2:16" x14ac:dyDescent="0.3">
      <c r="B86" s="1" t="s">
        <v>158</v>
      </c>
      <c r="C86" s="1">
        <f>AVERAGE(C76:C84)</f>
        <v>100</v>
      </c>
      <c r="D86" s="1">
        <f t="shared" ref="D86:G86" si="7">AVERAGE(D76:D84)</f>
        <v>90</v>
      </c>
      <c r="E86" s="52">
        <f t="shared" si="7"/>
        <v>96.333333333333329</v>
      </c>
      <c r="F86" s="1">
        <f t="shared" si="7"/>
        <v>0</v>
      </c>
      <c r="G86" s="1">
        <f t="shared" si="7"/>
        <v>0</v>
      </c>
    </row>
    <row r="87" spans="2:16" x14ac:dyDescent="0.3">
      <c r="B87" s="1" t="s">
        <v>169</v>
      </c>
      <c r="C87" s="1">
        <f>STDEV(C76:C84)</f>
        <v>0</v>
      </c>
      <c r="D87" s="34">
        <f t="shared" ref="D87:G87" si="8">STDEV(D76:D84)</f>
        <v>6.5383484153110105</v>
      </c>
      <c r="E87" s="34">
        <f t="shared" si="8"/>
        <v>2.6925824035672519</v>
      </c>
      <c r="F87" s="1">
        <f t="shared" si="8"/>
        <v>0</v>
      </c>
      <c r="G87" s="1">
        <f t="shared" si="8"/>
        <v>0</v>
      </c>
    </row>
    <row r="92" spans="2:16" x14ac:dyDescent="0.3">
      <c r="C92" s="1" t="s">
        <v>159</v>
      </c>
      <c r="D92" s="1" t="s">
        <v>160</v>
      </c>
      <c r="E92" s="1" t="s">
        <v>161</v>
      </c>
      <c r="F92" s="1" t="s">
        <v>162</v>
      </c>
      <c r="G92" s="1" t="s">
        <v>163</v>
      </c>
      <c r="H92" s="1" t="s">
        <v>164</v>
      </c>
      <c r="I92" s="1" t="s">
        <v>165</v>
      </c>
      <c r="J92" s="1" t="s">
        <v>166</v>
      </c>
      <c r="K92" s="1" t="s">
        <v>167</v>
      </c>
      <c r="L92" s="1" t="s">
        <v>168</v>
      </c>
    </row>
    <row r="93" spans="2:16" x14ac:dyDescent="0.3">
      <c r="B93" s="1" t="s">
        <v>14</v>
      </c>
      <c r="C93" s="1">
        <v>100</v>
      </c>
      <c r="D93" s="1">
        <v>91</v>
      </c>
      <c r="E93" s="1">
        <v>95</v>
      </c>
      <c r="F93" s="1">
        <v>0</v>
      </c>
      <c r="G93" s="1">
        <v>0</v>
      </c>
      <c r="H93" s="1">
        <v>100</v>
      </c>
      <c r="I93" s="1">
        <v>84</v>
      </c>
      <c r="J93" s="1">
        <v>96</v>
      </c>
      <c r="K93" s="1">
        <v>0</v>
      </c>
      <c r="L93" s="1">
        <v>0</v>
      </c>
      <c r="O93" s="1"/>
      <c r="P93" s="1"/>
    </row>
    <row r="94" spans="2:16" x14ac:dyDescent="0.3">
      <c r="B94" s="1" t="s">
        <v>19</v>
      </c>
      <c r="C94" s="1">
        <v>100</v>
      </c>
      <c r="D94" s="1">
        <v>96</v>
      </c>
      <c r="E94" s="1">
        <v>91</v>
      </c>
      <c r="F94" s="1">
        <v>0</v>
      </c>
      <c r="G94" s="1">
        <v>0</v>
      </c>
      <c r="H94" s="1">
        <v>100</v>
      </c>
      <c r="I94" s="1">
        <v>94</v>
      </c>
      <c r="J94" s="1">
        <v>98</v>
      </c>
      <c r="K94" s="1">
        <v>0</v>
      </c>
      <c r="L94" s="1">
        <v>0</v>
      </c>
      <c r="O94" s="1"/>
      <c r="P94" s="1"/>
    </row>
    <row r="95" spans="2:16" x14ac:dyDescent="0.3">
      <c r="B95" s="1" t="s">
        <v>20</v>
      </c>
      <c r="C95" s="1">
        <v>100</v>
      </c>
      <c r="D95" s="1">
        <v>83</v>
      </c>
      <c r="E95" s="1">
        <v>97</v>
      </c>
      <c r="F95" s="1">
        <v>0</v>
      </c>
      <c r="G95" s="1">
        <v>0</v>
      </c>
      <c r="H95" s="1">
        <v>100</v>
      </c>
      <c r="I95" s="1">
        <v>85</v>
      </c>
      <c r="J95" s="1">
        <v>100</v>
      </c>
      <c r="K95" s="1">
        <v>0</v>
      </c>
      <c r="L95" s="1">
        <v>0</v>
      </c>
      <c r="O95" s="1"/>
      <c r="P95" s="1"/>
    </row>
    <row r="108" spans="2:4" x14ac:dyDescent="0.3">
      <c r="B108" s="49" t="s">
        <v>170</v>
      </c>
    </row>
    <row r="110" spans="2:4" x14ac:dyDescent="0.3">
      <c r="B110" s="1"/>
      <c r="C110" s="1" t="s">
        <v>127</v>
      </c>
      <c r="D110" s="1" t="s">
        <v>132</v>
      </c>
    </row>
    <row r="111" spans="2:4" x14ac:dyDescent="0.3">
      <c r="B111" s="1" t="s">
        <v>14</v>
      </c>
      <c r="C111" s="1">
        <v>35.200000000000003</v>
      </c>
      <c r="D111" s="1"/>
    </row>
    <row r="112" spans="2:4" x14ac:dyDescent="0.3">
      <c r="B112" s="1" t="s">
        <v>19</v>
      </c>
      <c r="C112" s="1">
        <v>33.200000000000003</v>
      </c>
      <c r="D112" s="1">
        <v>41</v>
      </c>
    </row>
    <row r="113" spans="2:4" x14ac:dyDescent="0.3">
      <c r="B113" s="1" t="s">
        <v>20</v>
      </c>
      <c r="C113" s="1">
        <v>33.200000000000003</v>
      </c>
      <c r="D113" s="1">
        <v>47.5</v>
      </c>
    </row>
    <row r="114" spans="2:4" x14ac:dyDescent="0.3">
      <c r="B114" s="1" t="s">
        <v>122</v>
      </c>
      <c r="C114" s="1">
        <v>51.1</v>
      </c>
      <c r="D114" s="1"/>
    </row>
    <row r="115" spans="2:4" x14ac:dyDescent="0.3">
      <c r="B115" s="1" t="s">
        <v>21</v>
      </c>
      <c r="C115" s="1">
        <v>65.099999999999994</v>
      </c>
      <c r="D115" s="1"/>
    </row>
    <row r="116" spans="2:4" x14ac:dyDescent="0.3">
      <c r="B116" s="1" t="s">
        <v>22</v>
      </c>
      <c r="C116" s="1">
        <v>44.6</v>
      </c>
      <c r="D116" s="1"/>
    </row>
    <row r="117" spans="2:4" x14ac:dyDescent="0.3">
      <c r="B117" s="1" t="s">
        <v>23</v>
      </c>
      <c r="C117" s="1">
        <v>44</v>
      </c>
      <c r="D117" s="1"/>
    </row>
    <row r="118" spans="2:4" x14ac:dyDescent="0.3">
      <c r="B118" s="1" t="s">
        <v>24</v>
      </c>
      <c r="C118" s="1">
        <v>31.2</v>
      </c>
      <c r="D118" s="1"/>
    </row>
    <row r="119" spans="2:4" x14ac:dyDescent="0.3">
      <c r="B119" s="1" t="s">
        <v>25</v>
      </c>
      <c r="C119" s="1">
        <v>31.1</v>
      </c>
      <c r="D119" s="1"/>
    </row>
    <row r="120" spans="2:4" x14ac:dyDescent="0.3">
      <c r="B120" t="s">
        <v>138</v>
      </c>
      <c r="C120" s="48">
        <f>AVERAGE(C111:C119)</f>
        <v>40.966666666666669</v>
      </c>
      <c r="D120" s="48">
        <f>AVERAGE(D111:D119)</f>
        <v>44.25</v>
      </c>
    </row>
    <row r="121" spans="2:4" x14ac:dyDescent="0.3">
      <c r="B121" t="s">
        <v>139</v>
      </c>
      <c r="C121" s="51">
        <f>STDEV(C111:C119)</f>
        <v>11.47900256990998</v>
      </c>
      <c r="D121" s="51">
        <f>STDEV(D111:D119)</f>
        <v>4.5961940777125587</v>
      </c>
    </row>
    <row r="126" spans="2:4" x14ac:dyDescent="0.3">
      <c r="B126" s="1"/>
      <c r="C126" s="1" t="s">
        <v>127</v>
      </c>
      <c r="D126" s="1" t="s">
        <v>132</v>
      </c>
    </row>
    <row r="127" spans="2:4" x14ac:dyDescent="0.3">
      <c r="B127" s="1" t="s">
        <v>138</v>
      </c>
      <c r="C127" s="52">
        <v>40.966666666666669</v>
      </c>
      <c r="D127" s="34">
        <v>44.25</v>
      </c>
    </row>
    <row r="128" spans="2:4" x14ac:dyDescent="0.3">
      <c r="B128" s="1" t="s">
        <v>139</v>
      </c>
      <c r="C128" s="34">
        <v>11.47900256990998</v>
      </c>
      <c r="D128" s="34">
        <v>4.5961940777125587</v>
      </c>
    </row>
  </sheetData>
  <mergeCells count="18">
    <mergeCell ref="N3:O3"/>
    <mergeCell ref="D3:E3"/>
    <mergeCell ref="F3:G3"/>
    <mergeCell ref="H3:I3"/>
    <mergeCell ref="J3:K3"/>
    <mergeCell ref="L3:M3"/>
    <mergeCell ref="Z54:AA54"/>
    <mergeCell ref="AB54:AC54"/>
    <mergeCell ref="A50:A52"/>
    <mergeCell ref="A53:A58"/>
    <mergeCell ref="K50:L50"/>
    <mergeCell ref="M50:N50"/>
    <mergeCell ref="O50:P50"/>
    <mergeCell ref="C74:I74"/>
    <mergeCell ref="J74:P74"/>
    <mergeCell ref="T54:U54"/>
    <mergeCell ref="V54:W54"/>
    <mergeCell ref="X54:Y5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C5F6E-7A8C-4251-8063-63AC56068A82}">
  <dimension ref="A1:T35"/>
  <sheetViews>
    <sheetView topLeftCell="D9" workbookViewId="0">
      <selection activeCell="S24" sqref="S24:T24"/>
    </sheetView>
  </sheetViews>
  <sheetFormatPr defaultRowHeight="14.4" x14ac:dyDescent="0.3"/>
  <cols>
    <col min="2" max="2" width="9.109375" bestFit="1" customWidth="1"/>
    <col min="3" max="3" width="40.88671875" bestFit="1" customWidth="1"/>
    <col min="4" max="4" width="40.88671875" customWidth="1"/>
    <col min="5" max="5" width="22.33203125" bestFit="1" customWidth="1"/>
    <col min="6" max="6" width="11.5546875" customWidth="1"/>
  </cols>
  <sheetData>
    <row r="1" spans="1:6" x14ac:dyDescent="0.3">
      <c r="A1" s="19"/>
      <c r="B1" s="12"/>
      <c r="C1" s="12" t="s">
        <v>116</v>
      </c>
      <c r="D1" s="29"/>
      <c r="E1" s="2"/>
      <c r="F1" s="12"/>
    </row>
    <row r="2" spans="1:6" x14ac:dyDescent="0.3">
      <c r="A2" s="21"/>
      <c r="B2" s="1"/>
      <c r="C2" s="43" t="s">
        <v>115</v>
      </c>
      <c r="D2" s="1"/>
      <c r="E2" s="1"/>
      <c r="F2" s="1"/>
    </row>
    <row r="3" spans="1:6" x14ac:dyDescent="0.3">
      <c r="A3" s="21"/>
      <c r="B3" s="1"/>
      <c r="C3" s="43" t="s">
        <v>114</v>
      </c>
      <c r="D3" s="1"/>
      <c r="E3" s="1"/>
      <c r="F3" s="1"/>
    </row>
    <row r="4" spans="1:6" ht="84" customHeight="1" x14ac:dyDescent="0.3">
      <c r="A4" s="67" t="s">
        <v>16</v>
      </c>
      <c r="B4" s="39" t="s">
        <v>100</v>
      </c>
      <c r="C4" s="1" t="s">
        <v>90</v>
      </c>
      <c r="D4" s="38">
        <v>27.2</v>
      </c>
      <c r="E4" s="1"/>
      <c r="F4" s="1"/>
    </row>
    <row r="5" spans="1:6" ht="24.6" x14ac:dyDescent="0.3">
      <c r="A5" s="68"/>
      <c r="B5" s="39" t="s">
        <v>101</v>
      </c>
      <c r="C5" s="1" t="s">
        <v>98</v>
      </c>
      <c r="D5" s="38">
        <v>29.7</v>
      </c>
      <c r="E5" s="1"/>
      <c r="F5" s="1"/>
    </row>
    <row r="6" spans="1:6" ht="14.4" customHeight="1" x14ac:dyDescent="0.3">
      <c r="A6" s="68"/>
      <c r="B6" s="8"/>
      <c r="C6" s="1" t="s">
        <v>18</v>
      </c>
      <c r="D6" s="1" t="s">
        <v>39</v>
      </c>
      <c r="F6" s="1"/>
    </row>
    <row r="7" spans="1:6" x14ac:dyDescent="0.3">
      <c r="A7" s="68"/>
      <c r="B7" s="8"/>
      <c r="C7" s="1" t="s">
        <v>15</v>
      </c>
      <c r="D7" s="1" t="s">
        <v>19</v>
      </c>
      <c r="F7" s="1"/>
    </row>
    <row r="8" spans="1:6" x14ac:dyDescent="0.3">
      <c r="A8" s="68"/>
      <c r="B8" s="8"/>
      <c r="C8" s="1" t="s">
        <v>13</v>
      </c>
      <c r="D8" s="2">
        <v>44341</v>
      </c>
      <c r="F8" s="1"/>
    </row>
    <row r="9" spans="1:6" ht="43.2" x14ac:dyDescent="0.3">
      <c r="A9" s="68"/>
      <c r="B9" s="8"/>
      <c r="C9" s="1" t="s">
        <v>53</v>
      </c>
      <c r="D9" s="3" t="s">
        <v>34</v>
      </c>
      <c r="F9" s="1"/>
    </row>
    <row r="10" spans="1:6" x14ac:dyDescent="0.3">
      <c r="A10" s="68"/>
      <c r="B10" s="8"/>
      <c r="C10" s="1" t="s">
        <v>51</v>
      </c>
      <c r="D10" s="3" t="s">
        <v>52</v>
      </c>
      <c r="F10" s="1"/>
    </row>
    <row r="11" spans="1:6" x14ac:dyDescent="0.3">
      <c r="A11" s="68"/>
      <c r="B11" s="8"/>
      <c r="C11" s="1" t="s">
        <v>12</v>
      </c>
      <c r="D11" s="1">
        <v>171</v>
      </c>
      <c r="F11" s="1"/>
    </row>
    <row r="12" spans="1:6" x14ac:dyDescent="0.3">
      <c r="A12" s="68"/>
      <c r="B12" s="8"/>
      <c r="C12" s="1" t="s">
        <v>50</v>
      </c>
      <c r="D12" s="1" t="s">
        <v>48</v>
      </c>
      <c r="F12" s="1"/>
    </row>
    <row r="13" spans="1:6" x14ac:dyDescent="0.3">
      <c r="A13" s="68"/>
      <c r="B13" s="8"/>
      <c r="C13" s="1" t="s">
        <v>45</v>
      </c>
      <c r="D13" s="1" t="s">
        <v>49</v>
      </c>
      <c r="F13" s="1"/>
    </row>
    <row r="14" spans="1:6" ht="21.6" x14ac:dyDescent="0.3">
      <c r="A14" s="68"/>
      <c r="B14" s="8" t="s">
        <v>68</v>
      </c>
      <c r="C14" s="1" t="s">
        <v>11</v>
      </c>
      <c r="D14" s="1">
        <v>848.6</v>
      </c>
      <c r="F14" s="1"/>
    </row>
    <row r="15" spans="1:6" x14ac:dyDescent="0.3">
      <c r="A15" s="68"/>
      <c r="B15" s="8" t="s">
        <v>69</v>
      </c>
      <c r="C15" s="1" t="s">
        <v>10</v>
      </c>
      <c r="D15" s="1">
        <v>98</v>
      </c>
      <c r="F15" s="1"/>
    </row>
    <row r="16" spans="1:6" ht="21.6" x14ac:dyDescent="0.3">
      <c r="A16" s="68"/>
      <c r="B16" s="8" t="s">
        <v>68</v>
      </c>
      <c r="C16" s="1" t="s">
        <v>70</v>
      </c>
      <c r="D16" s="1">
        <v>1011</v>
      </c>
      <c r="F16" s="1"/>
    </row>
    <row r="17" spans="1:20" x14ac:dyDescent="0.3">
      <c r="A17" s="68"/>
      <c r="B17" s="8" t="s">
        <v>69</v>
      </c>
      <c r="C17" s="1" t="s">
        <v>9</v>
      </c>
      <c r="D17" s="1">
        <v>98</v>
      </c>
      <c r="F17" s="1"/>
    </row>
    <row r="18" spans="1:20" x14ac:dyDescent="0.3">
      <c r="A18" s="68"/>
      <c r="B18" s="8"/>
      <c r="C18" s="1" t="s">
        <v>8</v>
      </c>
      <c r="D18" s="1">
        <v>0</v>
      </c>
      <c r="F18" s="1"/>
    </row>
    <row r="19" spans="1:20" ht="15" thickBot="1" x14ac:dyDescent="0.35">
      <c r="A19" s="69"/>
      <c r="B19" s="8"/>
      <c r="C19" s="23" t="s">
        <v>35</v>
      </c>
      <c r="D19" s="23" t="s">
        <v>36</v>
      </c>
      <c r="F19" s="17"/>
    </row>
    <row r="20" spans="1:20" ht="14.4" customHeight="1" thickBot="1" x14ac:dyDescent="0.35">
      <c r="A20" s="9"/>
      <c r="B20" s="23" t="s">
        <v>84</v>
      </c>
      <c r="C20" s="10" t="s">
        <v>83</v>
      </c>
      <c r="D20" s="27" t="s">
        <v>80</v>
      </c>
      <c r="E20" s="31" t="s">
        <v>88</v>
      </c>
      <c r="F20" s="31" t="s">
        <v>89</v>
      </c>
      <c r="G20" s="59" t="s">
        <v>62</v>
      </c>
      <c r="H20" s="59"/>
      <c r="I20" s="59" t="s">
        <v>63</v>
      </c>
      <c r="J20" s="59"/>
      <c r="K20" s="59" t="s">
        <v>64</v>
      </c>
      <c r="L20" s="59"/>
      <c r="M20" s="65" t="s">
        <v>77</v>
      </c>
      <c r="N20" s="66"/>
      <c r="O20" s="59" t="s">
        <v>65</v>
      </c>
      <c r="P20" s="59"/>
      <c r="Q20" s="59" t="s">
        <v>67</v>
      </c>
      <c r="R20" s="60"/>
      <c r="S20" s="59" t="s">
        <v>174</v>
      </c>
      <c r="T20" s="60"/>
    </row>
    <row r="21" spans="1:20" ht="34.799999999999997" thickBot="1" x14ac:dyDescent="0.35">
      <c r="A21" s="70" t="s">
        <v>17</v>
      </c>
      <c r="B21" s="11" t="s">
        <v>76</v>
      </c>
      <c r="C21" s="12" t="s">
        <v>7</v>
      </c>
      <c r="D21" s="13" t="s">
        <v>81</v>
      </c>
      <c r="E21" s="31">
        <v>5.4</v>
      </c>
      <c r="F21" s="31">
        <v>82</v>
      </c>
      <c r="G21" s="12">
        <v>5.68</v>
      </c>
      <c r="H21" s="12">
        <v>76</v>
      </c>
      <c r="I21" s="12">
        <v>5</v>
      </c>
      <c r="J21" s="12">
        <v>81</v>
      </c>
      <c r="K21" s="12" t="s">
        <v>60</v>
      </c>
      <c r="L21" s="12" t="s">
        <v>60</v>
      </c>
      <c r="M21" s="12" t="s">
        <v>60</v>
      </c>
      <c r="N21" s="12" t="s">
        <v>60</v>
      </c>
      <c r="O21" s="12">
        <v>5</v>
      </c>
      <c r="P21" s="12">
        <v>77</v>
      </c>
      <c r="Q21" s="12">
        <v>6.3</v>
      </c>
      <c r="R21" s="28">
        <v>73.599999999999994</v>
      </c>
      <c r="S21" s="12">
        <v>5.9</v>
      </c>
      <c r="T21" s="28">
        <v>94</v>
      </c>
    </row>
    <row r="22" spans="1:20" x14ac:dyDescent="0.3">
      <c r="A22" s="71"/>
      <c r="B22" s="8" t="s">
        <v>71</v>
      </c>
      <c r="C22" s="1" t="s">
        <v>6</v>
      </c>
      <c r="D22" s="1" t="s">
        <v>82</v>
      </c>
      <c r="E22" s="29">
        <v>33.200000000000003</v>
      </c>
      <c r="F22" s="29"/>
      <c r="G22" s="55" t="s">
        <v>60</v>
      </c>
      <c r="H22" s="62"/>
      <c r="I22" s="55" t="s">
        <v>60</v>
      </c>
      <c r="J22" s="62"/>
      <c r="K22" s="55" t="s">
        <v>60</v>
      </c>
      <c r="L22" s="62"/>
      <c r="M22" s="55" t="s">
        <v>60</v>
      </c>
      <c r="N22" s="62"/>
      <c r="O22" s="64">
        <v>41</v>
      </c>
      <c r="P22" s="64"/>
      <c r="Q22" s="55" t="s">
        <v>60</v>
      </c>
      <c r="R22" s="56"/>
      <c r="S22" s="55" t="s">
        <v>60</v>
      </c>
      <c r="T22" s="56"/>
    </row>
    <row r="23" spans="1:20" ht="30.6" x14ac:dyDescent="0.3">
      <c r="A23" s="71"/>
      <c r="B23" s="8" t="s">
        <v>72</v>
      </c>
      <c r="C23" s="1" t="s">
        <v>66</v>
      </c>
      <c r="D23" s="1" t="s">
        <v>91</v>
      </c>
      <c r="E23">
        <v>327</v>
      </c>
      <c r="F23" s="1"/>
      <c r="G23" s="55">
        <v>252</v>
      </c>
      <c r="H23" s="62"/>
      <c r="I23" s="55">
        <v>341</v>
      </c>
      <c r="J23" s="62"/>
      <c r="K23" s="55">
        <v>400</v>
      </c>
      <c r="L23" s="62"/>
      <c r="M23" s="55" t="s">
        <v>60</v>
      </c>
      <c r="N23" s="62"/>
      <c r="O23" s="64">
        <v>218</v>
      </c>
      <c r="P23" s="64"/>
      <c r="Q23" s="55" t="s">
        <v>60</v>
      </c>
      <c r="R23" s="56"/>
      <c r="S23" s="55" t="s">
        <v>175</v>
      </c>
      <c r="T23" s="56"/>
    </row>
    <row r="24" spans="1:20" ht="30.6" x14ac:dyDescent="0.3">
      <c r="A24" s="71"/>
      <c r="B24" s="8" t="s">
        <v>73</v>
      </c>
      <c r="C24" s="1" t="s">
        <v>5</v>
      </c>
      <c r="D24" s="1" t="s">
        <v>87</v>
      </c>
      <c r="E24" s="1" t="s">
        <v>60</v>
      </c>
      <c r="F24" s="1"/>
      <c r="G24" s="55" t="s">
        <v>60</v>
      </c>
      <c r="H24" s="62"/>
      <c r="I24" s="55" t="s">
        <v>60</v>
      </c>
      <c r="J24" s="62"/>
      <c r="K24" s="55" t="s">
        <v>60</v>
      </c>
      <c r="L24" s="62"/>
      <c r="M24" s="55" t="s">
        <v>60</v>
      </c>
      <c r="N24" s="62"/>
      <c r="O24" s="55" t="s">
        <v>60</v>
      </c>
      <c r="P24" s="62"/>
      <c r="Q24" s="73">
        <v>4.5</v>
      </c>
      <c r="R24" s="75"/>
      <c r="S24" s="73">
        <v>7.8</v>
      </c>
      <c r="T24" s="75"/>
    </row>
    <row r="25" spans="1:20" x14ac:dyDescent="0.3">
      <c r="A25" s="71"/>
      <c r="B25" s="8" t="s">
        <v>69</v>
      </c>
      <c r="C25" s="1" t="s">
        <v>55</v>
      </c>
      <c r="D25" s="1" t="s">
        <v>93</v>
      </c>
      <c r="E25" s="1">
        <v>100</v>
      </c>
      <c r="F25" s="1"/>
      <c r="G25" s="55" t="s">
        <v>60</v>
      </c>
      <c r="H25" s="62"/>
      <c r="I25" s="55" t="s">
        <v>60</v>
      </c>
      <c r="J25" s="62"/>
      <c r="K25" s="55" t="s">
        <v>60</v>
      </c>
      <c r="L25" s="62"/>
      <c r="M25" s="55" t="s">
        <v>60</v>
      </c>
      <c r="N25" s="62"/>
      <c r="O25" s="64">
        <v>100</v>
      </c>
      <c r="P25" s="64"/>
      <c r="Q25" s="55" t="s">
        <v>60</v>
      </c>
      <c r="R25" s="56"/>
      <c r="S25" s="55" t="s">
        <v>60</v>
      </c>
      <c r="T25" s="56"/>
    </row>
    <row r="26" spans="1:20" x14ac:dyDescent="0.3">
      <c r="A26" s="71"/>
      <c r="B26" s="8" t="s">
        <v>69</v>
      </c>
      <c r="C26" s="1" t="s">
        <v>56</v>
      </c>
      <c r="D26" s="1" t="s">
        <v>94</v>
      </c>
      <c r="E26" s="1">
        <v>96</v>
      </c>
      <c r="F26" s="1"/>
      <c r="G26" s="55" t="s">
        <v>60</v>
      </c>
      <c r="H26" s="62"/>
      <c r="I26" s="55" t="s">
        <v>60</v>
      </c>
      <c r="J26" s="62"/>
      <c r="K26" s="55" t="s">
        <v>60</v>
      </c>
      <c r="L26" s="62"/>
      <c r="M26" s="55" t="s">
        <v>60</v>
      </c>
      <c r="N26" s="62"/>
      <c r="O26" s="64">
        <v>94</v>
      </c>
      <c r="P26" s="64"/>
      <c r="Q26" s="55" t="s">
        <v>60</v>
      </c>
      <c r="R26" s="56"/>
      <c r="S26" s="55" t="s">
        <v>60</v>
      </c>
      <c r="T26" s="56"/>
    </row>
    <row r="27" spans="1:20" x14ac:dyDescent="0.3">
      <c r="A27" s="71"/>
      <c r="B27" s="8" t="s">
        <v>69</v>
      </c>
      <c r="C27" s="1" t="s">
        <v>57</v>
      </c>
      <c r="D27" s="1" t="s">
        <v>95</v>
      </c>
      <c r="E27" s="1">
        <v>91</v>
      </c>
      <c r="F27" s="1"/>
      <c r="G27" s="55" t="s">
        <v>60</v>
      </c>
      <c r="H27" s="62"/>
      <c r="I27" s="55" t="s">
        <v>60</v>
      </c>
      <c r="J27" s="62"/>
      <c r="K27" s="55" t="s">
        <v>60</v>
      </c>
      <c r="L27" s="62"/>
      <c r="M27" s="55" t="s">
        <v>60</v>
      </c>
      <c r="N27" s="62"/>
      <c r="O27" s="64">
        <v>98</v>
      </c>
      <c r="P27" s="64"/>
      <c r="Q27" s="55" t="s">
        <v>60</v>
      </c>
      <c r="R27" s="56"/>
      <c r="S27" s="55" t="s">
        <v>60</v>
      </c>
      <c r="T27" s="56"/>
    </row>
    <row r="28" spans="1:20" x14ac:dyDescent="0.3">
      <c r="A28" s="71"/>
      <c r="B28" s="8" t="s">
        <v>69</v>
      </c>
      <c r="C28" s="1" t="s">
        <v>58</v>
      </c>
      <c r="D28" s="1" t="s">
        <v>96</v>
      </c>
      <c r="E28" s="1">
        <v>0</v>
      </c>
      <c r="F28" s="1"/>
      <c r="G28" s="55" t="s">
        <v>60</v>
      </c>
      <c r="H28" s="62"/>
      <c r="I28" s="55" t="s">
        <v>60</v>
      </c>
      <c r="J28" s="62"/>
      <c r="K28" s="55" t="s">
        <v>60</v>
      </c>
      <c r="L28" s="62"/>
      <c r="M28" s="55" t="s">
        <v>60</v>
      </c>
      <c r="N28" s="62"/>
      <c r="O28" s="64">
        <v>0</v>
      </c>
      <c r="P28" s="64"/>
      <c r="Q28" s="55" t="s">
        <v>60</v>
      </c>
      <c r="R28" s="56"/>
      <c r="S28" s="55" t="s">
        <v>60</v>
      </c>
      <c r="T28" s="56"/>
    </row>
    <row r="29" spans="1:20" x14ac:dyDescent="0.3">
      <c r="A29" s="71"/>
      <c r="B29" s="8" t="s">
        <v>69</v>
      </c>
      <c r="C29" s="1" t="s">
        <v>59</v>
      </c>
      <c r="D29" s="1" t="s">
        <v>96</v>
      </c>
      <c r="E29" s="1">
        <v>0</v>
      </c>
      <c r="F29" s="1"/>
      <c r="G29" s="55" t="s">
        <v>60</v>
      </c>
      <c r="H29" s="62"/>
      <c r="I29" s="55" t="s">
        <v>60</v>
      </c>
      <c r="J29" s="62"/>
      <c r="K29" s="55" t="s">
        <v>60</v>
      </c>
      <c r="L29" s="62"/>
      <c r="M29" s="55" t="s">
        <v>60</v>
      </c>
      <c r="N29" s="62"/>
      <c r="O29" s="64">
        <v>0</v>
      </c>
      <c r="P29" s="64"/>
      <c r="Q29" s="55" t="s">
        <v>60</v>
      </c>
      <c r="R29" s="56"/>
      <c r="S29" s="55" t="s">
        <v>60</v>
      </c>
      <c r="T29" s="56"/>
    </row>
    <row r="30" spans="1:20" x14ac:dyDescent="0.3">
      <c r="A30" s="71"/>
      <c r="B30" s="8" t="s">
        <v>69</v>
      </c>
      <c r="C30" s="1" t="s">
        <v>4</v>
      </c>
      <c r="D30" s="1" t="s">
        <v>87</v>
      </c>
      <c r="E30" s="1" t="s">
        <v>60</v>
      </c>
      <c r="F30" s="1"/>
      <c r="G30" s="55" t="s">
        <v>60</v>
      </c>
      <c r="H30" s="62"/>
      <c r="I30" s="55" t="s">
        <v>60</v>
      </c>
      <c r="J30" s="62"/>
      <c r="K30" s="55" t="s">
        <v>60</v>
      </c>
      <c r="L30" s="62"/>
      <c r="M30" s="55" t="s">
        <v>60</v>
      </c>
      <c r="N30" s="62"/>
      <c r="O30" s="55" t="s">
        <v>60</v>
      </c>
      <c r="P30" s="62"/>
      <c r="Q30" s="55" t="s">
        <v>60</v>
      </c>
      <c r="R30" s="56"/>
      <c r="S30" s="55" t="s">
        <v>60</v>
      </c>
      <c r="T30" s="56"/>
    </row>
    <row r="31" spans="1:20" x14ac:dyDescent="0.3">
      <c r="A31" s="71"/>
      <c r="B31" s="8" t="s">
        <v>69</v>
      </c>
      <c r="C31" s="1" t="s">
        <v>3</v>
      </c>
      <c r="D31" s="1" t="s">
        <v>87</v>
      </c>
      <c r="E31" s="1" t="s">
        <v>60</v>
      </c>
      <c r="F31" s="1"/>
      <c r="G31" s="55" t="s">
        <v>60</v>
      </c>
      <c r="H31" s="62"/>
      <c r="I31" s="55" t="s">
        <v>60</v>
      </c>
      <c r="J31" s="62"/>
      <c r="K31" s="55" t="s">
        <v>60</v>
      </c>
      <c r="L31" s="62"/>
      <c r="M31" s="55" t="s">
        <v>60</v>
      </c>
      <c r="N31" s="62"/>
      <c r="O31" s="55" t="s">
        <v>60</v>
      </c>
      <c r="P31" s="62"/>
      <c r="Q31" s="55" t="s">
        <v>60</v>
      </c>
      <c r="R31" s="56"/>
      <c r="S31" s="55" t="s">
        <v>60</v>
      </c>
      <c r="T31" s="56"/>
    </row>
    <row r="32" spans="1:20" ht="33" x14ac:dyDescent="0.3">
      <c r="A32" s="71"/>
      <c r="B32" s="8" t="s">
        <v>74</v>
      </c>
      <c r="C32" s="1" t="s">
        <v>2</v>
      </c>
      <c r="D32" s="1" t="s">
        <v>97</v>
      </c>
      <c r="E32" s="1">
        <v>0</v>
      </c>
      <c r="F32" s="1"/>
      <c r="G32" s="55" t="s">
        <v>60</v>
      </c>
      <c r="H32" s="62"/>
      <c r="I32" s="55" t="s">
        <v>60</v>
      </c>
      <c r="J32" s="62"/>
      <c r="K32" s="55" t="s">
        <v>60</v>
      </c>
      <c r="L32" s="62"/>
      <c r="M32" s="55" t="s">
        <v>60</v>
      </c>
      <c r="N32" s="62"/>
      <c r="O32" s="64">
        <v>0</v>
      </c>
      <c r="P32" s="64"/>
      <c r="Q32" s="55" t="s">
        <v>60</v>
      </c>
      <c r="R32" s="56"/>
      <c r="S32" s="55" t="s">
        <v>60</v>
      </c>
      <c r="T32" s="56"/>
    </row>
    <row r="33" spans="1:20" ht="20.399999999999999" x14ac:dyDescent="0.3">
      <c r="A33" s="71"/>
      <c r="B33" s="8" t="s">
        <v>75</v>
      </c>
      <c r="C33" s="1" t="s">
        <v>1</v>
      </c>
      <c r="D33" s="1" t="s">
        <v>85</v>
      </c>
      <c r="E33" s="1">
        <v>0</v>
      </c>
      <c r="F33" s="1"/>
      <c r="G33" s="55" t="s">
        <v>60</v>
      </c>
      <c r="H33" s="62"/>
      <c r="I33" s="55" t="s">
        <v>60</v>
      </c>
      <c r="J33" s="62"/>
      <c r="K33" s="55" t="s">
        <v>60</v>
      </c>
      <c r="L33" s="62"/>
      <c r="M33" s="55" t="s">
        <v>60</v>
      </c>
      <c r="N33" s="62"/>
      <c r="O33" s="64">
        <v>0</v>
      </c>
      <c r="P33" s="64"/>
      <c r="Q33" s="55" t="s">
        <v>60</v>
      </c>
      <c r="R33" s="56"/>
      <c r="S33" s="55" t="s">
        <v>60</v>
      </c>
      <c r="T33" s="56"/>
    </row>
    <row r="34" spans="1:20" ht="20.399999999999999" x14ac:dyDescent="0.3">
      <c r="A34" s="71"/>
      <c r="B34" s="8" t="s">
        <v>75</v>
      </c>
      <c r="C34" s="1" t="s">
        <v>0</v>
      </c>
      <c r="D34" s="1" t="s">
        <v>86</v>
      </c>
      <c r="E34" s="1">
        <v>0</v>
      </c>
      <c r="F34" s="1"/>
      <c r="G34" s="55" t="s">
        <v>60</v>
      </c>
      <c r="H34" s="62"/>
      <c r="I34" s="55" t="s">
        <v>60</v>
      </c>
      <c r="J34" s="62"/>
      <c r="K34" s="55" t="s">
        <v>60</v>
      </c>
      <c r="L34" s="62"/>
      <c r="M34" s="55" t="s">
        <v>60</v>
      </c>
      <c r="N34" s="62"/>
      <c r="O34" s="64">
        <v>0</v>
      </c>
      <c r="P34" s="64"/>
      <c r="Q34" s="55" t="s">
        <v>60</v>
      </c>
      <c r="R34" s="56"/>
      <c r="S34" s="55" t="s">
        <v>60</v>
      </c>
      <c r="T34" s="56"/>
    </row>
    <row r="35" spans="1:20" ht="21" thickBot="1" x14ac:dyDescent="0.35">
      <c r="A35" s="72"/>
      <c r="B35" s="16" t="s">
        <v>75</v>
      </c>
      <c r="C35" s="17" t="s">
        <v>61</v>
      </c>
      <c r="D35" s="17" t="s">
        <v>85</v>
      </c>
      <c r="E35" s="17">
        <v>0</v>
      </c>
      <c r="F35" s="17"/>
      <c r="G35" s="57" t="s">
        <v>60</v>
      </c>
      <c r="H35" s="63"/>
      <c r="I35" s="57" t="s">
        <v>60</v>
      </c>
      <c r="J35" s="63"/>
      <c r="K35" s="57" t="s">
        <v>60</v>
      </c>
      <c r="L35" s="63"/>
      <c r="M35" s="57" t="s">
        <v>60</v>
      </c>
      <c r="N35" s="63"/>
      <c r="O35" s="57" t="s">
        <v>60</v>
      </c>
      <c r="P35" s="63"/>
      <c r="Q35" s="57" t="s">
        <v>60</v>
      </c>
      <c r="R35" s="58"/>
      <c r="S35" s="57" t="s">
        <v>60</v>
      </c>
      <c r="T35" s="58"/>
    </row>
  </sheetData>
  <mergeCells count="107">
    <mergeCell ref="O25:P25"/>
    <mergeCell ref="O26:P26"/>
    <mergeCell ref="O27:P27"/>
    <mergeCell ref="O28:P28"/>
    <mergeCell ref="O29:P29"/>
    <mergeCell ref="O32:P32"/>
    <mergeCell ref="O33:P33"/>
    <mergeCell ref="O34:P34"/>
    <mergeCell ref="G23:H23"/>
    <mergeCell ref="I23:J23"/>
    <mergeCell ref="O24:P24"/>
    <mergeCell ref="M24:N24"/>
    <mergeCell ref="M20:N20"/>
    <mergeCell ref="K23:L23"/>
    <mergeCell ref="M23:N23"/>
    <mergeCell ref="Q23:R23"/>
    <mergeCell ref="K20:L20"/>
    <mergeCell ref="O20:P20"/>
    <mergeCell ref="Q20:R20"/>
    <mergeCell ref="Q24:R24"/>
    <mergeCell ref="O22:P22"/>
    <mergeCell ref="O23:P23"/>
    <mergeCell ref="G35:H35"/>
    <mergeCell ref="I25:J25"/>
    <mergeCell ref="I26:J26"/>
    <mergeCell ref="I27:J27"/>
    <mergeCell ref="I28:J28"/>
    <mergeCell ref="I29:J29"/>
    <mergeCell ref="I30:J30"/>
    <mergeCell ref="I31:J31"/>
    <mergeCell ref="I32:J32"/>
    <mergeCell ref="I33:J33"/>
    <mergeCell ref="I34:J34"/>
    <mergeCell ref="I35:J35"/>
    <mergeCell ref="G30:H30"/>
    <mergeCell ref="G31:H31"/>
    <mergeCell ref="G32:H32"/>
    <mergeCell ref="G33:H33"/>
    <mergeCell ref="G34:H34"/>
    <mergeCell ref="G25:H25"/>
    <mergeCell ref="G26:H26"/>
    <mergeCell ref="G27:H27"/>
    <mergeCell ref="G28:H28"/>
    <mergeCell ref="G29:H29"/>
    <mergeCell ref="K35:L35"/>
    <mergeCell ref="K30:L30"/>
    <mergeCell ref="K31:L31"/>
    <mergeCell ref="K32:L32"/>
    <mergeCell ref="K33:L33"/>
    <mergeCell ref="K34:L34"/>
    <mergeCell ref="K25:L25"/>
    <mergeCell ref="K26:L26"/>
    <mergeCell ref="K27:L27"/>
    <mergeCell ref="K28:L28"/>
    <mergeCell ref="K29:L29"/>
    <mergeCell ref="A4:A19"/>
    <mergeCell ref="M25:N25"/>
    <mergeCell ref="M26:N26"/>
    <mergeCell ref="M27:N27"/>
    <mergeCell ref="M28:N28"/>
    <mergeCell ref="M29:N29"/>
    <mergeCell ref="M30:N30"/>
    <mergeCell ref="M31:N31"/>
    <mergeCell ref="M32:N32"/>
    <mergeCell ref="M22:N22"/>
    <mergeCell ref="K22:L22"/>
    <mergeCell ref="I22:J22"/>
    <mergeCell ref="K24:L24"/>
    <mergeCell ref="I24:J24"/>
    <mergeCell ref="G24:H24"/>
    <mergeCell ref="G20:H20"/>
    <mergeCell ref="I20:J20"/>
    <mergeCell ref="A21:A35"/>
    <mergeCell ref="S20:T20"/>
    <mergeCell ref="S22:T22"/>
    <mergeCell ref="S23:T23"/>
    <mergeCell ref="S24:T24"/>
    <mergeCell ref="S25:T25"/>
    <mergeCell ref="G22:H22"/>
    <mergeCell ref="O30:P30"/>
    <mergeCell ref="O31:P31"/>
    <mergeCell ref="O35:P35"/>
    <mergeCell ref="M33:N33"/>
    <mergeCell ref="M34:N34"/>
    <mergeCell ref="M35:N35"/>
    <mergeCell ref="Q35:R35"/>
    <mergeCell ref="Q22:R22"/>
    <mergeCell ref="Q30:R30"/>
    <mergeCell ref="Q31:R31"/>
    <mergeCell ref="Q32:R32"/>
    <mergeCell ref="Q33:R33"/>
    <mergeCell ref="Q34:R34"/>
    <mergeCell ref="Q25:R25"/>
    <mergeCell ref="Q26:R26"/>
    <mergeCell ref="Q27:R27"/>
    <mergeCell ref="Q28:R28"/>
    <mergeCell ref="Q29:R29"/>
    <mergeCell ref="S31:T31"/>
    <mergeCell ref="S32:T32"/>
    <mergeCell ref="S33:T33"/>
    <mergeCell ref="S34:T34"/>
    <mergeCell ref="S35:T35"/>
    <mergeCell ref="S26:T26"/>
    <mergeCell ref="S27:T27"/>
    <mergeCell ref="S28:T28"/>
    <mergeCell ref="S29:T29"/>
    <mergeCell ref="S30:T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E320A-9ACD-4647-AD71-5AE540E030B3}">
  <dimension ref="A1:R36"/>
  <sheetViews>
    <sheetView topLeftCell="A10" workbookViewId="0">
      <selection activeCell="E23" sqref="E23"/>
    </sheetView>
  </sheetViews>
  <sheetFormatPr defaultRowHeight="14.4" x14ac:dyDescent="0.3"/>
  <cols>
    <col min="2" max="2" width="8.5546875" customWidth="1"/>
    <col min="3" max="3" width="40.88671875" bestFit="1" customWidth="1"/>
    <col min="4" max="4" width="40.88671875" customWidth="1"/>
    <col min="5" max="5" width="22.33203125" bestFit="1" customWidth="1"/>
    <col min="6" max="6" width="9.6640625" bestFit="1" customWidth="1"/>
  </cols>
  <sheetData>
    <row r="1" spans="1:6" x14ac:dyDescent="0.3">
      <c r="A1" s="19"/>
      <c r="B1" s="12"/>
      <c r="C1" s="12" t="s">
        <v>116</v>
      </c>
      <c r="D1" s="29"/>
      <c r="E1" s="2"/>
      <c r="F1" s="12"/>
    </row>
    <row r="2" spans="1:6" x14ac:dyDescent="0.3">
      <c r="A2" s="21"/>
      <c r="B2" s="1"/>
      <c r="C2" s="43" t="s">
        <v>115</v>
      </c>
      <c r="D2" s="1"/>
      <c r="E2" s="1"/>
      <c r="F2" s="1"/>
    </row>
    <row r="3" spans="1:6" x14ac:dyDescent="0.3">
      <c r="A3" s="21"/>
      <c r="B3" s="1"/>
      <c r="C3" s="43" t="s">
        <v>114</v>
      </c>
      <c r="D3" s="1"/>
      <c r="E3" s="1"/>
      <c r="F3" s="1"/>
    </row>
    <row r="4" spans="1:6" ht="15" x14ac:dyDescent="0.3">
      <c r="A4" s="21"/>
      <c r="B4" s="39" t="s">
        <v>100</v>
      </c>
      <c r="C4" s="1" t="s">
        <v>90</v>
      </c>
      <c r="D4" s="38">
        <v>27.4</v>
      </c>
      <c r="E4" s="1"/>
      <c r="F4" s="1"/>
    </row>
    <row r="5" spans="1:6" ht="24.6" x14ac:dyDescent="0.3">
      <c r="A5" s="21"/>
      <c r="B5" s="39" t="s">
        <v>101</v>
      </c>
      <c r="C5" s="1" t="s">
        <v>98</v>
      </c>
      <c r="D5" s="38">
        <v>43.2</v>
      </c>
      <c r="E5" s="1"/>
      <c r="F5" s="1"/>
    </row>
    <row r="6" spans="1:6" ht="14.4" customHeight="1" x14ac:dyDescent="0.3">
      <c r="A6" s="67" t="s">
        <v>16</v>
      </c>
      <c r="B6" s="6"/>
      <c r="C6" s="1" t="s">
        <v>18</v>
      </c>
      <c r="D6" s="1" t="s">
        <v>39</v>
      </c>
      <c r="F6" s="1"/>
    </row>
    <row r="7" spans="1:6" x14ac:dyDescent="0.3">
      <c r="A7" s="68"/>
      <c r="B7" s="7"/>
      <c r="C7" s="1" t="s">
        <v>15</v>
      </c>
      <c r="D7" s="1" t="s">
        <v>20</v>
      </c>
      <c r="F7" s="1"/>
    </row>
    <row r="8" spans="1:6" x14ac:dyDescent="0.3">
      <c r="A8" s="68"/>
      <c r="B8" s="7"/>
      <c r="C8" s="1" t="s">
        <v>13</v>
      </c>
      <c r="D8" s="2">
        <v>44383</v>
      </c>
      <c r="F8" s="1"/>
    </row>
    <row r="9" spans="1:6" ht="43.2" x14ac:dyDescent="0.3">
      <c r="A9" s="68"/>
      <c r="B9" s="7"/>
      <c r="C9" s="1" t="s">
        <v>53</v>
      </c>
      <c r="D9" s="3" t="s">
        <v>34</v>
      </c>
      <c r="F9" s="1"/>
    </row>
    <row r="10" spans="1:6" x14ac:dyDescent="0.3">
      <c r="A10" s="68"/>
      <c r="B10" s="7"/>
      <c r="C10" s="1" t="s">
        <v>51</v>
      </c>
      <c r="D10" s="3" t="s">
        <v>52</v>
      </c>
      <c r="F10" s="1"/>
    </row>
    <row r="11" spans="1:6" x14ac:dyDescent="0.3">
      <c r="A11" s="68"/>
      <c r="B11" s="7"/>
      <c r="C11" s="1" t="s">
        <v>12</v>
      </c>
      <c r="D11" s="1">
        <v>182</v>
      </c>
      <c r="F11" s="1"/>
    </row>
    <row r="12" spans="1:6" x14ac:dyDescent="0.3">
      <c r="A12" s="68"/>
      <c r="B12" s="7"/>
      <c r="C12" s="1" t="s">
        <v>50</v>
      </c>
      <c r="D12" s="1" t="s">
        <v>48</v>
      </c>
      <c r="F12" s="1"/>
    </row>
    <row r="13" spans="1:6" x14ac:dyDescent="0.3">
      <c r="A13" s="68"/>
      <c r="B13" s="7"/>
      <c r="C13" s="1" t="s">
        <v>45</v>
      </c>
      <c r="D13" s="1" t="s">
        <v>49</v>
      </c>
      <c r="F13" s="1"/>
    </row>
    <row r="14" spans="1:6" ht="21.6" x14ac:dyDescent="0.3">
      <c r="A14" s="68"/>
      <c r="B14" s="7" t="s">
        <v>68</v>
      </c>
      <c r="C14" s="1" t="s">
        <v>11</v>
      </c>
      <c r="D14" s="1">
        <v>1110</v>
      </c>
      <c r="F14" s="1"/>
    </row>
    <row r="15" spans="1:6" x14ac:dyDescent="0.3">
      <c r="A15" s="68"/>
      <c r="B15" s="7" t="s">
        <v>69</v>
      </c>
      <c r="C15" s="1" t="s">
        <v>10</v>
      </c>
      <c r="D15" s="1">
        <v>86</v>
      </c>
      <c r="F15" s="1"/>
    </row>
    <row r="16" spans="1:6" ht="21.6" x14ac:dyDescent="0.3">
      <c r="A16" s="68"/>
      <c r="B16" s="7" t="s">
        <v>68</v>
      </c>
      <c r="C16" s="1" t="s">
        <v>70</v>
      </c>
      <c r="D16" s="1">
        <v>941</v>
      </c>
      <c r="F16" s="1"/>
    </row>
    <row r="17" spans="1:18" x14ac:dyDescent="0.3">
      <c r="A17" s="68"/>
      <c r="B17" s="7" t="s">
        <v>69</v>
      </c>
      <c r="C17" s="1" t="s">
        <v>9</v>
      </c>
      <c r="D17" s="1">
        <v>87</v>
      </c>
      <c r="F17" s="1"/>
    </row>
    <row r="18" spans="1:18" x14ac:dyDescent="0.3">
      <c r="A18" s="68"/>
      <c r="B18" s="7"/>
      <c r="C18" s="1" t="s">
        <v>8</v>
      </c>
      <c r="D18" s="1">
        <v>0</v>
      </c>
      <c r="F18" s="1"/>
    </row>
    <row r="19" spans="1:18" x14ac:dyDescent="0.3">
      <c r="A19" s="68"/>
      <c r="B19" s="7"/>
      <c r="C19" s="5" t="s">
        <v>35</v>
      </c>
      <c r="D19" s="5" t="s">
        <v>107</v>
      </c>
      <c r="F19" s="40"/>
    </row>
    <row r="20" spans="1:18" ht="15" thickBot="1" x14ac:dyDescent="0.35">
      <c r="A20" s="69"/>
      <c r="B20" s="22"/>
      <c r="C20" s="1" t="s">
        <v>108</v>
      </c>
      <c r="D20" s="1" t="s">
        <v>106</v>
      </c>
      <c r="F20" s="17"/>
    </row>
    <row r="21" spans="1:18" ht="14.4" customHeight="1" thickBot="1" x14ac:dyDescent="0.35">
      <c r="A21" s="9"/>
      <c r="B21" s="10" t="s">
        <v>84</v>
      </c>
      <c r="C21" s="23" t="s">
        <v>83</v>
      </c>
      <c r="D21" s="41" t="s">
        <v>80</v>
      </c>
      <c r="E21" s="31" t="s">
        <v>88</v>
      </c>
      <c r="F21" s="31" t="s">
        <v>89</v>
      </c>
      <c r="G21" s="66" t="s">
        <v>62</v>
      </c>
      <c r="H21" s="59"/>
      <c r="I21" s="59" t="s">
        <v>63</v>
      </c>
      <c r="J21" s="59"/>
      <c r="K21" s="59" t="s">
        <v>64</v>
      </c>
      <c r="L21" s="59"/>
      <c r="M21" s="65" t="s">
        <v>77</v>
      </c>
      <c r="N21" s="66"/>
      <c r="O21" s="59" t="s">
        <v>65</v>
      </c>
      <c r="P21" s="59"/>
      <c r="Q21" s="59" t="s">
        <v>78</v>
      </c>
      <c r="R21" s="60"/>
    </row>
    <row r="22" spans="1:18" ht="34.799999999999997" thickBot="1" x14ac:dyDescent="0.35">
      <c r="A22" s="70" t="s">
        <v>17</v>
      </c>
      <c r="B22" s="11" t="s">
        <v>76</v>
      </c>
      <c r="C22" s="12" t="s">
        <v>7</v>
      </c>
      <c r="D22" s="13" t="s">
        <v>81</v>
      </c>
      <c r="E22" s="31">
        <v>6</v>
      </c>
      <c r="F22" s="31">
        <v>81</v>
      </c>
      <c r="G22" s="30">
        <v>5.4</v>
      </c>
      <c r="H22" s="12">
        <v>72</v>
      </c>
      <c r="I22" s="12">
        <v>6.6</v>
      </c>
      <c r="J22" s="12">
        <v>80</v>
      </c>
      <c r="K22" s="12">
        <v>6.3</v>
      </c>
      <c r="L22" s="12">
        <v>84</v>
      </c>
      <c r="M22" s="12" t="s">
        <v>60</v>
      </c>
      <c r="N22" s="12" t="s">
        <v>60</v>
      </c>
      <c r="O22" s="12">
        <v>5.4</v>
      </c>
      <c r="P22" s="12">
        <v>78</v>
      </c>
      <c r="Q22" s="12">
        <v>6.8</v>
      </c>
      <c r="R22" s="14">
        <v>84.6</v>
      </c>
    </row>
    <row r="23" spans="1:18" x14ac:dyDescent="0.3">
      <c r="A23" s="71"/>
      <c r="B23" s="8" t="s">
        <v>71</v>
      </c>
      <c r="C23" s="1" t="s">
        <v>6</v>
      </c>
      <c r="D23" s="1" t="s">
        <v>82</v>
      </c>
      <c r="E23" s="29">
        <v>33.200000000000003</v>
      </c>
      <c r="F23" s="29"/>
      <c r="G23" s="1" t="s">
        <v>60</v>
      </c>
      <c r="H23" s="1" t="s">
        <v>60</v>
      </c>
      <c r="I23" s="1" t="s">
        <v>60</v>
      </c>
      <c r="J23" s="1" t="s">
        <v>60</v>
      </c>
      <c r="K23" s="1" t="s">
        <v>60</v>
      </c>
      <c r="L23" s="1" t="s">
        <v>60</v>
      </c>
      <c r="M23" s="1" t="s">
        <v>60</v>
      </c>
      <c r="N23" s="1" t="s">
        <v>60</v>
      </c>
      <c r="O23" s="64">
        <v>47.5</v>
      </c>
      <c r="P23" s="64"/>
      <c r="Q23" s="76" t="s">
        <v>60</v>
      </c>
      <c r="R23" s="77"/>
    </row>
    <row r="24" spans="1:18" ht="30.6" x14ac:dyDescent="0.3">
      <c r="A24" s="71"/>
      <c r="B24" s="8" t="s">
        <v>72</v>
      </c>
      <c r="C24" s="1" t="s">
        <v>66</v>
      </c>
      <c r="D24" s="1" t="s">
        <v>91</v>
      </c>
      <c r="E24">
        <v>367</v>
      </c>
      <c r="F24" s="1"/>
      <c r="G24" s="55">
        <v>344</v>
      </c>
      <c r="H24" s="62"/>
      <c r="I24" s="55">
        <v>191</v>
      </c>
      <c r="J24" s="62"/>
      <c r="K24" s="55">
        <v>220</v>
      </c>
      <c r="L24" s="62"/>
      <c r="M24" s="55" t="s">
        <v>60</v>
      </c>
      <c r="N24" s="62"/>
      <c r="O24" s="64">
        <v>188</v>
      </c>
      <c r="P24" s="64"/>
      <c r="Q24" s="55" t="s">
        <v>60</v>
      </c>
      <c r="R24" s="56"/>
    </row>
    <row r="25" spans="1:18" ht="30.6" x14ac:dyDescent="0.3">
      <c r="A25" s="71"/>
      <c r="B25" s="8" t="s">
        <v>73</v>
      </c>
      <c r="C25" s="1" t="s">
        <v>5</v>
      </c>
      <c r="D25" s="1" t="s">
        <v>87</v>
      </c>
      <c r="E25" s="1" t="s">
        <v>60</v>
      </c>
      <c r="F25" s="1"/>
      <c r="G25" s="55" t="s">
        <v>60</v>
      </c>
      <c r="H25" s="62"/>
      <c r="I25" s="55" t="s">
        <v>60</v>
      </c>
      <c r="J25" s="62"/>
      <c r="K25" s="55" t="s">
        <v>60</v>
      </c>
      <c r="L25" s="62"/>
      <c r="M25" s="55" t="s">
        <v>60</v>
      </c>
      <c r="N25" s="62"/>
      <c r="O25" s="55" t="s">
        <v>60</v>
      </c>
      <c r="P25" s="62"/>
      <c r="Q25" s="55">
        <v>12.7</v>
      </c>
      <c r="R25" s="56"/>
    </row>
    <row r="26" spans="1:18" x14ac:dyDescent="0.3">
      <c r="A26" s="71"/>
      <c r="B26" s="8" t="s">
        <v>69</v>
      </c>
      <c r="C26" s="1" t="s">
        <v>55</v>
      </c>
      <c r="D26" s="1" t="s">
        <v>93</v>
      </c>
      <c r="E26" s="1">
        <v>100</v>
      </c>
      <c r="F26" s="1"/>
      <c r="G26" s="55" t="s">
        <v>60</v>
      </c>
      <c r="H26" s="62"/>
      <c r="I26" s="55" t="s">
        <v>60</v>
      </c>
      <c r="J26" s="62"/>
      <c r="K26" s="55" t="s">
        <v>60</v>
      </c>
      <c r="L26" s="62"/>
      <c r="M26" s="55" t="s">
        <v>60</v>
      </c>
      <c r="N26" s="62"/>
      <c r="O26" s="64">
        <v>100</v>
      </c>
      <c r="P26" s="64"/>
      <c r="Q26" s="55" t="s">
        <v>60</v>
      </c>
      <c r="R26" s="56"/>
    </row>
    <row r="27" spans="1:18" x14ac:dyDescent="0.3">
      <c r="A27" s="71"/>
      <c r="B27" s="8" t="s">
        <v>69</v>
      </c>
      <c r="C27" s="1" t="s">
        <v>56</v>
      </c>
      <c r="D27" s="1" t="s">
        <v>94</v>
      </c>
      <c r="E27" s="1">
        <v>83</v>
      </c>
      <c r="F27" s="1"/>
      <c r="G27" s="55" t="s">
        <v>60</v>
      </c>
      <c r="H27" s="62"/>
      <c r="I27" s="55" t="s">
        <v>60</v>
      </c>
      <c r="J27" s="62"/>
      <c r="K27" s="55" t="s">
        <v>60</v>
      </c>
      <c r="L27" s="62"/>
      <c r="M27" s="55" t="s">
        <v>60</v>
      </c>
      <c r="N27" s="62"/>
      <c r="O27" s="64">
        <v>85</v>
      </c>
      <c r="P27" s="64"/>
      <c r="Q27" s="55" t="s">
        <v>60</v>
      </c>
      <c r="R27" s="56"/>
    </row>
    <row r="28" spans="1:18" x14ac:dyDescent="0.3">
      <c r="A28" s="71"/>
      <c r="B28" s="8" t="s">
        <v>69</v>
      </c>
      <c r="C28" s="1" t="s">
        <v>57</v>
      </c>
      <c r="D28" s="1" t="s">
        <v>95</v>
      </c>
      <c r="E28" s="1">
        <v>97</v>
      </c>
      <c r="F28" s="1"/>
      <c r="G28" s="55" t="s">
        <v>60</v>
      </c>
      <c r="H28" s="62"/>
      <c r="I28" s="55" t="s">
        <v>60</v>
      </c>
      <c r="J28" s="62"/>
      <c r="K28" s="55" t="s">
        <v>60</v>
      </c>
      <c r="L28" s="62"/>
      <c r="M28" s="55" t="s">
        <v>60</v>
      </c>
      <c r="N28" s="62"/>
      <c r="O28" s="64">
        <v>100</v>
      </c>
      <c r="P28" s="64"/>
      <c r="Q28" s="55" t="s">
        <v>60</v>
      </c>
      <c r="R28" s="56"/>
    </row>
    <row r="29" spans="1:18" x14ac:dyDescent="0.3">
      <c r="A29" s="71"/>
      <c r="B29" s="8" t="s">
        <v>69</v>
      </c>
      <c r="C29" s="1" t="s">
        <v>58</v>
      </c>
      <c r="D29" s="1" t="s">
        <v>96</v>
      </c>
      <c r="E29" s="1">
        <v>0</v>
      </c>
      <c r="F29" s="1"/>
      <c r="G29" s="55" t="s">
        <v>60</v>
      </c>
      <c r="H29" s="62"/>
      <c r="I29" s="55" t="s">
        <v>60</v>
      </c>
      <c r="J29" s="62"/>
      <c r="K29" s="55" t="s">
        <v>60</v>
      </c>
      <c r="L29" s="62"/>
      <c r="M29" s="55" t="s">
        <v>60</v>
      </c>
      <c r="N29" s="62"/>
      <c r="O29" s="64">
        <v>0</v>
      </c>
      <c r="P29" s="64"/>
      <c r="Q29" s="55" t="s">
        <v>60</v>
      </c>
      <c r="R29" s="56"/>
    </row>
    <row r="30" spans="1:18" x14ac:dyDescent="0.3">
      <c r="A30" s="71"/>
      <c r="B30" s="8" t="s">
        <v>69</v>
      </c>
      <c r="C30" s="1" t="s">
        <v>59</v>
      </c>
      <c r="D30" s="1" t="s">
        <v>96</v>
      </c>
      <c r="E30" s="1">
        <v>0</v>
      </c>
      <c r="F30" s="1"/>
      <c r="G30" s="55" t="s">
        <v>60</v>
      </c>
      <c r="H30" s="62"/>
      <c r="I30" s="55" t="s">
        <v>60</v>
      </c>
      <c r="J30" s="62"/>
      <c r="K30" s="55" t="s">
        <v>60</v>
      </c>
      <c r="L30" s="62"/>
      <c r="M30" s="55" t="s">
        <v>60</v>
      </c>
      <c r="N30" s="62"/>
      <c r="O30" s="64">
        <v>0</v>
      </c>
      <c r="P30" s="64"/>
      <c r="Q30" s="55" t="s">
        <v>60</v>
      </c>
      <c r="R30" s="56"/>
    </row>
    <row r="31" spans="1:18" x14ac:dyDescent="0.3">
      <c r="A31" s="71"/>
      <c r="B31" s="8" t="s">
        <v>69</v>
      </c>
      <c r="C31" s="1" t="s">
        <v>4</v>
      </c>
      <c r="D31" s="1" t="s">
        <v>87</v>
      </c>
      <c r="E31" s="1" t="s">
        <v>60</v>
      </c>
      <c r="F31" s="1"/>
      <c r="G31" s="55" t="s">
        <v>60</v>
      </c>
      <c r="H31" s="62"/>
      <c r="I31" s="55" t="s">
        <v>60</v>
      </c>
      <c r="J31" s="62"/>
      <c r="K31" s="55" t="s">
        <v>60</v>
      </c>
      <c r="L31" s="62"/>
      <c r="M31" s="55" t="s">
        <v>60</v>
      </c>
      <c r="N31" s="62"/>
      <c r="O31" s="55" t="s">
        <v>60</v>
      </c>
      <c r="P31" s="62"/>
      <c r="Q31" s="55" t="s">
        <v>60</v>
      </c>
      <c r="R31" s="56"/>
    </row>
    <row r="32" spans="1:18" x14ac:dyDescent="0.3">
      <c r="A32" s="71"/>
      <c r="B32" s="8" t="s">
        <v>69</v>
      </c>
      <c r="C32" s="1" t="s">
        <v>3</v>
      </c>
      <c r="D32" s="1" t="s">
        <v>87</v>
      </c>
      <c r="E32" s="1" t="s">
        <v>60</v>
      </c>
      <c r="F32" s="1"/>
      <c r="G32" s="55" t="s">
        <v>60</v>
      </c>
      <c r="H32" s="62"/>
      <c r="I32" s="55" t="s">
        <v>60</v>
      </c>
      <c r="J32" s="62"/>
      <c r="K32" s="55" t="s">
        <v>60</v>
      </c>
      <c r="L32" s="62"/>
      <c r="M32" s="55" t="s">
        <v>60</v>
      </c>
      <c r="N32" s="62"/>
      <c r="O32" s="55" t="s">
        <v>60</v>
      </c>
      <c r="P32" s="62"/>
      <c r="Q32" s="55" t="s">
        <v>60</v>
      </c>
      <c r="R32" s="56"/>
    </row>
    <row r="33" spans="1:18" ht="33" x14ac:dyDescent="0.3">
      <c r="A33" s="71"/>
      <c r="B33" s="8" t="s">
        <v>74</v>
      </c>
      <c r="C33" s="1" t="s">
        <v>2</v>
      </c>
      <c r="D33" s="1" t="s">
        <v>97</v>
      </c>
      <c r="E33" s="1">
        <v>0</v>
      </c>
      <c r="F33" s="1"/>
      <c r="G33" s="55" t="s">
        <v>60</v>
      </c>
      <c r="H33" s="62"/>
      <c r="I33" s="55" t="s">
        <v>60</v>
      </c>
      <c r="J33" s="62"/>
      <c r="K33" s="55" t="s">
        <v>60</v>
      </c>
      <c r="L33" s="62"/>
      <c r="M33" s="55" t="s">
        <v>60</v>
      </c>
      <c r="N33" s="62"/>
      <c r="O33" s="64">
        <v>0</v>
      </c>
      <c r="P33" s="64"/>
      <c r="Q33" s="55" t="s">
        <v>60</v>
      </c>
      <c r="R33" s="56"/>
    </row>
    <row r="34" spans="1:18" ht="20.399999999999999" x14ac:dyDescent="0.3">
      <c r="A34" s="71"/>
      <c r="B34" s="8" t="s">
        <v>75</v>
      </c>
      <c r="C34" s="1" t="s">
        <v>1</v>
      </c>
      <c r="D34" s="1" t="s">
        <v>85</v>
      </c>
      <c r="E34" s="1">
        <v>0</v>
      </c>
      <c r="F34" s="1"/>
      <c r="G34" s="55" t="s">
        <v>60</v>
      </c>
      <c r="H34" s="62"/>
      <c r="I34" s="55" t="s">
        <v>60</v>
      </c>
      <c r="J34" s="62"/>
      <c r="K34" s="55" t="s">
        <v>60</v>
      </c>
      <c r="L34" s="62"/>
      <c r="M34" s="55" t="s">
        <v>60</v>
      </c>
      <c r="N34" s="62"/>
      <c r="O34" s="64">
        <v>0</v>
      </c>
      <c r="P34" s="64"/>
      <c r="Q34" s="55" t="s">
        <v>60</v>
      </c>
      <c r="R34" s="56"/>
    </row>
    <row r="35" spans="1:18" ht="20.399999999999999" x14ac:dyDescent="0.3">
      <c r="A35" s="71"/>
      <c r="B35" s="8" t="s">
        <v>75</v>
      </c>
      <c r="C35" s="1" t="s">
        <v>0</v>
      </c>
      <c r="D35" s="1" t="s">
        <v>86</v>
      </c>
      <c r="E35" s="1">
        <v>0</v>
      </c>
      <c r="F35" s="1"/>
      <c r="G35" s="55" t="s">
        <v>60</v>
      </c>
      <c r="H35" s="62"/>
      <c r="I35" s="55" t="s">
        <v>60</v>
      </c>
      <c r="J35" s="62"/>
      <c r="K35" s="55" t="s">
        <v>60</v>
      </c>
      <c r="L35" s="62"/>
      <c r="M35" s="55" t="s">
        <v>60</v>
      </c>
      <c r="N35" s="62"/>
      <c r="O35" s="64">
        <v>0</v>
      </c>
      <c r="P35" s="64"/>
      <c r="Q35" s="55" t="s">
        <v>60</v>
      </c>
      <c r="R35" s="56"/>
    </row>
    <row r="36" spans="1:18" ht="21" thickBot="1" x14ac:dyDescent="0.35">
      <c r="A36" s="72"/>
      <c r="B36" s="16" t="s">
        <v>75</v>
      </c>
      <c r="C36" s="17" t="s">
        <v>61</v>
      </c>
      <c r="D36" s="17" t="s">
        <v>85</v>
      </c>
      <c r="E36" s="17">
        <v>0</v>
      </c>
      <c r="F36" s="17"/>
      <c r="G36" s="57" t="s">
        <v>60</v>
      </c>
      <c r="H36" s="63"/>
      <c r="I36" s="57" t="s">
        <v>60</v>
      </c>
      <c r="J36" s="63"/>
      <c r="K36" s="57" t="s">
        <v>60</v>
      </c>
      <c r="L36" s="63"/>
      <c r="M36" s="57" t="s">
        <v>60</v>
      </c>
      <c r="N36" s="63"/>
      <c r="O36" s="57" t="s">
        <v>60</v>
      </c>
      <c r="P36" s="63"/>
      <c r="Q36" s="57" t="s">
        <v>60</v>
      </c>
      <c r="R36" s="58"/>
    </row>
  </sheetData>
  <mergeCells count="88">
    <mergeCell ref="A6:A20"/>
    <mergeCell ref="G21:H21"/>
    <mergeCell ref="I21:J21"/>
    <mergeCell ref="Q23:R23"/>
    <mergeCell ref="K21:L21"/>
    <mergeCell ref="M21:N21"/>
    <mergeCell ref="O21:P21"/>
    <mergeCell ref="Q21:R21"/>
    <mergeCell ref="A22:A36"/>
    <mergeCell ref="O23:P23"/>
    <mergeCell ref="G24:H24"/>
    <mergeCell ref="I24:J24"/>
    <mergeCell ref="K24:L24"/>
    <mergeCell ref="M24:N24"/>
    <mergeCell ref="O24:P24"/>
    <mergeCell ref="Q24:R24"/>
    <mergeCell ref="Q25:R25"/>
    <mergeCell ref="O26:P26"/>
    <mergeCell ref="O27:P27"/>
    <mergeCell ref="O28:P28"/>
    <mergeCell ref="O29:P29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I36:J36"/>
    <mergeCell ref="K36:L36"/>
    <mergeCell ref="M36:N36"/>
    <mergeCell ref="Q36:R36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Q35:R35"/>
    <mergeCell ref="M25:N25"/>
    <mergeCell ref="O25:P25"/>
    <mergeCell ref="I26:J26"/>
    <mergeCell ref="M26:N26"/>
    <mergeCell ref="O36:P36"/>
    <mergeCell ref="O33:P33"/>
    <mergeCell ref="O34:P34"/>
    <mergeCell ref="O35:P35"/>
    <mergeCell ref="O30:P30"/>
    <mergeCell ref="I29:J29"/>
    <mergeCell ref="I30:J30"/>
    <mergeCell ref="I31:J31"/>
    <mergeCell ref="I25:J25"/>
    <mergeCell ref="K25:L25"/>
    <mergeCell ref="I32:J32"/>
    <mergeCell ref="I33:J33"/>
    <mergeCell ref="I34:J34"/>
    <mergeCell ref="I35:J35"/>
    <mergeCell ref="K26:L26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I27:J27"/>
    <mergeCell ref="I28:J28"/>
    <mergeCell ref="M27:N27"/>
    <mergeCell ref="M28:N28"/>
    <mergeCell ref="M29:N29"/>
    <mergeCell ref="M30:N30"/>
    <mergeCell ref="M31:N31"/>
    <mergeCell ref="M32:N32"/>
    <mergeCell ref="M33:N33"/>
    <mergeCell ref="M34:N34"/>
    <mergeCell ref="M35:N35"/>
    <mergeCell ref="O31:P31"/>
    <mergeCell ref="O32:P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B5B34-C795-46A2-A110-7BE3278751E8}">
  <dimension ref="A1:R36"/>
  <sheetViews>
    <sheetView topLeftCell="A7" workbookViewId="0">
      <selection activeCell="E22" sqref="E22:F22"/>
    </sheetView>
  </sheetViews>
  <sheetFormatPr defaultRowHeight="14.4" x14ac:dyDescent="0.3"/>
  <cols>
    <col min="2" max="2" width="8.5546875" customWidth="1"/>
    <col min="3" max="3" width="40.88671875" bestFit="1" customWidth="1"/>
    <col min="4" max="4" width="40.88671875" customWidth="1"/>
    <col min="5" max="5" width="22.33203125" bestFit="1" customWidth="1"/>
    <col min="6" max="6" width="9.6640625" bestFit="1" customWidth="1"/>
  </cols>
  <sheetData>
    <row r="1" spans="1:6" x14ac:dyDescent="0.3">
      <c r="A1" s="19"/>
      <c r="B1" s="79" t="s">
        <v>110</v>
      </c>
      <c r="C1" s="12" t="s">
        <v>109</v>
      </c>
      <c r="D1" s="29">
        <v>47</v>
      </c>
      <c r="E1" s="2"/>
      <c r="F1" s="12"/>
    </row>
    <row r="2" spans="1:6" x14ac:dyDescent="0.3">
      <c r="A2" s="21"/>
      <c r="B2" s="80"/>
      <c r="C2" s="1" t="s">
        <v>111</v>
      </c>
      <c r="D2" s="42">
        <v>0.97</v>
      </c>
      <c r="E2" s="1"/>
      <c r="F2" s="1"/>
    </row>
    <row r="3" spans="1:6" x14ac:dyDescent="0.3">
      <c r="A3" s="21"/>
      <c r="B3" s="81"/>
      <c r="C3" s="1" t="s">
        <v>112</v>
      </c>
      <c r="D3" s="1">
        <v>73829</v>
      </c>
      <c r="E3" s="1"/>
      <c r="F3" s="1"/>
    </row>
    <row r="4" spans="1:6" ht="15" x14ac:dyDescent="0.3">
      <c r="A4" s="21"/>
      <c r="B4" s="39" t="s">
        <v>100</v>
      </c>
      <c r="C4" s="1" t="s">
        <v>90</v>
      </c>
      <c r="D4" s="38">
        <v>29</v>
      </c>
      <c r="E4" s="1"/>
      <c r="F4" s="1"/>
    </row>
    <row r="5" spans="1:6" ht="24.6" x14ac:dyDescent="0.3">
      <c r="A5" s="21"/>
      <c r="B5" s="39" t="s">
        <v>101</v>
      </c>
      <c r="C5" s="1" t="s">
        <v>98</v>
      </c>
      <c r="D5" s="38">
        <v>17.3</v>
      </c>
      <c r="E5" s="1"/>
      <c r="F5" s="1"/>
    </row>
    <row r="6" spans="1:6" ht="14.4" customHeight="1" x14ac:dyDescent="0.3">
      <c r="A6" s="67" t="s">
        <v>16</v>
      </c>
      <c r="B6" s="8"/>
      <c r="C6" s="1" t="s">
        <v>18</v>
      </c>
      <c r="D6" s="1" t="s">
        <v>40</v>
      </c>
      <c r="F6" s="1"/>
    </row>
    <row r="7" spans="1:6" x14ac:dyDescent="0.3">
      <c r="A7" s="68"/>
      <c r="B7" s="8"/>
      <c r="C7" s="1" t="s">
        <v>15</v>
      </c>
      <c r="D7" s="1" t="s">
        <v>21</v>
      </c>
      <c r="F7" s="1"/>
    </row>
    <row r="8" spans="1:6" x14ac:dyDescent="0.3">
      <c r="A8" s="68"/>
      <c r="B8" s="8"/>
      <c r="C8" s="1" t="s">
        <v>13</v>
      </c>
      <c r="D8" s="2">
        <v>44600</v>
      </c>
      <c r="F8" s="1"/>
    </row>
    <row r="9" spans="1:6" ht="43.2" x14ac:dyDescent="0.3">
      <c r="A9" s="68"/>
      <c r="B9" s="8"/>
      <c r="C9" s="1" t="s">
        <v>53</v>
      </c>
      <c r="D9" s="3" t="s">
        <v>27</v>
      </c>
      <c r="F9" s="1"/>
    </row>
    <row r="10" spans="1:6" x14ac:dyDescent="0.3">
      <c r="A10" s="68"/>
      <c r="B10" s="8"/>
      <c r="C10" s="1" t="s">
        <v>51</v>
      </c>
      <c r="D10" s="3" t="s">
        <v>52</v>
      </c>
      <c r="F10" s="1"/>
    </row>
    <row r="11" spans="1:6" x14ac:dyDescent="0.3">
      <c r="A11" s="68"/>
      <c r="B11" s="8"/>
      <c r="C11" s="1" t="s">
        <v>12</v>
      </c>
      <c r="D11" s="1">
        <v>174</v>
      </c>
      <c r="F11" s="1"/>
    </row>
    <row r="12" spans="1:6" x14ac:dyDescent="0.3">
      <c r="A12" s="68"/>
      <c r="B12" s="8"/>
      <c r="C12" s="1" t="s">
        <v>50</v>
      </c>
      <c r="D12" s="1" t="s">
        <v>46</v>
      </c>
      <c r="F12" s="1"/>
    </row>
    <row r="13" spans="1:6" x14ac:dyDescent="0.3">
      <c r="A13" s="68"/>
      <c r="B13" s="8"/>
      <c r="C13" s="1" t="s">
        <v>45</v>
      </c>
      <c r="D13" s="1" t="s">
        <v>47</v>
      </c>
      <c r="F13" s="1"/>
    </row>
    <row r="14" spans="1:6" ht="21.6" x14ac:dyDescent="0.3">
      <c r="A14" s="68"/>
      <c r="B14" s="8" t="s">
        <v>68</v>
      </c>
      <c r="C14" s="1" t="s">
        <v>11</v>
      </c>
      <c r="D14" s="1">
        <v>818.3</v>
      </c>
      <c r="F14" s="1" t="s">
        <v>117</v>
      </c>
    </row>
    <row r="15" spans="1:6" x14ac:dyDescent="0.3">
      <c r="A15" s="68"/>
      <c r="B15" s="8" t="s">
        <v>69</v>
      </c>
      <c r="C15" s="1" t="s">
        <v>10</v>
      </c>
      <c r="D15" s="1">
        <v>93</v>
      </c>
      <c r="E15">
        <f>(D14+D16)/2</f>
        <v>847.34999999999991</v>
      </c>
      <c r="F15" s="1">
        <f>E15*1000000/12640</f>
        <v>67037.183544303785</v>
      </c>
    </row>
    <row r="16" spans="1:6" ht="21.6" x14ac:dyDescent="0.3">
      <c r="A16" s="68"/>
      <c r="B16" s="8" t="s">
        <v>68</v>
      </c>
      <c r="C16" s="1" t="s">
        <v>70</v>
      </c>
      <c r="D16" s="1">
        <v>876.4</v>
      </c>
      <c r="F16" s="1"/>
    </row>
    <row r="17" spans="1:18" x14ac:dyDescent="0.3">
      <c r="A17" s="68"/>
      <c r="B17" s="8" t="s">
        <v>69</v>
      </c>
      <c r="C17" s="1" t="s">
        <v>9</v>
      </c>
      <c r="D17" s="1">
        <v>91</v>
      </c>
      <c r="F17" s="1"/>
    </row>
    <row r="18" spans="1:18" x14ac:dyDescent="0.3">
      <c r="A18" s="68"/>
      <c r="B18" s="8"/>
      <c r="C18" s="1" t="s">
        <v>8</v>
      </c>
      <c r="D18" s="1">
        <v>1</v>
      </c>
      <c r="F18" s="1"/>
    </row>
    <row r="19" spans="1:18" x14ac:dyDescent="0.3">
      <c r="A19" s="68"/>
      <c r="B19" s="8"/>
      <c r="C19" s="1" t="s">
        <v>35</v>
      </c>
      <c r="D19" s="1" t="s">
        <v>37</v>
      </c>
      <c r="F19" s="40"/>
    </row>
    <row r="20" spans="1:18" ht="15" thickBot="1" x14ac:dyDescent="0.35">
      <c r="A20" s="69"/>
      <c r="B20" s="8"/>
      <c r="C20" s="1" t="s">
        <v>102</v>
      </c>
      <c r="D20" s="1" t="s">
        <v>103</v>
      </c>
      <c r="F20" s="17"/>
    </row>
    <row r="21" spans="1:18" ht="14.4" customHeight="1" thickBot="1" x14ac:dyDescent="0.35">
      <c r="A21" s="9"/>
      <c r="B21" s="23" t="s">
        <v>84</v>
      </c>
      <c r="C21" s="23" t="s">
        <v>83</v>
      </c>
      <c r="D21" s="41" t="s">
        <v>80</v>
      </c>
      <c r="E21" s="31" t="s">
        <v>88</v>
      </c>
      <c r="F21" s="31" t="s">
        <v>89</v>
      </c>
      <c r="G21" s="65" t="s">
        <v>62</v>
      </c>
      <c r="H21" s="66"/>
      <c r="I21" s="65" t="s">
        <v>63</v>
      </c>
      <c r="J21" s="66"/>
      <c r="K21" s="65" t="s">
        <v>64</v>
      </c>
      <c r="L21" s="66"/>
      <c r="M21" s="65" t="s">
        <v>77</v>
      </c>
      <c r="N21" s="66"/>
      <c r="O21" s="65" t="s">
        <v>65</v>
      </c>
      <c r="P21" s="66"/>
      <c r="Q21" s="65" t="s">
        <v>67</v>
      </c>
      <c r="R21" s="78"/>
    </row>
    <row r="22" spans="1:18" ht="34.799999999999997" thickBot="1" x14ac:dyDescent="0.35">
      <c r="A22" s="70" t="s">
        <v>17</v>
      </c>
      <c r="B22" s="11" t="s">
        <v>76</v>
      </c>
      <c r="C22" s="12" t="s">
        <v>7</v>
      </c>
      <c r="D22" s="13" t="s">
        <v>81</v>
      </c>
      <c r="E22" s="31">
        <v>5.7</v>
      </c>
      <c r="F22" s="31">
        <v>81</v>
      </c>
      <c r="G22" s="12">
        <v>4.5</v>
      </c>
      <c r="H22" s="25">
        <v>75</v>
      </c>
      <c r="I22" s="12" t="s">
        <v>60</v>
      </c>
      <c r="J22" s="12" t="s">
        <v>60</v>
      </c>
      <c r="K22" s="12" t="s">
        <v>60</v>
      </c>
      <c r="L22" s="12" t="s">
        <v>60</v>
      </c>
      <c r="M22" s="12" t="s">
        <v>60</v>
      </c>
      <c r="N22" s="12" t="s">
        <v>60</v>
      </c>
      <c r="O22" s="5" t="s">
        <v>60</v>
      </c>
      <c r="P22" s="5" t="s">
        <v>60</v>
      </c>
      <c r="Q22" s="12" t="s">
        <v>60</v>
      </c>
      <c r="R22" s="14" t="s">
        <v>60</v>
      </c>
    </row>
    <row r="23" spans="1:18" x14ac:dyDescent="0.3">
      <c r="A23" s="71"/>
      <c r="B23" s="8" t="s">
        <v>71</v>
      </c>
      <c r="C23" s="1" t="s">
        <v>6</v>
      </c>
      <c r="D23" s="1" t="s">
        <v>82</v>
      </c>
      <c r="E23" s="29">
        <v>51.1</v>
      </c>
      <c r="F23" s="29"/>
      <c r="G23" s="55" t="s">
        <v>60</v>
      </c>
      <c r="H23" s="62"/>
      <c r="I23" s="55" t="s">
        <v>60</v>
      </c>
      <c r="J23" s="56"/>
      <c r="K23" s="61" t="s">
        <v>60</v>
      </c>
      <c r="L23" s="56"/>
      <c r="M23" s="61" t="s">
        <v>60</v>
      </c>
      <c r="N23" s="56"/>
      <c r="O23" s="61" t="s">
        <v>60</v>
      </c>
      <c r="P23" s="56"/>
      <c r="Q23" s="61" t="s">
        <v>60</v>
      </c>
      <c r="R23" s="56"/>
    </row>
    <row r="24" spans="1:18" ht="30.6" x14ac:dyDescent="0.3">
      <c r="A24" s="71"/>
      <c r="B24" s="8" t="s">
        <v>72</v>
      </c>
      <c r="C24" s="1" t="s">
        <v>66</v>
      </c>
      <c r="D24" s="36" t="s">
        <v>91</v>
      </c>
      <c r="E24" s="1">
        <v>61</v>
      </c>
      <c r="G24" s="55" t="s">
        <v>60</v>
      </c>
      <c r="H24" s="62"/>
      <c r="I24" s="55" t="s">
        <v>60</v>
      </c>
      <c r="J24" s="62"/>
      <c r="K24" s="55" t="s">
        <v>60</v>
      </c>
      <c r="L24" s="62"/>
      <c r="M24" s="55" t="s">
        <v>60</v>
      </c>
      <c r="N24" s="62"/>
      <c r="O24" s="55" t="s">
        <v>60</v>
      </c>
      <c r="P24" s="62"/>
      <c r="Q24" s="55" t="s">
        <v>60</v>
      </c>
      <c r="R24" s="56"/>
    </row>
    <row r="25" spans="1:18" ht="30.6" x14ac:dyDescent="0.3">
      <c r="A25" s="71"/>
      <c r="B25" s="8" t="s">
        <v>73</v>
      </c>
      <c r="C25" s="1" t="s">
        <v>5</v>
      </c>
      <c r="D25" s="37" t="s">
        <v>178</v>
      </c>
      <c r="E25" s="1">
        <v>10.5</v>
      </c>
      <c r="F25" s="1"/>
      <c r="G25" s="55" t="s">
        <v>60</v>
      </c>
      <c r="H25" s="62"/>
      <c r="I25" s="55" t="s">
        <v>60</v>
      </c>
      <c r="J25" s="62"/>
      <c r="K25" s="55" t="s">
        <v>60</v>
      </c>
      <c r="L25" s="62"/>
      <c r="M25" s="55" t="s">
        <v>60</v>
      </c>
      <c r="N25" s="62"/>
      <c r="O25" s="55" t="s">
        <v>60</v>
      </c>
      <c r="P25" s="62"/>
      <c r="Q25" s="55" t="s">
        <v>60</v>
      </c>
      <c r="R25" s="56"/>
    </row>
    <row r="26" spans="1:18" x14ac:dyDescent="0.3">
      <c r="A26" s="71"/>
      <c r="B26" s="8" t="s">
        <v>69</v>
      </c>
      <c r="C26" s="1" t="s">
        <v>55</v>
      </c>
      <c r="D26" s="1" t="s">
        <v>93</v>
      </c>
      <c r="E26" s="1">
        <v>100</v>
      </c>
      <c r="F26" s="1"/>
      <c r="G26" s="55" t="s">
        <v>60</v>
      </c>
      <c r="H26" s="62"/>
      <c r="I26" s="55" t="s">
        <v>60</v>
      </c>
      <c r="J26" s="62"/>
      <c r="K26" s="55" t="s">
        <v>60</v>
      </c>
      <c r="L26" s="62"/>
      <c r="M26" s="55" t="s">
        <v>60</v>
      </c>
      <c r="N26" s="62"/>
      <c r="O26" s="55" t="s">
        <v>60</v>
      </c>
      <c r="P26" s="62"/>
      <c r="Q26" s="55" t="s">
        <v>60</v>
      </c>
      <c r="R26" s="56"/>
    </row>
    <row r="27" spans="1:18" x14ac:dyDescent="0.3">
      <c r="A27" s="71"/>
      <c r="B27" s="8" t="s">
        <v>69</v>
      </c>
      <c r="C27" s="1" t="s">
        <v>56</v>
      </c>
      <c r="D27" s="1" t="s">
        <v>94</v>
      </c>
      <c r="E27" s="1">
        <v>85</v>
      </c>
      <c r="F27" s="1"/>
      <c r="G27" s="55" t="s">
        <v>60</v>
      </c>
      <c r="H27" s="62"/>
      <c r="I27" s="55" t="s">
        <v>60</v>
      </c>
      <c r="J27" s="62"/>
      <c r="K27" s="55" t="s">
        <v>60</v>
      </c>
      <c r="L27" s="62"/>
      <c r="M27" s="55" t="s">
        <v>60</v>
      </c>
      <c r="N27" s="62"/>
      <c r="O27" s="55" t="s">
        <v>60</v>
      </c>
      <c r="P27" s="62"/>
      <c r="Q27" s="55" t="s">
        <v>60</v>
      </c>
      <c r="R27" s="56"/>
    </row>
    <row r="28" spans="1:18" x14ac:dyDescent="0.3">
      <c r="A28" s="71"/>
      <c r="B28" s="8" t="s">
        <v>69</v>
      </c>
      <c r="C28" s="1" t="s">
        <v>57</v>
      </c>
      <c r="D28" s="1" t="s">
        <v>95</v>
      </c>
      <c r="E28" s="1">
        <v>97</v>
      </c>
      <c r="F28" s="1"/>
      <c r="G28" s="55" t="s">
        <v>60</v>
      </c>
      <c r="H28" s="62"/>
      <c r="I28" s="55" t="s">
        <v>60</v>
      </c>
      <c r="J28" s="62"/>
      <c r="K28" s="55" t="s">
        <v>60</v>
      </c>
      <c r="L28" s="62"/>
      <c r="M28" s="55" t="s">
        <v>60</v>
      </c>
      <c r="N28" s="62"/>
      <c r="O28" s="55" t="s">
        <v>60</v>
      </c>
      <c r="P28" s="62"/>
      <c r="Q28" s="55" t="s">
        <v>60</v>
      </c>
      <c r="R28" s="56"/>
    </row>
    <row r="29" spans="1:18" x14ac:dyDescent="0.3">
      <c r="A29" s="71"/>
      <c r="B29" s="8" t="s">
        <v>69</v>
      </c>
      <c r="C29" s="1" t="s">
        <v>58</v>
      </c>
      <c r="D29" s="1" t="s">
        <v>96</v>
      </c>
      <c r="E29" s="1">
        <v>0</v>
      </c>
      <c r="F29" s="1"/>
      <c r="G29" s="55" t="s">
        <v>60</v>
      </c>
      <c r="H29" s="62"/>
      <c r="I29" s="55" t="s">
        <v>60</v>
      </c>
      <c r="J29" s="62"/>
      <c r="K29" s="55" t="s">
        <v>60</v>
      </c>
      <c r="L29" s="62"/>
      <c r="M29" s="55" t="s">
        <v>60</v>
      </c>
      <c r="N29" s="62"/>
      <c r="O29" s="55" t="s">
        <v>60</v>
      </c>
      <c r="P29" s="62"/>
      <c r="Q29" s="55" t="s">
        <v>60</v>
      </c>
      <c r="R29" s="56"/>
    </row>
    <row r="30" spans="1:18" x14ac:dyDescent="0.3">
      <c r="A30" s="71"/>
      <c r="B30" s="8" t="s">
        <v>69</v>
      </c>
      <c r="C30" s="1" t="s">
        <v>59</v>
      </c>
      <c r="D30" s="1" t="s">
        <v>96</v>
      </c>
      <c r="E30" s="1">
        <v>0</v>
      </c>
      <c r="F30" s="1"/>
      <c r="G30" s="55" t="s">
        <v>60</v>
      </c>
      <c r="H30" s="62"/>
      <c r="I30" s="55" t="s">
        <v>60</v>
      </c>
      <c r="J30" s="62"/>
      <c r="K30" s="55" t="s">
        <v>60</v>
      </c>
      <c r="L30" s="62"/>
      <c r="M30" s="55" t="s">
        <v>60</v>
      </c>
      <c r="N30" s="62"/>
      <c r="O30" s="55" t="s">
        <v>60</v>
      </c>
      <c r="P30" s="62"/>
      <c r="Q30" s="55" t="s">
        <v>60</v>
      </c>
      <c r="R30" s="56"/>
    </row>
    <row r="31" spans="1:18" x14ac:dyDescent="0.3">
      <c r="A31" s="71"/>
      <c r="B31" s="8" t="s">
        <v>69</v>
      </c>
      <c r="C31" s="1" t="s">
        <v>4</v>
      </c>
      <c r="D31" s="1" t="s">
        <v>87</v>
      </c>
      <c r="E31" s="1" t="s">
        <v>60</v>
      </c>
      <c r="F31" s="1"/>
      <c r="G31" s="55" t="s">
        <v>60</v>
      </c>
      <c r="H31" s="62"/>
      <c r="I31" s="55" t="s">
        <v>60</v>
      </c>
      <c r="J31" s="62"/>
      <c r="K31" s="55" t="s">
        <v>60</v>
      </c>
      <c r="L31" s="62"/>
      <c r="M31" s="55" t="s">
        <v>60</v>
      </c>
      <c r="N31" s="62"/>
      <c r="O31" s="55" t="s">
        <v>60</v>
      </c>
      <c r="P31" s="62"/>
      <c r="Q31" s="55" t="s">
        <v>60</v>
      </c>
      <c r="R31" s="56"/>
    </row>
    <row r="32" spans="1:18" x14ac:dyDescent="0.3">
      <c r="A32" s="71"/>
      <c r="B32" s="8" t="s">
        <v>69</v>
      </c>
      <c r="C32" s="1" t="s">
        <v>3</v>
      </c>
      <c r="D32" s="1" t="s">
        <v>87</v>
      </c>
      <c r="E32" s="1" t="s">
        <v>60</v>
      </c>
      <c r="F32" s="1"/>
      <c r="G32" s="55" t="s">
        <v>60</v>
      </c>
      <c r="H32" s="62"/>
      <c r="I32" s="55" t="s">
        <v>60</v>
      </c>
      <c r="J32" s="62"/>
      <c r="K32" s="55" t="s">
        <v>60</v>
      </c>
      <c r="L32" s="62"/>
      <c r="M32" s="55" t="s">
        <v>60</v>
      </c>
      <c r="N32" s="62"/>
      <c r="O32" s="55" t="s">
        <v>60</v>
      </c>
      <c r="P32" s="62"/>
      <c r="Q32" s="55" t="s">
        <v>60</v>
      </c>
      <c r="R32" s="56"/>
    </row>
    <row r="33" spans="1:18" ht="33" x14ac:dyDescent="0.3">
      <c r="A33" s="71"/>
      <c r="B33" s="8" t="s">
        <v>74</v>
      </c>
      <c r="C33" s="1" t="s">
        <v>2</v>
      </c>
      <c r="D33" s="1" t="s">
        <v>97</v>
      </c>
      <c r="E33" s="1">
        <v>0</v>
      </c>
      <c r="F33" s="1"/>
      <c r="G33" s="55" t="s">
        <v>60</v>
      </c>
      <c r="H33" s="62"/>
      <c r="I33" s="55" t="s">
        <v>60</v>
      </c>
      <c r="J33" s="62"/>
      <c r="K33" s="55" t="s">
        <v>60</v>
      </c>
      <c r="L33" s="62"/>
      <c r="M33" s="55" t="s">
        <v>60</v>
      </c>
      <c r="N33" s="62"/>
      <c r="O33" s="55" t="s">
        <v>60</v>
      </c>
      <c r="P33" s="62"/>
      <c r="Q33" s="55" t="s">
        <v>60</v>
      </c>
      <c r="R33" s="56"/>
    </row>
    <row r="34" spans="1:18" ht="20.399999999999999" x14ac:dyDescent="0.3">
      <c r="A34" s="71"/>
      <c r="B34" s="8" t="s">
        <v>75</v>
      </c>
      <c r="C34" s="1" t="s">
        <v>1</v>
      </c>
      <c r="D34" s="1" t="s">
        <v>85</v>
      </c>
      <c r="E34" s="1">
        <v>0</v>
      </c>
      <c r="F34" s="1"/>
      <c r="G34" s="55" t="s">
        <v>60</v>
      </c>
      <c r="H34" s="62"/>
      <c r="I34" s="55" t="s">
        <v>60</v>
      </c>
      <c r="J34" s="62"/>
      <c r="K34" s="55" t="s">
        <v>60</v>
      </c>
      <c r="L34" s="62"/>
      <c r="M34" s="55" t="s">
        <v>60</v>
      </c>
      <c r="N34" s="62"/>
      <c r="O34" s="55" t="s">
        <v>60</v>
      </c>
      <c r="P34" s="62"/>
      <c r="Q34" s="55" t="s">
        <v>60</v>
      </c>
      <c r="R34" s="56"/>
    </row>
    <row r="35" spans="1:18" ht="20.399999999999999" x14ac:dyDescent="0.3">
      <c r="A35" s="71"/>
      <c r="B35" s="8" t="s">
        <v>75</v>
      </c>
      <c r="C35" s="1" t="s">
        <v>0</v>
      </c>
      <c r="D35" s="1" t="s">
        <v>86</v>
      </c>
      <c r="E35" s="1">
        <v>0</v>
      </c>
      <c r="F35" s="1"/>
      <c r="G35" s="55" t="s">
        <v>60</v>
      </c>
      <c r="H35" s="62"/>
      <c r="I35" s="55" t="s">
        <v>60</v>
      </c>
      <c r="J35" s="62"/>
      <c r="K35" s="55" t="s">
        <v>60</v>
      </c>
      <c r="L35" s="62"/>
      <c r="M35" s="55" t="s">
        <v>60</v>
      </c>
      <c r="N35" s="62"/>
      <c r="O35" s="55" t="s">
        <v>60</v>
      </c>
      <c r="P35" s="62"/>
      <c r="Q35" s="55" t="s">
        <v>60</v>
      </c>
      <c r="R35" s="56"/>
    </row>
    <row r="36" spans="1:18" ht="21" thickBot="1" x14ac:dyDescent="0.35">
      <c r="A36" s="72"/>
      <c r="B36" s="16" t="s">
        <v>75</v>
      </c>
      <c r="C36" s="17" t="s">
        <v>61</v>
      </c>
      <c r="D36" s="17" t="s">
        <v>85</v>
      </c>
      <c r="E36" s="17">
        <v>0</v>
      </c>
      <c r="F36" s="17"/>
      <c r="G36" s="57" t="s">
        <v>60</v>
      </c>
      <c r="H36" s="63"/>
      <c r="I36" s="57" t="s">
        <v>60</v>
      </c>
      <c r="J36" s="63"/>
      <c r="K36" s="57" t="s">
        <v>60</v>
      </c>
      <c r="L36" s="63"/>
      <c r="M36" s="57" t="s">
        <v>60</v>
      </c>
      <c r="N36" s="63"/>
      <c r="O36" s="57" t="s">
        <v>60</v>
      </c>
      <c r="P36" s="63"/>
      <c r="Q36" s="57" t="s">
        <v>60</v>
      </c>
      <c r="R36" s="58"/>
    </row>
  </sheetData>
  <mergeCells count="93">
    <mergeCell ref="B1:B3"/>
    <mergeCell ref="A6:A20"/>
    <mergeCell ref="G21:H21"/>
    <mergeCell ref="I21:J21"/>
    <mergeCell ref="G25:H25"/>
    <mergeCell ref="I25:J25"/>
    <mergeCell ref="K21:L21"/>
    <mergeCell ref="M21:N21"/>
    <mergeCell ref="O21:P21"/>
    <mergeCell ref="Q21:R21"/>
    <mergeCell ref="A22:A36"/>
    <mergeCell ref="O23:P23"/>
    <mergeCell ref="G24:H24"/>
    <mergeCell ref="I24:J24"/>
    <mergeCell ref="K24:L24"/>
    <mergeCell ref="M24:N24"/>
    <mergeCell ref="O24:P24"/>
    <mergeCell ref="Q24:R24"/>
    <mergeCell ref="O25:P25"/>
    <mergeCell ref="O26:P26"/>
    <mergeCell ref="O27:P27"/>
    <mergeCell ref="O28:P28"/>
    <mergeCell ref="O29:P29"/>
    <mergeCell ref="O30:P30"/>
    <mergeCell ref="O33:P33"/>
    <mergeCell ref="O34:P34"/>
    <mergeCell ref="O35:P35"/>
    <mergeCell ref="O31:P31"/>
    <mergeCell ref="O32:P32"/>
    <mergeCell ref="K25:L25"/>
    <mergeCell ref="M25:N25"/>
    <mergeCell ref="Q25:R25"/>
    <mergeCell ref="Q23:R23"/>
    <mergeCell ref="G23:H23"/>
    <mergeCell ref="I23:J23"/>
    <mergeCell ref="K23:L23"/>
    <mergeCell ref="M23:N23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I26:J26"/>
    <mergeCell ref="I27:J27"/>
    <mergeCell ref="I28:J28"/>
    <mergeCell ref="I29:J29"/>
    <mergeCell ref="I30:J30"/>
    <mergeCell ref="I31:J31"/>
    <mergeCell ref="I32:J32"/>
    <mergeCell ref="I33:J33"/>
    <mergeCell ref="I34:J34"/>
    <mergeCell ref="I35:J35"/>
    <mergeCell ref="K26:L26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M26:N26"/>
    <mergeCell ref="M27:N27"/>
    <mergeCell ref="M28:N28"/>
    <mergeCell ref="M29:N29"/>
    <mergeCell ref="M30:N30"/>
    <mergeCell ref="M31:N31"/>
    <mergeCell ref="M32:N32"/>
    <mergeCell ref="M33:N33"/>
    <mergeCell ref="M34:N34"/>
    <mergeCell ref="M35:N3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Q35:R35"/>
    <mergeCell ref="Q36:R36"/>
    <mergeCell ref="G36:H36"/>
    <mergeCell ref="I36:J36"/>
    <mergeCell ref="K36:L36"/>
    <mergeCell ref="M36:N36"/>
    <mergeCell ref="O36:P36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248BE-13F6-4E97-BD59-FD141FB5D741}">
  <dimension ref="A1:P36"/>
  <sheetViews>
    <sheetView topLeftCell="C10" workbookViewId="0">
      <selection activeCell="E22" sqref="E22:F22"/>
    </sheetView>
  </sheetViews>
  <sheetFormatPr defaultRowHeight="14.4" x14ac:dyDescent="0.3"/>
  <cols>
    <col min="1" max="1" width="8.88671875" bestFit="1" customWidth="1"/>
    <col min="2" max="2" width="8.5546875" customWidth="1"/>
    <col min="3" max="3" width="40.88671875" bestFit="1" customWidth="1"/>
    <col min="4" max="4" width="40.88671875" customWidth="1"/>
    <col min="5" max="5" width="22.33203125" bestFit="1" customWidth="1"/>
    <col min="6" max="6" width="9.6640625" bestFit="1" customWidth="1"/>
  </cols>
  <sheetData>
    <row r="1" spans="1:6" x14ac:dyDescent="0.3">
      <c r="A1" s="19"/>
      <c r="B1" s="79" t="s">
        <v>110</v>
      </c>
      <c r="C1" s="12" t="s">
        <v>109</v>
      </c>
      <c r="D1" s="29">
        <v>64</v>
      </c>
      <c r="E1" s="2"/>
      <c r="F1" s="12"/>
    </row>
    <row r="2" spans="1:6" x14ac:dyDescent="0.3">
      <c r="A2" s="21"/>
      <c r="B2" s="80"/>
      <c r="C2" s="1" t="s">
        <v>111</v>
      </c>
      <c r="D2" s="42">
        <v>0.98</v>
      </c>
      <c r="E2" s="1"/>
      <c r="F2" s="1"/>
    </row>
    <row r="3" spans="1:6" x14ac:dyDescent="0.3">
      <c r="A3" s="21"/>
      <c r="B3" s="81"/>
      <c r="C3" s="1" t="s">
        <v>112</v>
      </c>
      <c r="D3" s="1">
        <v>101899</v>
      </c>
      <c r="E3" s="1"/>
      <c r="F3" s="1"/>
    </row>
    <row r="4" spans="1:6" ht="15" x14ac:dyDescent="0.3">
      <c r="A4" s="21"/>
      <c r="B4" s="39" t="s">
        <v>100</v>
      </c>
      <c r="C4" s="1" t="s">
        <v>90</v>
      </c>
      <c r="D4" s="38">
        <v>29</v>
      </c>
      <c r="E4" s="1"/>
      <c r="F4" s="1"/>
    </row>
    <row r="5" spans="1:6" ht="24.6" x14ac:dyDescent="0.3">
      <c r="A5" s="21"/>
      <c r="B5" s="39" t="s">
        <v>101</v>
      </c>
      <c r="C5" s="1" t="s">
        <v>98</v>
      </c>
      <c r="D5" s="38">
        <v>13</v>
      </c>
      <c r="E5" s="1"/>
      <c r="F5" s="1"/>
    </row>
    <row r="6" spans="1:6" x14ac:dyDescent="0.3">
      <c r="A6" s="67" t="s">
        <v>16</v>
      </c>
      <c r="B6" s="8"/>
      <c r="C6" s="1" t="s">
        <v>18</v>
      </c>
      <c r="D6" s="1" t="s">
        <v>41</v>
      </c>
      <c r="F6" s="1"/>
    </row>
    <row r="7" spans="1:6" ht="14.4" customHeight="1" x14ac:dyDescent="0.3">
      <c r="A7" s="68"/>
      <c r="B7" s="8"/>
      <c r="C7" s="1" t="s">
        <v>15</v>
      </c>
      <c r="D7" s="1" t="s">
        <v>21</v>
      </c>
      <c r="F7" s="1"/>
    </row>
    <row r="8" spans="1:6" x14ac:dyDescent="0.3">
      <c r="A8" s="68"/>
      <c r="B8" s="8"/>
      <c r="C8" s="1" t="s">
        <v>13</v>
      </c>
      <c r="D8" s="2">
        <v>44631</v>
      </c>
      <c r="F8" s="1"/>
    </row>
    <row r="9" spans="1:6" ht="43.2" x14ac:dyDescent="0.3">
      <c r="A9" s="68"/>
      <c r="B9" s="8"/>
      <c r="C9" s="1" t="s">
        <v>53</v>
      </c>
      <c r="D9" s="3" t="s">
        <v>27</v>
      </c>
      <c r="F9" s="1"/>
    </row>
    <row r="10" spans="1:6" x14ac:dyDescent="0.3">
      <c r="A10" s="68"/>
      <c r="B10" s="8"/>
      <c r="C10" s="1" t="s">
        <v>51</v>
      </c>
      <c r="D10" s="3" t="s">
        <v>52</v>
      </c>
      <c r="F10" s="1"/>
    </row>
    <row r="11" spans="1:6" x14ac:dyDescent="0.3">
      <c r="A11" s="68"/>
      <c r="B11" s="8"/>
      <c r="C11" s="1" t="s">
        <v>12</v>
      </c>
      <c r="D11" s="1">
        <v>251</v>
      </c>
      <c r="F11" s="1"/>
    </row>
    <row r="12" spans="1:6" x14ac:dyDescent="0.3">
      <c r="A12" s="68"/>
      <c r="B12" s="8"/>
      <c r="C12" s="1" t="s">
        <v>50</v>
      </c>
      <c r="D12" s="1" t="s">
        <v>46</v>
      </c>
      <c r="F12" s="1"/>
    </row>
    <row r="13" spans="1:6" x14ac:dyDescent="0.3">
      <c r="A13" s="68"/>
      <c r="B13" s="8"/>
      <c r="C13" s="1" t="s">
        <v>45</v>
      </c>
      <c r="D13" s="1" t="s">
        <v>47</v>
      </c>
      <c r="F13" s="1"/>
    </row>
    <row r="14" spans="1:6" ht="21.6" x14ac:dyDescent="0.3">
      <c r="A14" s="68"/>
      <c r="B14" s="8" t="s">
        <v>68</v>
      </c>
      <c r="C14" s="1" t="s">
        <v>11</v>
      </c>
      <c r="D14" s="1">
        <v>860</v>
      </c>
      <c r="F14" s="1" t="s">
        <v>117</v>
      </c>
    </row>
    <row r="15" spans="1:6" x14ac:dyDescent="0.3">
      <c r="A15" s="68"/>
      <c r="B15" s="8" t="s">
        <v>69</v>
      </c>
      <c r="C15" s="1" t="s">
        <v>10</v>
      </c>
      <c r="D15" s="1">
        <v>98</v>
      </c>
      <c r="E15">
        <f>(D14+D16)/2</f>
        <v>1067</v>
      </c>
      <c r="F15" s="1">
        <f>E15*1000000/12640</f>
        <v>84414.556962025323</v>
      </c>
    </row>
    <row r="16" spans="1:6" ht="21.6" x14ac:dyDescent="0.3">
      <c r="A16" s="68"/>
      <c r="B16" s="8" t="s">
        <v>68</v>
      </c>
      <c r="C16" s="1" t="s">
        <v>70</v>
      </c>
      <c r="D16" s="1">
        <v>1274</v>
      </c>
      <c r="F16" s="1"/>
    </row>
    <row r="17" spans="1:16" x14ac:dyDescent="0.3">
      <c r="A17" s="68"/>
      <c r="B17" s="8" t="s">
        <v>69</v>
      </c>
      <c r="C17" s="1" t="s">
        <v>9</v>
      </c>
      <c r="D17" s="1">
        <v>97</v>
      </c>
      <c r="F17" s="1"/>
    </row>
    <row r="18" spans="1:16" x14ac:dyDescent="0.3">
      <c r="A18" s="68"/>
      <c r="B18" s="8"/>
      <c r="C18" s="1" t="s">
        <v>8</v>
      </c>
      <c r="D18" s="1">
        <v>6</v>
      </c>
      <c r="F18" s="1"/>
    </row>
    <row r="19" spans="1:16" ht="15" thickBot="1" x14ac:dyDescent="0.35">
      <c r="A19" s="68"/>
      <c r="B19" s="8"/>
      <c r="C19" s="23" t="s">
        <v>35</v>
      </c>
      <c r="D19" s="23" t="s">
        <v>37</v>
      </c>
      <c r="F19" s="40"/>
    </row>
    <row r="20" spans="1:16" ht="15" thickBot="1" x14ac:dyDescent="0.35">
      <c r="A20" s="69"/>
      <c r="B20" s="8"/>
      <c r="C20" s="5" t="s">
        <v>102</v>
      </c>
      <c r="D20" t="s">
        <v>105</v>
      </c>
      <c r="F20" s="17"/>
    </row>
    <row r="21" spans="1:16" ht="15" thickBot="1" x14ac:dyDescent="0.35">
      <c r="A21" s="9"/>
      <c r="B21" s="10" t="s">
        <v>84</v>
      </c>
      <c r="C21" s="10" t="s">
        <v>83</v>
      </c>
      <c r="D21" s="27" t="s">
        <v>80</v>
      </c>
      <c r="E21" s="31" t="s">
        <v>88</v>
      </c>
      <c r="F21" s="31" t="s">
        <v>89</v>
      </c>
      <c r="G21" s="65" t="s">
        <v>63</v>
      </c>
      <c r="H21" s="66"/>
      <c r="I21" s="65" t="s">
        <v>64</v>
      </c>
      <c r="J21" s="66"/>
      <c r="K21" s="65" t="s">
        <v>77</v>
      </c>
      <c r="L21" s="66"/>
      <c r="M21" s="65" t="s">
        <v>65</v>
      </c>
      <c r="N21" s="66"/>
      <c r="O21" s="65" t="s">
        <v>67</v>
      </c>
      <c r="P21" s="78"/>
    </row>
    <row r="22" spans="1:16" ht="34.799999999999997" thickBot="1" x14ac:dyDescent="0.35">
      <c r="A22" s="70" t="s">
        <v>17</v>
      </c>
      <c r="B22" s="11" t="s">
        <v>76</v>
      </c>
      <c r="C22" s="12" t="s">
        <v>7</v>
      </c>
      <c r="D22" s="13" t="s">
        <v>81</v>
      </c>
      <c r="E22" s="31">
        <v>3.4</v>
      </c>
      <c r="F22" s="31">
        <v>79</v>
      </c>
      <c r="G22" s="12" t="s">
        <v>60</v>
      </c>
      <c r="H22" s="12" t="s">
        <v>60</v>
      </c>
      <c r="I22" s="12" t="s">
        <v>60</v>
      </c>
      <c r="J22" s="12" t="s">
        <v>60</v>
      </c>
      <c r="K22" s="12" t="s">
        <v>60</v>
      </c>
      <c r="L22" s="12" t="s">
        <v>60</v>
      </c>
      <c r="M22" s="12" t="s">
        <v>60</v>
      </c>
      <c r="N22" s="12" t="s">
        <v>60</v>
      </c>
      <c r="O22" s="12" t="s">
        <v>60</v>
      </c>
      <c r="P22" s="14" t="s">
        <v>60</v>
      </c>
    </row>
    <row r="23" spans="1:16" x14ac:dyDescent="0.3">
      <c r="A23" s="71"/>
      <c r="B23" s="8" t="s">
        <v>71</v>
      </c>
      <c r="C23" s="1" t="s">
        <v>6</v>
      </c>
      <c r="D23" s="1" t="s">
        <v>82</v>
      </c>
      <c r="E23" s="29">
        <v>65.099999999999994</v>
      </c>
      <c r="F23" s="29"/>
      <c r="G23" s="55" t="s">
        <v>60</v>
      </c>
      <c r="H23" s="62"/>
      <c r="I23" s="55" t="s">
        <v>60</v>
      </c>
      <c r="J23" s="62"/>
      <c r="K23" s="55" t="s">
        <v>60</v>
      </c>
      <c r="L23" s="62"/>
      <c r="M23" s="55" t="s">
        <v>60</v>
      </c>
      <c r="N23" s="62"/>
      <c r="O23" s="55" t="s">
        <v>60</v>
      </c>
      <c r="P23" s="56"/>
    </row>
    <row r="24" spans="1:16" ht="30.6" x14ac:dyDescent="0.3">
      <c r="A24" s="71"/>
      <c r="B24" s="8" t="s">
        <v>72</v>
      </c>
      <c r="C24" s="1" t="s">
        <v>66</v>
      </c>
      <c r="D24" s="36" t="s">
        <v>87</v>
      </c>
      <c r="E24" s="1" t="s">
        <v>60</v>
      </c>
      <c r="G24" s="55" t="s">
        <v>60</v>
      </c>
      <c r="H24" s="62"/>
      <c r="I24" s="55" t="s">
        <v>60</v>
      </c>
      <c r="J24" s="62"/>
      <c r="K24" s="55" t="s">
        <v>60</v>
      </c>
      <c r="L24" s="62"/>
      <c r="M24" s="55" t="s">
        <v>60</v>
      </c>
      <c r="N24" s="62"/>
      <c r="O24" s="55" t="s">
        <v>60</v>
      </c>
      <c r="P24" s="56"/>
    </row>
    <row r="25" spans="1:16" ht="30.6" x14ac:dyDescent="0.3">
      <c r="A25" s="71"/>
      <c r="B25" s="8" t="s">
        <v>73</v>
      </c>
      <c r="C25" s="1" t="s">
        <v>5</v>
      </c>
      <c r="D25" s="37" t="s">
        <v>178</v>
      </c>
      <c r="E25" s="1">
        <v>6.5</v>
      </c>
      <c r="F25" s="1"/>
      <c r="G25" s="55" t="s">
        <v>60</v>
      </c>
      <c r="H25" s="62"/>
      <c r="I25" s="55" t="s">
        <v>60</v>
      </c>
      <c r="J25" s="62"/>
      <c r="K25" s="55" t="s">
        <v>60</v>
      </c>
      <c r="L25" s="62"/>
      <c r="M25" s="55" t="s">
        <v>60</v>
      </c>
      <c r="N25" s="62"/>
      <c r="O25" s="55" t="s">
        <v>60</v>
      </c>
      <c r="P25" s="56"/>
    </row>
    <row r="26" spans="1:16" x14ac:dyDescent="0.3">
      <c r="A26" s="71"/>
      <c r="B26" s="8" t="s">
        <v>69</v>
      </c>
      <c r="C26" s="1" t="s">
        <v>55</v>
      </c>
      <c r="D26" s="1" t="s">
        <v>93</v>
      </c>
      <c r="E26" s="1">
        <v>100</v>
      </c>
      <c r="F26" s="1"/>
      <c r="G26" s="55" t="s">
        <v>60</v>
      </c>
      <c r="H26" s="62"/>
      <c r="I26" s="55" t="s">
        <v>60</v>
      </c>
      <c r="J26" s="62"/>
      <c r="K26" s="55" t="s">
        <v>60</v>
      </c>
      <c r="L26" s="62"/>
      <c r="M26" s="55" t="s">
        <v>60</v>
      </c>
      <c r="N26" s="62"/>
      <c r="O26" s="55" t="s">
        <v>60</v>
      </c>
      <c r="P26" s="56"/>
    </row>
    <row r="27" spans="1:16" x14ac:dyDescent="0.3">
      <c r="A27" s="71"/>
      <c r="B27" s="8" t="s">
        <v>69</v>
      </c>
      <c r="C27" s="1" t="s">
        <v>56</v>
      </c>
      <c r="D27" s="1" t="s">
        <v>94</v>
      </c>
      <c r="E27" s="1">
        <v>83</v>
      </c>
      <c r="F27" s="1"/>
      <c r="G27" s="55" t="s">
        <v>60</v>
      </c>
      <c r="H27" s="62"/>
      <c r="I27" s="55" t="s">
        <v>60</v>
      </c>
      <c r="J27" s="62"/>
      <c r="K27" s="55" t="s">
        <v>60</v>
      </c>
      <c r="L27" s="62"/>
      <c r="M27" s="55" t="s">
        <v>60</v>
      </c>
      <c r="N27" s="62"/>
      <c r="O27" s="55" t="s">
        <v>60</v>
      </c>
      <c r="P27" s="56"/>
    </row>
    <row r="28" spans="1:16" x14ac:dyDescent="0.3">
      <c r="A28" s="71"/>
      <c r="B28" s="8" t="s">
        <v>69</v>
      </c>
      <c r="C28" s="1" t="s">
        <v>57</v>
      </c>
      <c r="D28" s="1" t="s">
        <v>95</v>
      </c>
      <c r="E28" s="1">
        <v>97</v>
      </c>
      <c r="F28" s="1"/>
      <c r="G28" s="55" t="s">
        <v>60</v>
      </c>
      <c r="H28" s="62"/>
      <c r="I28" s="55" t="s">
        <v>60</v>
      </c>
      <c r="J28" s="62"/>
      <c r="K28" s="55" t="s">
        <v>60</v>
      </c>
      <c r="L28" s="62"/>
      <c r="M28" s="55" t="s">
        <v>60</v>
      </c>
      <c r="N28" s="62"/>
      <c r="O28" s="55" t="s">
        <v>60</v>
      </c>
      <c r="P28" s="56"/>
    </row>
    <row r="29" spans="1:16" x14ac:dyDescent="0.3">
      <c r="A29" s="71"/>
      <c r="B29" s="8" t="s">
        <v>69</v>
      </c>
      <c r="C29" s="1" t="s">
        <v>58</v>
      </c>
      <c r="D29" s="1" t="s">
        <v>96</v>
      </c>
      <c r="E29" s="1">
        <v>0</v>
      </c>
      <c r="F29" s="1"/>
      <c r="G29" s="55" t="s">
        <v>60</v>
      </c>
      <c r="H29" s="62"/>
      <c r="I29" s="55" t="s">
        <v>60</v>
      </c>
      <c r="J29" s="62"/>
      <c r="K29" s="55" t="s">
        <v>60</v>
      </c>
      <c r="L29" s="62"/>
      <c r="M29" s="55" t="s">
        <v>60</v>
      </c>
      <c r="N29" s="62"/>
      <c r="O29" s="55" t="s">
        <v>60</v>
      </c>
      <c r="P29" s="56"/>
    </row>
    <row r="30" spans="1:16" x14ac:dyDescent="0.3">
      <c r="A30" s="71"/>
      <c r="B30" s="8" t="s">
        <v>69</v>
      </c>
      <c r="C30" s="1" t="s">
        <v>59</v>
      </c>
      <c r="D30" s="1" t="s">
        <v>96</v>
      </c>
      <c r="E30" s="1">
        <v>0</v>
      </c>
      <c r="F30" s="1"/>
      <c r="G30" s="55" t="s">
        <v>60</v>
      </c>
      <c r="H30" s="62"/>
      <c r="I30" s="55" t="s">
        <v>60</v>
      </c>
      <c r="J30" s="62"/>
      <c r="K30" s="55" t="s">
        <v>60</v>
      </c>
      <c r="L30" s="62"/>
      <c r="M30" s="55" t="s">
        <v>60</v>
      </c>
      <c r="N30" s="62"/>
      <c r="O30" s="55" t="s">
        <v>60</v>
      </c>
      <c r="P30" s="56"/>
    </row>
    <row r="31" spans="1:16" x14ac:dyDescent="0.3">
      <c r="A31" s="71"/>
      <c r="B31" s="8" t="s">
        <v>69</v>
      </c>
      <c r="C31" s="1" t="s">
        <v>4</v>
      </c>
      <c r="D31" s="1" t="s">
        <v>87</v>
      </c>
      <c r="E31" s="1" t="s">
        <v>60</v>
      </c>
      <c r="F31" s="1"/>
      <c r="G31" s="55" t="s">
        <v>60</v>
      </c>
      <c r="H31" s="62"/>
      <c r="I31" s="55" t="s">
        <v>60</v>
      </c>
      <c r="J31" s="62"/>
      <c r="K31" s="55" t="s">
        <v>60</v>
      </c>
      <c r="L31" s="62"/>
      <c r="M31" s="55" t="s">
        <v>60</v>
      </c>
      <c r="N31" s="62"/>
      <c r="O31" s="55" t="s">
        <v>60</v>
      </c>
      <c r="P31" s="56"/>
    </row>
    <row r="32" spans="1:16" x14ac:dyDescent="0.3">
      <c r="A32" s="71"/>
      <c r="B32" s="8" t="s">
        <v>69</v>
      </c>
      <c r="C32" s="1" t="s">
        <v>3</v>
      </c>
      <c r="D32" s="1" t="s">
        <v>87</v>
      </c>
      <c r="E32" s="1" t="s">
        <v>60</v>
      </c>
      <c r="F32" s="1"/>
      <c r="G32" s="55" t="s">
        <v>60</v>
      </c>
      <c r="H32" s="62"/>
      <c r="I32" s="55" t="s">
        <v>60</v>
      </c>
      <c r="J32" s="62"/>
      <c r="K32" s="55" t="s">
        <v>60</v>
      </c>
      <c r="L32" s="62"/>
      <c r="M32" s="55" t="s">
        <v>60</v>
      </c>
      <c r="N32" s="62"/>
      <c r="O32" s="55" t="s">
        <v>60</v>
      </c>
      <c r="P32" s="56"/>
    </row>
    <row r="33" spans="1:16" ht="33" x14ac:dyDescent="0.3">
      <c r="A33" s="71"/>
      <c r="B33" s="8" t="s">
        <v>74</v>
      </c>
      <c r="C33" s="1" t="s">
        <v>2</v>
      </c>
      <c r="D33" s="1" t="s">
        <v>97</v>
      </c>
      <c r="E33" s="1">
        <v>0</v>
      </c>
      <c r="F33" s="1"/>
      <c r="G33" s="55" t="s">
        <v>60</v>
      </c>
      <c r="H33" s="62"/>
      <c r="I33" s="55" t="s">
        <v>60</v>
      </c>
      <c r="J33" s="62"/>
      <c r="K33" s="55" t="s">
        <v>60</v>
      </c>
      <c r="L33" s="62"/>
      <c r="M33" s="55" t="s">
        <v>60</v>
      </c>
      <c r="N33" s="62"/>
      <c r="O33" s="55" t="s">
        <v>60</v>
      </c>
      <c r="P33" s="56"/>
    </row>
    <row r="34" spans="1:16" ht="20.399999999999999" x14ac:dyDescent="0.3">
      <c r="A34" s="71"/>
      <c r="B34" s="8" t="s">
        <v>75</v>
      </c>
      <c r="C34" s="1" t="s">
        <v>1</v>
      </c>
      <c r="D34" s="1" t="s">
        <v>85</v>
      </c>
      <c r="E34" s="1">
        <v>0</v>
      </c>
      <c r="F34" s="1"/>
      <c r="G34" s="55" t="s">
        <v>60</v>
      </c>
      <c r="H34" s="62"/>
      <c r="I34" s="55" t="s">
        <v>60</v>
      </c>
      <c r="J34" s="62"/>
      <c r="K34" s="55" t="s">
        <v>60</v>
      </c>
      <c r="L34" s="62"/>
      <c r="M34" s="55" t="s">
        <v>60</v>
      </c>
      <c r="N34" s="62"/>
      <c r="O34" s="55" t="s">
        <v>60</v>
      </c>
      <c r="P34" s="56"/>
    </row>
    <row r="35" spans="1:16" ht="20.399999999999999" x14ac:dyDescent="0.3">
      <c r="A35" s="71"/>
      <c r="B35" s="8" t="s">
        <v>75</v>
      </c>
      <c r="C35" s="1" t="s">
        <v>0</v>
      </c>
      <c r="D35" s="1" t="s">
        <v>86</v>
      </c>
      <c r="E35" s="1">
        <v>0</v>
      </c>
      <c r="F35" s="1"/>
      <c r="G35" s="55" t="s">
        <v>60</v>
      </c>
      <c r="H35" s="62"/>
      <c r="I35" s="55" t="s">
        <v>60</v>
      </c>
      <c r="J35" s="62"/>
      <c r="K35" s="55" t="s">
        <v>60</v>
      </c>
      <c r="L35" s="62"/>
      <c r="M35" s="55" t="s">
        <v>60</v>
      </c>
      <c r="N35" s="62"/>
      <c r="O35" s="55" t="s">
        <v>60</v>
      </c>
      <c r="P35" s="56"/>
    </row>
    <row r="36" spans="1:16" ht="21" thickBot="1" x14ac:dyDescent="0.35">
      <c r="A36" s="72"/>
      <c r="B36" s="16" t="s">
        <v>75</v>
      </c>
      <c r="C36" s="17" t="s">
        <v>61</v>
      </c>
      <c r="D36" s="17" t="s">
        <v>85</v>
      </c>
      <c r="E36" s="17">
        <v>0</v>
      </c>
      <c r="F36" s="17"/>
      <c r="G36" s="57" t="s">
        <v>60</v>
      </c>
      <c r="H36" s="63"/>
      <c r="I36" s="57" t="s">
        <v>60</v>
      </c>
      <c r="J36" s="63"/>
      <c r="K36" s="57" t="s">
        <v>60</v>
      </c>
      <c r="L36" s="63"/>
      <c r="M36" s="57" t="s">
        <v>60</v>
      </c>
      <c r="N36" s="63"/>
      <c r="O36" s="57" t="s">
        <v>60</v>
      </c>
      <c r="P36" s="58"/>
    </row>
  </sheetData>
  <mergeCells count="78">
    <mergeCell ref="B1:B3"/>
    <mergeCell ref="M30:N30"/>
    <mergeCell ref="M33:N33"/>
    <mergeCell ref="M34:N34"/>
    <mergeCell ref="M35:N35"/>
    <mergeCell ref="M31:N31"/>
    <mergeCell ref="M32:N32"/>
    <mergeCell ref="I21:J21"/>
    <mergeCell ref="K21:L21"/>
    <mergeCell ref="G26:H26"/>
    <mergeCell ref="K26:L26"/>
    <mergeCell ref="M21:N21"/>
    <mergeCell ref="I25:J25"/>
    <mergeCell ref="K25:L25"/>
    <mergeCell ref="G32:H32"/>
    <mergeCell ref="G33:H33"/>
    <mergeCell ref="O25:P25"/>
    <mergeCell ref="M26:N26"/>
    <mergeCell ref="M27:N27"/>
    <mergeCell ref="M28:N28"/>
    <mergeCell ref="M29:N29"/>
    <mergeCell ref="M25:N25"/>
    <mergeCell ref="O21:P21"/>
    <mergeCell ref="A22:A36"/>
    <mergeCell ref="G23:H23"/>
    <mergeCell ref="I23:J23"/>
    <mergeCell ref="K23:L23"/>
    <mergeCell ref="M23:N23"/>
    <mergeCell ref="O23:P23"/>
    <mergeCell ref="G24:H24"/>
    <mergeCell ref="I24:J24"/>
    <mergeCell ref="K24:L24"/>
    <mergeCell ref="M24:N24"/>
    <mergeCell ref="O24:P24"/>
    <mergeCell ref="G27:H27"/>
    <mergeCell ref="G28:H28"/>
    <mergeCell ref="G29:H29"/>
    <mergeCell ref="G25:H25"/>
    <mergeCell ref="A6:A20"/>
    <mergeCell ref="G21:H21"/>
    <mergeCell ref="K29:L29"/>
    <mergeCell ref="K30:L30"/>
    <mergeCell ref="K31:L31"/>
    <mergeCell ref="G35:H35"/>
    <mergeCell ref="I26:J26"/>
    <mergeCell ref="I27:J27"/>
    <mergeCell ref="I28:J28"/>
    <mergeCell ref="I29:J29"/>
    <mergeCell ref="I30:J30"/>
    <mergeCell ref="I31:J31"/>
    <mergeCell ref="I32:J32"/>
    <mergeCell ref="I33:J33"/>
    <mergeCell ref="I34:J34"/>
    <mergeCell ref="I35:J35"/>
    <mergeCell ref="G30:H30"/>
    <mergeCell ref="G31:H31"/>
    <mergeCell ref="G34:H34"/>
    <mergeCell ref="K35:L35"/>
    <mergeCell ref="O26:P26"/>
    <mergeCell ref="O27:P27"/>
    <mergeCell ref="O28:P28"/>
    <mergeCell ref="O29:P29"/>
    <mergeCell ref="O30:P30"/>
    <mergeCell ref="O31:P31"/>
    <mergeCell ref="O32:P32"/>
    <mergeCell ref="O33:P33"/>
    <mergeCell ref="O34:P34"/>
    <mergeCell ref="O35:P35"/>
    <mergeCell ref="K27:L27"/>
    <mergeCell ref="K28:L28"/>
    <mergeCell ref="K32:L32"/>
    <mergeCell ref="K33:L33"/>
    <mergeCell ref="K34:L34"/>
    <mergeCell ref="G36:H36"/>
    <mergeCell ref="I36:J36"/>
    <mergeCell ref="K36:L36"/>
    <mergeCell ref="M36:N36"/>
    <mergeCell ref="O36:P3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0D318-8024-40B6-9649-10A8734D2B01}">
  <dimension ref="A1:U35"/>
  <sheetViews>
    <sheetView topLeftCell="A8" workbookViewId="0">
      <selection activeCell="Q34" sqref="Q34:R34"/>
    </sheetView>
  </sheetViews>
  <sheetFormatPr defaultRowHeight="14.4" x14ac:dyDescent="0.3"/>
  <cols>
    <col min="2" max="2" width="8.5546875" customWidth="1"/>
    <col min="3" max="3" width="40.88671875" bestFit="1" customWidth="1"/>
    <col min="4" max="4" width="40.88671875" customWidth="1"/>
    <col min="5" max="5" width="22.33203125" bestFit="1" customWidth="1"/>
    <col min="6" max="6" width="12.5546875" customWidth="1"/>
  </cols>
  <sheetData>
    <row r="1" spans="1:21" x14ac:dyDescent="0.3">
      <c r="A1" s="19"/>
      <c r="B1" s="79" t="s">
        <v>110</v>
      </c>
      <c r="C1" s="12" t="s">
        <v>109</v>
      </c>
      <c r="D1" s="29">
        <v>68</v>
      </c>
      <c r="E1" s="2"/>
      <c r="F1" s="12"/>
    </row>
    <row r="2" spans="1:21" x14ac:dyDescent="0.3">
      <c r="A2" s="21"/>
      <c r="B2" s="80"/>
      <c r="C2" s="1" t="s">
        <v>111</v>
      </c>
      <c r="D2" s="42">
        <v>0.98</v>
      </c>
      <c r="E2" s="1"/>
      <c r="F2" s="1"/>
    </row>
    <row r="3" spans="1:21" x14ac:dyDescent="0.3">
      <c r="A3" s="21"/>
      <c r="B3" s="81"/>
      <c r="C3" s="1" t="s">
        <v>112</v>
      </c>
      <c r="D3" s="1">
        <v>107911</v>
      </c>
      <c r="E3" s="1"/>
      <c r="F3" s="1"/>
    </row>
    <row r="4" spans="1:21" ht="15" x14ac:dyDescent="0.3">
      <c r="A4" s="21"/>
      <c r="B4" s="39" t="s">
        <v>100</v>
      </c>
      <c r="C4" s="1" t="s">
        <v>90</v>
      </c>
      <c r="D4" s="38">
        <v>29.3</v>
      </c>
      <c r="E4" s="1"/>
      <c r="F4" s="1"/>
    </row>
    <row r="5" spans="1:21" ht="24.6" x14ac:dyDescent="0.3">
      <c r="A5" s="21"/>
      <c r="B5" s="39" t="s">
        <v>101</v>
      </c>
      <c r="C5" s="1" t="s">
        <v>98</v>
      </c>
      <c r="D5" s="38">
        <v>16.399999999999999</v>
      </c>
      <c r="E5" s="1"/>
      <c r="F5" s="1"/>
    </row>
    <row r="6" spans="1:21" x14ac:dyDescent="0.3">
      <c r="A6" s="67" t="s">
        <v>16</v>
      </c>
      <c r="B6" s="8"/>
      <c r="C6" s="1" t="s">
        <v>18</v>
      </c>
      <c r="D6" s="1" t="s">
        <v>41</v>
      </c>
      <c r="F6" s="1"/>
    </row>
    <row r="7" spans="1:21" ht="14.4" customHeight="1" x14ac:dyDescent="0.3">
      <c r="A7" s="68"/>
      <c r="B7" s="8"/>
      <c r="C7" s="1" t="s">
        <v>15</v>
      </c>
      <c r="D7" s="1" t="s">
        <v>22</v>
      </c>
      <c r="F7" s="1"/>
    </row>
    <row r="8" spans="1:21" x14ac:dyDescent="0.3">
      <c r="A8" s="68"/>
      <c r="B8" s="8"/>
      <c r="C8" s="1" t="s">
        <v>13</v>
      </c>
      <c r="D8" s="2">
        <v>44649</v>
      </c>
      <c r="F8" s="1"/>
    </row>
    <row r="9" spans="1:21" ht="43.2" x14ac:dyDescent="0.3">
      <c r="A9" s="68"/>
      <c r="B9" s="8"/>
      <c r="C9" s="1" t="s">
        <v>53</v>
      </c>
      <c r="D9" s="3" t="s">
        <v>27</v>
      </c>
      <c r="F9" s="1"/>
    </row>
    <row r="10" spans="1:21" x14ac:dyDescent="0.3">
      <c r="A10" s="68"/>
      <c r="B10" s="8"/>
      <c r="C10" s="1" t="s">
        <v>51</v>
      </c>
      <c r="D10" s="3" t="s">
        <v>52</v>
      </c>
      <c r="F10" s="1"/>
    </row>
    <row r="11" spans="1:21" ht="13.95" customHeight="1" x14ac:dyDescent="0.3">
      <c r="A11" s="68"/>
      <c r="B11" s="8"/>
      <c r="C11" s="1" t="s">
        <v>12</v>
      </c>
      <c r="D11" s="1">
        <v>174</v>
      </c>
      <c r="F11" s="1"/>
    </row>
    <row r="12" spans="1:21" ht="13.95" customHeight="1" x14ac:dyDescent="0.3">
      <c r="A12" s="68"/>
      <c r="B12" s="8"/>
      <c r="C12" s="1" t="s">
        <v>50</v>
      </c>
      <c r="D12" s="1" t="s">
        <v>46</v>
      </c>
      <c r="F12" s="1"/>
    </row>
    <row r="13" spans="1:21" ht="13.95" customHeight="1" x14ac:dyDescent="0.3">
      <c r="A13" s="68"/>
      <c r="B13" s="8"/>
      <c r="C13" s="1" t="s">
        <v>45</v>
      </c>
      <c r="D13" s="1" t="s">
        <v>47</v>
      </c>
      <c r="F13" s="1"/>
      <c r="U13">
        <v>4</v>
      </c>
    </row>
    <row r="14" spans="1:21" ht="20.399999999999999" customHeight="1" x14ac:dyDescent="0.3">
      <c r="A14" s="68"/>
      <c r="B14" s="8" t="s">
        <v>68</v>
      </c>
      <c r="C14" s="1" t="s">
        <v>11</v>
      </c>
      <c r="D14" s="1">
        <v>924</v>
      </c>
      <c r="F14" s="1" t="s">
        <v>117</v>
      </c>
      <c r="U14">
        <v>5</v>
      </c>
    </row>
    <row r="15" spans="1:21" x14ac:dyDescent="0.3">
      <c r="A15" s="68"/>
      <c r="B15" s="8" t="s">
        <v>69</v>
      </c>
      <c r="C15" s="1" t="s">
        <v>10</v>
      </c>
      <c r="D15" s="1">
        <v>93</v>
      </c>
      <c r="E15">
        <f>(D14+D16)/2</f>
        <v>905.7</v>
      </c>
      <c r="F15" s="1">
        <f>E15*1000000/12640</f>
        <v>71653.481012658231</v>
      </c>
      <c r="U15">
        <v>6</v>
      </c>
    </row>
    <row r="16" spans="1:21" ht="21.6" x14ac:dyDescent="0.3">
      <c r="A16" s="68"/>
      <c r="B16" s="8" t="s">
        <v>68</v>
      </c>
      <c r="C16" s="1" t="s">
        <v>70</v>
      </c>
      <c r="D16" s="1">
        <v>887.4</v>
      </c>
      <c r="F16" s="1"/>
      <c r="U16">
        <v>7</v>
      </c>
    </row>
    <row r="17" spans="1:21" x14ac:dyDescent="0.3">
      <c r="A17" s="68"/>
      <c r="B17" s="8" t="s">
        <v>69</v>
      </c>
      <c r="C17" s="1" t="s">
        <v>9</v>
      </c>
      <c r="D17" s="1">
        <v>93</v>
      </c>
      <c r="F17" s="1"/>
      <c r="U17">
        <v>8</v>
      </c>
    </row>
    <row r="18" spans="1:21" x14ac:dyDescent="0.3">
      <c r="A18" s="68"/>
      <c r="B18" s="8"/>
      <c r="C18" s="1" t="s">
        <v>8</v>
      </c>
      <c r="D18" s="1">
        <v>0</v>
      </c>
      <c r="F18" s="1"/>
      <c r="U18">
        <v>9</v>
      </c>
    </row>
    <row r="19" spans="1:21" ht="15" thickBot="1" x14ac:dyDescent="0.35">
      <c r="A19" s="69"/>
      <c r="B19" s="8"/>
      <c r="C19" s="23" t="s">
        <v>35</v>
      </c>
      <c r="D19" s="23" t="s">
        <v>36</v>
      </c>
      <c r="F19" s="17"/>
      <c r="U19">
        <v>10</v>
      </c>
    </row>
    <row r="20" spans="1:21" ht="14.4" customHeight="1" thickBot="1" x14ac:dyDescent="0.35">
      <c r="A20" s="9"/>
      <c r="B20" s="10" t="s">
        <v>84</v>
      </c>
      <c r="C20" s="10" t="s">
        <v>83</v>
      </c>
      <c r="D20" s="27" t="s">
        <v>80</v>
      </c>
      <c r="E20" s="31" t="s">
        <v>88</v>
      </c>
      <c r="F20" s="31" t="s">
        <v>89</v>
      </c>
      <c r="G20" s="59" t="s">
        <v>63</v>
      </c>
      <c r="H20" s="59"/>
      <c r="I20" s="59" t="s">
        <v>64</v>
      </c>
      <c r="J20" s="59"/>
      <c r="K20" s="65" t="s">
        <v>77</v>
      </c>
      <c r="L20" s="66"/>
      <c r="M20" s="59" t="s">
        <v>65</v>
      </c>
      <c r="N20" s="59"/>
      <c r="O20" s="59" t="s">
        <v>171</v>
      </c>
      <c r="P20" s="60"/>
      <c r="Q20" s="59" t="s">
        <v>67</v>
      </c>
      <c r="R20" s="60"/>
      <c r="S20" s="59" t="s">
        <v>173</v>
      </c>
      <c r="T20" s="60"/>
      <c r="U20">
        <v>11</v>
      </c>
    </row>
    <row r="21" spans="1:21" ht="34.799999999999997" thickBot="1" x14ac:dyDescent="0.35">
      <c r="A21" s="70" t="s">
        <v>17</v>
      </c>
      <c r="B21" s="11" t="s">
        <v>76</v>
      </c>
      <c r="C21" s="12" t="s">
        <v>7</v>
      </c>
      <c r="D21" s="13" t="s">
        <v>81</v>
      </c>
      <c r="E21" s="32">
        <v>5.7</v>
      </c>
      <c r="F21" s="32">
        <v>74.7</v>
      </c>
      <c r="G21" s="12">
        <v>6.8</v>
      </c>
      <c r="H21" s="12">
        <v>80.099999999999994</v>
      </c>
      <c r="I21" s="12">
        <v>5.9</v>
      </c>
      <c r="J21" s="12">
        <v>76</v>
      </c>
      <c r="K21" s="12">
        <v>5.4</v>
      </c>
      <c r="L21" s="12">
        <v>68.5</v>
      </c>
      <c r="M21" s="5">
        <v>4.9000000000000004</v>
      </c>
      <c r="N21" s="12">
        <v>72.5</v>
      </c>
      <c r="O21" s="12">
        <v>4.8</v>
      </c>
      <c r="P21" s="14">
        <v>66.5</v>
      </c>
      <c r="Q21" s="12"/>
      <c r="R21" s="14"/>
      <c r="S21" s="12"/>
      <c r="T21" s="14"/>
      <c r="U21">
        <v>12</v>
      </c>
    </row>
    <row r="22" spans="1:21" x14ac:dyDescent="0.3">
      <c r="A22" s="71"/>
      <c r="B22" s="8" t="s">
        <v>71</v>
      </c>
      <c r="C22" s="1" t="s">
        <v>6</v>
      </c>
      <c r="D22" s="1" t="s">
        <v>82</v>
      </c>
      <c r="E22" s="29">
        <v>44.6</v>
      </c>
      <c r="F22" s="29"/>
      <c r="G22" s="55" t="s">
        <v>60</v>
      </c>
      <c r="H22" s="62"/>
      <c r="I22" s="55" t="s">
        <v>60</v>
      </c>
      <c r="J22" s="62"/>
      <c r="K22" s="55" t="s">
        <v>60</v>
      </c>
      <c r="L22" s="62"/>
      <c r="M22" s="55"/>
      <c r="N22" s="62"/>
      <c r="O22" s="55"/>
      <c r="P22" s="56"/>
      <c r="Q22" s="55"/>
      <c r="R22" s="56"/>
      <c r="S22" s="55"/>
      <c r="T22" s="56"/>
      <c r="U22">
        <v>1</v>
      </c>
    </row>
    <row r="23" spans="1:21" ht="30.6" x14ac:dyDescent="0.3">
      <c r="A23" s="71"/>
      <c r="B23" s="8" t="s">
        <v>72</v>
      </c>
      <c r="C23" s="1" t="s">
        <v>66</v>
      </c>
      <c r="D23" s="1" t="s">
        <v>87</v>
      </c>
      <c r="E23" s="1" t="s">
        <v>60</v>
      </c>
      <c r="G23" s="55" t="s">
        <v>60</v>
      </c>
      <c r="H23" s="62"/>
      <c r="I23" s="55" t="s">
        <v>60</v>
      </c>
      <c r="J23" s="62"/>
      <c r="K23" s="55" t="s">
        <v>60</v>
      </c>
      <c r="L23" s="62"/>
      <c r="M23" s="64"/>
      <c r="N23" s="64"/>
      <c r="O23" s="55"/>
      <c r="P23" s="56"/>
      <c r="Q23" s="55"/>
      <c r="R23" s="56"/>
      <c r="S23" s="55"/>
      <c r="T23" s="56"/>
      <c r="U23">
        <v>2</v>
      </c>
    </row>
    <row r="24" spans="1:21" ht="30.6" x14ac:dyDescent="0.3">
      <c r="A24" s="71"/>
      <c r="B24" s="8" t="s">
        <v>73</v>
      </c>
      <c r="C24" s="1" t="s">
        <v>5</v>
      </c>
      <c r="D24" s="37" t="s">
        <v>178</v>
      </c>
      <c r="E24" s="34">
        <v>13.2</v>
      </c>
      <c r="F24" s="1"/>
      <c r="G24" s="55">
        <v>10.7</v>
      </c>
      <c r="H24" s="62"/>
      <c r="I24" s="55">
        <v>8.6999999999999993</v>
      </c>
      <c r="J24" s="62"/>
      <c r="K24" s="55">
        <v>11.3</v>
      </c>
      <c r="L24" s="62"/>
      <c r="M24" s="55">
        <v>6.7</v>
      </c>
      <c r="N24" s="62"/>
      <c r="O24" s="55">
        <v>11.1</v>
      </c>
      <c r="P24" s="56"/>
      <c r="Q24" s="55"/>
      <c r="R24" s="56"/>
      <c r="S24" s="55"/>
      <c r="T24" s="56"/>
      <c r="U24">
        <v>3</v>
      </c>
    </row>
    <row r="25" spans="1:21" x14ac:dyDescent="0.3">
      <c r="A25" s="71"/>
      <c r="B25" s="8" t="s">
        <v>69</v>
      </c>
      <c r="C25" s="1" t="s">
        <v>55</v>
      </c>
      <c r="D25" s="1" t="s">
        <v>93</v>
      </c>
      <c r="E25" s="1">
        <v>100</v>
      </c>
      <c r="F25" s="1"/>
      <c r="G25" s="55" t="s">
        <v>60</v>
      </c>
      <c r="H25" s="62"/>
      <c r="I25" s="55" t="s">
        <v>60</v>
      </c>
      <c r="J25" s="62"/>
      <c r="K25" s="55" t="s">
        <v>60</v>
      </c>
      <c r="L25" s="62"/>
      <c r="M25" s="64"/>
      <c r="N25" s="64"/>
      <c r="O25" s="55"/>
      <c r="P25" s="56"/>
      <c r="Q25" s="55"/>
      <c r="R25" s="56"/>
      <c r="S25" s="55"/>
      <c r="T25" s="56"/>
    </row>
    <row r="26" spans="1:21" x14ac:dyDescent="0.3">
      <c r="A26" s="71"/>
      <c r="B26" s="8" t="s">
        <v>69</v>
      </c>
      <c r="C26" s="1" t="s">
        <v>56</v>
      </c>
      <c r="D26" s="1" t="s">
        <v>94</v>
      </c>
      <c r="E26" s="1">
        <v>83</v>
      </c>
      <c r="F26" s="1"/>
      <c r="G26" s="55" t="s">
        <v>60</v>
      </c>
      <c r="H26" s="62"/>
      <c r="I26" s="55" t="s">
        <v>60</v>
      </c>
      <c r="J26" s="62"/>
      <c r="K26" s="55" t="s">
        <v>60</v>
      </c>
      <c r="L26" s="62"/>
      <c r="M26" s="64"/>
      <c r="N26" s="64"/>
      <c r="O26" s="55"/>
      <c r="P26" s="56"/>
      <c r="Q26" s="55"/>
      <c r="R26" s="56"/>
      <c r="S26" s="55"/>
      <c r="T26" s="56"/>
    </row>
    <row r="27" spans="1:21" x14ac:dyDescent="0.3">
      <c r="A27" s="71"/>
      <c r="B27" s="8" t="s">
        <v>69</v>
      </c>
      <c r="C27" s="1" t="s">
        <v>57</v>
      </c>
      <c r="D27" s="1" t="s">
        <v>95</v>
      </c>
      <c r="E27" s="1">
        <v>97</v>
      </c>
      <c r="F27" s="1"/>
      <c r="G27" s="55" t="s">
        <v>60</v>
      </c>
      <c r="H27" s="62"/>
      <c r="I27" s="55" t="s">
        <v>60</v>
      </c>
      <c r="J27" s="62"/>
      <c r="K27" s="55" t="s">
        <v>60</v>
      </c>
      <c r="L27" s="62"/>
      <c r="M27" s="64"/>
      <c r="N27" s="64"/>
      <c r="O27" s="55"/>
      <c r="P27" s="56"/>
      <c r="Q27" s="55"/>
      <c r="R27" s="56"/>
      <c r="S27" s="55"/>
      <c r="T27" s="56"/>
    </row>
    <row r="28" spans="1:21" x14ac:dyDescent="0.3">
      <c r="A28" s="71"/>
      <c r="B28" s="8" t="s">
        <v>69</v>
      </c>
      <c r="C28" s="1" t="s">
        <v>58</v>
      </c>
      <c r="D28" s="1" t="s">
        <v>96</v>
      </c>
      <c r="E28" s="1">
        <v>0</v>
      </c>
      <c r="F28" s="1"/>
      <c r="G28" s="55" t="s">
        <v>60</v>
      </c>
      <c r="H28" s="62"/>
      <c r="I28" s="55" t="s">
        <v>60</v>
      </c>
      <c r="J28" s="62"/>
      <c r="K28" s="55" t="s">
        <v>60</v>
      </c>
      <c r="L28" s="62"/>
      <c r="M28" s="64"/>
      <c r="N28" s="64"/>
      <c r="O28" s="55"/>
      <c r="P28" s="56"/>
      <c r="Q28" s="55"/>
      <c r="R28" s="56"/>
      <c r="S28" s="55"/>
      <c r="T28" s="56"/>
    </row>
    <row r="29" spans="1:21" x14ac:dyDescent="0.3">
      <c r="A29" s="71"/>
      <c r="B29" s="8" t="s">
        <v>69</v>
      </c>
      <c r="C29" s="1" t="s">
        <v>59</v>
      </c>
      <c r="D29" s="1" t="s">
        <v>96</v>
      </c>
      <c r="E29" s="1">
        <v>0</v>
      </c>
      <c r="F29" s="1"/>
      <c r="G29" s="55" t="s">
        <v>60</v>
      </c>
      <c r="H29" s="62"/>
      <c r="I29" s="55" t="s">
        <v>60</v>
      </c>
      <c r="J29" s="62"/>
      <c r="K29" s="55" t="s">
        <v>60</v>
      </c>
      <c r="L29" s="62"/>
      <c r="M29" s="64"/>
      <c r="N29" s="64"/>
      <c r="O29" s="55"/>
      <c r="P29" s="56"/>
      <c r="Q29" s="55"/>
      <c r="R29" s="56"/>
      <c r="S29" s="55"/>
      <c r="T29" s="56"/>
    </row>
    <row r="30" spans="1:21" x14ac:dyDescent="0.3">
      <c r="A30" s="71"/>
      <c r="B30" s="8" t="s">
        <v>69</v>
      </c>
      <c r="C30" s="1" t="s">
        <v>4</v>
      </c>
      <c r="D30" s="1" t="s">
        <v>87</v>
      </c>
      <c r="E30" s="1" t="s">
        <v>60</v>
      </c>
      <c r="F30" s="1"/>
      <c r="G30" s="55" t="s">
        <v>60</v>
      </c>
      <c r="H30" s="62"/>
      <c r="I30" s="55" t="s">
        <v>60</v>
      </c>
      <c r="J30" s="62"/>
      <c r="K30" s="55" t="s">
        <v>60</v>
      </c>
      <c r="L30" s="62"/>
      <c r="M30" s="55"/>
      <c r="N30" s="62"/>
      <c r="O30" s="55">
        <v>76</v>
      </c>
      <c r="P30" s="56"/>
      <c r="Q30" s="55"/>
      <c r="R30" s="56"/>
      <c r="S30" s="55"/>
      <c r="T30" s="56"/>
    </row>
    <row r="31" spans="1:21" x14ac:dyDescent="0.3">
      <c r="A31" s="71"/>
      <c r="B31" s="8" t="s">
        <v>69</v>
      </c>
      <c r="C31" s="1" t="s">
        <v>3</v>
      </c>
      <c r="D31" s="1" t="s">
        <v>87</v>
      </c>
      <c r="E31" s="1" t="s">
        <v>60</v>
      </c>
      <c r="F31" s="1"/>
      <c r="G31" s="55" t="s">
        <v>60</v>
      </c>
      <c r="H31" s="62"/>
      <c r="I31" s="55" t="s">
        <v>60</v>
      </c>
      <c r="J31" s="62"/>
      <c r="K31" s="55" t="s">
        <v>60</v>
      </c>
      <c r="L31" s="62"/>
      <c r="M31" s="55"/>
      <c r="N31" s="62"/>
      <c r="O31" s="55">
        <v>1.5</v>
      </c>
      <c r="P31" s="56"/>
      <c r="Q31" s="55"/>
      <c r="R31" s="56"/>
      <c r="S31" s="55"/>
      <c r="T31" s="56"/>
    </row>
    <row r="32" spans="1:21" ht="33" x14ac:dyDescent="0.3">
      <c r="A32" s="71"/>
      <c r="B32" s="8" t="s">
        <v>74</v>
      </c>
      <c r="C32" s="1" t="s">
        <v>2</v>
      </c>
      <c r="D32" s="1" t="s">
        <v>97</v>
      </c>
      <c r="E32" s="1">
        <v>0</v>
      </c>
      <c r="F32" s="1"/>
      <c r="G32" s="55" t="s">
        <v>60</v>
      </c>
      <c r="H32" s="62"/>
      <c r="I32" s="55" t="s">
        <v>60</v>
      </c>
      <c r="J32" s="62"/>
      <c r="K32" s="55" t="s">
        <v>60</v>
      </c>
      <c r="L32" s="62"/>
      <c r="M32" s="64"/>
      <c r="N32" s="64"/>
      <c r="O32" s="55"/>
      <c r="P32" s="56"/>
      <c r="Q32" s="55"/>
      <c r="R32" s="56"/>
      <c r="S32" s="55"/>
      <c r="T32" s="56"/>
    </row>
    <row r="33" spans="1:20" ht="20.399999999999999" x14ac:dyDescent="0.3">
      <c r="A33" s="71"/>
      <c r="B33" s="8" t="s">
        <v>75</v>
      </c>
      <c r="C33" s="1" t="s">
        <v>1</v>
      </c>
      <c r="D33" s="1" t="s">
        <v>85</v>
      </c>
      <c r="E33" s="1">
        <v>0</v>
      </c>
      <c r="F33" s="1"/>
      <c r="G33" s="55" t="s">
        <v>60</v>
      </c>
      <c r="H33" s="62"/>
      <c r="I33" s="55" t="s">
        <v>60</v>
      </c>
      <c r="J33" s="62"/>
      <c r="K33" s="55" t="s">
        <v>60</v>
      </c>
      <c r="L33" s="62"/>
      <c r="M33" s="64"/>
      <c r="N33" s="64"/>
      <c r="O33" s="55"/>
      <c r="P33" s="56"/>
      <c r="Q33" s="55"/>
      <c r="R33" s="56"/>
      <c r="S33" s="55"/>
      <c r="T33" s="56"/>
    </row>
    <row r="34" spans="1:20" ht="20.399999999999999" x14ac:dyDescent="0.3">
      <c r="A34" s="71"/>
      <c r="B34" s="8" t="s">
        <v>75</v>
      </c>
      <c r="C34" s="1" t="s">
        <v>0</v>
      </c>
      <c r="D34" s="1" t="s">
        <v>86</v>
      </c>
      <c r="E34" s="1">
        <v>0</v>
      </c>
      <c r="F34" s="1"/>
      <c r="G34" s="55" t="s">
        <v>60</v>
      </c>
      <c r="H34" s="62"/>
      <c r="I34" s="55" t="s">
        <v>60</v>
      </c>
      <c r="J34" s="62"/>
      <c r="K34" s="55" t="s">
        <v>60</v>
      </c>
      <c r="L34" s="62"/>
      <c r="M34" s="64"/>
      <c r="N34" s="64"/>
      <c r="O34" s="55"/>
      <c r="P34" s="56"/>
      <c r="Q34" s="55"/>
      <c r="R34" s="56"/>
      <c r="S34" s="55"/>
      <c r="T34" s="56"/>
    </row>
    <row r="35" spans="1:20" ht="21" thickBot="1" x14ac:dyDescent="0.35">
      <c r="A35" s="72"/>
      <c r="B35" s="16" t="s">
        <v>75</v>
      </c>
      <c r="C35" s="17" t="s">
        <v>61</v>
      </c>
      <c r="D35" s="17" t="s">
        <v>85</v>
      </c>
      <c r="E35" s="17">
        <v>0</v>
      </c>
      <c r="F35" s="17"/>
      <c r="G35" s="57" t="s">
        <v>60</v>
      </c>
      <c r="H35" s="63"/>
      <c r="I35" s="57" t="s">
        <v>60</v>
      </c>
      <c r="J35" s="63"/>
      <c r="K35" s="57" t="s">
        <v>60</v>
      </c>
      <c r="L35" s="63"/>
      <c r="M35" s="57" t="s">
        <v>60</v>
      </c>
      <c r="N35" s="63"/>
      <c r="O35" s="57" t="s">
        <v>60</v>
      </c>
      <c r="P35" s="58"/>
      <c r="Q35" s="57" t="s">
        <v>60</v>
      </c>
      <c r="R35" s="58"/>
      <c r="S35" s="57" t="s">
        <v>60</v>
      </c>
      <c r="T35" s="58"/>
    </row>
  </sheetData>
  <mergeCells count="108">
    <mergeCell ref="M27:N27"/>
    <mergeCell ref="M28:N28"/>
    <mergeCell ref="M24:N24"/>
    <mergeCell ref="B1:B3"/>
    <mergeCell ref="M34:N34"/>
    <mergeCell ref="M29:N29"/>
    <mergeCell ref="M30:N30"/>
    <mergeCell ref="M31:N31"/>
    <mergeCell ref="M32:N32"/>
    <mergeCell ref="M33:N33"/>
    <mergeCell ref="I20:J20"/>
    <mergeCell ref="K20:L20"/>
    <mergeCell ref="G25:H25"/>
    <mergeCell ref="K25:L25"/>
    <mergeCell ref="M20:N20"/>
    <mergeCell ref="I24:J24"/>
    <mergeCell ref="K24:L24"/>
    <mergeCell ref="G31:H31"/>
    <mergeCell ref="G32:H32"/>
    <mergeCell ref="A6:A19"/>
    <mergeCell ref="G20:H20"/>
    <mergeCell ref="K28:L28"/>
    <mergeCell ref="K29:L29"/>
    <mergeCell ref="K30:L30"/>
    <mergeCell ref="O20:P20"/>
    <mergeCell ref="A21:A35"/>
    <mergeCell ref="G22:H22"/>
    <mergeCell ref="I22:J22"/>
    <mergeCell ref="K22:L22"/>
    <mergeCell ref="M22:N22"/>
    <mergeCell ref="O22:P22"/>
    <mergeCell ref="G23:H23"/>
    <mergeCell ref="I23:J23"/>
    <mergeCell ref="K23:L23"/>
    <mergeCell ref="M23:N23"/>
    <mergeCell ref="O23:P23"/>
    <mergeCell ref="G26:H26"/>
    <mergeCell ref="G27:H27"/>
    <mergeCell ref="G28:H28"/>
    <mergeCell ref="G24:H24"/>
    <mergeCell ref="O24:P24"/>
    <mergeCell ref="M25:N25"/>
    <mergeCell ref="M26:N26"/>
    <mergeCell ref="I27:J27"/>
    <mergeCell ref="I28:J28"/>
    <mergeCell ref="I29:J29"/>
    <mergeCell ref="I30:J30"/>
    <mergeCell ref="I31:J31"/>
    <mergeCell ref="I32:J32"/>
    <mergeCell ref="I33:J33"/>
    <mergeCell ref="I34:J34"/>
    <mergeCell ref="G29:H29"/>
    <mergeCell ref="G30:H30"/>
    <mergeCell ref="G33:H33"/>
    <mergeCell ref="G35:H35"/>
    <mergeCell ref="I35:J35"/>
    <mergeCell ref="K35:L35"/>
    <mergeCell ref="M35:N35"/>
    <mergeCell ref="O35:P35"/>
    <mergeCell ref="K34:L34"/>
    <mergeCell ref="O25:P25"/>
    <mergeCell ref="O26:P26"/>
    <mergeCell ref="O27:P27"/>
    <mergeCell ref="O28:P28"/>
    <mergeCell ref="O29:P29"/>
    <mergeCell ref="O30:P30"/>
    <mergeCell ref="O31:P31"/>
    <mergeCell ref="O32:P32"/>
    <mergeCell ref="O33:P33"/>
    <mergeCell ref="O34:P34"/>
    <mergeCell ref="K26:L26"/>
    <mergeCell ref="K27:L27"/>
    <mergeCell ref="K31:L31"/>
    <mergeCell ref="K32:L32"/>
    <mergeCell ref="K33:L33"/>
    <mergeCell ref="G34:H34"/>
    <mergeCell ref="I25:J25"/>
    <mergeCell ref="I26:J26"/>
    <mergeCell ref="Q35:R35"/>
    <mergeCell ref="Q26:R26"/>
    <mergeCell ref="Q27:R27"/>
    <mergeCell ref="Q28:R28"/>
    <mergeCell ref="Q29:R29"/>
    <mergeCell ref="Q30:R30"/>
    <mergeCell ref="Q20:R20"/>
    <mergeCell ref="Q22:R22"/>
    <mergeCell ref="Q23:R23"/>
    <mergeCell ref="Q24:R24"/>
    <mergeCell ref="Q25:R25"/>
    <mergeCell ref="S20:T20"/>
    <mergeCell ref="S22:T22"/>
    <mergeCell ref="S23:T23"/>
    <mergeCell ref="S24:T24"/>
    <mergeCell ref="S25:T25"/>
    <mergeCell ref="Q31:R31"/>
    <mergeCell ref="Q32:R32"/>
    <mergeCell ref="Q33:R33"/>
    <mergeCell ref="Q34:R34"/>
    <mergeCell ref="S31:T31"/>
    <mergeCell ref="S32:T32"/>
    <mergeCell ref="S33:T33"/>
    <mergeCell ref="S34:T34"/>
    <mergeCell ref="S35:T35"/>
    <mergeCell ref="S26:T26"/>
    <mergeCell ref="S27:T27"/>
    <mergeCell ref="S28:T28"/>
    <mergeCell ref="S29:T29"/>
    <mergeCell ref="S30:T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17CDC-7B41-48BE-9E6F-92649254FA1F}">
  <dimension ref="A1:P36"/>
  <sheetViews>
    <sheetView topLeftCell="C12" workbookViewId="0">
      <selection activeCell="F22" sqref="E22:F22"/>
    </sheetView>
  </sheetViews>
  <sheetFormatPr defaultRowHeight="14.4" x14ac:dyDescent="0.3"/>
  <cols>
    <col min="2" max="2" width="8.5546875" customWidth="1"/>
    <col min="3" max="3" width="42.5546875" customWidth="1"/>
    <col min="4" max="4" width="40.88671875" customWidth="1"/>
    <col min="5" max="5" width="22.33203125" bestFit="1" customWidth="1"/>
    <col min="6" max="6" width="9.6640625" bestFit="1" customWidth="1"/>
  </cols>
  <sheetData>
    <row r="1" spans="1:6" x14ac:dyDescent="0.3">
      <c r="A1" s="19"/>
      <c r="B1" s="79" t="s">
        <v>110</v>
      </c>
      <c r="C1" s="12" t="s">
        <v>113</v>
      </c>
      <c r="D1" s="29">
        <v>94</v>
      </c>
      <c r="E1" s="2"/>
      <c r="F1" s="12"/>
    </row>
    <row r="2" spans="1:6" x14ac:dyDescent="0.3">
      <c r="A2" s="21"/>
      <c r="B2" s="80"/>
      <c r="C2" s="1" t="s">
        <v>111</v>
      </c>
      <c r="D2" s="42">
        <v>0.99</v>
      </c>
      <c r="E2" s="1"/>
      <c r="F2" s="1"/>
    </row>
    <row r="3" spans="1:6" x14ac:dyDescent="0.3">
      <c r="A3" s="21"/>
      <c r="B3" s="81"/>
      <c r="C3" s="1" t="s">
        <v>112</v>
      </c>
      <c r="D3" s="1">
        <v>149082</v>
      </c>
      <c r="E3" s="1"/>
      <c r="F3" s="1"/>
    </row>
    <row r="4" spans="1:6" ht="15" x14ac:dyDescent="0.3">
      <c r="A4" s="21"/>
      <c r="B4" s="39" t="s">
        <v>100</v>
      </c>
      <c r="C4" s="1" t="s">
        <v>90</v>
      </c>
      <c r="D4" s="38">
        <v>28.6</v>
      </c>
      <c r="E4" s="1"/>
      <c r="F4" s="1"/>
    </row>
    <row r="5" spans="1:6" ht="24.6" x14ac:dyDescent="0.3">
      <c r="A5" s="21"/>
      <c r="B5" s="39" t="s">
        <v>101</v>
      </c>
      <c r="C5" s="1" t="s">
        <v>98</v>
      </c>
      <c r="D5" s="38">
        <v>26.7</v>
      </c>
      <c r="E5" s="1"/>
      <c r="F5" s="1"/>
    </row>
    <row r="6" spans="1:6" x14ac:dyDescent="0.3">
      <c r="A6" s="67" t="s">
        <v>16</v>
      </c>
      <c r="B6" s="8"/>
      <c r="C6" s="1" t="s">
        <v>18</v>
      </c>
      <c r="D6" s="1" t="s">
        <v>41</v>
      </c>
      <c r="F6" s="1"/>
    </row>
    <row r="7" spans="1:6" ht="14.4" customHeight="1" x14ac:dyDescent="0.3">
      <c r="A7" s="68"/>
      <c r="B7" s="8"/>
      <c r="C7" s="1" t="s">
        <v>15</v>
      </c>
      <c r="D7" s="1" t="s">
        <v>23</v>
      </c>
      <c r="F7" s="1"/>
    </row>
    <row r="8" spans="1:6" x14ac:dyDescent="0.3">
      <c r="A8" s="68"/>
      <c r="B8" s="8"/>
      <c r="C8" s="1" t="s">
        <v>13</v>
      </c>
      <c r="D8" s="2">
        <v>44712</v>
      </c>
      <c r="F8" s="1"/>
    </row>
    <row r="9" spans="1:6" ht="43.2" x14ac:dyDescent="0.3">
      <c r="A9" s="68"/>
      <c r="B9" s="8"/>
      <c r="C9" s="1" t="s">
        <v>53</v>
      </c>
      <c r="D9" s="4" t="s">
        <v>32</v>
      </c>
      <c r="F9" s="1"/>
    </row>
    <row r="10" spans="1:6" x14ac:dyDescent="0.3">
      <c r="A10" s="68"/>
      <c r="B10" s="8"/>
      <c r="C10" s="1" t="s">
        <v>51</v>
      </c>
      <c r="D10" s="4" t="s">
        <v>52</v>
      </c>
      <c r="F10" s="1"/>
    </row>
    <row r="11" spans="1:6" ht="13.95" customHeight="1" x14ac:dyDescent="0.3">
      <c r="A11" s="68"/>
      <c r="B11" s="8"/>
      <c r="C11" s="1" t="s">
        <v>12</v>
      </c>
      <c r="D11" s="1">
        <v>248</v>
      </c>
      <c r="F11" s="1"/>
    </row>
    <row r="12" spans="1:6" ht="13.95" customHeight="1" x14ac:dyDescent="0.3">
      <c r="A12" s="68"/>
      <c r="B12" s="8"/>
      <c r="C12" s="1" t="s">
        <v>50</v>
      </c>
      <c r="D12" s="1" t="s">
        <v>46</v>
      </c>
      <c r="F12" s="1"/>
    </row>
    <row r="13" spans="1:6" ht="13.95" customHeight="1" x14ac:dyDescent="0.3">
      <c r="A13" s="68"/>
      <c r="B13" s="8"/>
      <c r="C13" s="1" t="s">
        <v>45</v>
      </c>
      <c r="D13" s="1" t="s">
        <v>47</v>
      </c>
      <c r="F13" s="1"/>
    </row>
    <row r="14" spans="1:6" ht="20.399999999999999" customHeight="1" x14ac:dyDescent="0.3">
      <c r="A14" s="68"/>
      <c r="B14" s="8" t="s">
        <v>68</v>
      </c>
      <c r="C14" s="1" t="s">
        <v>11</v>
      </c>
      <c r="D14">
        <v>1161</v>
      </c>
      <c r="F14" s="1" t="s">
        <v>117</v>
      </c>
    </row>
    <row r="15" spans="1:6" x14ac:dyDescent="0.3">
      <c r="A15" s="68"/>
      <c r="B15" s="8" t="s">
        <v>69</v>
      </c>
      <c r="C15" s="1" t="s">
        <v>10</v>
      </c>
      <c r="D15" s="1">
        <v>94</v>
      </c>
      <c r="E15">
        <f>(D14+D16)/2</f>
        <v>1207.5</v>
      </c>
      <c r="F15" s="1">
        <f>E15*1000000/12640</f>
        <v>95530.063291139246</v>
      </c>
    </row>
    <row r="16" spans="1:6" ht="21.6" x14ac:dyDescent="0.3">
      <c r="A16" s="68"/>
      <c r="B16" s="8" t="s">
        <v>68</v>
      </c>
      <c r="C16" s="1" t="s">
        <v>70</v>
      </c>
      <c r="D16" s="1">
        <v>1254</v>
      </c>
      <c r="F16" s="1"/>
    </row>
    <row r="17" spans="1:16" x14ac:dyDescent="0.3">
      <c r="A17" s="68"/>
      <c r="B17" s="8" t="s">
        <v>69</v>
      </c>
      <c r="C17" s="1" t="s">
        <v>9</v>
      </c>
      <c r="D17" s="1">
        <v>93</v>
      </c>
      <c r="F17" s="1"/>
    </row>
    <row r="18" spans="1:16" x14ac:dyDescent="0.3">
      <c r="A18" s="68"/>
      <c r="B18" s="7"/>
      <c r="C18" s="40" t="s">
        <v>8</v>
      </c>
      <c r="D18" s="5">
        <v>3</v>
      </c>
      <c r="F18" s="1"/>
    </row>
    <row r="19" spans="1:16" x14ac:dyDescent="0.3">
      <c r="A19" s="68"/>
      <c r="B19" s="7"/>
      <c r="C19" s="1" t="s">
        <v>35</v>
      </c>
      <c r="D19" s="1" t="s">
        <v>37</v>
      </c>
      <c r="F19" s="40"/>
    </row>
    <row r="20" spans="1:16" ht="15" thickBot="1" x14ac:dyDescent="0.35">
      <c r="A20" s="69"/>
      <c r="B20" s="22"/>
      <c r="C20" s="1" t="s">
        <v>102</v>
      </c>
      <c r="D20" s="1" t="s">
        <v>103</v>
      </c>
      <c r="F20" s="17"/>
    </row>
    <row r="21" spans="1:16" ht="14.4" customHeight="1" thickBot="1" x14ac:dyDescent="0.35">
      <c r="A21" s="9"/>
      <c r="B21" s="10" t="s">
        <v>84</v>
      </c>
      <c r="C21" s="23" t="s">
        <v>83</v>
      </c>
      <c r="D21" s="41" t="s">
        <v>80</v>
      </c>
      <c r="E21" s="31" t="s">
        <v>88</v>
      </c>
      <c r="F21" s="31" t="s">
        <v>89</v>
      </c>
      <c r="G21" s="59" t="s">
        <v>63</v>
      </c>
      <c r="H21" s="59"/>
      <c r="I21" s="59" t="s">
        <v>64</v>
      </c>
      <c r="J21" s="59"/>
      <c r="K21" s="65" t="s">
        <v>77</v>
      </c>
      <c r="L21" s="66"/>
      <c r="M21" s="59" t="s">
        <v>65</v>
      </c>
      <c r="N21" s="59"/>
      <c r="O21" s="59" t="s">
        <v>67</v>
      </c>
      <c r="P21" s="60"/>
    </row>
    <row r="22" spans="1:16" ht="34.799999999999997" thickBot="1" x14ac:dyDescent="0.35">
      <c r="A22" s="70" t="s">
        <v>17</v>
      </c>
      <c r="B22" s="11" t="s">
        <v>76</v>
      </c>
      <c r="C22" s="12" t="s">
        <v>7</v>
      </c>
      <c r="D22" s="13" t="s">
        <v>81</v>
      </c>
      <c r="E22" s="32">
        <v>4.9000000000000004</v>
      </c>
      <c r="F22" s="32">
        <v>87</v>
      </c>
      <c r="G22" s="12" t="s">
        <v>60</v>
      </c>
      <c r="H22" s="12" t="s">
        <v>60</v>
      </c>
      <c r="I22" s="12" t="s">
        <v>60</v>
      </c>
      <c r="J22" s="12" t="s">
        <v>60</v>
      </c>
      <c r="K22" s="12" t="s">
        <v>60</v>
      </c>
      <c r="L22" s="12" t="s">
        <v>60</v>
      </c>
      <c r="N22" s="12"/>
      <c r="O22" s="12"/>
      <c r="P22" s="14"/>
    </row>
    <row r="23" spans="1:16" x14ac:dyDescent="0.3">
      <c r="A23" s="71"/>
      <c r="B23" s="8" t="s">
        <v>71</v>
      </c>
      <c r="C23" s="1" t="s">
        <v>6</v>
      </c>
      <c r="D23" s="1" t="s">
        <v>82</v>
      </c>
      <c r="E23" s="29">
        <v>44</v>
      </c>
      <c r="F23" s="33"/>
      <c r="G23" s="55" t="s">
        <v>60</v>
      </c>
      <c r="H23" s="62"/>
      <c r="I23" s="55" t="s">
        <v>60</v>
      </c>
      <c r="J23" s="62"/>
      <c r="K23" s="55" t="s">
        <v>60</v>
      </c>
      <c r="L23" s="62"/>
      <c r="M23" s="55"/>
      <c r="N23" s="62"/>
      <c r="O23" s="55"/>
      <c r="P23" s="56"/>
    </row>
    <row r="24" spans="1:16" ht="30.6" x14ac:dyDescent="0.3">
      <c r="A24" s="71"/>
      <c r="B24" s="8" t="s">
        <v>72</v>
      </c>
      <c r="C24" s="1" t="s">
        <v>66</v>
      </c>
      <c r="D24" s="1" t="s">
        <v>87</v>
      </c>
      <c r="E24" s="1" t="s">
        <v>60</v>
      </c>
      <c r="F24" s="24" t="s">
        <v>60</v>
      </c>
      <c r="G24" s="55" t="s">
        <v>60</v>
      </c>
      <c r="H24" s="62"/>
      <c r="I24" s="55" t="s">
        <v>60</v>
      </c>
      <c r="J24" s="62"/>
      <c r="K24" s="55" t="s">
        <v>60</v>
      </c>
      <c r="L24" s="62"/>
      <c r="M24" s="64"/>
      <c r="N24" s="64"/>
      <c r="O24" s="55"/>
      <c r="P24" s="56"/>
    </row>
    <row r="25" spans="1:16" ht="30.6" x14ac:dyDescent="0.3">
      <c r="A25" s="71"/>
      <c r="B25" s="8" t="s">
        <v>73</v>
      </c>
      <c r="C25" s="1" t="s">
        <v>5</v>
      </c>
      <c r="D25" s="37" t="s">
        <v>92</v>
      </c>
      <c r="E25" s="34">
        <v>18.100000000000001</v>
      </c>
      <c r="F25" s="24"/>
      <c r="G25" s="55"/>
      <c r="H25" s="62"/>
      <c r="I25" s="55"/>
      <c r="J25" s="62"/>
      <c r="K25" s="55"/>
      <c r="L25" s="62"/>
      <c r="M25" s="55"/>
      <c r="N25" s="62"/>
      <c r="O25" s="55"/>
      <c r="P25" s="56"/>
    </row>
    <row r="26" spans="1:16" x14ac:dyDescent="0.3">
      <c r="A26" s="71"/>
      <c r="B26" s="8" t="s">
        <v>69</v>
      </c>
      <c r="C26" s="1" t="s">
        <v>55</v>
      </c>
      <c r="D26" s="1" t="s">
        <v>93</v>
      </c>
      <c r="E26" s="3">
        <v>100</v>
      </c>
      <c r="F26" s="24"/>
      <c r="G26" s="55" t="s">
        <v>60</v>
      </c>
      <c r="H26" s="62"/>
      <c r="I26" s="55" t="s">
        <v>60</v>
      </c>
      <c r="J26" s="62"/>
      <c r="K26" s="55" t="s">
        <v>60</v>
      </c>
      <c r="L26" s="62"/>
      <c r="M26" s="64"/>
      <c r="N26" s="64"/>
      <c r="O26" s="55"/>
      <c r="P26" s="56"/>
    </row>
    <row r="27" spans="1:16" x14ac:dyDescent="0.3">
      <c r="A27" s="71"/>
      <c r="B27" s="8" t="s">
        <v>69</v>
      </c>
      <c r="C27" s="1" t="s">
        <v>56</v>
      </c>
      <c r="D27" s="1" t="s">
        <v>94</v>
      </c>
      <c r="E27" s="3">
        <v>96</v>
      </c>
      <c r="F27" s="24"/>
      <c r="G27" s="55" t="s">
        <v>60</v>
      </c>
      <c r="H27" s="62"/>
      <c r="I27" s="55" t="s">
        <v>60</v>
      </c>
      <c r="J27" s="62"/>
      <c r="K27" s="55" t="s">
        <v>60</v>
      </c>
      <c r="L27" s="62"/>
      <c r="M27" s="64"/>
      <c r="N27" s="64"/>
      <c r="O27" s="55"/>
      <c r="P27" s="56"/>
    </row>
    <row r="28" spans="1:16" x14ac:dyDescent="0.3">
      <c r="A28" s="71"/>
      <c r="B28" s="8" t="s">
        <v>69</v>
      </c>
      <c r="C28" s="1" t="s">
        <v>57</v>
      </c>
      <c r="D28" s="1" t="s">
        <v>95</v>
      </c>
      <c r="E28" s="3">
        <v>94</v>
      </c>
      <c r="F28" s="24"/>
      <c r="G28" s="55" t="s">
        <v>60</v>
      </c>
      <c r="H28" s="62"/>
      <c r="I28" s="55" t="s">
        <v>60</v>
      </c>
      <c r="J28" s="62"/>
      <c r="K28" s="55" t="s">
        <v>60</v>
      </c>
      <c r="L28" s="62"/>
      <c r="M28" s="64"/>
      <c r="N28" s="64"/>
      <c r="O28" s="55"/>
      <c r="P28" s="56"/>
    </row>
    <row r="29" spans="1:16" x14ac:dyDescent="0.3">
      <c r="A29" s="71"/>
      <c r="B29" s="8" t="s">
        <v>69</v>
      </c>
      <c r="C29" s="1" t="s">
        <v>58</v>
      </c>
      <c r="D29" s="1" t="s">
        <v>96</v>
      </c>
      <c r="E29" s="1">
        <v>0</v>
      </c>
      <c r="F29" s="24"/>
      <c r="G29" s="55" t="s">
        <v>60</v>
      </c>
      <c r="H29" s="62"/>
      <c r="I29" s="55" t="s">
        <v>60</v>
      </c>
      <c r="J29" s="62"/>
      <c r="K29" s="55" t="s">
        <v>60</v>
      </c>
      <c r="L29" s="62"/>
      <c r="M29" s="64"/>
      <c r="N29" s="64"/>
      <c r="O29" s="55"/>
      <c r="P29" s="56"/>
    </row>
    <row r="30" spans="1:16" x14ac:dyDescent="0.3">
      <c r="A30" s="71"/>
      <c r="B30" s="8" t="s">
        <v>69</v>
      </c>
      <c r="C30" s="1" t="s">
        <v>59</v>
      </c>
      <c r="D30" s="1" t="s">
        <v>96</v>
      </c>
      <c r="E30" s="1">
        <v>0</v>
      </c>
      <c r="F30" s="24"/>
      <c r="G30" s="55" t="s">
        <v>60</v>
      </c>
      <c r="H30" s="62"/>
      <c r="I30" s="55" t="s">
        <v>60</v>
      </c>
      <c r="J30" s="62"/>
      <c r="K30" s="55" t="s">
        <v>60</v>
      </c>
      <c r="L30" s="62"/>
      <c r="M30" s="64"/>
      <c r="N30" s="64"/>
      <c r="O30" s="55"/>
      <c r="P30" s="56"/>
    </row>
    <row r="31" spans="1:16" x14ac:dyDescent="0.3">
      <c r="A31" s="71"/>
      <c r="B31" s="8" t="s">
        <v>69</v>
      </c>
      <c r="C31" s="1" t="s">
        <v>4</v>
      </c>
      <c r="D31" s="1" t="s">
        <v>87</v>
      </c>
      <c r="E31" s="1" t="s">
        <v>60</v>
      </c>
      <c r="F31" s="24"/>
      <c r="G31" s="55" t="s">
        <v>60</v>
      </c>
      <c r="H31" s="62"/>
      <c r="I31" s="55" t="s">
        <v>60</v>
      </c>
      <c r="J31" s="62"/>
      <c r="K31" s="55" t="s">
        <v>60</v>
      </c>
      <c r="L31" s="62"/>
      <c r="M31" s="55"/>
      <c r="N31" s="62"/>
      <c r="O31" s="55"/>
      <c r="P31" s="56"/>
    </row>
    <row r="32" spans="1:16" x14ac:dyDescent="0.3">
      <c r="A32" s="71"/>
      <c r="B32" s="8" t="s">
        <v>69</v>
      </c>
      <c r="C32" s="1" t="s">
        <v>3</v>
      </c>
      <c r="D32" s="1" t="s">
        <v>87</v>
      </c>
      <c r="E32" s="1" t="s">
        <v>60</v>
      </c>
      <c r="F32" s="24"/>
      <c r="G32" s="55" t="s">
        <v>60</v>
      </c>
      <c r="H32" s="62"/>
      <c r="I32" s="55" t="s">
        <v>60</v>
      </c>
      <c r="J32" s="62"/>
      <c r="K32" s="55" t="s">
        <v>60</v>
      </c>
      <c r="L32" s="62"/>
      <c r="M32" s="55"/>
      <c r="N32" s="62"/>
      <c r="O32" s="55"/>
      <c r="P32" s="56"/>
    </row>
    <row r="33" spans="1:16" ht="33" x14ac:dyDescent="0.3">
      <c r="A33" s="71"/>
      <c r="B33" s="8" t="s">
        <v>74</v>
      </c>
      <c r="C33" s="1" t="s">
        <v>2</v>
      </c>
      <c r="D33" s="1" t="s">
        <v>97</v>
      </c>
      <c r="E33" s="1">
        <v>0</v>
      </c>
      <c r="F33" s="24"/>
      <c r="G33" s="55" t="s">
        <v>60</v>
      </c>
      <c r="H33" s="62"/>
      <c r="I33" s="55" t="s">
        <v>60</v>
      </c>
      <c r="J33" s="62"/>
      <c r="K33" s="55" t="s">
        <v>60</v>
      </c>
      <c r="L33" s="62"/>
      <c r="M33" s="64"/>
      <c r="N33" s="64"/>
      <c r="O33" s="55"/>
      <c r="P33" s="56"/>
    </row>
    <row r="34" spans="1:16" ht="20.399999999999999" x14ac:dyDescent="0.3">
      <c r="A34" s="71"/>
      <c r="B34" s="8" t="s">
        <v>75</v>
      </c>
      <c r="C34" s="1" t="s">
        <v>1</v>
      </c>
      <c r="D34" s="1" t="s">
        <v>85</v>
      </c>
      <c r="E34" s="1">
        <v>0</v>
      </c>
      <c r="F34" s="24"/>
      <c r="G34" s="55" t="s">
        <v>60</v>
      </c>
      <c r="H34" s="62"/>
      <c r="I34" s="55" t="s">
        <v>60</v>
      </c>
      <c r="J34" s="62"/>
      <c r="K34" s="55" t="s">
        <v>60</v>
      </c>
      <c r="L34" s="62"/>
      <c r="M34" s="64"/>
      <c r="N34" s="64"/>
      <c r="O34" s="55"/>
      <c r="P34" s="56"/>
    </row>
    <row r="35" spans="1:16" ht="20.399999999999999" x14ac:dyDescent="0.3">
      <c r="A35" s="71"/>
      <c r="B35" s="8" t="s">
        <v>75</v>
      </c>
      <c r="C35" s="1" t="s">
        <v>0</v>
      </c>
      <c r="D35" s="1" t="s">
        <v>86</v>
      </c>
      <c r="E35" s="1">
        <v>0</v>
      </c>
      <c r="F35" s="24"/>
      <c r="G35" s="55" t="s">
        <v>60</v>
      </c>
      <c r="H35" s="62"/>
      <c r="I35" s="55" t="s">
        <v>60</v>
      </c>
      <c r="J35" s="62"/>
      <c r="K35" s="55" t="s">
        <v>60</v>
      </c>
      <c r="L35" s="62"/>
      <c r="M35" s="64"/>
      <c r="N35" s="64"/>
      <c r="O35" s="55"/>
      <c r="P35" s="56"/>
    </row>
    <row r="36" spans="1:16" ht="21" thickBot="1" x14ac:dyDescent="0.35">
      <c r="A36" s="72"/>
      <c r="B36" s="16" t="s">
        <v>75</v>
      </c>
      <c r="C36" s="17" t="s">
        <v>61</v>
      </c>
      <c r="D36" s="17" t="s">
        <v>85</v>
      </c>
      <c r="E36" s="17">
        <v>0</v>
      </c>
      <c r="F36" s="26"/>
      <c r="G36" s="57" t="s">
        <v>60</v>
      </c>
      <c r="H36" s="63"/>
      <c r="I36" s="57" t="s">
        <v>60</v>
      </c>
      <c r="J36" s="63"/>
      <c r="K36" s="57" t="s">
        <v>60</v>
      </c>
      <c r="L36" s="63"/>
      <c r="M36" s="57" t="s">
        <v>60</v>
      </c>
      <c r="N36" s="63"/>
      <c r="O36" s="57" t="s">
        <v>60</v>
      </c>
      <c r="P36" s="58"/>
    </row>
  </sheetData>
  <mergeCells count="78">
    <mergeCell ref="B1:B3"/>
    <mergeCell ref="M32:N32"/>
    <mergeCell ref="M33:N33"/>
    <mergeCell ref="M34:N34"/>
    <mergeCell ref="M27:N27"/>
    <mergeCell ref="M28:N28"/>
    <mergeCell ref="M29:N29"/>
    <mergeCell ref="M30:N30"/>
    <mergeCell ref="M31:N31"/>
    <mergeCell ref="K24:L24"/>
    <mergeCell ref="M24:N24"/>
    <mergeCell ref="I32:J32"/>
    <mergeCell ref="I33:J33"/>
    <mergeCell ref="I34:J34"/>
    <mergeCell ref="K32:L32"/>
    <mergeCell ref="K33:L33"/>
    <mergeCell ref="O24:P24"/>
    <mergeCell ref="M25:N25"/>
    <mergeCell ref="M26:N26"/>
    <mergeCell ref="K26:L26"/>
    <mergeCell ref="A6:A20"/>
    <mergeCell ref="G21:H21"/>
    <mergeCell ref="I21:J21"/>
    <mergeCell ref="G23:H23"/>
    <mergeCell ref="I23:J23"/>
    <mergeCell ref="K21:L21"/>
    <mergeCell ref="M21:N21"/>
    <mergeCell ref="O21:P21"/>
    <mergeCell ref="A22:A36"/>
    <mergeCell ref="G25:H25"/>
    <mergeCell ref="I25:J25"/>
    <mergeCell ref="K25:L25"/>
    <mergeCell ref="O25:P25"/>
    <mergeCell ref="M35:N35"/>
    <mergeCell ref="G24:H24"/>
    <mergeCell ref="I24:J24"/>
    <mergeCell ref="K23:L23"/>
    <mergeCell ref="M23:N23"/>
    <mergeCell ref="O23:P23"/>
    <mergeCell ref="G26:H26"/>
    <mergeCell ref="G27:H27"/>
    <mergeCell ref="G35:H35"/>
    <mergeCell ref="I26:J26"/>
    <mergeCell ref="I27:J27"/>
    <mergeCell ref="I28:J28"/>
    <mergeCell ref="I29:J29"/>
    <mergeCell ref="I30:J30"/>
    <mergeCell ref="I31:J31"/>
    <mergeCell ref="G28:H28"/>
    <mergeCell ref="G29:H29"/>
    <mergeCell ref="G30:H30"/>
    <mergeCell ref="G31:H31"/>
    <mergeCell ref="G32:H32"/>
    <mergeCell ref="K27:L27"/>
    <mergeCell ref="K28:L28"/>
    <mergeCell ref="K29:L29"/>
    <mergeCell ref="K30:L30"/>
    <mergeCell ref="I35:J35"/>
    <mergeCell ref="K31:L31"/>
    <mergeCell ref="K34:L34"/>
    <mergeCell ref="K35:L35"/>
    <mergeCell ref="O26:P26"/>
    <mergeCell ref="O27:P27"/>
    <mergeCell ref="O28:P28"/>
    <mergeCell ref="O29:P29"/>
    <mergeCell ref="O30:P30"/>
    <mergeCell ref="O35:P35"/>
    <mergeCell ref="O36:P36"/>
    <mergeCell ref="G36:H36"/>
    <mergeCell ref="I36:J36"/>
    <mergeCell ref="K36:L36"/>
    <mergeCell ref="M36:N36"/>
    <mergeCell ref="G33:H33"/>
    <mergeCell ref="G34:H34"/>
    <mergeCell ref="O31:P31"/>
    <mergeCell ref="O32:P32"/>
    <mergeCell ref="O33:P33"/>
    <mergeCell ref="O34:P3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59C96-9CE3-4ADD-9EEB-C1BDD8F258F0}">
  <dimension ref="A1:R35"/>
  <sheetViews>
    <sheetView tabSelected="1" zoomScaleNormal="100" workbookViewId="0">
      <selection activeCell="D14" sqref="D14"/>
    </sheetView>
  </sheetViews>
  <sheetFormatPr defaultRowHeight="14.4" x14ac:dyDescent="0.3"/>
  <cols>
    <col min="2" max="2" width="9.44140625" customWidth="1"/>
    <col min="3" max="3" width="31.6640625" bestFit="1" customWidth="1"/>
    <col min="4" max="4" width="28.33203125" bestFit="1" customWidth="1"/>
    <col min="6" max="6" width="9.6640625" bestFit="1" customWidth="1"/>
  </cols>
  <sheetData>
    <row r="1" spans="1:18" x14ac:dyDescent="0.3">
      <c r="A1" s="1"/>
      <c r="B1" s="79" t="s">
        <v>110</v>
      </c>
      <c r="C1" s="12" t="s">
        <v>113</v>
      </c>
      <c r="D1" s="29">
        <v>93</v>
      </c>
      <c r="E1" s="1"/>
      <c r="F1" s="1"/>
    </row>
    <row r="2" spans="1:18" x14ac:dyDescent="0.3">
      <c r="A2" s="1"/>
      <c r="B2" s="80"/>
      <c r="C2" s="1" t="s">
        <v>111</v>
      </c>
      <c r="D2" s="42">
        <v>0.94</v>
      </c>
      <c r="E2" s="1"/>
      <c r="F2" s="1"/>
    </row>
    <row r="3" spans="1:18" x14ac:dyDescent="0.3">
      <c r="A3" s="1"/>
      <c r="B3" s="81"/>
      <c r="C3" s="1" t="s">
        <v>112</v>
      </c>
      <c r="D3" s="1">
        <v>146361</v>
      </c>
      <c r="E3" s="1"/>
      <c r="F3" s="1"/>
    </row>
    <row r="4" spans="1:18" ht="15" x14ac:dyDescent="0.3">
      <c r="A4" s="1"/>
      <c r="B4" s="39" t="s">
        <v>100</v>
      </c>
      <c r="C4" s="1" t="s">
        <v>90</v>
      </c>
      <c r="D4" s="38">
        <v>24.6</v>
      </c>
      <c r="E4" s="1"/>
      <c r="F4" s="1"/>
    </row>
    <row r="5" spans="1:18" ht="24.6" x14ac:dyDescent="0.3">
      <c r="A5" s="1"/>
      <c r="B5" s="39" t="s">
        <v>101</v>
      </c>
      <c r="C5" s="1" t="s">
        <v>98</v>
      </c>
      <c r="D5" s="38">
        <v>51.3</v>
      </c>
      <c r="E5" s="1"/>
      <c r="F5" s="1"/>
    </row>
    <row r="6" spans="1:18" x14ac:dyDescent="0.3">
      <c r="A6" s="82" t="s">
        <v>16</v>
      </c>
      <c r="B6" s="8"/>
      <c r="C6" s="1" t="s">
        <v>18</v>
      </c>
      <c r="D6" s="1" t="s">
        <v>42</v>
      </c>
      <c r="E6" s="1"/>
      <c r="F6" s="1"/>
    </row>
    <row r="7" spans="1:18" x14ac:dyDescent="0.3">
      <c r="A7" s="83"/>
      <c r="B7" s="8"/>
      <c r="C7" s="1" t="s">
        <v>15</v>
      </c>
      <c r="D7" s="1" t="s">
        <v>24</v>
      </c>
      <c r="E7" s="1"/>
      <c r="F7" s="1"/>
    </row>
    <row r="8" spans="1:18" x14ac:dyDescent="0.3">
      <c r="A8" s="83"/>
      <c r="B8" s="8"/>
      <c r="C8" s="1" t="s">
        <v>13</v>
      </c>
      <c r="D8" s="2">
        <v>44754</v>
      </c>
      <c r="E8" s="1"/>
      <c r="F8" s="1"/>
    </row>
    <row r="9" spans="1:18" ht="43.2" x14ac:dyDescent="0.3">
      <c r="A9" s="83"/>
      <c r="B9" s="8"/>
      <c r="C9" s="1" t="s">
        <v>53</v>
      </c>
      <c r="D9" s="3" t="s">
        <v>31</v>
      </c>
      <c r="E9" s="1"/>
      <c r="F9" s="1"/>
      <c r="R9">
        <v>8</v>
      </c>
    </row>
    <row r="10" spans="1:18" x14ac:dyDescent="0.3">
      <c r="A10" s="83"/>
      <c r="B10" s="8"/>
      <c r="C10" s="1" t="s">
        <v>51</v>
      </c>
      <c r="D10" s="3" t="s">
        <v>54</v>
      </c>
      <c r="E10" s="1"/>
      <c r="F10" s="1"/>
      <c r="R10">
        <v>9</v>
      </c>
    </row>
    <row r="11" spans="1:18" x14ac:dyDescent="0.3">
      <c r="A11" s="83"/>
      <c r="B11" s="8"/>
      <c r="C11" s="1" t="s">
        <v>12</v>
      </c>
      <c r="D11" s="1">
        <v>250</v>
      </c>
      <c r="E11" s="1"/>
      <c r="F11" s="1"/>
      <c r="R11">
        <v>10</v>
      </c>
    </row>
    <row r="12" spans="1:18" x14ac:dyDescent="0.3">
      <c r="A12" s="83"/>
      <c r="B12" s="8"/>
      <c r="C12" s="1" t="s">
        <v>50</v>
      </c>
      <c r="D12" s="1" t="s">
        <v>46</v>
      </c>
      <c r="E12" s="1"/>
      <c r="F12" s="1"/>
      <c r="R12">
        <v>11</v>
      </c>
    </row>
    <row r="13" spans="1:18" x14ac:dyDescent="0.3">
      <c r="A13" s="83"/>
      <c r="B13" s="8"/>
      <c r="C13" s="1" t="s">
        <v>45</v>
      </c>
      <c r="D13" s="1" t="s">
        <v>47</v>
      </c>
      <c r="E13" s="1"/>
      <c r="F13" s="1"/>
      <c r="R13">
        <v>12</v>
      </c>
    </row>
    <row r="14" spans="1:18" ht="21.6" x14ac:dyDescent="0.3">
      <c r="A14" s="83"/>
      <c r="B14" s="8" t="s">
        <v>68</v>
      </c>
      <c r="C14" s="1" t="s">
        <v>11</v>
      </c>
      <c r="D14" s="1" t="s">
        <v>180</v>
      </c>
      <c r="F14" s="1" t="s">
        <v>117</v>
      </c>
      <c r="R14">
        <v>1</v>
      </c>
    </row>
    <row r="15" spans="1:18" x14ac:dyDescent="0.3">
      <c r="A15" s="83"/>
      <c r="B15" s="8" t="s">
        <v>69</v>
      </c>
      <c r="C15" s="1" t="s">
        <v>10</v>
      </c>
      <c r="D15" s="1">
        <v>94</v>
      </c>
      <c r="E15" t="e">
        <f>(D14+D16)/2</f>
        <v>#VALUE!</v>
      </c>
      <c r="F15" s="1" t="e">
        <f>E15*1000000/12640</f>
        <v>#VALUE!</v>
      </c>
      <c r="R15">
        <v>2</v>
      </c>
    </row>
    <row r="16" spans="1:18" ht="21.6" x14ac:dyDescent="0.3">
      <c r="A16" s="83"/>
      <c r="B16" s="8" t="s">
        <v>68</v>
      </c>
      <c r="C16" s="1" t="s">
        <v>70</v>
      </c>
      <c r="D16" s="1">
        <v>1367</v>
      </c>
      <c r="E16" s="1"/>
      <c r="F16" s="1"/>
      <c r="R16">
        <v>3</v>
      </c>
    </row>
    <row r="17" spans="1:18" x14ac:dyDescent="0.3">
      <c r="A17" s="83"/>
      <c r="B17" s="8" t="s">
        <v>69</v>
      </c>
      <c r="C17" s="1" t="s">
        <v>9</v>
      </c>
      <c r="D17" s="1">
        <v>96</v>
      </c>
      <c r="E17" s="1"/>
      <c r="F17" s="1"/>
    </row>
    <row r="18" spans="1:18" x14ac:dyDescent="0.3">
      <c r="A18" s="83"/>
      <c r="B18" s="7"/>
      <c r="C18" s="1" t="s">
        <v>8</v>
      </c>
      <c r="D18" s="1">
        <v>0</v>
      </c>
      <c r="E18" s="1"/>
      <c r="F18" s="1"/>
    </row>
    <row r="19" spans="1:18" ht="15" thickBot="1" x14ac:dyDescent="0.35">
      <c r="A19" s="84"/>
      <c r="B19" s="22"/>
      <c r="C19" s="5" t="s">
        <v>35</v>
      </c>
      <c r="D19" s="5" t="s">
        <v>36</v>
      </c>
      <c r="E19" s="1"/>
      <c r="F19" s="1"/>
    </row>
    <row r="20" spans="1:18" ht="15" thickBot="1" x14ac:dyDescent="0.35">
      <c r="A20" s="9"/>
      <c r="B20" s="10" t="s">
        <v>84</v>
      </c>
      <c r="C20" s="10" t="s">
        <v>83</v>
      </c>
      <c r="D20" s="27" t="s">
        <v>80</v>
      </c>
      <c r="E20" s="31" t="s">
        <v>88</v>
      </c>
      <c r="F20" s="31" t="s">
        <v>89</v>
      </c>
      <c r="G20" s="59" t="s">
        <v>63</v>
      </c>
      <c r="H20" s="59"/>
      <c r="I20" s="59" t="s">
        <v>64</v>
      </c>
      <c r="J20" s="59"/>
      <c r="K20" s="65" t="s">
        <v>77</v>
      </c>
      <c r="L20" s="66"/>
      <c r="M20" s="59" t="s">
        <v>179</v>
      </c>
      <c r="N20" s="59"/>
      <c r="O20" s="59" t="s">
        <v>179</v>
      </c>
      <c r="P20" s="59"/>
      <c r="Q20" s="59" t="s">
        <v>65</v>
      </c>
      <c r="R20" s="60"/>
    </row>
    <row r="21" spans="1:18" ht="50.25" customHeight="1" thickBot="1" x14ac:dyDescent="0.35">
      <c r="A21" s="70" t="s">
        <v>17</v>
      </c>
      <c r="B21" s="11" t="s">
        <v>76</v>
      </c>
      <c r="C21" s="12" t="s">
        <v>7</v>
      </c>
      <c r="D21" s="13" t="s">
        <v>81</v>
      </c>
      <c r="E21" s="32">
        <v>5</v>
      </c>
      <c r="F21" s="32">
        <v>73</v>
      </c>
      <c r="G21" s="12">
        <v>5.0999999999999996</v>
      </c>
      <c r="H21" s="12">
        <v>89</v>
      </c>
      <c r="I21" s="12">
        <v>6.1</v>
      </c>
      <c r="J21" s="12">
        <v>92</v>
      </c>
      <c r="K21" s="12">
        <v>4.9000000000000004</v>
      </c>
      <c r="L21" s="12">
        <v>82</v>
      </c>
      <c r="M21" s="12">
        <v>5.0999999999999996</v>
      </c>
      <c r="N21" s="12">
        <v>74</v>
      </c>
      <c r="O21" s="12"/>
      <c r="P21" s="12"/>
      <c r="Q21" s="12"/>
      <c r="R21" s="14"/>
    </row>
    <row r="22" spans="1:18" x14ac:dyDescent="0.3">
      <c r="A22" s="71"/>
      <c r="B22" s="8" t="s">
        <v>71</v>
      </c>
      <c r="C22" s="1" t="s">
        <v>6</v>
      </c>
      <c r="D22" s="1" t="s">
        <v>82</v>
      </c>
      <c r="E22" s="29">
        <v>31.2</v>
      </c>
      <c r="F22" s="29"/>
      <c r="G22" s="55" t="s">
        <v>60</v>
      </c>
      <c r="H22" s="62"/>
      <c r="I22" s="55" t="s">
        <v>60</v>
      </c>
      <c r="J22" s="62"/>
      <c r="K22" s="55" t="s">
        <v>60</v>
      </c>
      <c r="L22" s="62"/>
      <c r="M22" s="55"/>
      <c r="N22" s="62"/>
      <c r="O22" s="55"/>
      <c r="P22" s="62"/>
      <c r="Q22" s="55" t="s">
        <v>60</v>
      </c>
      <c r="R22" s="56"/>
    </row>
    <row r="23" spans="1:18" ht="30.6" x14ac:dyDescent="0.3">
      <c r="A23" s="71"/>
      <c r="B23" s="8" t="s">
        <v>72</v>
      </c>
      <c r="C23" s="1" t="s">
        <v>66</v>
      </c>
      <c r="D23" s="1" t="s">
        <v>87</v>
      </c>
      <c r="E23" t="s">
        <v>60</v>
      </c>
      <c r="F23" s="1"/>
      <c r="G23" s="55" t="s">
        <v>60</v>
      </c>
      <c r="H23" s="62"/>
      <c r="I23" s="55" t="s">
        <v>60</v>
      </c>
      <c r="J23" s="62"/>
      <c r="K23" s="55" t="s">
        <v>60</v>
      </c>
      <c r="L23" s="62"/>
      <c r="M23" s="64" t="s">
        <v>60</v>
      </c>
      <c r="N23" s="64"/>
      <c r="O23" s="64" t="s">
        <v>60</v>
      </c>
      <c r="P23" s="64"/>
      <c r="Q23" s="55" t="s">
        <v>60</v>
      </c>
      <c r="R23" s="56"/>
    </row>
    <row r="24" spans="1:18" ht="30.6" x14ac:dyDescent="0.3">
      <c r="A24" s="71"/>
      <c r="B24" s="8" t="s">
        <v>73</v>
      </c>
      <c r="C24" s="1" t="s">
        <v>5</v>
      </c>
      <c r="D24" s="37" t="s">
        <v>92</v>
      </c>
      <c r="E24" s="1">
        <v>10.6</v>
      </c>
      <c r="F24" s="1"/>
      <c r="G24" s="55">
        <v>10.5</v>
      </c>
      <c r="H24" s="62"/>
      <c r="I24" s="55">
        <v>11.4</v>
      </c>
      <c r="J24" s="62"/>
      <c r="K24" s="55">
        <v>10</v>
      </c>
      <c r="L24" s="62"/>
      <c r="M24" s="55">
        <v>11</v>
      </c>
      <c r="N24" s="62"/>
      <c r="O24" s="55"/>
      <c r="P24" s="62"/>
      <c r="Q24" s="55"/>
      <c r="R24" s="56"/>
    </row>
    <row r="25" spans="1:18" x14ac:dyDescent="0.3">
      <c r="A25" s="71"/>
      <c r="B25" s="8" t="s">
        <v>69</v>
      </c>
      <c r="C25" s="1" t="s">
        <v>55</v>
      </c>
      <c r="D25" s="1" t="s">
        <v>93</v>
      </c>
      <c r="E25" s="1">
        <v>100</v>
      </c>
      <c r="G25" s="55" t="s">
        <v>60</v>
      </c>
      <c r="H25" s="62"/>
      <c r="I25" s="55" t="s">
        <v>60</v>
      </c>
      <c r="J25" s="62"/>
      <c r="K25" s="55" t="s">
        <v>60</v>
      </c>
      <c r="L25" s="62"/>
      <c r="M25" s="64"/>
      <c r="N25" s="64"/>
      <c r="O25" s="64"/>
      <c r="P25" s="64"/>
      <c r="Q25" s="55" t="s">
        <v>60</v>
      </c>
      <c r="R25" s="56"/>
    </row>
    <row r="26" spans="1:18" x14ac:dyDescent="0.3">
      <c r="A26" s="71"/>
      <c r="B26" s="8" t="s">
        <v>69</v>
      </c>
      <c r="C26" s="1" t="s">
        <v>56</v>
      </c>
      <c r="D26" s="1" t="s">
        <v>94</v>
      </c>
      <c r="E26" s="1">
        <v>99</v>
      </c>
      <c r="F26" s="1"/>
      <c r="G26" s="55" t="s">
        <v>60</v>
      </c>
      <c r="H26" s="62"/>
      <c r="I26" s="55" t="s">
        <v>60</v>
      </c>
      <c r="J26" s="62"/>
      <c r="K26" s="55" t="s">
        <v>60</v>
      </c>
      <c r="L26" s="62"/>
      <c r="M26" s="64"/>
      <c r="N26" s="64"/>
      <c r="O26" s="64"/>
      <c r="P26" s="64"/>
      <c r="Q26" s="55" t="s">
        <v>60</v>
      </c>
      <c r="R26" s="56"/>
    </row>
    <row r="27" spans="1:18" x14ac:dyDescent="0.3">
      <c r="A27" s="71"/>
      <c r="B27" s="8" t="s">
        <v>69</v>
      </c>
      <c r="C27" s="1" t="s">
        <v>57</v>
      </c>
      <c r="D27" s="1" t="s">
        <v>95</v>
      </c>
      <c r="E27" s="1">
        <v>100</v>
      </c>
      <c r="F27" s="1"/>
      <c r="G27" s="55" t="s">
        <v>60</v>
      </c>
      <c r="H27" s="62"/>
      <c r="I27" s="55" t="s">
        <v>60</v>
      </c>
      <c r="J27" s="62"/>
      <c r="K27" s="55" t="s">
        <v>60</v>
      </c>
      <c r="L27" s="62"/>
      <c r="M27" s="64"/>
      <c r="N27" s="64"/>
      <c r="O27" s="64"/>
      <c r="P27" s="64"/>
      <c r="Q27" s="55" t="s">
        <v>60</v>
      </c>
      <c r="R27" s="56"/>
    </row>
    <row r="28" spans="1:18" x14ac:dyDescent="0.3">
      <c r="A28" s="71"/>
      <c r="B28" s="8" t="s">
        <v>69</v>
      </c>
      <c r="C28" s="1" t="s">
        <v>58</v>
      </c>
      <c r="D28" s="1" t="s">
        <v>96</v>
      </c>
      <c r="E28" s="35">
        <v>0</v>
      </c>
      <c r="F28" s="1"/>
      <c r="G28" s="55" t="s">
        <v>60</v>
      </c>
      <c r="H28" s="62"/>
      <c r="I28" s="55" t="s">
        <v>60</v>
      </c>
      <c r="J28" s="62"/>
      <c r="K28" s="55" t="s">
        <v>60</v>
      </c>
      <c r="L28" s="62"/>
      <c r="M28" s="64"/>
      <c r="N28" s="64"/>
      <c r="O28" s="64"/>
      <c r="P28" s="64"/>
      <c r="Q28" s="55" t="s">
        <v>60</v>
      </c>
      <c r="R28" s="56"/>
    </row>
    <row r="29" spans="1:18" x14ac:dyDescent="0.3">
      <c r="A29" s="71"/>
      <c r="B29" s="8" t="s">
        <v>69</v>
      </c>
      <c r="C29" s="1" t="s">
        <v>59</v>
      </c>
      <c r="D29" s="1" t="s">
        <v>96</v>
      </c>
      <c r="E29" s="1">
        <v>0</v>
      </c>
      <c r="F29" s="1"/>
      <c r="G29" s="55" t="s">
        <v>60</v>
      </c>
      <c r="H29" s="62"/>
      <c r="I29" s="55" t="s">
        <v>60</v>
      </c>
      <c r="J29" s="62"/>
      <c r="K29" s="55" t="s">
        <v>60</v>
      </c>
      <c r="L29" s="62"/>
      <c r="M29" s="64"/>
      <c r="N29" s="64"/>
      <c r="O29" s="64"/>
      <c r="P29" s="64"/>
      <c r="Q29" s="55" t="s">
        <v>60</v>
      </c>
      <c r="R29" s="56"/>
    </row>
    <row r="30" spans="1:18" x14ac:dyDescent="0.3">
      <c r="A30" s="71"/>
      <c r="B30" s="8" t="s">
        <v>69</v>
      </c>
      <c r="C30" s="1" t="s">
        <v>4</v>
      </c>
      <c r="D30" s="1" t="s">
        <v>87</v>
      </c>
      <c r="E30" s="1" t="s">
        <v>60</v>
      </c>
      <c r="F30" s="1"/>
      <c r="G30" s="55" t="s">
        <v>60</v>
      </c>
      <c r="H30" s="62"/>
      <c r="I30" s="55" t="s">
        <v>60</v>
      </c>
      <c r="J30" s="62"/>
      <c r="K30" s="55">
        <v>95</v>
      </c>
      <c r="L30" s="62"/>
      <c r="M30" s="55"/>
      <c r="N30" s="62"/>
      <c r="O30" s="55"/>
      <c r="P30" s="62"/>
      <c r="Q30" s="55" t="s">
        <v>60</v>
      </c>
      <c r="R30" s="56"/>
    </row>
    <row r="31" spans="1:18" x14ac:dyDescent="0.3">
      <c r="A31" s="71"/>
      <c r="B31" s="8" t="s">
        <v>69</v>
      </c>
      <c r="C31" s="1" t="s">
        <v>3</v>
      </c>
      <c r="D31" s="1" t="s">
        <v>87</v>
      </c>
      <c r="E31" s="1" t="s">
        <v>60</v>
      </c>
      <c r="F31" s="1"/>
      <c r="G31" s="55" t="s">
        <v>60</v>
      </c>
      <c r="H31" s="62"/>
      <c r="I31" s="55" t="s">
        <v>60</v>
      </c>
      <c r="J31" s="62"/>
      <c r="K31" s="55">
        <v>1</v>
      </c>
      <c r="L31" s="62"/>
      <c r="M31" s="55"/>
      <c r="N31" s="62"/>
      <c r="O31" s="55"/>
      <c r="P31" s="62"/>
      <c r="Q31" s="55" t="s">
        <v>60</v>
      </c>
      <c r="R31" s="56"/>
    </row>
    <row r="32" spans="1:18" ht="33" x14ac:dyDescent="0.3">
      <c r="A32" s="71"/>
      <c r="B32" s="8" t="s">
        <v>74</v>
      </c>
      <c r="C32" s="1" t="s">
        <v>2</v>
      </c>
      <c r="D32" s="1" t="s">
        <v>97</v>
      </c>
      <c r="E32" s="1">
        <v>0</v>
      </c>
      <c r="F32" s="1"/>
      <c r="G32" s="55" t="s">
        <v>60</v>
      </c>
      <c r="H32" s="62"/>
      <c r="I32" s="55" t="s">
        <v>60</v>
      </c>
      <c r="J32" s="62"/>
      <c r="K32" s="55" t="s">
        <v>60</v>
      </c>
      <c r="L32" s="62"/>
      <c r="M32" s="64"/>
      <c r="N32" s="64"/>
      <c r="O32" s="64"/>
      <c r="P32" s="64"/>
      <c r="Q32" s="55" t="s">
        <v>60</v>
      </c>
      <c r="R32" s="56"/>
    </row>
    <row r="33" spans="1:18" ht="20.399999999999999" x14ac:dyDescent="0.3">
      <c r="A33" s="71"/>
      <c r="B33" s="8" t="s">
        <v>75</v>
      </c>
      <c r="C33" s="1" t="s">
        <v>1</v>
      </c>
      <c r="D33" s="1" t="s">
        <v>85</v>
      </c>
      <c r="E33" s="1">
        <v>0</v>
      </c>
      <c r="F33" s="1"/>
      <c r="G33" s="55" t="s">
        <v>60</v>
      </c>
      <c r="H33" s="62"/>
      <c r="I33" s="55" t="s">
        <v>60</v>
      </c>
      <c r="J33" s="62"/>
      <c r="K33" s="55" t="s">
        <v>60</v>
      </c>
      <c r="L33" s="62"/>
      <c r="M33" s="64"/>
      <c r="N33" s="64"/>
      <c r="O33" s="64"/>
      <c r="P33" s="64"/>
      <c r="Q33" s="55" t="s">
        <v>60</v>
      </c>
      <c r="R33" s="56"/>
    </row>
    <row r="34" spans="1:18" ht="20.399999999999999" x14ac:dyDescent="0.3">
      <c r="A34" s="71"/>
      <c r="B34" s="8" t="s">
        <v>75</v>
      </c>
      <c r="C34" s="1" t="s">
        <v>0</v>
      </c>
      <c r="D34" s="1" t="s">
        <v>86</v>
      </c>
      <c r="E34" s="1">
        <v>0</v>
      </c>
      <c r="F34" s="1"/>
      <c r="G34" s="55" t="s">
        <v>60</v>
      </c>
      <c r="H34" s="62"/>
      <c r="I34" s="55" t="s">
        <v>60</v>
      </c>
      <c r="J34" s="62"/>
      <c r="K34" s="55" t="s">
        <v>60</v>
      </c>
      <c r="L34" s="62"/>
      <c r="M34" s="64"/>
      <c r="N34" s="64"/>
      <c r="O34" s="64"/>
      <c r="P34" s="64"/>
      <c r="Q34" s="55" t="s">
        <v>60</v>
      </c>
      <c r="R34" s="56"/>
    </row>
    <row r="35" spans="1:18" ht="21" thickBot="1" x14ac:dyDescent="0.35">
      <c r="A35" s="72"/>
      <c r="B35" s="16" t="s">
        <v>75</v>
      </c>
      <c r="C35" s="17" t="s">
        <v>61</v>
      </c>
      <c r="D35" s="17" t="s">
        <v>85</v>
      </c>
      <c r="E35" s="17">
        <v>0</v>
      </c>
      <c r="F35" s="17"/>
      <c r="G35" s="57" t="s">
        <v>60</v>
      </c>
      <c r="H35" s="63"/>
      <c r="I35" s="57" t="s">
        <v>60</v>
      </c>
      <c r="J35" s="63"/>
      <c r="K35" s="57" t="s">
        <v>60</v>
      </c>
      <c r="L35" s="63"/>
      <c r="M35" s="57" t="s">
        <v>60</v>
      </c>
      <c r="N35" s="63"/>
      <c r="O35" s="57" t="s">
        <v>60</v>
      </c>
      <c r="P35" s="63"/>
      <c r="Q35" s="57" t="s">
        <v>60</v>
      </c>
      <c r="R35" s="58"/>
    </row>
  </sheetData>
  <mergeCells count="93">
    <mergeCell ref="B1:B3"/>
    <mergeCell ref="M32:N32"/>
    <mergeCell ref="M33:N33"/>
    <mergeCell ref="M34:N34"/>
    <mergeCell ref="M27:N27"/>
    <mergeCell ref="M28:N28"/>
    <mergeCell ref="M29:N29"/>
    <mergeCell ref="M30:N30"/>
    <mergeCell ref="M31:N31"/>
    <mergeCell ref="K24:L24"/>
    <mergeCell ref="M24:N24"/>
    <mergeCell ref="K20:L20"/>
    <mergeCell ref="M20:N20"/>
    <mergeCell ref="G29:H29"/>
    <mergeCell ref="G30:H30"/>
    <mergeCell ref="G31:H31"/>
    <mergeCell ref="O24:P24"/>
    <mergeCell ref="M25:N25"/>
    <mergeCell ref="M26:N26"/>
    <mergeCell ref="K25:L25"/>
    <mergeCell ref="K26:L26"/>
    <mergeCell ref="O25:P25"/>
    <mergeCell ref="O26:P26"/>
    <mergeCell ref="O20:P20"/>
    <mergeCell ref="A21:A35"/>
    <mergeCell ref="G22:H22"/>
    <mergeCell ref="I22:J22"/>
    <mergeCell ref="K22:L22"/>
    <mergeCell ref="M22:N22"/>
    <mergeCell ref="O22:P22"/>
    <mergeCell ref="G23:H23"/>
    <mergeCell ref="I23:J23"/>
    <mergeCell ref="K23:L23"/>
    <mergeCell ref="M23:N23"/>
    <mergeCell ref="O23:P23"/>
    <mergeCell ref="G25:H25"/>
    <mergeCell ref="G26:H26"/>
    <mergeCell ref="G27:H27"/>
    <mergeCell ref="G28:H28"/>
    <mergeCell ref="A6:A19"/>
    <mergeCell ref="G20:H20"/>
    <mergeCell ref="I20:J20"/>
    <mergeCell ref="G24:H24"/>
    <mergeCell ref="I24:J24"/>
    <mergeCell ref="I25:J25"/>
    <mergeCell ref="I26:J26"/>
    <mergeCell ref="I27:J27"/>
    <mergeCell ref="I28:J28"/>
    <mergeCell ref="I29:J29"/>
    <mergeCell ref="G32:H32"/>
    <mergeCell ref="G33:H33"/>
    <mergeCell ref="G34:H34"/>
    <mergeCell ref="I30:J30"/>
    <mergeCell ref="I31:J31"/>
    <mergeCell ref="I32:J32"/>
    <mergeCell ref="I33:J33"/>
    <mergeCell ref="I34:J34"/>
    <mergeCell ref="O32:P32"/>
    <mergeCell ref="O33:P33"/>
    <mergeCell ref="O34:P34"/>
    <mergeCell ref="K27:L27"/>
    <mergeCell ref="K28:L28"/>
    <mergeCell ref="K29:L29"/>
    <mergeCell ref="O27:P27"/>
    <mergeCell ref="O28:P28"/>
    <mergeCell ref="O29:P29"/>
    <mergeCell ref="O30:P30"/>
    <mergeCell ref="O31:P31"/>
    <mergeCell ref="K30:L30"/>
    <mergeCell ref="K31:L31"/>
    <mergeCell ref="K32:L32"/>
    <mergeCell ref="K33:L33"/>
    <mergeCell ref="K34:L34"/>
    <mergeCell ref="G35:H35"/>
    <mergeCell ref="I35:J35"/>
    <mergeCell ref="K35:L35"/>
    <mergeCell ref="M35:N35"/>
    <mergeCell ref="O35:P35"/>
    <mergeCell ref="Q20:R20"/>
    <mergeCell ref="Q22:R22"/>
    <mergeCell ref="Q23:R23"/>
    <mergeCell ref="Q24:R24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Q35:R3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0FFA5-E56F-4C31-85F5-1412E04D01E7}">
  <dimension ref="A1:P35"/>
  <sheetViews>
    <sheetView topLeftCell="A10" workbookViewId="0">
      <selection activeCell="G32" sqref="G32:H32"/>
    </sheetView>
  </sheetViews>
  <sheetFormatPr defaultRowHeight="14.4" x14ac:dyDescent="0.3"/>
  <cols>
    <col min="2" max="2" width="9.109375" bestFit="1" customWidth="1"/>
    <col min="3" max="3" width="40.88671875" bestFit="1" customWidth="1"/>
    <col min="4" max="4" width="28.33203125" bestFit="1" customWidth="1"/>
    <col min="6" max="6" width="9.6640625" bestFit="1" customWidth="1"/>
  </cols>
  <sheetData>
    <row r="1" spans="1:6" x14ac:dyDescent="0.3">
      <c r="A1" s="1"/>
      <c r="B1" s="79" t="s">
        <v>110</v>
      </c>
      <c r="C1" s="12" t="s">
        <v>113</v>
      </c>
      <c r="D1" s="29">
        <v>68</v>
      </c>
      <c r="E1" s="1"/>
      <c r="F1" s="1"/>
    </row>
    <row r="2" spans="1:6" x14ac:dyDescent="0.3">
      <c r="A2" s="1"/>
      <c r="B2" s="80"/>
      <c r="C2" s="1" t="s">
        <v>111</v>
      </c>
      <c r="D2" s="42">
        <v>0.94</v>
      </c>
      <c r="E2" s="1"/>
      <c r="F2" s="1"/>
    </row>
    <row r="3" spans="1:6" x14ac:dyDescent="0.3">
      <c r="A3" s="1"/>
      <c r="B3" s="81"/>
      <c r="C3" s="1" t="s">
        <v>112</v>
      </c>
      <c r="D3" s="1">
        <v>107595</v>
      </c>
      <c r="E3" s="1"/>
      <c r="F3" s="1"/>
    </row>
    <row r="4" spans="1:6" ht="15" x14ac:dyDescent="0.3">
      <c r="A4" s="1"/>
      <c r="B4" s="39" t="s">
        <v>100</v>
      </c>
      <c r="C4" s="1" t="s">
        <v>90</v>
      </c>
      <c r="D4" s="38">
        <v>27.4</v>
      </c>
      <c r="E4" s="1"/>
      <c r="F4" s="1"/>
    </row>
    <row r="5" spans="1:6" ht="24.6" x14ac:dyDescent="0.3">
      <c r="A5" s="1"/>
      <c r="B5" s="39" t="s">
        <v>101</v>
      </c>
      <c r="C5" s="1" t="s">
        <v>98</v>
      </c>
      <c r="D5" s="38">
        <v>34.6</v>
      </c>
      <c r="E5" s="1"/>
      <c r="F5" s="1"/>
    </row>
    <row r="6" spans="1:6" x14ac:dyDescent="0.3">
      <c r="A6" s="82" t="s">
        <v>16</v>
      </c>
      <c r="B6" s="8"/>
      <c r="C6" s="1" t="s">
        <v>18</v>
      </c>
      <c r="D6" s="1" t="s">
        <v>43</v>
      </c>
      <c r="E6" s="1"/>
      <c r="F6" s="1"/>
    </row>
    <row r="7" spans="1:6" x14ac:dyDescent="0.3">
      <c r="A7" s="83"/>
      <c r="B7" s="8"/>
      <c r="C7" s="1" t="s">
        <v>15</v>
      </c>
      <c r="D7" s="1" t="s">
        <v>25</v>
      </c>
      <c r="E7" s="1"/>
      <c r="F7" s="1"/>
    </row>
    <row r="8" spans="1:6" x14ac:dyDescent="0.3">
      <c r="A8" s="83"/>
      <c r="B8" s="8"/>
      <c r="C8" s="1" t="s">
        <v>13</v>
      </c>
      <c r="D8" s="2">
        <v>44874</v>
      </c>
      <c r="E8" s="1"/>
      <c r="F8" s="1"/>
    </row>
    <row r="9" spans="1:6" ht="43.2" x14ac:dyDescent="0.3">
      <c r="A9" s="83"/>
      <c r="B9" s="8"/>
      <c r="C9" s="1" t="s">
        <v>53</v>
      </c>
      <c r="D9" s="3" t="s">
        <v>30</v>
      </c>
      <c r="E9" s="1"/>
      <c r="F9" s="1"/>
    </row>
    <row r="10" spans="1:6" x14ac:dyDescent="0.3">
      <c r="A10" s="83"/>
      <c r="B10" s="8"/>
      <c r="C10" s="1" t="s">
        <v>51</v>
      </c>
      <c r="D10" s="3" t="s">
        <v>54</v>
      </c>
      <c r="E10" s="1"/>
      <c r="F10" s="1"/>
    </row>
    <row r="11" spans="1:6" x14ac:dyDescent="0.3">
      <c r="A11" s="83"/>
      <c r="B11" s="8"/>
      <c r="C11" s="1" t="s">
        <v>12</v>
      </c>
      <c r="D11" s="1">
        <v>210</v>
      </c>
      <c r="E11" s="1"/>
      <c r="F11" s="1"/>
    </row>
    <row r="12" spans="1:6" x14ac:dyDescent="0.3">
      <c r="A12" s="83"/>
      <c r="B12" s="8"/>
      <c r="C12" s="1" t="s">
        <v>50</v>
      </c>
      <c r="D12" s="1" t="s">
        <v>46</v>
      </c>
      <c r="E12" s="1"/>
      <c r="F12" s="1"/>
    </row>
    <row r="13" spans="1:6" x14ac:dyDescent="0.3">
      <c r="A13" s="83"/>
      <c r="B13" s="8"/>
      <c r="C13" s="1" t="s">
        <v>45</v>
      </c>
      <c r="D13" s="1" t="s">
        <v>47</v>
      </c>
      <c r="E13" s="1"/>
      <c r="F13" s="1"/>
    </row>
    <row r="14" spans="1:6" ht="21.6" x14ac:dyDescent="0.3">
      <c r="A14" s="83"/>
      <c r="B14" s="8" t="s">
        <v>68</v>
      </c>
      <c r="C14" s="1" t="s">
        <v>11</v>
      </c>
      <c r="D14" s="1">
        <v>953.3</v>
      </c>
      <c r="F14" s="1" t="s">
        <v>117</v>
      </c>
    </row>
    <row r="15" spans="1:6" x14ac:dyDescent="0.3">
      <c r="A15" s="83"/>
      <c r="B15" s="8" t="s">
        <v>69</v>
      </c>
      <c r="C15" s="1" t="s">
        <v>10</v>
      </c>
      <c r="D15" s="1">
        <v>96</v>
      </c>
      <c r="E15">
        <f>(D14+D16)/2</f>
        <v>1002.15</v>
      </c>
      <c r="F15" s="1">
        <f>E15*1000000/12640</f>
        <v>79284.018987341769</v>
      </c>
    </row>
    <row r="16" spans="1:6" ht="21.6" x14ac:dyDescent="0.3">
      <c r="A16" s="83"/>
      <c r="B16" s="8" t="s">
        <v>68</v>
      </c>
      <c r="C16" s="1" t="s">
        <v>70</v>
      </c>
      <c r="D16" s="1">
        <v>1051</v>
      </c>
      <c r="E16" s="1"/>
      <c r="F16" s="1"/>
    </row>
    <row r="17" spans="1:16" x14ac:dyDescent="0.3">
      <c r="A17" s="83"/>
      <c r="B17" s="8" t="s">
        <v>69</v>
      </c>
      <c r="C17" s="1" t="s">
        <v>9</v>
      </c>
      <c r="D17" s="1">
        <v>91</v>
      </c>
      <c r="E17" s="1"/>
      <c r="F17" s="1"/>
    </row>
    <row r="18" spans="1:16" x14ac:dyDescent="0.3">
      <c r="A18" s="83"/>
      <c r="C18" s="1" t="s">
        <v>8</v>
      </c>
      <c r="D18" s="1">
        <v>2</v>
      </c>
      <c r="E18" s="1"/>
      <c r="F18" s="1"/>
    </row>
    <row r="19" spans="1:16" ht="15" thickBot="1" x14ac:dyDescent="0.35">
      <c r="A19" s="84"/>
      <c r="C19" s="5" t="s">
        <v>35</v>
      </c>
      <c r="D19" s="5" t="s">
        <v>36</v>
      </c>
      <c r="E19" s="1"/>
      <c r="F19" s="1"/>
    </row>
    <row r="20" spans="1:16" ht="15" thickBot="1" x14ac:dyDescent="0.35">
      <c r="A20" s="9"/>
      <c r="B20" s="10" t="s">
        <v>84</v>
      </c>
      <c r="C20" s="10" t="s">
        <v>83</v>
      </c>
      <c r="D20" s="27" t="s">
        <v>80</v>
      </c>
      <c r="E20" s="31" t="s">
        <v>88</v>
      </c>
      <c r="F20" s="31" t="s">
        <v>89</v>
      </c>
      <c r="G20" s="59" t="s">
        <v>63</v>
      </c>
      <c r="H20" s="59"/>
      <c r="I20" s="59" t="s">
        <v>64</v>
      </c>
      <c r="J20" s="59"/>
      <c r="K20" s="65" t="s">
        <v>77</v>
      </c>
      <c r="L20" s="66"/>
      <c r="M20" s="59" t="s">
        <v>65</v>
      </c>
      <c r="N20" s="59"/>
      <c r="O20" s="59" t="s">
        <v>67</v>
      </c>
      <c r="P20" s="60"/>
    </row>
    <row r="21" spans="1:16" ht="15" customHeight="1" x14ac:dyDescent="0.3">
      <c r="A21" s="70" t="s">
        <v>17</v>
      </c>
      <c r="B21" s="11" t="s">
        <v>76</v>
      </c>
      <c r="C21" s="12" t="s">
        <v>7</v>
      </c>
      <c r="D21" s="13" t="s">
        <v>81</v>
      </c>
      <c r="E21" s="1">
        <v>4.5</v>
      </c>
      <c r="F21" s="12">
        <v>76.3</v>
      </c>
      <c r="G21" s="12">
        <v>4.8</v>
      </c>
      <c r="H21" s="12">
        <v>67</v>
      </c>
      <c r="I21" s="12">
        <v>5.5</v>
      </c>
      <c r="J21" s="12">
        <v>69</v>
      </c>
      <c r="K21" s="12"/>
      <c r="L21" s="12"/>
      <c r="M21" s="12"/>
      <c r="N21" s="12"/>
      <c r="O21" s="12"/>
      <c r="P21" s="14"/>
    </row>
    <row r="22" spans="1:16" x14ac:dyDescent="0.3">
      <c r="A22" s="71"/>
      <c r="B22" s="8" t="s">
        <v>71</v>
      </c>
      <c r="C22" s="1" t="s">
        <v>6</v>
      </c>
      <c r="D22" s="1" t="s">
        <v>82</v>
      </c>
      <c r="E22">
        <v>31.1</v>
      </c>
      <c r="F22" s="1"/>
      <c r="G22" s="55" t="s">
        <v>60</v>
      </c>
      <c r="H22" s="62"/>
      <c r="I22" s="55" t="s">
        <v>60</v>
      </c>
      <c r="J22" s="62"/>
      <c r="K22" s="55" t="s">
        <v>60</v>
      </c>
      <c r="L22" s="62"/>
      <c r="M22" s="55"/>
      <c r="N22" s="62"/>
      <c r="O22" s="55"/>
      <c r="P22" s="56"/>
    </row>
    <row r="23" spans="1:16" ht="30.6" x14ac:dyDescent="0.3">
      <c r="A23" s="71"/>
      <c r="B23" s="8" t="s">
        <v>72</v>
      </c>
      <c r="C23" s="1" t="s">
        <v>66</v>
      </c>
      <c r="D23" s="1" t="s">
        <v>87</v>
      </c>
      <c r="E23" s="1" t="s">
        <v>60</v>
      </c>
      <c r="G23" s="55" t="s">
        <v>60</v>
      </c>
      <c r="H23" s="62"/>
      <c r="I23" s="55" t="s">
        <v>60</v>
      </c>
      <c r="J23" s="62"/>
      <c r="K23" s="55" t="s">
        <v>60</v>
      </c>
      <c r="L23" s="62"/>
      <c r="M23" s="64" t="s">
        <v>60</v>
      </c>
      <c r="N23" s="64"/>
      <c r="O23" s="55" t="s">
        <v>60</v>
      </c>
      <c r="P23" s="56"/>
    </row>
    <row r="24" spans="1:16" ht="30.6" x14ac:dyDescent="0.3">
      <c r="A24" s="71"/>
      <c r="B24" s="8" t="s">
        <v>73</v>
      </c>
      <c r="C24" s="1" t="s">
        <v>5</v>
      </c>
      <c r="D24" s="37" t="s">
        <v>92</v>
      </c>
      <c r="E24" s="1">
        <v>9.1</v>
      </c>
      <c r="F24" s="1"/>
      <c r="G24" s="55">
        <v>7.9</v>
      </c>
      <c r="H24" s="62"/>
      <c r="I24" s="55" t="s">
        <v>172</v>
      </c>
      <c r="J24" s="62"/>
      <c r="K24" s="55"/>
      <c r="L24" s="62"/>
      <c r="M24" s="55"/>
      <c r="N24" s="62"/>
      <c r="O24" s="55"/>
      <c r="P24" s="56"/>
    </row>
    <row r="25" spans="1:16" x14ac:dyDescent="0.3">
      <c r="A25" s="71"/>
      <c r="B25" s="8" t="s">
        <v>69</v>
      </c>
      <c r="C25" s="1" t="s">
        <v>55</v>
      </c>
      <c r="D25" s="1" t="s">
        <v>93</v>
      </c>
      <c r="E25" s="1">
        <v>100</v>
      </c>
      <c r="F25" s="1"/>
      <c r="G25" s="55" t="s">
        <v>60</v>
      </c>
      <c r="H25" s="62"/>
      <c r="I25" s="55" t="s">
        <v>60</v>
      </c>
      <c r="J25" s="62"/>
      <c r="K25" s="55" t="s">
        <v>60</v>
      </c>
      <c r="L25" s="62"/>
      <c r="M25" s="64"/>
      <c r="N25" s="64"/>
      <c r="O25" s="55"/>
      <c r="P25" s="56"/>
    </row>
    <row r="26" spans="1:16" x14ac:dyDescent="0.3">
      <c r="A26" s="71"/>
      <c r="B26" s="8" t="s">
        <v>69</v>
      </c>
      <c r="C26" s="1" t="s">
        <v>56</v>
      </c>
      <c r="D26" s="1" t="s">
        <v>94</v>
      </c>
      <c r="E26" s="1">
        <v>94</v>
      </c>
      <c r="F26" s="1"/>
      <c r="G26" s="55" t="s">
        <v>60</v>
      </c>
      <c r="H26" s="62"/>
      <c r="I26" s="55" t="s">
        <v>60</v>
      </c>
      <c r="J26" s="62"/>
      <c r="K26" s="55" t="s">
        <v>60</v>
      </c>
      <c r="L26" s="62"/>
      <c r="M26" s="64"/>
      <c r="N26" s="64"/>
      <c r="O26" s="55"/>
      <c r="P26" s="56"/>
    </row>
    <row r="27" spans="1:16" x14ac:dyDescent="0.3">
      <c r="A27" s="71"/>
      <c r="B27" s="8" t="s">
        <v>69</v>
      </c>
      <c r="C27" s="1" t="s">
        <v>57</v>
      </c>
      <c r="D27" s="1" t="s">
        <v>95</v>
      </c>
      <c r="E27" s="1">
        <v>99</v>
      </c>
      <c r="F27" s="1"/>
      <c r="G27" s="55" t="s">
        <v>60</v>
      </c>
      <c r="H27" s="62"/>
      <c r="I27" s="55" t="s">
        <v>60</v>
      </c>
      <c r="J27" s="62"/>
      <c r="K27" s="55" t="s">
        <v>60</v>
      </c>
      <c r="L27" s="62"/>
      <c r="M27" s="64"/>
      <c r="N27" s="64"/>
      <c r="O27" s="55"/>
      <c r="P27" s="56"/>
    </row>
    <row r="28" spans="1:16" x14ac:dyDescent="0.3">
      <c r="A28" s="71"/>
      <c r="B28" s="8" t="s">
        <v>69</v>
      </c>
      <c r="C28" s="1" t="s">
        <v>58</v>
      </c>
      <c r="D28" s="1" t="s">
        <v>96</v>
      </c>
      <c r="E28" s="1">
        <v>0</v>
      </c>
      <c r="F28" s="1"/>
      <c r="G28" s="55" t="s">
        <v>60</v>
      </c>
      <c r="H28" s="62"/>
      <c r="I28" s="55" t="s">
        <v>60</v>
      </c>
      <c r="J28" s="62"/>
      <c r="K28" s="55" t="s">
        <v>60</v>
      </c>
      <c r="L28" s="62"/>
      <c r="M28" s="64"/>
      <c r="N28" s="64"/>
      <c r="O28" s="55"/>
      <c r="P28" s="56"/>
    </row>
    <row r="29" spans="1:16" x14ac:dyDescent="0.3">
      <c r="A29" s="71"/>
      <c r="B29" s="8" t="s">
        <v>69</v>
      </c>
      <c r="C29" s="1" t="s">
        <v>59</v>
      </c>
      <c r="D29" s="1" t="s">
        <v>96</v>
      </c>
      <c r="E29" s="1">
        <v>0</v>
      </c>
      <c r="F29" s="1"/>
      <c r="G29" s="55" t="s">
        <v>60</v>
      </c>
      <c r="H29" s="62"/>
      <c r="I29" s="55" t="s">
        <v>60</v>
      </c>
      <c r="J29" s="62"/>
      <c r="K29" s="55" t="s">
        <v>60</v>
      </c>
      <c r="L29" s="62"/>
      <c r="M29" s="64"/>
      <c r="N29" s="64"/>
      <c r="O29" s="55"/>
      <c r="P29" s="56"/>
    </row>
    <row r="30" spans="1:16" x14ac:dyDescent="0.3">
      <c r="A30" s="71"/>
      <c r="B30" s="8" t="s">
        <v>69</v>
      </c>
      <c r="C30" s="1" t="s">
        <v>4</v>
      </c>
      <c r="D30" s="1" t="s">
        <v>87</v>
      </c>
      <c r="E30" s="1"/>
      <c r="F30" s="1"/>
      <c r="G30" s="55">
        <v>84</v>
      </c>
      <c r="H30" s="62"/>
      <c r="I30" s="55" t="s">
        <v>60</v>
      </c>
      <c r="J30" s="62"/>
      <c r="K30" s="55" t="s">
        <v>60</v>
      </c>
      <c r="L30" s="62"/>
      <c r="M30" s="55"/>
      <c r="N30" s="62"/>
      <c r="O30" s="55"/>
      <c r="P30" s="56"/>
    </row>
    <row r="31" spans="1:16" x14ac:dyDescent="0.3">
      <c r="A31" s="71"/>
      <c r="B31" s="8" t="s">
        <v>69</v>
      </c>
      <c r="C31" s="1" t="s">
        <v>3</v>
      </c>
      <c r="D31" s="1" t="s">
        <v>87</v>
      </c>
      <c r="E31" s="1"/>
      <c r="F31" s="1"/>
      <c r="G31" s="55">
        <v>1</v>
      </c>
      <c r="H31" s="62"/>
      <c r="I31" s="55" t="s">
        <v>60</v>
      </c>
      <c r="J31" s="62"/>
      <c r="K31" s="55" t="s">
        <v>60</v>
      </c>
      <c r="L31" s="62"/>
      <c r="M31" s="55"/>
      <c r="N31" s="62"/>
      <c r="O31" s="55"/>
      <c r="P31" s="56"/>
    </row>
    <row r="32" spans="1:16" ht="33" x14ac:dyDescent="0.3">
      <c r="A32" s="71"/>
      <c r="B32" s="8" t="s">
        <v>74</v>
      </c>
      <c r="C32" s="1" t="s">
        <v>2</v>
      </c>
      <c r="D32" s="1" t="s">
        <v>97</v>
      </c>
      <c r="E32" s="1">
        <v>0</v>
      </c>
      <c r="F32" s="1"/>
      <c r="G32" s="55" t="s">
        <v>60</v>
      </c>
      <c r="H32" s="62"/>
      <c r="I32" s="55" t="s">
        <v>60</v>
      </c>
      <c r="J32" s="62"/>
      <c r="K32" s="55" t="s">
        <v>60</v>
      </c>
      <c r="L32" s="62"/>
      <c r="M32" s="64"/>
      <c r="N32" s="64"/>
      <c r="O32" s="55"/>
      <c r="P32" s="56"/>
    </row>
    <row r="33" spans="1:16" ht="20.399999999999999" x14ac:dyDescent="0.3">
      <c r="A33" s="71"/>
      <c r="B33" s="8" t="s">
        <v>75</v>
      </c>
      <c r="C33" s="1" t="s">
        <v>1</v>
      </c>
      <c r="D33" s="1" t="s">
        <v>85</v>
      </c>
      <c r="E33" s="1">
        <v>0</v>
      </c>
      <c r="F33" s="1"/>
      <c r="G33" s="55" t="s">
        <v>60</v>
      </c>
      <c r="H33" s="62"/>
      <c r="I33" s="55" t="s">
        <v>60</v>
      </c>
      <c r="J33" s="62"/>
      <c r="K33" s="55" t="s">
        <v>60</v>
      </c>
      <c r="L33" s="62"/>
      <c r="M33" s="64"/>
      <c r="N33" s="64"/>
      <c r="O33" s="55"/>
      <c r="P33" s="56"/>
    </row>
    <row r="34" spans="1:16" ht="20.399999999999999" x14ac:dyDescent="0.3">
      <c r="A34" s="71"/>
      <c r="B34" s="8" t="s">
        <v>75</v>
      </c>
      <c r="C34" s="1" t="s">
        <v>0</v>
      </c>
      <c r="D34" s="1" t="s">
        <v>86</v>
      </c>
      <c r="E34" s="1">
        <v>0</v>
      </c>
      <c r="F34" s="1"/>
      <c r="G34" s="55" t="s">
        <v>60</v>
      </c>
      <c r="H34" s="62"/>
      <c r="I34" s="55" t="s">
        <v>60</v>
      </c>
      <c r="J34" s="62"/>
      <c r="K34" s="55" t="s">
        <v>60</v>
      </c>
      <c r="L34" s="62"/>
      <c r="M34" s="64"/>
      <c r="N34" s="64"/>
      <c r="O34" s="55"/>
      <c r="P34" s="56"/>
    </row>
    <row r="35" spans="1:16" ht="21" thickBot="1" x14ac:dyDescent="0.35">
      <c r="A35" s="72"/>
      <c r="B35" s="16" t="s">
        <v>75</v>
      </c>
      <c r="C35" s="17" t="s">
        <v>61</v>
      </c>
      <c r="D35" s="17" t="s">
        <v>85</v>
      </c>
      <c r="E35" s="17">
        <v>0</v>
      </c>
      <c r="F35" s="17"/>
      <c r="G35" s="57" t="s">
        <v>60</v>
      </c>
      <c r="H35" s="63"/>
      <c r="I35" s="57" t="s">
        <v>60</v>
      </c>
      <c r="J35" s="63"/>
      <c r="K35" s="57" t="s">
        <v>60</v>
      </c>
      <c r="L35" s="63"/>
      <c r="M35" s="57" t="s">
        <v>60</v>
      </c>
      <c r="N35" s="63"/>
      <c r="O35" s="57" t="s">
        <v>60</v>
      </c>
      <c r="P35" s="58"/>
    </row>
  </sheetData>
  <mergeCells count="78">
    <mergeCell ref="B1:B3"/>
    <mergeCell ref="M28:N28"/>
    <mergeCell ref="M29:N29"/>
    <mergeCell ref="M30:N30"/>
    <mergeCell ref="M31:N31"/>
    <mergeCell ref="K24:L24"/>
    <mergeCell ref="M24:N24"/>
    <mergeCell ref="K27:L27"/>
    <mergeCell ref="K28:L28"/>
    <mergeCell ref="K29:L29"/>
    <mergeCell ref="K30:L30"/>
    <mergeCell ref="K31:L31"/>
    <mergeCell ref="K20:L20"/>
    <mergeCell ref="M20:N20"/>
    <mergeCell ref="G29:H29"/>
    <mergeCell ref="G30:H30"/>
    <mergeCell ref="O24:P24"/>
    <mergeCell ref="M25:N25"/>
    <mergeCell ref="M26:N26"/>
    <mergeCell ref="K25:L25"/>
    <mergeCell ref="K26:L26"/>
    <mergeCell ref="O20:P20"/>
    <mergeCell ref="A21:A35"/>
    <mergeCell ref="G22:H22"/>
    <mergeCell ref="I22:J22"/>
    <mergeCell ref="K22:L22"/>
    <mergeCell ref="M22:N22"/>
    <mergeCell ref="O22:P22"/>
    <mergeCell ref="G23:H23"/>
    <mergeCell ref="I23:J23"/>
    <mergeCell ref="K23:L23"/>
    <mergeCell ref="M23:N23"/>
    <mergeCell ref="O23:P23"/>
    <mergeCell ref="G25:H25"/>
    <mergeCell ref="G26:H26"/>
    <mergeCell ref="G27:H27"/>
    <mergeCell ref="G28:H28"/>
    <mergeCell ref="A6:A19"/>
    <mergeCell ref="G20:H20"/>
    <mergeCell ref="I20:J20"/>
    <mergeCell ref="G24:H24"/>
    <mergeCell ref="I24:J24"/>
    <mergeCell ref="G31:H31"/>
    <mergeCell ref="I30:J30"/>
    <mergeCell ref="I31:J31"/>
    <mergeCell ref="I32:J32"/>
    <mergeCell ref="I33:J33"/>
    <mergeCell ref="I25:J25"/>
    <mergeCell ref="I26:J26"/>
    <mergeCell ref="I27:J27"/>
    <mergeCell ref="I28:J28"/>
    <mergeCell ref="I29:J29"/>
    <mergeCell ref="K32:L32"/>
    <mergeCell ref="K33:L33"/>
    <mergeCell ref="K34:L34"/>
    <mergeCell ref="G35:H35"/>
    <mergeCell ref="I35:J35"/>
    <mergeCell ref="K35:L35"/>
    <mergeCell ref="G32:H32"/>
    <mergeCell ref="G33:H33"/>
    <mergeCell ref="G34:H34"/>
    <mergeCell ref="I34:J34"/>
    <mergeCell ref="M35:N35"/>
    <mergeCell ref="O25:P25"/>
    <mergeCell ref="O26:P26"/>
    <mergeCell ref="O27:P27"/>
    <mergeCell ref="O28:P28"/>
    <mergeCell ref="O29:P29"/>
    <mergeCell ref="O30:P30"/>
    <mergeCell ref="O31:P31"/>
    <mergeCell ref="O32:P32"/>
    <mergeCell ref="O33:P33"/>
    <mergeCell ref="O34:P34"/>
    <mergeCell ref="O35:P35"/>
    <mergeCell ref="M32:N32"/>
    <mergeCell ref="M33:N33"/>
    <mergeCell ref="M34:N34"/>
    <mergeCell ref="M27:N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Seria PKCM-1_1_21</vt:lpstr>
      <vt:lpstr>Seria PKCM-1_2_21</vt:lpstr>
      <vt:lpstr>Seria PKCM-1_3_21</vt:lpstr>
      <vt:lpstr>Seria PKCM-1_1_22</vt:lpstr>
      <vt:lpstr>Seria PKCM-1_2_22</vt:lpstr>
      <vt:lpstr>Seria PKCM-1_3_22</vt:lpstr>
      <vt:lpstr>Seria PKCM-1_4_22</vt:lpstr>
      <vt:lpstr>Seria PKCM-1_5_22</vt:lpstr>
      <vt:lpstr>Seria PKCM-1_6_22</vt:lpstr>
      <vt:lpstr>Seria PKCM-1_7_22</vt:lpstr>
      <vt:lpstr>Podsumowanie</vt:lpstr>
      <vt:lpstr>Statystyka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prace</dc:creator>
  <cp:lastModifiedBy>Kuba Grzesiak</cp:lastModifiedBy>
  <dcterms:created xsi:type="dcterms:W3CDTF">2023-03-08T10:54:48Z</dcterms:created>
  <dcterms:modified xsi:type="dcterms:W3CDTF">2023-05-25T10:45:51Z</dcterms:modified>
</cp:coreProperties>
</file>