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0" yWindow="500" windowWidth="38400" windowHeight="18000" tabRatio="500"/>
  </bookViews>
  <sheets>
    <sheet name="Dashboard 2" sheetId="8" r:id="rId1"/>
    <sheet name="NPS Non-purchaser current" sheetId="3" r:id="rId2"/>
    <sheet name="NPS Non-purchaser previous" sheetId="4" r:id="rId3"/>
    <sheet name="NPS non-purcahser Last year" sheetId="14" r:id="rId4"/>
    <sheet name="NPS purch cat comp current" sheetId="12" r:id="rId5"/>
    <sheet name="NPS purch cat comp previous" sheetId="13" r:id="rId6"/>
    <sheet name="NPS purch cat comp last year" sheetId="15" r:id="rId7"/>
    <sheet name="Analytics Current" sheetId="7" r:id="rId8"/>
    <sheet name="Analytics Previous" sheetId="6" r:id="rId9"/>
    <sheet name="Analytics Last Year" sheetId="1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8" l="1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C79" i="8"/>
  <c r="B79" i="8"/>
  <c r="C78" i="8"/>
  <c r="B78" i="8"/>
  <c r="A17" i="8"/>
  <c r="D17" i="8"/>
  <c r="E17" i="8"/>
  <c r="A13" i="8"/>
  <c r="D13" i="8"/>
  <c r="E13" i="8"/>
  <c r="A9" i="8"/>
  <c r="D9" i="8"/>
  <c r="E9" i="8"/>
  <c r="B2" i="8"/>
  <c r="B17" i="8"/>
  <c r="C17" i="8"/>
  <c r="B13" i="8"/>
  <c r="C13" i="8"/>
  <c r="B9" i="8"/>
  <c r="C9" i="8"/>
  <c r="A90" i="8"/>
  <c r="B90" i="8"/>
  <c r="A86" i="8"/>
  <c r="A91" i="8"/>
  <c r="B91" i="8"/>
  <c r="B86" i="8"/>
  <c r="C86" i="8"/>
  <c r="A75" i="8"/>
  <c r="B75" i="8"/>
  <c r="C75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C71" i="8"/>
  <c r="A44" i="8"/>
  <c r="B44" i="8"/>
  <c r="A42" i="8"/>
  <c r="A45" i="8"/>
  <c r="B45" i="8"/>
  <c r="B42" i="8"/>
  <c r="C42" i="8"/>
  <c r="B3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C90" i="8"/>
  <c r="C91" i="8"/>
  <c r="C92" i="8"/>
  <c r="D78" i="8"/>
  <c r="D79" i="8"/>
  <c r="C37" i="8"/>
  <c r="C45" i="8"/>
  <c r="C44" i="8"/>
  <c r="A48" i="8"/>
  <c r="A49" i="8"/>
  <c r="A50" i="8"/>
</calcChain>
</file>

<file path=xl/sharedStrings.xml><?xml version="1.0" encoding="utf-8"?>
<sst xmlns="http://schemas.openxmlformats.org/spreadsheetml/2006/main" count="447" uniqueCount="124">
  <si>
    <t>Happiness</t>
  </si>
  <si>
    <t>Adoption</t>
  </si>
  <si>
    <t>Retention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</si>
  <si>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</si>
  <si>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</si>
  <si>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</si>
  <si>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</si>
  <si>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</si>
  <si>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</si>
  <si>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</si>
  <si>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</si>
  <si>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</si>
  <si>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</si>
  <si>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</si>
  <si>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</si>
  <si>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Current</t>
  </si>
  <si>
    <t>Previous</t>
  </si>
  <si>
    <t>Difference</t>
  </si>
  <si>
    <t>#=================================================================</t>
  </si>
  <si>
    <t># Task completion &amp; Engagement: Comparing category visits and PDP (and incoming blog traffic)</t>
  </si>
  <si>
    <t># Date: Nov 6 2016 - Nov 19 2016</t>
  </si>
  <si>
    <t>##############################################</t>
  </si>
  <si>
    <t xml:space="preserve"># Comparing category visits and PDP </t>
  </si>
  <si>
    <t>All Visits</t>
  </si>
  <si>
    <t>category</t>
  </si>
  <si>
    <t>pdp</t>
  </si>
  <si>
    <t>Category to PDP</t>
  </si>
  <si>
    <t>Metrics</t>
  </si>
  <si>
    <t>Visits</t>
  </si>
  <si>
    <t># New visitor bounce rate (want exit)</t>
  </si>
  <si>
    <t>Bounce</t>
  </si>
  <si>
    <t>Exits</t>
  </si>
  <si>
    <t>Exit Rate</t>
  </si>
  <si>
    <t>Day</t>
  </si>
  <si>
    <t>Infinity%</t>
  </si>
  <si>
    <t># Adoption: new visitor time on page</t>
  </si>
  <si>
    <t># new visitor time on page</t>
  </si>
  <si>
    <t>less than 15 seconds</t>
  </si>
  <si>
    <t># Retention: return visitor exit rate (why is there no average over the period?)</t>
  </si>
  <si>
    <t># Return visitor exit rate</t>
  </si>
  <si>
    <t># Retention: Return visits</t>
  </si>
  <si>
    <t># Freeform Table</t>
  </si>
  <si>
    <t>Segments</t>
  </si>
  <si>
    <t>New Visits</t>
  </si>
  <si>
    <t>Return Visits</t>
  </si>
  <si>
    <t># Engagement: Order per visit(what does that number mean?)  (others are FYI, not good for comparing categories)</t>
  </si>
  <si>
    <t>Orders per Visit</t>
  </si>
  <si>
    <t>Total Revenue</t>
  </si>
  <si>
    <t>$ per Visit</t>
  </si>
  <si>
    <t>0 CAD</t>
  </si>
  <si>
    <t>0.00 CAD</t>
  </si>
  <si>
    <t># Date: Dec 4 2016 - Dec 17 2016</t>
  </si>
  <si>
    <t>Selected Elements:
pPurchaserFiscal: DecFY17</t>
  </si>
  <si>
    <t>Product Availability</t>
  </si>
  <si>
    <t>Checkout experience</t>
  </si>
  <si>
    <t>Reservation Experience</t>
  </si>
  <si>
    <t>Shipping experience</t>
  </si>
  <si>
    <t>Pickup Experience</t>
  </si>
  <si>
    <t>Ease Of Shop Experience</t>
  </si>
  <si>
    <t>Product Variety</t>
  </si>
  <si>
    <t>Condition of products when received</t>
  </si>
  <si>
    <t>Selected Elements:
pPurchaserFiscal: NovFY17</t>
  </si>
  <si>
    <t>% of new visitors that spent less than 15 seconds</t>
  </si>
  <si>
    <t>All category new visits</t>
  </si>
  <si>
    <t xml:space="preserve">% of new category visits less than 15 sec </t>
  </si>
  <si>
    <t>Percentage</t>
  </si>
  <si>
    <t>Bounce rate, Return visitor</t>
  </si>
  <si>
    <t>Exit Rate, New visitor</t>
  </si>
  <si>
    <t>% Return Visits</t>
  </si>
  <si>
    <t>Return visits</t>
  </si>
  <si>
    <t>Total Visits</t>
  </si>
  <si>
    <t xml:space="preserve">Current </t>
  </si>
  <si>
    <t xml:space="preserve">Previous </t>
  </si>
  <si>
    <t>Task Completion</t>
  </si>
  <si>
    <t>Category</t>
  </si>
  <si>
    <t>Category then PDP</t>
  </si>
  <si>
    <t>Current timeframe</t>
  </si>
  <si>
    <t>Previous timeframe</t>
  </si>
  <si>
    <t>Category visits compared to category then pdp visists</t>
  </si>
  <si>
    <t>NPS ease of navigation, Non-purchaser</t>
  </si>
  <si>
    <t>Non purchaser Current Current Category Comparison</t>
  </si>
  <si>
    <t>NPS Non-Purchaser previous period category comparison</t>
  </si>
  <si>
    <t>NPS ease of navigation, purchaser</t>
  </si>
  <si>
    <t>NPS ease of online shopping, non-purchaser</t>
  </si>
  <si>
    <t># Adoption: new visitor exit rate - (why is there no average for the period?)</t>
  </si>
  <si>
    <t>Difference from previous</t>
  </si>
  <si>
    <t>Last year</t>
  </si>
  <si>
    <t>Difference year over year</t>
  </si>
  <si>
    <t>no data</t>
  </si>
  <si>
    <t>UX KPI: Computers</t>
  </si>
  <si>
    <t>Computers</t>
  </si>
  <si>
    <t>Non purchaser Current Last Year Category Comparison</t>
  </si>
  <si>
    <t># Segments: All visits to all pages in category (computers), Exclude Bot Traffic</t>
  </si>
  <si>
    <t># Segments: All visits to all pages in category (computers), New Visits</t>
  </si>
  <si>
    <t># Segments: All visits to all pages in category (computers), Return Visits, Exclude Bot Traffic</t>
  </si>
  <si>
    <t># Segments: All visits to all pages in category (computers)</t>
  </si>
  <si>
    <t>0.0,191</t>
  </si>
  <si>
    <t>0.0,144</t>
  </si>
  <si>
    <t>0.0,128</t>
  </si>
  <si>
    <t>0.0,124</t>
  </si>
  <si>
    <t>0.0,184</t>
  </si>
  <si>
    <t>0.0,225</t>
  </si>
  <si>
    <t>0.0,155</t>
  </si>
  <si>
    <t>0.0,122</t>
  </si>
  <si>
    <t>0.0,116</t>
  </si>
  <si>
    <t>0.0,153</t>
  </si>
  <si>
    <t>0.0,200</t>
  </si>
  <si>
    <t>0.0,252</t>
  </si>
  <si>
    <t>0.0,356</t>
  </si>
  <si>
    <t>0.0,209</t>
  </si>
  <si>
    <t>0.0,210</t>
  </si>
  <si>
    <t>0.0,126</t>
  </si>
  <si>
    <t>0.0,086</t>
  </si>
  <si>
    <t>0.0,147</t>
  </si>
  <si>
    <t>0.0,121</t>
  </si>
  <si>
    <t>0.0,179</t>
  </si>
  <si>
    <t>0.0,163</t>
  </si>
  <si>
    <t>0.0,103</t>
  </si>
  <si>
    <t>0.0,096</t>
  </si>
  <si>
    <t>0.0,115</t>
  </si>
  <si>
    <t>0.0,104</t>
  </si>
  <si>
    <t>0.0,117</t>
  </si>
  <si>
    <t>0.0,169</t>
  </si>
  <si>
    <t>0.0,120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</si>
</sst>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36"/>
      <color theme="1"/>
      <name val="Calibri"/>
      <scheme val="minor"/>
    </font>
    <font>
      <sz val="24"/>
      <color theme="1"/>
      <name val="Calibri"/>
      <family val="2"/>
      <scheme val="minor"/>
    </font>
    <font>
      <b/>
      <sz val="10"/>
      <name val="Arial"/>
    </font>
    <font>
      <sz val="24"/>
      <name val="Arial"/>
    </font>
    <font>
      <sz val="12"/>
      <color rgb="FF505050"/>
      <name val="Arial"/>
    </font>
    <font>
      <i/>
      <sz val="12"/>
      <color theme="0" tint="-0.49998474074526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  <xf numFmtId="2" fontId="3" fillId="0" borderId="0" xfId="0" applyNumberFormat="1" applyFont="1"/>
    <xf numFmtId="10" fontId="0" fillId="0" borderId="0" xfId="0" applyNumberFormat="1" applyFont="1"/>
    <xf numFmtId="1" fontId="0" fillId="0" borderId="0" xfId="0" applyNumberFormat="1"/>
    <xf numFmtId="0" fontId="6" fillId="0" borderId="0" xfId="0" applyFont="1"/>
    <xf numFmtId="10" fontId="3" fillId="0" borderId="0" xfId="0" applyNumberFormat="1" applyFont="1" applyAlignment="1">
      <alignment horizontal="right"/>
    </xf>
    <xf numFmtId="0" fontId="0" fillId="0" borderId="0" xfId="0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9" fillId="0" borderId="0" xfId="0" applyFont="1"/>
    <xf numFmtId="164" fontId="3" fillId="0" borderId="0" xfId="0" applyNumberFormat="1" applyFont="1"/>
    <xf numFmtId="165" fontId="10" fillId="0" borderId="0" xfId="0" applyNumberFormat="1" applyFont="1" applyAlignment="1">
      <alignment horizontal="right"/>
    </xf>
    <xf numFmtId="0" fontId="8" fillId="2" borderId="0" xfId="0" applyFont="1" applyFill="1" applyBorder="1" applyAlignment="1">
      <alignment vertical="center" wrapText="1"/>
    </xf>
    <xf numFmtId="0" fontId="6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0" xfId="0"/>
    <xf numFmtId="0" fontId="4" fillId="2" borderId="1" xfId="0" applyFont="1" applyFill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2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34.5" customWidth="1"/>
    <col min="2" max="2" width="15.6640625" hidden="1" customWidth="1"/>
    <col min="3" max="3" width="26.1640625" customWidth="1"/>
    <col min="4" max="4" width="15.6640625" style="21" hidden="1" customWidth="1"/>
    <col min="5" max="5" width="25.5" customWidth="1"/>
  </cols>
  <sheetData>
    <row r="1" spans="1:5" ht="47" x14ac:dyDescent="0.55000000000000004">
      <c r="A1" s="9" t="s">
        <v>89</v>
      </c>
    </row>
    <row r="2" spans="1:5" s="15" customFormat="1" x14ac:dyDescent="0.2">
      <c r="A2" s="15" t="s">
        <v>76</v>
      </c>
      <c r="B2" s="15" t="str">
        <f>('Analytics Current'!A3)</f>
        <v># Date: Dec 4 2016 - Dec 17 2016</v>
      </c>
      <c r="D2" s="21"/>
    </row>
    <row r="3" spans="1:5" s="15" customFormat="1" x14ac:dyDescent="0.2">
      <c r="A3" s="15" t="s">
        <v>77</v>
      </c>
      <c r="B3" s="15" t="str">
        <f>('Analytics Previous'!A3)</f>
        <v># Date: Nov 6 2016 - Nov 19 2016</v>
      </c>
      <c r="D3" s="21"/>
    </row>
    <row r="4" spans="1:5" s="15" customFormat="1" x14ac:dyDescent="0.2">
      <c r="D4" s="21"/>
    </row>
    <row r="5" spans="1:5" s="15" customFormat="1" ht="31" x14ac:dyDescent="0.35">
      <c r="A5" s="13" t="s">
        <v>0</v>
      </c>
      <c r="D5" s="21"/>
    </row>
    <row r="6" spans="1:5" s="15" customFormat="1" x14ac:dyDescent="0.2">
      <c r="D6" s="21"/>
    </row>
    <row r="7" spans="1:5" s="15" customFormat="1" x14ac:dyDescent="0.2">
      <c r="A7" s="3" t="s">
        <v>79</v>
      </c>
      <c r="D7" s="21"/>
    </row>
    <row r="8" spans="1:5" s="15" customFormat="1" x14ac:dyDescent="0.2">
      <c r="A8" s="4" t="s">
        <v>15</v>
      </c>
      <c r="B8" s="4" t="s">
        <v>16</v>
      </c>
      <c r="C8" s="4" t="s">
        <v>85</v>
      </c>
      <c r="D8" s="4" t="s">
        <v>86</v>
      </c>
      <c r="E8" s="4" t="s">
        <v>87</v>
      </c>
    </row>
    <row r="9" spans="1:5" s="15" customFormat="1" x14ac:dyDescent="0.2">
      <c r="A9" s="18">
        <f>('NPS Non-purchaser current'!H6)</f>
        <v>-8.1999999999999993</v>
      </c>
      <c r="B9" s="18">
        <f>('NPS Non-purchaser previous'!H6)</f>
        <v>-2.4</v>
      </c>
      <c r="C9" s="24">
        <f>(A9-B9)</f>
        <v>-5.7999999999999989</v>
      </c>
      <c r="D9" s="18">
        <f>('NPS non-purcahser Last year'!H6)</f>
        <v>7.3</v>
      </c>
      <c r="E9" s="18">
        <f>(A9-D9)</f>
        <v>-15.5</v>
      </c>
    </row>
    <row r="10" spans="1:5" s="15" customFormat="1" x14ac:dyDescent="0.2">
      <c r="D10" s="21"/>
    </row>
    <row r="11" spans="1:5" s="15" customFormat="1" x14ac:dyDescent="0.2">
      <c r="A11" s="3" t="s">
        <v>82</v>
      </c>
      <c r="D11" s="21"/>
    </row>
    <row r="12" spans="1:5" s="2" customFormat="1" x14ac:dyDescent="0.2">
      <c r="A12" s="4" t="s">
        <v>15</v>
      </c>
      <c r="B12" s="4" t="s">
        <v>16</v>
      </c>
      <c r="C12" s="4" t="s">
        <v>17</v>
      </c>
      <c r="D12" s="4" t="s">
        <v>86</v>
      </c>
      <c r="E12" s="4" t="s">
        <v>87</v>
      </c>
    </row>
    <row r="13" spans="1:5" s="15" customFormat="1" x14ac:dyDescent="0.2">
      <c r="A13" s="18">
        <f>('NPS purch cat comp current'!H6)</f>
        <v>36.6</v>
      </c>
      <c r="B13" s="18">
        <f>('NPS purch cat comp previous'!H6)</f>
        <v>39.1</v>
      </c>
      <c r="C13" s="24">
        <f>(A13-B13)</f>
        <v>-2.5</v>
      </c>
      <c r="D13" s="18">
        <f>('NPS purch cat comp last year'!H5)</f>
        <v>33.6</v>
      </c>
      <c r="E13" s="18">
        <f>(A13-D13)</f>
        <v>3</v>
      </c>
    </row>
    <row r="14" spans="1:5" s="15" customFormat="1" x14ac:dyDescent="0.2">
      <c r="D14" s="21"/>
    </row>
    <row r="15" spans="1:5" s="15" customFormat="1" x14ac:dyDescent="0.2">
      <c r="A15" s="3" t="s">
        <v>83</v>
      </c>
      <c r="D15" s="21"/>
    </row>
    <row r="16" spans="1:5" s="4" customFormat="1" x14ac:dyDescent="0.2">
      <c r="A16" s="4" t="s">
        <v>15</v>
      </c>
      <c r="B16" s="4" t="s">
        <v>16</v>
      </c>
      <c r="C16" s="4" t="s">
        <v>17</v>
      </c>
      <c r="D16" s="4" t="s">
        <v>86</v>
      </c>
      <c r="E16" s="4" t="s">
        <v>87</v>
      </c>
    </row>
    <row r="17" spans="1:5" s="15" customFormat="1" x14ac:dyDescent="0.2">
      <c r="A17" s="15">
        <f>('NPS Non-purchaser current'!I6)</f>
        <v>-2.6</v>
      </c>
      <c r="B17" s="15">
        <f>('NPS Non-purchaser previous'!I6)</f>
        <v>-3.3</v>
      </c>
      <c r="C17" s="3">
        <f>(A17-B17)</f>
        <v>0.69999999999999973</v>
      </c>
      <c r="D17" s="21">
        <f>('NPS non-purcahser Last year'!I6)</f>
        <v>-4.9000000000000004</v>
      </c>
      <c r="E17" s="18">
        <f>(A17-D17)</f>
        <v>2.3000000000000003</v>
      </c>
    </row>
    <row r="18" spans="1:5" s="15" customFormat="1" x14ac:dyDescent="0.2">
      <c r="D18" s="21"/>
    </row>
    <row r="19" spans="1:5" ht="31" x14ac:dyDescent="0.35">
      <c r="A19" s="13" t="s">
        <v>1</v>
      </c>
    </row>
    <row r="21" spans="1:5" x14ac:dyDescent="0.2">
      <c r="A21" s="3" t="s">
        <v>67</v>
      </c>
    </row>
    <row r="22" spans="1:5" s="2" customFormat="1" x14ac:dyDescent="0.2">
      <c r="A22" s="4" t="s">
        <v>15</v>
      </c>
      <c r="B22" s="4" t="s">
        <v>16</v>
      </c>
      <c r="C22" s="4" t="s">
        <v>17</v>
      </c>
      <c r="D22" s="4" t="s">
        <v>86</v>
      </c>
      <c r="E22" s="4" t="s">
        <v>87</v>
      </c>
    </row>
    <row r="23" spans="1:5" hidden="1" x14ac:dyDescent="0.2">
      <c r="A23" s="16">
        <f>('Analytics Current'!B27)</f>
        <v>0.21909999999999999</v>
      </c>
      <c r="B23" s="16">
        <f>('Analytics Previous'!B27)</f>
        <v>0.1988</v>
      </c>
      <c r="D23" s="16"/>
    </row>
    <row r="24" spans="1:5" hidden="1" x14ac:dyDescent="0.2">
      <c r="A24" s="16">
        <f>('Analytics Current'!B28)</f>
        <v>0.2316</v>
      </c>
      <c r="B24" s="16">
        <f>('Analytics Previous'!B28)</f>
        <v>0.21390000000000001</v>
      </c>
      <c r="D24" s="16"/>
    </row>
    <row r="25" spans="1:5" hidden="1" x14ac:dyDescent="0.2">
      <c r="A25" s="16">
        <f>('Analytics Current'!B29)</f>
        <v>0.22470000000000001</v>
      </c>
      <c r="B25" s="16">
        <f>('Analytics Previous'!B29)</f>
        <v>0.2336</v>
      </c>
      <c r="D25" s="16"/>
    </row>
    <row r="26" spans="1:5" hidden="1" x14ac:dyDescent="0.2">
      <c r="A26" s="16">
        <f>('Analytics Current'!B30)</f>
        <v>0.23619999999999999</v>
      </c>
      <c r="B26" s="16">
        <f>('Analytics Previous'!B30)</f>
        <v>0.20849999999999999</v>
      </c>
      <c r="D26" s="16"/>
    </row>
    <row r="27" spans="1:5" hidden="1" x14ac:dyDescent="0.2">
      <c r="A27" s="16">
        <f>('Analytics Current'!B31)</f>
        <v>0.2495</v>
      </c>
      <c r="B27" s="16">
        <f>('Analytics Previous'!B31)</f>
        <v>0.21510000000000001</v>
      </c>
      <c r="D27" s="16"/>
    </row>
    <row r="28" spans="1:5" hidden="1" x14ac:dyDescent="0.2">
      <c r="A28" s="16">
        <f>('Analytics Current'!B32)</f>
        <v>0.22850000000000001</v>
      </c>
      <c r="B28" s="16">
        <f>('Analytics Previous'!B32)</f>
        <v>0.21199999999999999</v>
      </c>
      <c r="D28" s="16"/>
    </row>
    <row r="29" spans="1:5" hidden="1" x14ac:dyDescent="0.2">
      <c r="A29" s="16">
        <f>('Analytics Current'!B33)</f>
        <v>0.21410000000000001</v>
      </c>
      <c r="B29" s="16">
        <f>('Analytics Previous'!B33)</f>
        <v>0.2102</v>
      </c>
      <c r="D29" s="16"/>
    </row>
    <row r="30" spans="1:5" hidden="1" x14ac:dyDescent="0.2">
      <c r="A30" s="16">
        <f>('Analytics Current'!B34)</f>
        <v>0.22509999999999999</v>
      </c>
      <c r="B30" s="16">
        <f>('Analytics Previous'!B34)</f>
        <v>0.2064</v>
      </c>
      <c r="D30" s="16"/>
    </row>
    <row r="31" spans="1:5" hidden="1" x14ac:dyDescent="0.2">
      <c r="A31" s="16">
        <f>('Analytics Current'!B35)</f>
        <v>0.214</v>
      </c>
      <c r="B31" s="16">
        <f>('Analytics Previous'!B35)</f>
        <v>0.21870000000000001</v>
      </c>
      <c r="D31" s="16"/>
    </row>
    <row r="32" spans="1:5" hidden="1" x14ac:dyDescent="0.2">
      <c r="A32" s="16">
        <f>('Analytics Current'!B36)</f>
        <v>0.19839999999999999</v>
      </c>
      <c r="B32" s="16">
        <f>('Analytics Previous'!B36)</f>
        <v>0.21709999999999999</v>
      </c>
      <c r="D32" s="16"/>
    </row>
    <row r="33" spans="1:5" hidden="1" x14ac:dyDescent="0.2">
      <c r="A33" s="16">
        <f>('Analytics Current'!B37)</f>
        <v>0.23300000000000001</v>
      </c>
      <c r="B33" s="16">
        <f>('Analytics Previous'!B37)</f>
        <v>0.22</v>
      </c>
      <c r="D33" s="16"/>
    </row>
    <row r="34" spans="1:5" hidden="1" x14ac:dyDescent="0.2">
      <c r="A34" s="16">
        <f>('Analytics Current'!B38)</f>
        <v>0.23830000000000001</v>
      </c>
      <c r="B34" s="16">
        <f>('Analytics Previous'!B38)</f>
        <v>0.217</v>
      </c>
      <c r="D34" s="16"/>
    </row>
    <row r="35" spans="1:5" hidden="1" x14ac:dyDescent="0.2">
      <c r="A35" s="16">
        <f>('Analytics Current'!B39)</f>
        <v>0.2356</v>
      </c>
      <c r="B35" s="16">
        <f>('Analytics Previous'!B39)</f>
        <v>0.23880000000000001</v>
      </c>
      <c r="D35" s="16"/>
    </row>
    <row r="36" spans="1:5" hidden="1" x14ac:dyDescent="0.2">
      <c r="A36" s="16">
        <f>('Analytics Current'!B40)</f>
        <v>0.22009999999999999</v>
      </c>
      <c r="B36" s="16">
        <f>('Analytics Previous'!B40)</f>
        <v>0.2172</v>
      </c>
      <c r="D36" s="16"/>
    </row>
    <row r="37" spans="1:5" s="3" customFormat="1" x14ac:dyDescent="0.2">
      <c r="A37" s="17">
        <f>AVERAGE(A23:A36)</f>
        <v>0.2263</v>
      </c>
      <c r="B37" s="17">
        <f>AVERAGE(B23:B36)</f>
        <v>0.21623571428571428</v>
      </c>
      <c r="C37" s="17">
        <f>(A37-B37)</f>
        <v>1.006428571428572E-2</v>
      </c>
      <c r="D37" s="25" t="s">
        <v>88</v>
      </c>
    </row>
    <row r="38" spans="1:5" hidden="1" x14ac:dyDescent="0.2"/>
    <row r="40" spans="1:5" x14ac:dyDescent="0.2">
      <c r="A40" s="3" t="s">
        <v>62</v>
      </c>
    </row>
    <row r="41" spans="1:5" s="2" customFormat="1" x14ac:dyDescent="0.2">
      <c r="A41" s="4" t="s">
        <v>15</v>
      </c>
      <c r="B41" s="4" t="s">
        <v>16</v>
      </c>
      <c r="C41" s="4" t="s">
        <v>17</v>
      </c>
      <c r="D41" s="4" t="s">
        <v>86</v>
      </c>
      <c r="E41" s="4" t="s">
        <v>87</v>
      </c>
    </row>
    <row r="42" spans="1:5" s="15" customFormat="1" x14ac:dyDescent="0.2">
      <c r="A42" s="16">
        <f>(A44/B44)</f>
        <v>0.50855045680522659</v>
      </c>
      <c r="B42" s="16">
        <f>(A45/B45)</f>
        <v>0.52400998210279548</v>
      </c>
      <c r="C42" s="17">
        <f>(A42-B42)</f>
        <v>-1.5459525297568888E-2</v>
      </c>
      <c r="D42" s="25" t="s">
        <v>88</v>
      </c>
    </row>
    <row r="43" spans="1:5" hidden="1" x14ac:dyDescent="0.2">
      <c r="A43" s="2" t="s">
        <v>64</v>
      </c>
      <c r="B43" s="2" t="s">
        <v>63</v>
      </c>
      <c r="C43" s="2" t="s">
        <v>65</v>
      </c>
      <c r="D43" s="2"/>
    </row>
    <row r="44" spans="1:5" hidden="1" x14ac:dyDescent="0.2">
      <c r="A44" s="5">
        <f>('Analytics Current'!C55)</f>
        <v>19538</v>
      </c>
      <c r="B44" s="5">
        <f>('Analytics Current'!B55)</f>
        <v>38419</v>
      </c>
      <c r="C44" s="3">
        <f>FLOOR(A44/B44*100, 0.1)</f>
        <v>50.800000000000004</v>
      </c>
      <c r="D44" s="5"/>
    </row>
    <row r="45" spans="1:5" hidden="1" x14ac:dyDescent="0.2">
      <c r="A45" s="5">
        <f>('Analytics Previous'!C55)</f>
        <v>20788</v>
      </c>
      <c r="B45" s="5">
        <f>('Analytics Previous'!B55)</f>
        <v>39671</v>
      </c>
      <c r="C45" s="3">
        <f>FLOOR(A45/B45*100, 0.1)</f>
        <v>52.400000000000006</v>
      </c>
      <c r="D45" s="5"/>
    </row>
    <row r="46" spans="1:5" s="8" customFormat="1" hidden="1" x14ac:dyDescent="0.2"/>
    <row r="47" spans="1:5" hidden="1" x14ac:dyDescent="0.2"/>
    <row r="48" spans="1:5" hidden="1" x14ac:dyDescent="0.2">
      <c r="A48" s="12">
        <f>FLOOR((A37+C44), 1)</f>
        <v>51</v>
      </c>
      <c r="C48" s="10"/>
    </row>
    <row r="49" spans="1:5" hidden="1" x14ac:dyDescent="0.2">
      <c r="A49" s="12">
        <f>FLOOR((B37+C45),1)</f>
        <v>52</v>
      </c>
    </row>
    <row r="50" spans="1:5" hidden="1" x14ac:dyDescent="0.2">
      <c r="A50" s="12">
        <f>(A48-A49)</f>
        <v>-1</v>
      </c>
    </row>
    <row r="53" spans="1:5" ht="31" x14ac:dyDescent="0.35">
      <c r="A53" s="13" t="s">
        <v>2</v>
      </c>
    </row>
    <row r="55" spans="1:5" x14ac:dyDescent="0.2">
      <c r="A55" s="3" t="s">
        <v>66</v>
      </c>
    </row>
    <row r="56" spans="1:5" x14ac:dyDescent="0.2">
      <c r="A56" s="4" t="s">
        <v>71</v>
      </c>
      <c r="B56" s="4" t="s">
        <v>72</v>
      </c>
      <c r="C56" s="4" t="s">
        <v>17</v>
      </c>
      <c r="D56" s="4" t="s">
        <v>86</v>
      </c>
      <c r="E56" s="4" t="s">
        <v>87</v>
      </c>
    </row>
    <row r="57" spans="1:5" hidden="1" x14ac:dyDescent="0.2">
      <c r="A57" s="7">
        <f>('Analytics Current'!B83)</f>
        <v>0.18729999999999999</v>
      </c>
      <c r="B57" s="11">
        <f>('Analytics Previous'!B83)</f>
        <v>0.19470000000000001</v>
      </c>
      <c r="D57" s="11"/>
    </row>
    <row r="58" spans="1:5" hidden="1" x14ac:dyDescent="0.2">
      <c r="A58" s="7">
        <f>('Analytics Current'!B84)</f>
        <v>0.20469999999999999</v>
      </c>
      <c r="B58" s="11">
        <f>('Analytics Previous'!B84)</f>
        <v>0.19550000000000001</v>
      </c>
      <c r="D58" s="11"/>
    </row>
    <row r="59" spans="1:5" hidden="1" x14ac:dyDescent="0.2">
      <c r="A59" s="7">
        <f>('Analytics Current'!B85)</f>
        <v>0.18770000000000001</v>
      </c>
      <c r="B59" s="11">
        <f>('Analytics Previous'!B85)</f>
        <v>0.2165</v>
      </c>
      <c r="D59" s="11"/>
    </row>
    <row r="60" spans="1:5" hidden="1" x14ac:dyDescent="0.2">
      <c r="A60" s="7">
        <f>('Analytics Current'!B86)</f>
        <v>0.19259999999999999</v>
      </c>
      <c r="B60" s="11">
        <f>('Analytics Previous'!B86)</f>
        <v>0.20280000000000001</v>
      </c>
      <c r="D60" s="11"/>
    </row>
    <row r="61" spans="1:5" hidden="1" x14ac:dyDescent="0.2">
      <c r="A61" s="7">
        <f>('Analytics Current'!B87)</f>
        <v>0.2016</v>
      </c>
      <c r="B61" s="11">
        <f>('Analytics Previous'!B87)</f>
        <v>0.192</v>
      </c>
      <c r="D61" s="11"/>
    </row>
    <row r="62" spans="1:5" hidden="1" x14ac:dyDescent="0.2">
      <c r="A62" s="7">
        <f>('Analytics Current'!B88)</f>
        <v>0.22370000000000001</v>
      </c>
      <c r="B62" s="11">
        <f>('Analytics Previous'!B88)</f>
        <v>0.1976</v>
      </c>
      <c r="D62" s="11"/>
    </row>
    <row r="63" spans="1:5" hidden="1" x14ac:dyDescent="0.2">
      <c r="A63" s="7">
        <f>('Analytics Current'!B89)</f>
        <v>0.1812</v>
      </c>
      <c r="B63" s="11">
        <f>('Analytics Previous'!B89)</f>
        <v>0.19070000000000001</v>
      </c>
      <c r="D63" s="11"/>
    </row>
    <row r="64" spans="1:5" hidden="1" x14ac:dyDescent="0.2">
      <c r="A64" s="7">
        <f>('Analytics Current'!B90)</f>
        <v>0.21279999999999999</v>
      </c>
      <c r="B64" s="11">
        <f>('Analytics Previous'!B90)</f>
        <v>0.17879999999999999</v>
      </c>
      <c r="D64" s="11"/>
    </row>
    <row r="65" spans="1:5" hidden="1" x14ac:dyDescent="0.2">
      <c r="A65" s="7">
        <f>('Analytics Current'!B91)</f>
        <v>0.2006</v>
      </c>
      <c r="B65" s="11">
        <f>('Analytics Previous'!B91)</f>
        <v>0.2046</v>
      </c>
      <c r="D65" s="11"/>
    </row>
    <row r="66" spans="1:5" hidden="1" x14ac:dyDescent="0.2">
      <c r="A66" s="7">
        <f>('Analytics Current'!B92)</f>
        <v>0.1961</v>
      </c>
      <c r="B66" s="11">
        <f>('Analytics Previous'!B92)</f>
        <v>0.2009</v>
      </c>
      <c r="D66" s="11"/>
    </row>
    <row r="67" spans="1:5" hidden="1" x14ac:dyDescent="0.2">
      <c r="A67" s="7">
        <f>('Analytics Current'!B93)</f>
        <v>0.21299999999999999</v>
      </c>
      <c r="B67" s="11">
        <f>('Analytics Previous'!B93)</f>
        <v>0.19739999999999999</v>
      </c>
      <c r="D67" s="11"/>
    </row>
    <row r="68" spans="1:5" hidden="1" x14ac:dyDescent="0.2">
      <c r="A68" s="7">
        <f>('Analytics Current'!B94)</f>
        <v>0.20580000000000001</v>
      </c>
      <c r="B68" s="11">
        <f>('Analytics Previous'!B94)</f>
        <v>0.19089999999999999</v>
      </c>
      <c r="D68" s="11"/>
    </row>
    <row r="69" spans="1:5" hidden="1" x14ac:dyDescent="0.2">
      <c r="A69" s="7">
        <f>('Analytics Current'!B95)</f>
        <v>0.23219999999999999</v>
      </c>
      <c r="B69" s="11">
        <f>('Analytics Previous'!B95)</f>
        <v>0.2356</v>
      </c>
      <c r="D69" s="11"/>
    </row>
    <row r="70" spans="1:5" hidden="1" x14ac:dyDescent="0.2">
      <c r="A70" s="7">
        <f>('Analytics Current'!B96)</f>
        <v>0.20910000000000001</v>
      </c>
      <c r="B70" s="11">
        <f>('Analytics Previous'!B96)</f>
        <v>0.21410000000000001</v>
      </c>
      <c r="D70" s="11"/>
    </row>
    <row r="71" spans="1:5" s="3" customFormat="1" x14ac:dyDescent="0.2">
      <c r="A71" s="17">
        <f>AVERAGE(A57:A70)</f>
        <v>0.20345714285714286</v>
      </c>
      <c r="B71" s="17">
        <f>AVERAGE(B57:B70)</f>
        <v>0.20086428571428572</v>
      </c>
      <c r="C71" s="17">
        <f>(A71-B71)</f>
        <v>2.5928571428571467E-3</v>
      </c>
      <c r="D71" s="25" t="s">
        <v>88</v>
      </c>
    </row>
    <row r="72" spans="1:5" x14ac:dyDescent="0.2">
      <c r="A72" s="7"/>
    </row>
    <row r="73" spans="1:5" x14ac:dyDescent="0.2">
      <c r="A73" s="3" t="s">
        <v>68</v>
      </c>
    </row>
    <row r="74" spans="1:5" s="2" customFormat="1" x14ac:dyDescent="0.2">
      <c r="A74" s="4" t="s">
        <v>15</v>
      </c>
      <c r="B74" s="4" t="s">
        <v>16</v>
      </c>
      <c r="C74" s="4" t="s">
        <v>17</v>
      </c>
      <c r="D74" s="4" t="s">
        <v>86</v>
      </c>
      <c r="E74" s="4" t="s">
        <v>87</v>
      </c>
    </row>
    <row r="75" spans="1:5" s="15" customFormat="1" x14ac:dyDescent="0.2">
      <c r="A75" s="17">
        <f>(B78/C78)</f>
        <v>0.65478843872452097</v>
      </c>
      <c r="B75" s="17">
        <f>(B79/C79)</f>
        <v>0.62642579283971778</v>
      </c>
      <c r="C75" s="17">
        <f>(A75-B75)</f>
        <v>2.8362645884803195E-2</v>
      </c>
      <c r="D75" s="25" t="s">
        <v>88</v>
      </c>
    </row>
    <row r="76" spans="1:5" s="15" customFormat="1" hidden="1" x14ac:dyDescent="0.2">
      <c r="A76" s="3"/>
      <c r="D76" s="21"/>
    </row>
    <row r="77" spans="1:5" hidden="1" x14ac:dyDescent="0.2">
      <c r="B77" s="14" t="s">
        <v>69</v>
      </c>
      <c r="C77" s="4" t="s">
        <v>70</v>
      </c>
      <c r="D77" s="2" t="s">
        <v>65</v>
      </c>
    </row>
    <row r="78" spans="1:5" hidden="1" x14ac:dyDescent="0.2">
      <c r="A78" s="3" t="s">
        <v>15</v>
      </c>
      <c r="B78" s="12">
        <f>('Analytics Current'!C113)</f>
        <v>72857</v>
      </c>
      <c r="C78" s="5">
        <f>('Analytics Current'!C110)</f>
        <v>111268</v>
      </c>
      <c r="D78">
        <f>FLOOR((B78/C78)*100, 0.1)</f>
        <v>65.400000000000006</v>
      </c>
    </row>
    <row r="79" spans="1:5" hidden="1" x14ac:dyDescent="0.2">
      <c r="A79" s="3" t="s">
        <v>16</v>
      </c>
      <c r="B79" s="12">
        <f>('Analytics Previous'!C112)</f>
        <v>66507</v>
      </c>
      <c r="C79" s="5">
        <f>('Analytics Previous'!C111)</f>
        <v>106169</v>
      </c>
      <c r="D79">
        <f>FLOOR((B79/C79)*100, 0.1)</f>
        <v>62.6</v>
      </c>
    </row>
    <row r="80" spans="1:5" x14ac:dyDescent="0.2">
      <c r="A80" s="12"/>
    </row>
    <row r="82" spans="1:5" ht="31" x14ac:dyDescent="0.35">
      <c r="A82" s="13" t="s">
        <v>73</v>
      </c>
    </row>
    <row r="83" spans="1:5" s="15" customFormat="1" x14ac:dyDescent="0.2">
      <c r="D83" s="21"/>
    </row>
    <row r="84" spans="1:5" s="15" customFormat="1" x14ac:dyDescent="0.2">
      <c r="A84" s="15" t="s">
        <v>78</v>
      </c>
      <c r="D84" s="21"/>
    </row>
    <row r="85" spans="1:5" s="15" customFormat="1" x14ac:dyDescent="0.2">
      <c r="A85" s="4" t="s">
        <v>15</v>
      </c>
      <c r="B85" s="4" t="s">
        <v>16</v>
      </c>
      <c r="C85" s="4" t="s">
        <v>17</v>
      </c>
      <c r="D85" s="4" t="s">
        <v>86</v>
      </c>
      <c r="E85" s="4" t="s">
        <v>87</v>
      </c>
    </row>
    <row r="86" spans="1:5" x14ac:dyDescent="0.2">
      <c r="A86" s="17">
        <f>(A90/B90)</f>
        <v>0.59451055110184414</v>
      </c>
      <c r="B86" s="17">
        <f>(A91/B91)</f>
        <v>0.57944781967861381</v>
      </c>
      <c r="C86" s="17">
        <f>(A86-B86)</f>
        <v>1.5062731423230336E-2</v>
      </c>
      <c r="D86" s="25" t="s">
        <v>88</v>
      </c>
    </row>
    <row r="88" spans="1:5" hidden="1" x14ac:dyDescent="0.2"/>
    <row r="89" spans="1:5" hidden="1" x14ac:dyDescent="0.2">
      <c r="A89" s="2" t="s">
        <v>75</v>
      </c>
      <c r="B89" s="2" t="s">
        <v>74</v>
      </c>
      <c r="C89" s="2" t="s">
        <v>65</v>
      </c>
      <c r="D89" s="2"/>
    </row>
    <row r="90" spans="1:5" hidden="1" x14ac:dyDescent="0.2">
      <c r="A90" s="5">
        <f>('Analytics Current'!E11)</f>
        <v>66150</v>
      </c>
      <c r="B90" s="12">
        <f>('Analytics Current'!C11)</f>
        <v>111268</v>
      </c>
      <c r="C90">
        <f>FLOOR((A90/B90)*100,1)</f>
        <v>59</v>
      </c>
      <c r="D90" s="12"/>
    </row>
    <row r="91" spans="1:5" hidden="1" x14ac:dyDescent="0.2">
      <c r="A91" s="5">
        <f>('Analytics Previous'!E11)</f>
        <v>64474</v>
      </c>
      <c r="B91" s="5">
        <f>('Analytics Current'!C11)</f>
        <v>111268</v>
      </c>
      <c r="C91">
        <f>FLOOR((A91/B91)*100,1)</f>
        <v>57</v>
      </c>
      <c r="D91" s="5"/>
    </row>
    <row r="92" spans="1:5" hidden="1" x14ac:dyDescent="0.2">
      <c r="C92">
        <f>(C90-C91)</f>
        <v>2</v>
      </c>
    </row>
  </sheetData>
  <phoneticPr fontId="11" type="noConversion"/>
  <pageMargins left="0.7" right="0.7" top="0.75" bottom="0.75" header="0.3" footer="0.3"/>
  <pageSetup scale="84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6" sqref="X4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3" sqref="G13"/>
    </sheetView>
  </sheetViews>
  <sheetFormatPr baseColWidth="10" defaultColWidth="8.83203125" defaultRowHeight="16" x14ac:dyDescent="0.2"/>
  <cols>
    <col min="1" max="1" width="29.33203125" customWidth="1"/>
    <col min="2" max="2" width="10.5" customWidth="1"/>
    <col min="3" max="3" width="5.6640625" customWidth="1"/>
    <col min="4" max="4" width="4.83203125" customWidth="1"/>
    <col min="5" max="5" width="18.33203125" customWidth="1"/>
    <col min="6" max="6" width="9.5" customWidth="1"/>
    <col min="7" max="7" width="10" customWidth="1"/>
    <col min="8" max="8" width="14.83203125" customWidth="1"/>
    <col min="9" max="9" width="19.5" customWidth="1"/>
    <col min="10" max="10" width="13.83203125" customWidth="1"/>
    <col min="11" max="11" width="15.5" customWidth="1"/>
  </cols>
  <sheetData>
    <row r="1" spans="1:11" s="27" customFormat="1" x14ac:dyDescent="0.2">
      <c r="A1" s="26" t="s">
        <v>80</v>
      </c>
    </row>
    <row r="2" spans="1:11" s="27" customFormat="1" x14ac:dyDescent="0.2"/>
    <row r="4" spans="1:11" ht="16" customHeight="1" x14ac:dyDescent="0.2">
      <c r="A4" s="35"/>
      <c r="B4" s="33" t="s">
        <v>4</v>
      </c>
      <c r="C4" s="33" t="s">
        <v>5</v>
      </c>
      <c r="D4" s="30" t="s">
        <v>6</v>
      </c>
      <c r="E4" s="31"/>
      <c r="F4" s="31"/>
      <c r="G4" s="31"/>
      <c r="H4" s="31"/>
      <c r="I4" s="31"/>
      <c r="J4" s="32"/>
      <c r="K4" s="28" t="s">
        <v>7</v>
      </c>
    </row>
    <row r="5" spans="1:11" ht="26" x14ac:dyDescent="0.2">
      <c r="A5" s="36"/>
      <c r="B5" s="34"/>
      <c r="C5" s="34"/>
      <c r="D5" s="1" t="s">
        <v>8</v>
      </c>
      <c r="E5" s="1" t="s">
        <v>9</v>
      </c>
      <c r="F5" s="1" t="s">
        <v>10</v>
      </c>
      <c r="G5" s="1" t="s">
        <v>11</v>
      </c>
      <c r="H5" s="19" t="s">
        <v>12</v>
      </c>
      <c r="I5" s="19" t="s">
        <v>13</v>
      </c>
      <c r="J5" s="1" t="s">
        <v>14</v>
      </c>
      <c r="K5" s="29"/>
    </row>
    <row r="6" spans="1:11" x14ac:dyDescent="0.2">
      <c r="A6" s="23" t="s">
        <v>90</v>
      </c>
      <c r="B6" s="23">
        <v>744</v>
      </c>
      <c r="C6" s="23">
        <v>-21.5</v>
      </c>
      <c r="D6" s="23">
        <v>-17.5</v>
      </c>
      <c r="E6" s="23">
        <v>-25.4</v>
      </c>
      <c r="F6" s="23">
        <v>2.8</v>
      </c>
      <c r="G6" s="23">
        <v>-6.7</v>
      </c>
      <c r="H6" s="23">
        <v>-8.1999999999999993</v>
      </c>
      <c r="I6" s="23">
        <v>-2.6</v>
      </c>
      <c r="J6" s="23">
        <v>-1.7</v>
      </c>
      <c r="K6" s="23">
        <v>-16.3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:K6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9.83203125" customWidth="1"/>
    <col min="9" max="9" width="27" customWidth="1"/>
    <col min="10" max="10" width="13.83203125" bestFit="1" customWidth="1"/>
    <col min="11" max="11" width="15.5" bestFit="1" customWidth="1"/>
  </cols>
  <sheetData>
    <row r="1" spans="1:11" s="27" customFormat="1" x14ac:dyDescent="0.2">
      <c r="A1" s="26" t="s">
        <v>81</v>
      </c>
    </row>
    <row r="2" spans="1:11" s="27" customFormat="1" x14ac:dyDescent="0.2"/>
    <row r="4" spans="1:11" ht="16" customHeight="1" x14ac:dyDescent="0.2">
      <c r="A4" s="35" t="s">
        <v>3</v>
      </c>
      <c r="B4" s="33" t="s">
        <v>4</v>
      </c>
      <c r="C4" s="33" t="s">
        <v>5</v>
      </c>
      <c r="D4" s="30" t="s">
        <v>6</v>
      </c>
      <c r="E4" s="31"/>
      <c r="F4" s="31"/>
      <c r="G4" s="31"/>
      <c r="H4" s="31"/>
      <c r="I4" s="31"/>
      <c r="J4" s="32"/>
      <c r="K4" s="28" t="s">
        <v>7</v>
      </c>
    </row>
    <row r="5" spans="1:11" ht="16" customHeight="1" x14ac:dyDescent="0.2">
      <c r="A5" s="36"/>
      <c r="B5" s="34"/>
      <c r="C5" s="34"/>
      <c r="D5" s="1" t="s">
        <v>8</v>
      </c>
      <c r="E5" s="1" t="s">
        <v>9</v>
      </c>
      <c r="F5" s="1" t="s">
        <v>10</v>
      </c>
      <c r="G5" s="1" t="s">
        <v>11</v>
      </c>
      <c r="H5" s="19" t="s">
        <v>12</v>
      </c>
      <c r="I5" s="19" t="s">
        <v>13</v>
      </c>
      <c r="J5" s="1" t="s">
        <v>14</v>
      </c>
      <c r="K5" s="29"/>
    </row>
    <row r="6" spans="1:11" x14ac:dyDescent="0.2">
      <c r="A6" s="23" t="s">
        <v>90</v>
      </c>
      <c r="B6" s="23">
        <v>576</v>
      </c>
      <c r="C6" s="23">
        <v>-15.3</v>
      </c>
      <c r="D6" s="23">
        <v>-20.8</v>
      </c>
      <c r="E6" s="23">
        <v>-23.1</v>
      </c>
      <c r="F6" s="23">
        <v>2.1</v>
      </c>
      <c r="G6" s="23">
        <v>-0.7</v>
      </c>
      <c r="H6" s="23">
        <v>-2.4</v>
      </c>
      <c r="I6" s="23">
        <v>-3.3</v>
      </c>
      <c r="J6" s="23">
        <v>1.9</v>
      </c>
      <c r="K6" s="23">
        <v>-12.5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14" sqref="F14"/>
    </sheetView>
  </sheetViews>
  <sheetFormatPr baseColWidth="10" defaultRowHeight="16" x14ac:dyDescent="0.2"/>
  <cols>
    <col min="1" max="2" width="10.83203125" customWidth="1"/>
  </cols>
  <sheetData>
    <row r="1" spans="1:16" s="27" customFormat="1" x14ac:dyDescent="0.2">
      <c r="A1" s="26" t="s">
        <v>91</v>
      </c>
    </row>
    <row r="2" spans="1:16" s="27" customFormat="1" x14ac:dyDescent="0.2"/>
    <row r="3" spans="1:16" s="21" customFormat="1" x14ac:dyDescent="0.2"/>
    <row r="4" spans="1:16" s="21" customFormat="1" ht="16" customHeight="1" x14ac:dyDescent="0.2">
      <c r="A4" s="35"/>
      <c r="B4" s="33" t="s">
        <v>4</v>
      </c>
      <c r="C4" s="33" t="s">
        <v>5</v>
      </c>
      <c r="D4" s="30" t="s">
        <v>6</v>
      </c>
      <c r="E4" s="31"/>
      <c r="F4" s="31"/>
      <c r="G4" s="31"/>
      <c r="H4" s="31"/>
      <c r="I4" s="31"/>
      <c r="J4" s="32"/>
      <c r="K4" s="28" t="s">
        <v>7</v>
      </c>
    </row>
    <row r="5" spans="1:16" s="21" customFormat="1" ht="39" x14ac:dyDescent="0.2">
      <c r="A5" s="36"/>
      <c r="B5" s="34"/>
      <c r="C5" s="34"/>
      <c r="D5" s="20" t="s">
        <v>8</v>
      </c>
      <c r="E5" s="20" t="s">
        <v>9</v>
      </c>
      <c r="F5" s="20" t="s">
        <v>10</v>
      </c>
      <c r="G5" s="20" t="s">
        <v>11</v>
      </c>
      <c r="H5" s="19" t="s">
        <v>12</v>
      </c>
      <c r="I5" s="19" t="s">
        <v>13</v>
      </c>
      <c r="J5" s="20" t="s">
        <v>14</v>
      </c>
      <c r="K5" s="29"/>
    </row>
    <row r="6" spans="1:16" x14ac:dyDescent="0.2">
      <c r="A6" s="23" t="s">
        <v>90</v>
      </c>
      <c r="B6" s="23">
        <v>1160</v>
      </c>
      <c r="C6" s="23">
        <v>-28</v>
      </c>
      <c r="D6" s="23">
        <v>-15.7</v>
      </c>
      <c r="E6" s="23"/>
      <c r="F6" s="23">
        <v>7.2</v>
      </c>
      <c r="G6" s="23">
        <v>2.7</v>
      </c>
      <c r="H6" s="23">
        <v>7.3</v>
      </c>
      <c r="I6" s="23">
        <v>-4.9000000000000004</v>
      </c>
      <c r="J6" s="23">
        <v>0.5</v>
      </c>
      <c r="K6" s="23">
        <v>-27.3</v>
      </c>
      <c r="L6" s="23"/>
      <c r="M6" s="23"/>
      <c r="N6" s="23"/>
      <c r="O6" s="23"/>
      <c r="P6" s="23"/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K15" sqref="K15"/>
    </sheetView>
  </sheetViews>
  <sheetFormatPr baseColWidth="10" defaultRowHeight="16" x14ac:dyDescent="0.2"/>
  <sheetData>
    <row r="1" spans="1:16" s="38" customFormat="1" x14ac:dyDescent="0.2">
      <c r="A1" s="37" t="s">
        <v>52</v>
      </c>
    </row>
    <row r="2" spans="1:16" s="38" customFormat="1" x14ac:dyDescent="0.2"/>
    <row r="4" spans="1:16" x14ac:dyDescent="0.2">
      <c r="A4" s="39" t="s">
        <v>3</v>
      </c>
      <c r="B4" s="30" t="s">
        <v>4</v>
      </c>
      <c r="C4" s="30" t="s">
        <v>5</v>
      </c>
      <c r="D4" s="30" t="s">
        <v>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 t="s">
        <v>7</v>
      </c>
    </row>
    <row r="5" spans="1:16" ht="52" x14ac:dyDescent="0.2">
      <c r="A5" s="39"/>
      <c r="B5" s="30"/>
      <c r="C5" s="30"/>
      <c r="D5" s="1" t="s">
        <v>8</v>
      </c>
      <c r="E5" s="1" t="s">
        <v>53</v>
      </c>
      <c r="F5" s="1" t="s">
        <v>10</v>
      </c>
      <c r="G5" s="1" t="s">
        <v>11</v>
      </c>
      <c r="H5" s="19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0"/>
    </row>
    <row r="6" spans="1:16" x14ac:dyDescent="0.2">
      <c r="A6" s="23" t="s">
        <v>90</v>
      </c>
      <c r="B6" s="23">
        <v>6419</v>
      </c>
      <c r="C6" s="23">
        <v>41.1</v>
      </c>
      <c r="D6" s="23">
        <v>33.200000000000003</v>
      </c>
      <c r="E6" s="23">
        <v>37.200000000000003</v>
      </c>
      <c r="F6" s="23">
        <v>33.5</v>
      </c>
      <c r="G6" s="23">
        <v>32.200000000000003</v>
      </c>
      <c r="H6" s="23">
        <v>36.6</v>
      </c>
      <c r="I6" s="23">
        <v>42.8</v>
      </c>
      <c r="J6" s="23">
        <v>61.2</v>
      </c>
      <c r="K6" s="23">
        <v>46.3</v>
      </c>
      <c r="L6" s="23">
        <v>43.5</v>
      </c>
      <c r="M6" s="23">
        <v>49.3</v>
      </c>
      <c r="N6" s="23">
        <v>40.299999999999997</v>
      </c>
      <c r="O6" s="23">
        <v>69.7</v>
      </c>
      <c r="P6" s="23">
        <v>40.700000000000003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6" sqref="A6:P6"/>
    </sheetView>
  </sheetViews>
  <sheetFormatPr baseColWidth="10" defaultRowHeight="16" x14ac:dyDescent="0.2"/>
  <sheetData>
    <row r="1" spans="1:16" s="38" customFormat="1" x14ac:dyDescent="0.2">
      <c r="A1" s="37" t="s">
        <v>61</v>
      </c>
    </row>
    <row r="2" spans="1:16" s="38" customFormat="1" x14ac:dyDescent="0.2"/>
    <row r="4" spans="1:16" x14ac:dyDescent="0.2">
      <c r="A4" s="39" t="s">
        <v>3</v>
      </c>
      <c r="B4" s="30" t="s">
        <v>4</v>
      </c>
      <c r="C4" s="30" t="s">
        <v>5</v>
      </c>
      <c r="D4" s="30" t="s">
        <v>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 t="s">
        <v>7</v>
      </c>
    </row>
    <row r="5" spans="1:16" ht="52" x14ac:dyDescent="0.2">
      <c r="A5" s="39"/>
      <c r="B5" s="30"/>
      <c r="C5" s="30"/>
      <c r="D5" s="1" t="s">
        <v>8</v>
      </c>
      <c r="E5" s="1" t="s">
        <v>53</v>
      </c>
      <c r="F5" s="1" t="s">
        <v>10</v>
      </c>
      <c r="G5" s="1" t="s">
        <v>11</v>
      </c>
      <c r="H5" s="19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0"/>
    </row>
    <row r="6" spans="1:16" x14ac:dyDescent="0.2">
      <c r="A6" s="23" t="s">
        <v>90</v>
      </c>
      <c r="B6" s="23">
        <v>1214</v>
      </c>
      <c r="C6" s="23">
        <v>48.1</v>
      </c>
      <c r="D6" s="23">
        <v>31.4</v>
      </c>
      <c r="E6" s="23">
        <v>39.700000000000003</v>
      </c>
      <c r="F6" s="23">
        <v>37.5</v>
      </c>
      <c r="G6" s="23">
        <v>34</v>
      </c>
      <c r="H6" s="23">
        <v>39.1</v>
      </c>
      <c r="I6" s="23">
        <v>46.4</v>
      </c>
      <c r="J6" s="23">
        <v>69.099999999999994</v>
      </c>
      <c r="K6" s="23">
        <v>52.2</v>
      </c>
      <c r="L6" s="23">
        <v>57.9</v>
      </c>
      <c r="M6" s="23">
        <v>55.9</v>
      </c>
      <c r="N6" s="23">
        <v>41.6</v>
      </c>
      <c r="O6" s="23">
        <v>68.7</v>
      </c>
      <c r="P6" s="23">
        <v>45.1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A5" sqref="A5:P5"/>
    </sheetView>
  </sheetViews>
  <sheetFormatPr baseColWidth="10" defaultRowHeight="16" x14ac:dyDescent="0.2"/>
  <sheetData>
    <row r="3" spans="1:16" x14ac:dyDescent="0.2">
      <c r="A3" s="39" t="s">
        <v>3</v>
      </c>
      <c r="B3" s="30" t="s">
        <v>4</v>
      </c>
      <c r="C3" s="30" t="s">
        <v>5</v>
      </c>
      <c r="D3" s="30" t="s">
        <v>6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 t="s">
        <v>7</v>
      </c>
    </row>
    <row r="4" spans="1:16" ht="52" x14ac:dyDescent="0.2">
      <c r="A4" s="39"/>
      <c r="B4" s="30"/>
      <c r="C4" s="30"/>
      <c r="D4" s="20" t="s">
        <v>8</v>
      </c>
      <c r="E4" s="20" t="s">
        <v>53</v>
      </c>
      <c r="F4" s="20" t="s">
        <v>10</v>
      </c>
      <c r="G4" s="20" t="s">
        <v>11</v>
      </c>
      <c r="H4" s="19" t="s">
        <v>12</v>
      </c>
      <c r="I4" s="20" t="s">
        <v>54</v>
      </c>
      <c r="J4" s="20" t="s">
        <v>55</v>
      </c>
      <c r="K4" s="20" t="s">
        <v>56</v>
      </c>
      <c r="L4" s="20" t="s">
        <v>57</v>
      </c>
      <c r="M4" s="20" t="s">
        <v>58</v>
      </c>
      <c r="N4" s="20" t="s">
        <v>59</v>
      </c>
      <c r="O4" s="20" t="s">
        <v>60</v>
      </c>
      <c r="P4" s="30"/>
    </row>
    <row r="5" spans="1:16" x14ac:dyDescent="0.2">
      <c r="A5" s="23" t="s">
        <v>90</v>
      </c>
      <c r="B5" s="23">
        <v>7072</v>
      </c>
      <c r="C5" s="23">
        <v>35</v>
      </c>
      <c r="D5" s="23">
        <v>35.799999999999997</v>
      </c>
      <c r="E5" s="23">
        <v>38</v>
      </c>
      <c r="F5" s="23">
        <v>32.6</v>
      </c>
      <c r="G5" s="23">
        <v>30.1</v>
      </c>
      <c r="H5" s="23">
        <v>33.6</v>
      </c>
      <c r="I5" s="23">
        <v>39.6</v>
      </c>
      <c r="J5" s="23">
        <v>49</v>
      </c>
      <c r="K5" s="23">
        <v>48.6</v>
      </c>
      <c r="L5" s="23">
        <v>32.5</v>
      </c>
      <c r="M5" s="23">
        <v>44.3</v>
      </c>
      <c r="N5" s="23">
        <v>36.299999999999997</v>
      </c>
      <c r="O5" s="23">
        <v>73</v>
      </c>
      <c r="P5" s="23">
        <v>36.799999999999997</v>
      </c>
    </row>
  </sheetData>
  <mergeCells count="5"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00" workbookViewId="0">
      <selection activeCell="L20" sqref="L20"/>
    </sheetView>
  </sheetViews>
  <sheetFormatPr baseColWidth="10" defaultRowHeight="16" x14ac:dyDescent="0.2"/>
  <sheetData>
    <row r="1" spans="1:8" x14ac:dyDescent="0.2">
      <c r="A1" s="22" t="s">
        <v>18</v>
      </c>
      <c r="B1" s="22"/>
      <c r="C1" s="22"/>
      <c r="D1" s="22"/>
      <c r="E1" s="22"/>
      <c r="F1" s="22"/>
      <c r="G1" s="22"/>
      <c r="H1" s="21"/>
    </row>
    <row r="2" spans="1:8" x14ac:dyDescent="0.2">
      <c r="A2" s="22" t="s">
        <v>19</v>
      </c>
      <c r="B2" s="22"/>
      <c r="C2" s="22"/>
      <c r="D2" s="22"/>
      <c r="E2" s="22"/>
      <c r="F2" s="22"/>
      <c r="G2" s="22"/>
      <c r="H2" s="21"/>
    </row>
    <row r="3" spans="1:8" x14ac:dyDescent="0.2">
      <c r="A3" s="22" t="s">
        <v>51</v>
      </c>
      <c r="B3" s="22"/>
      <c r="C3" s="22"/>
      <c r="D3" s="22"/>
      <c r="E3" s="22"/>
      <c r="F3" s="22"/>
      <c r="G3" s="22"/>
      <c r="H3" s="21"/>
    </row>
    <row r="4" spans="1:8" x14ac:dyDescent="0.2">
      <c r="A4" s="22" t="s">
        <v>92</v>
      </c>
      <c r="B4" s="22"/>
      <c r="C4" s="22"/>
      <c r="D4" s="22"/>
      <c r="E4" s="22"/>
      <c r="F4" s="22"/>
      <c r="G4" s="22"/>
      <c r="H4" s="21"/>
    </row>
    <row r="5" spans="1:8" x14ac:dyDescent="0.2">
      <c r="A5" s="22" t="s">
        <v>18</v>
      </c>
      <c r="B5" s="22"/>
      <c r="C5" s="22"/>
      <c r="D5" s="22"/>
      <c r="E5" s="22"/>
      <c r="F5" s="22"/>
      <c r="G5" s="22"/>
      <c r="H5" s="21"/>
    </row>
    <row r="6" spans="1:8" x14ac:dyDescent="0.2">
      <c r="A6" s="22"/>
      <c r="B6" s="22"/>
      <c r="C6" s="22"/>
      <c r="D6" s="22"/>
      <c r="E6" s="22"/>
      <c r="F6" s="22"/>
      <c r="G6" s="22"/>
      <c r="H6" s="21"/>
    </row>
    <row r="7" spans="1:8" x14ac:dyDescent="0.2">
      <c r="A7" s="22" t="s">
        <v>21</v>
      </c>
      <c r="B7" s="22"/>
      <c r="C7" s="22"/>
      <c r="D7" s="22"/>
      <c r="E7" s="22"/>
      <c r="F7" s="22"/>
      <c r="G7" s="22"/>
      <c r="H7" s="21"/>
    </row>
    <row r="8" spans="1:8" x14ac:dyDescent="0.2">
      <c r="A8" s="22" t="s">
        <v>22</v>
      </c>
      <c r="B8" s="22"/>
      <c r="C8" s="22"/>
      <c r="D8" s="22"/>
      <c r="E8" s="22"/>
      <c r="F8" s="22"/>
      <c r="G8" s="22"/>
      <c r="H8" s="21"/>
    </row>
    <row r="9" spans="1:8" x14ac:dyDescent="0.2">
      <c r="A9" s="22" t="s">
        <v>21</v>
      </c>
      <c r="B9" s="22"/>
      <c r="C9" s="22"/>
      <c r="D9" s="22"/>
      <c r="E9" s="22"/>
      <c r="F9" s="22"/>
      <c r="G9" s="22"/>
      <c r="H9" s="21"/>
    </row>
    <row r="10" spans="1:8" x14ac:dyDescent="0.2">
      <c r="A10" s="22"/>
      <c r="B10" s="22" t="s">
        <v>23</v>
      </c>
      <c r="C10" s="22" t="s">
        <v>24</v>
      </c>
      <c r="D10" s="22" t="s">
        <v>25</v>
      </c>
      <c r="E10" s="22" t="s">
        <v>26</v>
      </c>
      <c r="F10" s="22"/>
      <c r="G10" s="22"/>
      <c r="H10" s="21"/>
    </row>
    <row r="11" spans="1:8" x14ac:dyDescent="0.2">
      <c r="A11" s="22" t="s">
        <v>27</v>
      </c>
      <c r="B11" s="5">
        <v>183723</v>
      </c>
      <c r="C11" s="5">
        <v>111268</v>
      </c>
      <c r="D11" s="5">
        <v>126189</v>
      </c>
      <c r="E11" s="5">
        <v>66150</v>
      </c>
      <c r="F11" s="22"/>
      <c r="G11" s="22"/>
      <c r="H11" s="21"/>
    </row>
    <row r="12" spans="1:8" x14ac:dyDescent="0.2">
      <c r="A12" s="22" t="s">
        <v>28</v>
      </c>
      <c r="B12" s="5">
        <v>183723</v>
      </c>
      <c r="C12" s="5">
        <v>111268</v>
      </c>
      <c r="D12" s="5">
        <v>126189</v>
      </c>
      <c r="E12" s="5">
        <v>66150</v>
      </c>
      <c r="F12" s="22"/>
      <c r="G12" s="22"/>
      <c r="H12" s="21"/>
    </row>
    <row r="13" spans="1:8" x14ac:dyDescent="0.2">
      <c r="A13" s="22"/>
      <c r="B13" s="22"/>
      <c r="C13" s="22"/>
      <c r="D13" s="22"/>
      <c r="E13" s="22"/>
      <c r="F13" s="22"/>
      <c r="G13" s="22"/>
      <c r="H13" s="21"/>
    </row>
    <row r="14" spans="1:8" x14ac:dyDescent="0.2">
      <c r="A14" s="22" t="s">
        <v>18</v>
      </c>
      <c r="B14" s="22"/>
      <c r="C14" s="22"/>
      <c r="D14" s="22"/>
      <c r="E14" s="22"/>
      <c r="F14" s="22"/>
      <c r="G14" s="22"/>
      <c r="H14" s="21"/>
    </row>
    <row r="15" spans="1:8" x14ac:dyDescent="0.2">
      <c r="A15" s="22" t="s">
        <v>84</v>
      </c>
      <c r="B15" s="22"/>
      <c r="C15" s="22"/>
      <c r="D15" s="22"/>
      <c r="E15" s="22"/>
      <c r="F15" s="22"/>
      <c r="G15" s="22"/>
      <c r="H15" s="21"/>
    </row>
    <row r="16" spans="1:8" x14ac:dyDescent="0.2">
      <c r="A16" s="22" t="s">
        <v>51</v>
      </c>
      <c r="B16" s="22"/>
      <c r="C16" s="22"/>
      <c r="D16" s="22"/>
      <c r="E16" s="22"/>
      <c r="F16" s="22"/>
      <c r="G16" s="22"/>
      <c r="H16" s="21"/>
    </row>
    <row r="17" spans="1:8" x14ac:dyDescent="0.2">
      <c r="A17" s="22" t="s">
        <v>93</v>
      </c>
      <c r="B17" s="22"/>
      <c r="C17" s="22"/>
      <c r="D17" s="22"/>
      <c r="E17" s="22"/>
      <c r="F17" s="22"/>
      <c r="G17" s="22"/>
      <c r="H17" s="21"/>
    </row>
    <row r="18" spans="1:8" x14ac:dyDescent="0.2">
      <c r="A18" s="22" t="s">
        <v>18</v>
      </c>
      <c r="B18" s="22"/>
      <c r="C18" s="22"/>
      <c r="D18" s="22"/>
      <c r="E18" s="22"/>
      <c r="F18" s="22"/>
      <c r="G18" s="22"/>
      <c r="H18" s="21"/>
    </row>
    <row r="19" spans="1:8" x14ac:dyDescent="0.2">
      <c r="A19" s="22"/>
      <c r="B19" s="22"/>
      <c r="C19" s="22"/>
      <c r="D19" s="22"/>
      <c r="E19" s="22"/>
      <c r="F19" s="22"/>
      <c r="G19" s="22"/>
      <c r="H19" s="21"/>
    </row>
    <row r="20" spans="1:8" x14ac:dyDescent="0.2">
      <c r="A20" s="22" t="s">
        <v>21</v>
      </c>
      <c r="B20" s="22"/>
      <c r="C20" s="22"/>
      <c r="D20" s="22"/>
      <c r="E20" s="22"/>
      <c r="F20" s="22"/>
      <c r="G20" s="22"/>
      <c r="H20" s="21"/>
    </row>
    <row r="21" spans="1:8" x14ac:dyDescent="0.2">
      <c r="A21" s="22" t="s">
        <v>29</v>
      </c>
      <c r="B21" s="22"/>
      <c r="C21" s="22"/>
      <c r="D21" s="22"/>
      <c r="E21" s="22"/>
      <c r="F21" s="22"/>
      <c r="G21" s="22"/>
      <c r="H21" s="21"/>
    </row>
    <row r="22" spans="1:8" x14ac:dyDescent="0.2">
      <c r="A22" s="22" t="s">
        <v>21</v>
      </c>
      <c r="B22" s="22"/>
      <c r="C22" s="22"/>
      <c r="D22" s="22"/>
      <c r="E22" s="22"/>
      <c r="F22" s="22"/>
      <c r="G22" s="22"/>
      <c r="H22" s="21"/>
    </row>
    <row r="23" spans="1:8" x14ac:dyDescent="0.2">
      <c r="A23" s="22"/>
      <c r="B23" s="22" t="s">
        <v>24</v>
      </c>
      <c r="C23" s="22" t="s">
        <v>32</v>
      </c>
      <c r="D23" s="22" t="s">
        <v>24</v>
      </c>
      <c r="E23" s="22" t="s">
        <v>30</v>
      </c>
      <c r="F23" s="22"/>
      <c r="G23" s="22"/>
      <c r="H23" s="21"/>
    </row>
    <row r="24" spans="1:8" x14ac:dyDescent="0.2">
      <c r="A24" s="22"/>
      <c r="B24" s="22" t="s">
        <v>32</v>
      </c>
      <c r="C24" s="22" t="s">
        <v>32</v>
      </c>
      <c r="D24" s="22" t="s">
        <v>30</v>
      </c>
      <c r="E24" s="22" t="s">
        <v>30</v>
      </c>
      <c r="F24" s="22"/>
      <c r="G24" s="22"/>
      <c r="H24" s="21"/>
    </row>
    <row r="25" spans="1:8" x14ac:dyDescent="0.2">
      <c r="A25" s="22" t="s">
        <v>33</v>
      </c>
      <c r="B25" s="22"/>
      <c r="C25" s="22"/>
      <c r="D25" s="22"/>
      <c r="E25" s="22"/>
      <c r="F25" s="22"/>
      <c r="G25" s="22"/>
      <c r="H25" s="21"/>
    </row>
    <row r="26" spans="1:8" x14ac:dyDescent="0.2">
      <c r="A26" s="6">
        <v>42707</v>
      </c>
      <c r="B26" s="7">
        <v>0</v>
      </c>
      <c r="C26" s="7">
        <v>0</v>
      </c>
      <c r="D26" s="7">
        <v>0</v>
      </c>
      <c r="E26" s="7">
        <v>0</v>
      </c>
      <c r="F26" s="22"/>
      <c r="G26" s="22"/>
      <c r="H26" s="21"/>
    </row>
    <row r="27" spans="1:8" x14ac:dyDescent="0.2">
      <c r="A27" s="6">
        <v>42708</v>
      </c>
      <c r="B27" s="7">
        <v>0.21909999999999999</v>
      </c>
      <c r="C27" s="7">
        <v>0.99690000000000001</v>
      </c>
      <c r="D27" s="7">
        <v>0.21379999999999999</v>
      </c>
      <c r="E27" s="7">
        <v>0.1128</v>
      </c>
      <c r="F27" s="22"/>
      <c r="G27" s="22"/>
      <c r="H27" s="21"/>
    </row>
    <row r="28" spans="1:8" x14ac:dyDescent="0.2">
      <c r="A28" s="6">
        <v>42709</v>
      </c>
      <c r="B28" s="7">
        <v>0.2316</v>
      </c>
      <c r="C28" s="7">
        <v>0.99980000000000002</v>
      </c>
      <c r="D28" s="7">
        <v>0.2334</v>
      </c>
      <c r="E28" s="7">
        <v>0.1361</v>
      </c>
      <c r="F28" s="22"/>
      <c r="G28" s="22"/>
      <c r="H28" s="21"/>
    </row>
    <row r="29" spans="1:8" x14ac:dyDescent="0.2">
      <c r="A29" s="6">
        <v>42710</v>
      </c>
      <c r="B29" s="7">
        <v>0.22470000000000001</v>
      </c>
      <c r="C29" s="7">
        <v>0.99839999999999995</v>
      </c>
      <c r="D29" s="7">
        <v>0.27660000000000001</v>
      </c>
      <c r="E29" s="7">
        <v>0.17710000000000001</v>
      </c>
      <c r="F29" s="22"/>
      <c r="G29" s="22"/>
      <c r="H29" s="21"/>
    </row>
    <row r="30" spans="1:8" x14ac:dyDescent="0.2">
      <c r="A30" s="6">
        <v>42711</v>
      </c>
      <c r="B30" s="7">
        <v>0.23619999999999999</v>
      </c>
      <c r="C30" s="7">
        <v>0.99739999999999995</v>
      </c>
      <c r="D30" s="7">
        <v>0.2147</v>
      </c>
      <c r="E30" s="7">
        <v>0.129</v>
      </c>
      <c r="F30" s="22"/>
      <c r="G30" s="22"/>
      <c r="H30" s="21"/>
    </row>
    <row r="31" spans="1:8" x14ac:dyDescent="0.2">
      <c r="A31" s="6">
        <v>42712</v>
      </c>
      <c r="B31" s="7">
        <v>0.2495</v>
      </c>
      <c r="C31" s="7">
        <v>0.99750000000000005</v>
      </c>
      <c r="D31" s="7">
        <v>0.2409</v>
      </c>
      <c r="E31" s="7">
        <v>0.14449999999999999</v>
      </c>
      <c r="F31" s="22"/>
      <c r="G31" s="22"/>
      <c r="H31" s="21"/>
    </row>
    <row r="32" spans="1:8" x14ac:dyDescent="0.2">
      <c r="A32" s="6">
        <v>42713</v>
      </c>
      <c r="B32" s="7">
        <v>0.22850000000000001</v>
      </c>
      <c r="C32" s="7">
        <v>0.99629999999999996</v>
      </c>
      <c r="D32" s="7">
        <v>0.1512</v>
      </c>
      <c r="E32" s="7">
        <v>9.1999999999999998E-2</v>
      </c>
      <c r="F32" s="22"/>
      <c r="G32" s="22"/>
      <c r="H32" s="21"/>
    </row>
    <row r="33" spans="1:8" x14ac:dyDescent="0.2">
      <c r="A33" s="6">
        <v>42714</v>
      </c>
      <c r="B33" s="7">
        <v>0.21410000000000001</v>
      </c>
      <c r="C33" s="7">
        <v>0.99690000000000001</v>
      </c>
      <c r="D33" s="7">
        <v>0.17699999999999999</v>
      </c>
      <c r="E33" s="7">
        <v>9.1899999999999996E-2</v>
      </c>
      <c r="F33" s="22"/>
      <c r="G33" s="22"/>
      <c r="H33" s="21"/>
    </row>
    <row r="34" spans="1:8" x14ac:dyDescent="0.2">
      <c r="A34" s="6">
        <v>42715</v>
      </c>
      <c r="B34" s="7">
        <v>0.22509999999999999</v>
      </c>
      <c r="C34" s="7">
        <v>0.99909999999999999</v>
      </c>
      <c r="D34" s="7">
        <v>0.1358</v>
      </c>
      <c r="E34" s="7">
        <v>9.0999999999999998E-2</v>
      </c>
      <c r="F34" s="22"/>
      <c r="G34" s="22"/>
      <c r="H34" s="21"/>
    </row>
    <row r="35" spans="1:8" x14ac:dyDescent="0.2">
      <c r="A35" s="6">
        <v>42716</v>
      </c>
      <c r="B35" s="7">
        <v>0.214</v>
      </c>
      <c r="C35" s="7">
        <v>0.99719999999999998</v>
      </c>
      <c r="D35" s="7">
        <v>0.24690000000000001</v>
      </c>
      <c r="E35" s="7">
        <v>0.11849999999999999</v>
      </c>
      <c r="F35" s="22"/>
      <c r="G35" s="22"/>
      <c r="H35" s="21"/>
    </row>
    <row r="36" spans="1:8" x14ac:dyDescent="0.2">
      <c r="A36" s="6">
        <v>42717</v>
      </c>
      <c r="B36" s="7">
        <v>0.19839999999999999</v>
      </c>
      <c r="C36" s="7">
        <v>0.99809999999999999</v>
      </c>
      <c r="D36" s="7">
        <v>0.20300000000000001</v>
      </c>
      <c r="E36" s="7">
        <v>9.3799999999999994E-2</v>
      </c>
      <c r="F36" s="22"/>
      <c r="G36" s="22"/>
      <c r="H36" s="21"/>
    </row>
    <row r="37" spans="1:8" x14ac:dyDescent="0.2">
      <c r="A37" s="6">
        <v>42718</v>
      </c>
      <c r="B37" s="7">
        <v>0.23300000000000001</v>
      </c>
      <c r="C37" s="7">
        <v>0.99819999999999998</v>
      </c>
      <c r="D37" s="7">
        <v>0.2026</v>
      </c>
      <c r="E37" s="7">
        <v>0.1105</v>
      </c>
      <c r="F37" s="22"/>
      <c r="G37" s="22"/>
      <c r="H37" s="21"/>
    </row>
    <row r="38" spans="1:8" x14ac:dyDescent="0.2">
      <c r="A38" s="6">
        <v>42719</v>
      </c>
      <c r="B38" s="7">
        <v>0.23830000000000001</v>
      </c>
      <c r="C38" s="7">
        <v>0.99839999999999995</v>
      </c>
      <c r="D38" s="7">
        <v>0.25169999999999998</v>
      </c>
      <c r="E38" s="7">
        <v>0.15160000000000001</v>
      </c>
      <c r="F38" s="22"/>
      <c r="G38" s="22"/>
      <c r="H38" s="21"/>
    </row>
    <row r="39" spans="1:8" x14ac:dyDescent="0.2">
      <c r="A39" s="6">
        <v>42720</v>
      </c>
      <c r="B39" s="7">
        <v>0.2356</v>
      </c>
      <c r="C39" s="7">
        <v>0.99790000000000001</v>
      </c>
      <c r="D39" s="7">
        <v>0.1021</v>
      </c>
      <c r="E39" s="7">
        <v>8.8599999999999998E-2</v>
      </c>
      <c r="F39" s="22"/>
      <c r="G39" s="22"/>
      <c r="H39" s="21"/>
    </row>
    <row r="40" spans="1:8" x14ac:dyDescent="0.2">
      <c r="A40" s="6">
        <v>42721</v>
      </c>
      <c r="B40" s="7">
        <v>0.22009999999999999</v>
      </c>
      <c r="C40" s="7">
        <v>0.99870000000000003</v>
      </c>
      <c r="D40" s="7">
        <v>7.7100000000000002E-2</v>
      </c>
      <c r="E40" s="7">
        <v>0.13039999999999999</v>
      </c>
      <c r="F40" s="22"/>
      <c r="G40" s="22"/>
      <c r="H40" s="21"/>
    </row>
    <row r="41" spans="1:8" x14ac:dyDescent="0.2">
      <c r="A41" s="6">
        <v>42722</v>
      </c>
      <c r="B41" s="7">
        <v>0</v>
      </c>
      <c r="C41" s="22" t="s">
        <v>34</v>
      </c>
      <c r="D41" s="7">
        <v>0</v>
      </c>
      <c r="E41" s="7">
        <v>0</v>
      </c>
      <c r="F41" s="22"/>
      <c r="G41" s="22"/>
      <c r="H41" s="21"/>
    </row>
    <row r="42" spans="1:8" x14ac:dyDescent="0.2">
      <c r="A42" s="22"/>
      <c r="B42" s="22"/>
      <c r="C42" s="22"/>
      <c r="D42" s="22"/>
      <c r="E42" s="22"/>
      <c r="F42" s="22"/>
      <c r="G42" s="22"/>
      <c r="H42" s="21"/>
    </row>
    <row r="43" spans="1:8" x14ac:dyDescent="0.2">
      <c r="A43" s="22" t="s">
        <v>18</v>
      </c>
      <c r="B43" s="22"/>
      <c r="C43" s="22"/>
      <c r="D43" s="22"/>
      <c r="E43" s="22"/>
      <c r="F43" s="22"/>
      <c r="G43" s="22"/>
      <c r="H43" s="21"/>
    </row>
    <row r="44" spans="1:8" x14ac:dyDescent="0.2">
      <c r="A44" s="22" t="s">
        <v>35</v>
      </c>
      <c r="B44" s="22"/>
      <c r="C44" s="22"/>
      <c r="D44" s="22"/>
      <c r="E44" s="22"/>
      <c r="F44" s="22"/>
      <c r="G44" s="22"/>
      <c r="H44" s="21"/>
    </row>
    <row r="45" spans="1:8" x14ac:dyDescent="0.2">
      <c r="A45" s="22" t="s">
        <v>51</v>
      </c>
      <c r="B45" s="22"/>
      <c r="C45" s="22"/>
      <c r="D45" s="22"/>
      <c r="E45" s="22"/>
      <c r="F45" s="22"/>
      <c r="G45" s="22"/>
      <c r="H45" s="21"/>
    </row>
    <row r="46" spans="1:8" x14ac:dyDescent="0.2">
      <c r="A46" s="22" t="s">
        <v>93</v>
      </c>
      <c r="B46" s="22"/>
      <c r="C46" s="22"/>
      <c r="D46" s="22"/>
      <c r="E46" s="22"/>
      <c r="F46" s="22"/>
      <c r="G46" s="22"/>
      <c r="H46" s="21"/>
    </row>
    <row r="47" spans="1:8" x14ac:dyDescent="0.2">
      <c r="A47" s="22" t="s">
        <v>18</v>
      </c>
      <c r="B47" s="22"/>
      <c r="C47" s="22"/>
      <c r="D47" s="22"/>
      <c r="E47" s="22"/>
      <c r="F47" s="22"/>
      <c r="G47" s="22"/>
      <c r="H47" s="21"/>
    </row>
    <row r="48" spans="1:8" x14ac:dyDescent="0.2">
      <c r="A48" s="22"/>
      <c r="B48" s="22"/>
      <c r="C48" s="22"/>
      <c r="D48" s="22"/>
      <c r="E48" s="22"/>
      <c r="F48" s="22"/>
      <c r="G48" s="22"/>
      <c r="H48" s="21"/>
    </row>
    <row r="49" spans="1:8" x14ac:dyDescent="0.2">
      <c r="A49" s="22" t="s">
        <v>21</v>
      </c>
      <c r="B49" s="22"/>
      <c r="C49" s="22"/>
      <c r="D49" s="22"/>
      <c r="E49" s="22"/>
      <c r="F49" s="22"/>
      <c r="G49" s="22"/>
      <c r="H49" s="21"/>
    </row>
    <row r="50" spans="1:8" x14ac:dyDescent="0.2">
      <c r="A50" s="22" t="s">
        <v>36</v>
      </c>
      <c r="B50" s="22"/>
      <c r="C50" s="22"/>
      <c r="D50" s="22"/>
      <c r="E50" s="22"/>
      <c r="F50" s="22"/>
      <c r="G50" s="22"/>
      <c r="H50" s="21"/>
    </row>
    <row r="51" spans="1:8" x14ac:dyDescent="0.2">
      <c r="A51" s="22" t="s">
        <v>21</v>
      </c>
      <c r="B51" s="22"/>
      <c r="C51" s="22"/>
      <c r="D51" s="22"/>
      <c r="E51" s="22"/>
      <c r="F51" s="22"/>
      <c r="G51" s="22"/>
      <c r="H51" s="21"/>
    </row>
    <row r="52" spans="1:8" x14ac:dyDescent="0.2">
      <c r="A52" s="22"/>
      <c r="B52" s="22" t="s">
        <v>24</v>
      </c>
      <c r="C52" s="22" t="s">
        <v>24</v>
      </c>
      <c r="D52" s="22"/>
      <c r="E52" s="22"/>
      <c r="F52" s="22"/>
      <c r="G52" s="22"/>
      <c r="H52" s="21"/>
    </row>
    <row r="53" spans="1:8" x14ac:dyDescent="0.2">
      <c r="A53" s="22"/>
      <c r="B53" s="22" t="s">
        <v>28</v>
      </c>
      <c r="C53" s="22" t="s">
        <v>28</v>
      </c>
      <c r="D53" s="22"/>
      <c r="E53" s="22"/>
      <c r="F53" s="22"/>
      <c r="G53" s="22"/>
      <c r="H53" s="21"/>
    </row>
    <row r="54" spans="1:8" x14ac:dyDescent="0.2">
      <c r="A54" s="22"/>
      <c r="B54" s="22" t="s">
        <v>28</v>
      </c>
      <c r="C54" s="22" t="s">
        <v>37</v>
      </c>
      <c r="D54" s="22"/>
      <c r="E54" s="22"/>
      <c r="F54" s="22"/>
      <c r="G54" s="22"/>
      <c r="H54" s="21"/>
    </row>
    <row r="55" spans="1:8" x14ac:dyDescent="0.2">
      <c r="A55" s="22" t="s">
        <v>33</v>
      </c>
      <c r="B55" s="5">
        <v>38419</v>
      </c>
      <c r="C55" s="5">
        <v>19538</v>
      </c>
      <c r="D55" s="22"/>
      <c r="E55" s="22"/>
      <c r="F55" s="22"/>
      <c r="G55" s="22"/>
      <c r="H55" s="21"/>
    </row>
    <row r="56" spans="1:8" x14ac:dyDescent="0.2">
      <c r="A56" s="6">
        <v>42708</v>
      </c>
      <c r="B56" s="5">
        <v>2487</v>
      </c>
      <c r="C56" s="5">
        <v>1210</v>
      </c>
      <c r="D56" s="22"/>
      <c r="E56" s="22"/>
      <c r="F56" s="22"/>
      <c r="G56" s="22"/>
      <c r="H56" s="21"/>
    </row>
    <row r="57" spans="1:8" x14ac:dyDescent="0.2">
      <c r="A57" s="6">
        <v>42709</v>
      </c>
      <c r="B57" s="5">
        <v>2396</v>
      </c>
      <c r="C57" s="5">
        <v>1150</v>
      </c>
      <c r="D57" s="22"/>
      <c r="E57" s="22"/>
      <c r="F57" s="22"/>
      <c r="G57" s="22"/>
      <c r="H57" s="21"/>
    </row>
    <row r="58" spans="1:8" x14ac:dyDescent="0.2">
      <c r="A58" s="6">
        <v>42710</v>
      </c>
      <c r="B58" s="5">
        <v>2390</v>
      </c>
      <c r="C58" s="5">
        <v>1201</v>
      </c>
      <c r="D58" s="22"/>
      <c r="E58" s="22"/>
      <c r="F58" s="22"/>
      <c r="G58" s="22"/>
      <c r="H58" s="21"/>
    </row>
    <row r="59" spans="1:8" x14ac:dyDescent="0.2">
      <c r="A59" s="6">
        <v>42711</v>
      </c>
      <c r="B59" s="5">
        <v>2261</v>
      </c>
      <c r="C59" s="5">
        <v>1142</v>
      </c>
      <c r="D59" s="22"/>
      <c r="E59" s="22"/>
      <c r="F59" s="22"/>
      <c r="G59" s="22"/>
      <c r="H59" s="21"/>
    </row>
    <row r="60" spans="1:8" x14ac:dyDescent="0.2">
      <c r="A60" s="6">
        <v>42712</v>
      </c>
      <c r="B60" s="5">
        <v>2301</v>
      </c>
      <c r="C60" s="5">
        <v>1137</v>
      </c>
      <c r="D60" s="22"/>
      <c r="E60" s="22"/>
      <c r="F60" s="22"/>
      <c r="G60" s="22"/>
      <c r="H60" s="21"/>
    </row>
    <row r="61" spans="1:8" x14ac:dyDescent="0.2">
      <c r="A61" s="6">
        <v>42713</v>
      </c>
      <c r="B61" s="5">
        <v>2854</v>
      </c>
      <c r="C61" s="5">
        <v>1473</v>
      </c>
      <c r="D61" s="22"/>
      <c r="E61" s="22"/>
      <c r="F61" s="22"/>
      <c r="G61" s="22"/>
      <c r="H61" s="21"/>
    </row>
    <row r="62" spans="1:8" x14ac:dyDescent="0.2">
      <c r="A62" s="6">
        <v>42714</v>
      </c>
      <c r="B62" s="5">
        <v>2345</v>
      </c>
      <c r="C62" s="5">
        <v>1239</v>
      </c>
      <c r="D62" s="22"/>
      <c r="E62" s="22"/>
      <c r="F62" s="22"/>
      <c r="G62" s="22"/>
      <c r="H62" s="21"/>
    </row>
    <row r="63" spans="1:8" x14ac:dyDescent="0.2">
      <c r="A63" s="6">
        <v>42715</v>
      </c>
      <c r="B63" s="5">
        <v>2856</v>
      </c>
      <c r="C63" s="5">
        <v>1409</v>
      </c>
      <c r="D63" s="22"/>
      <c r="E63" s="22"/>
      <c r="F63" s="22"/>
      <c r="G63" s="22"/>
      <c r="H63" s="21"/>
    </row>
    <row r="64" spans="1:8" x14ac:dyDescent="0.2">
      <c r="A64" s="6">
        <v>42716</v>
      </c>
      <c r="B64" s="5">
        <v>2397</v>
      </c>
      <c r="C64" s="5">
        <v>1222</v>
      </c>
      <c r="D64" s="22"/>
      <c r="E64" s="22"/>
      <c r="F64" s="22"/>
      <c r="G64" s="22"/>
      <c r="H64" s="21"/>
    </row>
    <row r="65" spans="1:8" x14ac:dyDescent="0.2">
      <c r="A65" s="6">
        <v>42717</v>
      </c>
      <c r="B65" s="5">
        <v>2268</v>
      </c>
      <c r="C65" s="5">
        <v>1224</v>
      </c>
      <c r="D65" s="22"/>
      <c r="E65" s="22"/>
      <c r="F65" s="22"/>
      <c r="G65" s="22"/>
      <c r="H65" s="21"/>
    </row>
    <row r="66" spans="1:8" x14ac:dyDescent="0.2">
      <c r="A66" s="6">
        <v>42718</v>
      </c>
      <c r="B66" s="5">
        <v>3982</v>
      </c>
      <c r="C66" s="5">
        <v>1955</v>
      </c>
      <c r="D66" s="22"/>
      <c r="E66" s="22"/>
      <c r="F66" s="22"/>
      <c r="G66" s="22"/>
      <c r="H66" s="21"/>
    </row>
    <row r="67" spans="1:8" x14ac:dyDescent="0.2">
      <c r="A67" s="6">
        <v>42719</v>
      </c>
      <c r="B67" s="5">
        <v>3173</v>
      </c>
      <c r="C67" s="5">
        <v>1568</v>
      </c>
      <c r="D67" s="22"/>
      <c r="E67" s="22"/>
      <c r="F67" s="22"/>
      <c r="G67" s="22"/>
      <c r="H67" s="21"/>
    </row>
    <row r="68" spans="1:8" x14ac:dyDescent="0.2">
      <c r="A68" s="6">
        <v>42720</v>
      </c>
      <c r="B68" s="5">
        <v>3731</v>
      </c>
      <c r="C68" s="5">
        <v>1981</v>
      </c>
      <c r="D68" s="22"/>
      <c r="E68" s="22"/>
      <c r="F68" s="22"/>
      <c r="G68" s="22"/>
      <c r="H68" s="21"/>
    </row>
    <row r="69" spans="1:8" x14ac:dyDescent="0.2">
      <c r="A69" s="6">
        <v>42721</v>
      </c>
      <c r="B69" s="5">
        <v>3017</v>
      </c>
      <c r="C69" s="5">
        <v>1640</v>
      </c>
      <c r="D69" s="22"/>
      <c r="E69" s="22"/>
      <c r="F69" s="22"/>
      <c r="G69" s="22"/>
      <c r="H69" s="21"/>
    </row>
    <row r="70" spans="1:8" x14ac:dyDescent="0.2">
      <c r="A70" s="22"/>
      <c r="B70" s="22"/>
      <c r="C70" s="22"/>
      <c r="D70" s="22"/>
      <c r="E70" s="22"/>
      <c r="F70" s="22"/>
      <c r="G70" s="22"/>
      <c r="H70" s="21"/>
    </row>
    <row r="71" spans="1:8" x14ac:dyDescent="0.2">
      <c r="A71" s="22" t="s">
        <v>18</v>
      </c>
      <c r="B71" s="22"/>
      <c r="C71" s="22"/>
      <c r="D71" s="22"/>
      <c r="E71" s="22"/>
      <c r="F71" s="22"/>
      <c r="G71" s="22"/>
      <c r="H71" s="21"/>
    </row>
    <row r="72" spans="1:8" x14ac:dyDescent="0.2">
      <c r="A72" s="22" t="s">
        <v>38</v>
      </c>
      <c r="B72" s="22"/>
      <c r="C72" s="22"/>
      <c r="D72" s="22"/>
      <c r="E72" s="22"/>
      <c r="F72" s="22"/>
      <c r="G72" s="22"/>
      <c r="H72" s="21"/>
    </row>
    <row r="73" spans="1:8" x14ac:dyDescent="0.2">
      <c r="A73" s="22" t="s">
        <v>51</v>
      </c>
      <c r="B73" s="22"/>
      <c r="C73" s="22"/>
      <c r="D73" s="22"/>
      <c r="E73" s="22"/>
      <c r="F73" s="22"/>
      <c r="G73" s="22"/>
      <c r="H73" s="21"/>
    </row>
    <row r="74" spans="1:8" x14ac:dyDescent="0.2">
      <c r="A74" s="22" t="s">
        <v>94</v>
      </c>
      <c r="B74" s="22"/>
      <c r="C74" s="22"/>
      <c r="D74" s="22"/>
      <c r="E74" s="22"/>
      <c r="F74" s="22"/>
      <c r="G74" s="22"/>
      <c r="H74" s="21"/>
    </row>
    <row r="75" spans="1:8" x14ac:dyDescent="0.2">
      <c r="A75" s="22" t="s">
        <v>18</v>
      </c>
      <c r="B75" s="22"/>
      <c r="C75" s="22"/>
      <c r="D75" s="22"/>
      <c r="E75" s="22"/>
      <c r="F75" s="22"/>
      <c r="G75" s="22"/>
      <c r="H75" s="21"/>
    </row>
    <row r="76" spans="1:8" x14ac:dyDescent="0.2">
      <c r="A76" s="22"/>
      <c r="B76" s="22"/>
      <c r="C76" s="22"/>
      <c r="D76" s="22"/>
      <c r="E76" s="22"/>
      <c r="F76" s="22"/>
      <c r="G76" s="22"/>
      <c r="H76" s="21"/>
    </row>
    <row r="77" spans="1:8" x14ac:dyDescent="0.2">
      <c r="A77" s="22" t="s">
        <v>21</v>
      </c>
      <c r="B77" s="22"/>
      <c r="C77" s="22"/>
      <c r="D77" s="22"/>
      <c r="E77" s="22"/>
      <c r="F77" s="22"/>
      <c r="G77" s="22"/>
      <c r="H77" s="21"/>
    </row>
    <row r="78" spans="1:8" x14ac:dyDescent="0.2">
      <c r="A78" s="22" t="s">
        <v>39</v>
      </c>
      <c r="B78" s="22"/>
      <c r="C78" s="22"/>
      <c r="D78" s="22"/>
      <c r="E78" s="22"/>
      <c r="F78" s="22"/>
      <c r="G78" s="22"/>
      <c r="H78" s="21"/>
    </row>
    <row r="79" spans="1:8" x14ac:dyDescent="0.2">
      <c r="A79" s="22" t="s">
        <v>21</v>
      </c>
      <c r="B79" s="22"/>
      <c r="C79" s="22"/>
      <c r="D79" s="22"/>
      <c r="E79" s="22"/>
      <c r="F79" s="22"/>
      <c r="G79" s="22"/>
      <c r="H79" s="21"/>
    </row>
    <row r="80" spans="1:8" x14ac:dyDescent="0.2">
      <c r="A80" s="22"/>
      <c r="B80" s="22" t="s">
        <v>24</v>
      </c>
      <c r="C80" s="22" t="s">
        <v>24</v>
      </c>
      <c r="D80" s="22" t="s">
        <v>31</v>
      </c>
      <c r="E80" s="22"/>
      <c r="F80" s="22"/>
      <c r="G80" s="22"/>
      <c r="H80" s="21"/>
    </row>
    <row r="81" spans="1:8" x14ac:dyDescent="0.2">
      <c r="A81" s="22"/>
      <c r="B81" s="22" t="s">
        <v>32</v>
      </c>
      <c r="C81" s="22" t="s">
        <v>31</v>
      </c>
      <c r="D81" s="22" t="s">
        <v>31</v>
      </c>
      <c r="E81" s="22"/>
      <c r="F81" s="22"/>
      <c r="G81" s="22"/>
      <c r="H81" s="21"/>
    </row>
    <row r="82" spans="1:8" x14ac:dyDescent="0.2">
      <c r="A82" s="22" t="s">
        <v>33</v>
      </c>
      <c r="B82" s="22"/>
      <c r="C82" s="5">
        <v>15056</v>
      </c>
      <c r="D82" s="5">
        <v>120770</v>
      </c>
      <c r="E82" s="22"/>
      <c r="F82" s="22"/>
      <c r="G82" s="22"/>
      <c r="H82" s="21"/>
    </row>
    <row r="83" spans="1:8" x14ac:dyDescent="0.2">
      <c r="A83" s="6">
        <v>42708</v>
      </c>
      <c r="B83" s="7">
        <v>0.18729999999999999</v>
      </c>
      <c r="C83" s="22">
        <v>785</v>
      </c>
      <c r="D83" s="5">
        <v>7159</v>
      </c>
      <c r="E83" s="22"/>
      <c r="F83" s="22"/>
      <c r="G83" s="22"/>
      <c r="H83" s="21"/>
    </row>
    <row r="84" spans="1:8" x14ac:dyDescent="0.2">
      <c r="A84" s="6">
        <v>42709</v>
      </c>
      <c r="B84" s="7">
        <v>0.20469999999999999</v>
      </c>
      <c r="C84" s="22">
        <v>841</v>
      </c>
      <c r="D84" s="5">
        <v>7222</v>
      </c>
      <c r="E84" s="22"/>
      <c r="F84" s="22"/>
      <c r="G84" s="22"/>
      <c r="H84" s="21"/>
    </row>
    <row r="85" spans="1:8" x14ac:dyDescent="0.2">
      <c r="A85" s="6">
        <v>42710</v>
      </c>
      <c r="B85" s="7">
        <v>0.18770000000000001</v>
      </c>
      <c r="C85" s="22">
        <v>758</v>
      </c>
      <c r="D85" s="5">
        <v>7262</v>
      </c>
      <c r="E85" s="22"/>
      <c r="F85" s="22"/>
      <c r="G85" s="22"/>
      <c r="H85" s="21"/>
    </row>
    <row r="86" spans="1:8" x14ac:dyDescent="0.2">
      <c r="A86" s="6">
        <v>42711</v>
      </c>
      <c r="B86" s="7">
        <v>0.19259999999999999</v>
      </c>
      <c r="C86" s="22">
        <v>828</v>
      </c>
      <c r="D86" s="5">
        <v>7016</v>
      </c>
      <c r="E86" s="22"/>
      <c r="F86" s="22"/>
      <c r="G86" s="22"/>
      <c r="H86" s="21"/>
    </row>
    <row r="87" spans="1:8" x14ac:dyDescent="0.2">
      <c r="A87" s="6">
        <v>42712</v>
      </c>
      <c r="B87" s="7">
        <v>0.2016</v>
      </c>
      <c r="C87" s="22">
        <v>802</v>
      </c>
      <c r="D87" s="5">
        <v>6688</v>
      </c>
      <c r="E87" s="22"/>
      <c r="F87" s="22"/>
      <c r="G87" s="22"/>
      <c r="H87" s="21"/>
    </row>
    <row r="88" spans="1:8" x14ac:dyDescent="0.2">
      <c r="A88" s="6">
        <v>42713</v>
      </c>
      <c r="B88" s="7">
        <v>0.22370000000000001</v>
      </c>
      <c r="C88" s="5">
        <v>1267</v>
      </c>
      <c r="D88" s="5">
        <v>8598</v>
      </c>
      <c r="E88" s="22"/>
      <c r="F88" s="22"/>
      <c r="G88" s="22"/>
      <c r="H88" s="21"/>
    </row>
    <row r="89" spans="1:8" x14ac:dyDescent="0.2">
      <c r="A89" s="6">
        <v>42714</v>
      </c>
      <c r="B89" s="7">
        <v>0.1812</v>
      </c>
      <c r="C89" s="22">
        <v>777</v>
      </c>
      <c r="D89" s="5">
        <v>6984</v>
      </c>
      <c r="E89" s="22"/>
      <c r="F89" s="22"/>
      <c r="G89" s="22"/>
      <c r="H89" s="21"/>
    </row>
    <row r="90" spans="1:8" x14ac:dyDescent="0.2">
      <c r="A90" s="6">
        <v>42715</v>
      </c>
      <c r="B90" s="7">
        <v>0.21279999999999999</v>
      </c>
      <c r="C90" s="5">
        <v>1196</v>
      </c>
      <c r="D90" s="5">
        <v>8626</v>
      </c>
      <c r="E90" s="22"/>
      <c r="F90" s="22"/>
      <c r="G90" s="22"/>
      <c r="H90" s="21"/>
    </row>
    <row r="91" spans="1:8" x14ac:dyDescent="0.2">
      <c r="A91" s="6">
        <v>42716</v>
      </c>
      <c r="B91" s="7">
        <v>0.2006</v>
      </c>
      <c r="C91" s="22">
        <v>870</v>
      </c>
      <c r="D91" s="5">
        <v>7264</v>
      </c>
      <c r="E91" s="22"/>
      <c r="F91" s="22"/>
      <c r="G91" s="22"/>
      <c r="H91" s="21"/>
    </row>
    <row r="92" spans="1:8" x14ac:dyDescent="0.2">
      <c r="A92" s="6">
        <v>42717</v>
      </c>
      <c r="B92" s="7">
        <v>0.1961</v>
      </c>
      <c r="C92" s="22">
        <v>799</v>
      </c>
      <c r="D92" s="5">
        <v>6824</v>
      </c>
      <c r="E92" s="22"/>
      <c r="F92" s="22"/>
      <c r="G92" s="22"/>
      <c r="H92" s="21"/>
    </row>
    <row r="93" spans="1:8" x14ac:dyDescent="0.2">
      <c r="A93" s="6">
        <v>42718</v>
      </c>
      <c r="B93" s="7">
        <v>0.21299999999999999</v>
      </c>
      <c r="C93" s="5">
        <v>1709</v>
      </c>
      <c r="D93" s="5">
        <v>13986</v>
      </c>
      <c r="E93" s="22"/>
      <c r="F93" s="22"/>
      <c r="G93" s="22"/>
      <c r="H93" s="21"/>
    </row>
    <row r="94" spans="1:8" x14ac:dyDescent="0.2">
      <c r="A94" s="6">
        <v>42719</v>
      </c>
      <c r="B94" s="7">
        <v>0.20580000000000001</v>
      </c>
      <c r="C94" s="5">
        <v>1270</v>
      </c>
      <c r="D94" s="5">
        <v>10907</v>
      </c>
      <c r="E94" s="22"/>
      <c r="F94" s="22"/>
      <c r="G94" s="22"/>
      <c r="H94" s="21"/>
    </row>
    <row r="95" spans="1:8" x14ac:dyDescent="0.2">
      <c r="A95" s="6">
        <v>42720</v>
      </c>
      <c r="B95" s="7">
        <v>0.23219999999999999</v>
      </c>
      <c r="C95" s="5">
        <v>1921</v>
      </c>
      <c r="D95" s="5">
        <v>11747</v>
      </c>
      <c r="E95" s="22"/>
      <c r="F95" s="22"/>
      <c r="G95" s="22"/>
      <c r="H95" s="21"/>
    </row>
    <row r="96" spans="1:8" x14ac:dyDescent="0.2">
      <c r="A96" s="6">
        <v>42721</v>
      </c>
      <c r="B96" s="7">
        <v>0.20910000000000001</v>
      </c>
      <c r="C96" s="5">
        <v>1231</v>
      </c>
      <c r="D96" s="5">
        <v>10468</v>
      </c>
      <c r="E96" s="22"/>
      <c r="F96" s="22"/>
      <c r="G96" s="22"/>
      <c r="H96" s="21"/>
    </row>
    <row r="97" spans="1:8" x14ac:dyDescent="0.2">
      <c r="A97" s="6">
        <v>42722</v>
      </c>
      <c r="B97" s="22" t="s">
        <v>34</v>
      </c>
      <c r="C97" s="22">
        <v>2</v>
      </c>
      <c r="D97" s="22">
        <v>19</v>
      </c>
      <c r="E97" s="22"/>
      <c r="F97" s="22"/>
      <c r="G97" s="22"/>
      <c r="H97" s="21"/>
    </row>
    <row r="98" spans="1:8" x14ac:dyDescent="0.2">
      <c r="A98" s="22"/>
      <c r="B98" s="22"/>
      <c r="C98" s="22"/>
      <c r="D98" s="22"/>
      <c r="E98" s="22"/>
      <c r="F98" s="22"/>
      <c r="G98" s="22"/>
      <c r="H98" s="21"/>
    </row>
    <row r="99" spans="1:8" x14ac:dyDescent="0.2">
      <c r="A99" s="22" t="s">
        <v>18</v>
      </c>
      <c r="B99" s="22"/>
      <c r="C99" s="22"/>
      <c r="D99" s="22"/>
      <c r="E99" s="22"/>
      <c r="F99" s="22"/>
      <c r="G99" s="22"/>
      <c r="H99" s="21"/>
    </row>
    <row r="100" spans="1:8" x14ac:dyDescent="0.2">
      <c r="A100" s="22" t="s">
        <v>40</v>
      </c>
      <c r="B100" s="22"/>
      <c r="C100" s="22"/>
      <c r="D100" s="22"/>
      <c r="E100" s="22"/>
      <c r="F100" s="22"/>
      <c r="G100" s="22"/>
      <c r="H100" s="21"/>
    </row>
    <row r="101" spans="1:8" x14ac:dyDescent="0.2">
      <c r="A101" s="22" t="s">
        <v>51</v>
      </c>
      <c r="B101" s="22"/>
      <c r="C101" s="22"/>
      <c r="D101" s="22"/>
      <c r="E101" s="22"/>
      <c r="F101" s="22"/>
      <c r="G101" s="22"/>
      <c r="H101" s="21"/>
    </row>
    <row r="102" spans="1:8" x14ac:dyDescent="0.2">
      <c r="A102" s="22" t="s">
        <v>92</v>
      </c>
      <c r="B102" s="22"/>
      <c r="C102" s="22"/>
      <c r="D102" s="22"/>
      <c r="E102" s="22"/>
      <c r="F102" s="22"/>
      <c r="G102" s="22"/>
      <c r="H102" s="21"/>
    </row>
    <row r="103" spans="1:8" x14ac:dyDescent="0.2">
      <c r="A103" s="22" t="s">
        <v>18</v>
      </c>
      <c r="B103" s="22"/>
      <c r="C103" s="22"/>
      <c r="D103" s="22"/>
      <c r="E103" s="22"/>
      <c r="F103" s="22"/>
      <c r="G103" s="22"/>
      <c r="H103" s="21"/>
    </row>
    <row r="104" spans="1:8" x14ac:dyDescent="0.2">
      <c r="A104" s="22"/>
      <c r="B104" s="22"/>
      <c r="C104" s="22"/>
      <c r="D104" s="22"/>
      <c r="E104" s="22"/>
      <c r="F104" s="22"/>
      <c r="G104" s="22"/>
      <c r="H104" s="21"/>
    </row>
    <row r="105" spans="1:8" x14ac:dyDescent="0.2">
      <c r="A105" s="22" t="s">
        <v>21</v>
      </c>
      <c r="B105" s="22"/>
      <c r="C105" s="22"/>
      <c r="D105" s="22"/>
      <c r="E105" s="22"/>
      <c r="F105" s="22"/>
      <c r="G105" s="22"/>
      <c r="H105" s="21"/>
    </row>
    <row r="106" spans="1:8" x14ac:dyDescent="0.2">
      <c r="A106" s="22" t="s">
        <v>41</v>
      </c>
      <c r="B106" s="22"/>
      <c r="C106" s="22"/>
      <c r="D106" s="22"/>
      <c r="E106" s="22"/>
      <c r="F106" s="22"/>
      <c r="G106" s="22"/>
      <c r="H106" s="21"/>
    </row>
    <row r="107" spans="1:8" x14ac:dyDescent="0.2">
      <c r="A107" s="22" t="s">
        <v>21</v>
      </c>
      <c r="B107" s="22"/>
      <c r="C107" s="22"/>
      <c r="D107" s="22"/>
      <c r="E107" s="22"/>
      <c r="F107" s="22"/>
      <c r="G107" s="22"/>
      <c r="H107" s="21"/>
    </row>
    <row r="108" spans="1:8" x14ac:dyDescent="0.2">
      <c r="A108" s="22"/>
      <c r="B108" s="22"/>
      <c r="C108" s="22" t="s">
        <v>24</v>
      </c>
      <c r="D108" s="22"/>
      <c r="E108" s="22"/>
      <c r="F108" s="22"/>
      <c r="G108" s="22"/>
      <c r="H108" s="21"/>
    </row>
    <row r="109" spans="1:8" x14ac:dyDescent="0.2">
      <c r="A109" s="22" t="s">
        <v>27</v>
      </c>
      <c r="B109" s="22"/>
      <c r="C109" s="5">
        <v>111268</v>
      </c>
      <c r="D109" s="22"/>
      <c r="E109" s="22"/>
      <c r="F109" s="22"/>
      <c r="G109" s="22"/>
      <c r="H109" s="21"/>
    </row>
    <row r="110" spans="1:8" x14ac:dyDescent="0.2">
      <c r="A110" s="22" t="s">
        <v>28</v>
      </c>
      <c r="B110" s="22"/>
      <c r="C110" s="5">
        <v>111268</v>
      </c>
      <c r="D110" s="22"/>
      <c r="E110" s="22"/>
      <c r="F110" s="22"/>
      <c r="G110" s="22"/>
      <c r="H110" s="21"/>
    </row>
    <row r="111" spans="1:8" x14ac:dyDescent="0.2">
      <c r="A111" s="22" t="s">
        <v>28</v>
      </c>
      <c r="B111" s="22" t="s">
        <v>42</v>
      </c>
      <c r="C111" s="5">
        <v>111268</v>
      </c>
      <c r="D111" s="22"/>
      <c r="E111" s="22"/>
      <c r="F111" s="22"/>
      <c r="G111" s="22"/>
      <c r="H111" s="21"/>
    </row>
    <row r="112" spans="1:8" x14ac:dyDescent="0.2">
      <c r="A112" s="22" t="s">
        <v>28</v>
      </c>
      <c r="B112" s="22" t="s">
        <v>43</v>
      </c>
      <c r="C112" s="5">
        <v>38411</v>
      </c>
      <c r="D112" s="22"/>
      <c r="E112" s="22"/>
      <c r="F112" s="22"/>
      <c r="G112" s="22"/>
      <c r="H112" s="21"/>
    </row>
    <row r="113" spans="1:8" x14ac:dyDescent="0.2">
      <c r="A113" s="22" t="s">
        <v>28</v>
      </c>
      <c r="B113" s="22" t="s">
        <v>44</v>
      </c>
      <c r="C113" s="5">
        <v>72857</v>
      </c>
      <c r="D113" s="22"/>
      <c r="E113" s="22"/>
      <c r="F113" s="22"/>
      <c r="G113" s="22"/>
      <c r="H113" s="21"/>
    </row>
    <row r="114" spans="1:8" x14ac:dyDescent="0.2">
      <c r="A114" s="22"/>
      <c r="B114" s="22"/>
      <c r="C114" s="22"/>
      <c r="D114" s="22"/>
      <c r="E114" s="22"/>
      <c r="F114" s="22"/>
      <c r="G114" s="22"/>
      <c r="H114" s="21"/>
    </row>
    <row r="115" spans="1:8" x14ac:dyDescent="0.2">
      <c r="A115" s="22" t="s">
        <v>18</v>
      </c>
      <c r="B115" s="22"/>
      <c r="C115" s="22"/>
      <c r="D115" s="22"/>
      <c r="E115" s="22"/>
      <c r="F115" s="22"/>
      <c r="G115" s="22"/>
      <c r="H115" s="21"/>
    </row>
    <row r="116" spans="1:8" x14ac:dyDescent="0.2">
      <c r="A116" s="22" t="s">
        <v>45</v>
      </c>
      <c r="B116" s="22"/>
      <c r="C116" s="22"/>
      <c r="D116" s="22"/>
      <c r="E116" s="22"/>
      <c r="F116" s="22"/>
      <c r="G116" s="22"/>
      <c r="H116" s="21"/>
    </row>
    <row r="117" spans="1:8" x14ac:dyDescent="0.2">
      <c r="A117" s="22" t="s">
        <v>51</v>
      </c>
      <c r="B117" s="22"/>
      <c r="C117" s="22"/>
      <c r="D117" s="22"/>
      <c r="E117" s="22"/>
      <c r="F117" s="22"/>
      <c r="G117" s="22"/>
      <c r="H117" s="21"/>
    </row>
    <row r="118" spans="1:8" x14ac:dyDescent="0.2">
      <c r="A118" s="22" t="s">
        <v>95</v>
      </c>
      <c r="B118" s="22"/>
      <c r="C118" s="22"/>
      <c r="D118" s="22"/>
      <c r="E118" s="22"/>
      <c r="F118" s="22"/>
      <c r="G118" s="22"/>
      <c r="H118" s="21"/>
    </row>
    <row r="119" spans="1:8" x14ac:dyDescent="0.2">
      <c r="A119" s="22" t="s">
        <v>18</v>
      </c>
      <c r="B119" s="22"/>
      <c r="C119" s="22"/>
      <c r="D119" s="22"/>
      <c r="E119" s="22"/>
      <c r="F119" s="22"/>
      <c r="G119" s="22"/>
      <c r="H119" s="21"/>
    </row>
    <row r="120" spans="1:8" x14ac:dyDescent="0.2">
      <c r="A120" s="22"/>
      <c r="B120" s="22"/>
      <c r="C120" s="22"/>
      <c r="D120" s="22"/>
      <c r="E120" s="22"/>
      <c r="F120" s="22"/>
      <c r="G120" s="22"/>
      <c r="H120" s="21"/>
    </row>
    <row r="121" spans="1:8" x14ac:dyDescent="0.2">
      <c r="A121" s="22" t="s">
        <v>21</v>
      </c>
      <c r="B121" s="22"/>
      <c r="C121" s="22"/>
      <c r="D121" s="22"/>
      <c r="E121" s="22"/>
      <c r="F121" s="22"/>
      <c r="G121" s="22"/>
      <c r="H121" s="21"/>
    </row>
    <row r="122" spans="1:8" x14ac:dyDescent="0.2">
      <c r="A122" s="22" t="s">
        <v>41</v>
      </c>
      <c r="B122" s="22"/>
      <c r="C122" s="22"/>
      <c r="D122" s="22"/>
      <c r="E122" s="22"/>
      <c r="F122" s="22"/>
      <c r="G122" s="22"/>
      <c r="H122" s="21"/>
    </row>
    <row r="123" spans="1:8" x14ac:dyDescent="0.2">
      <c r="A123" s="22" t="s">
        <v>21</v>
      </c>
      <c r="B123" s="22"/>
      <c r="C123" s="22"/>
      <c r="D123" s="22"/>
      <c r="E123" s="22"/>
      <c r="F123" s="22"/>
      <c r="G123" s="22"/>
      <c r="H123" s="21"/>
    </row>
    <row r="124" spans="1:8" x14ac:dyDescent="0.2">
      <c r="A124" s="22"/>
      <c r="B124" s="22" t="s">
        <v>24</v>
      </c>
      <c r="C124" s="22" t="s">
        <v>24</v>
      </c>
      <c r="D124" s="22" t="s">
        <v>24</v>
      </c>
      <c r="E124" s="22"/>
      <c r="F124" s="22"/>
      <c r="G124" s="22"/>
      <c r="H124" s="21"/>
    </row>
    <row r="125" spans="1:8" x14ac:dyDescent="0.2">
      <c r="A125" s="22"/>
      <c r="B125" s="22" t="s">
        <v>46</v>
      </c>
      <c r="C125" s="22" t="s">
        <v>47</v>
      </c>
      <c r="D125" s="22" t="s">
        <v>48</v>
      </c>
      <c r="E125" s="22"/>
      <c r="F125" s="22"/>
      <c r="G125" s="22"/>
      <c r="H125" s="21"/>
    </row>
    <row r="126" spans="1:8" x14ac:dyDescent="0.2">
      <c r="A126" s="22" t="s">
        <v>33</v>
      </c>
      <c r="B126" s="22" t="s">
        <v>96</v>
      </c>
      <c r="C126" s="22" t="s">
        <v>49</v>
      </c>
      <c r="D126" s="22" t="s">
        <v>50</v>
      </c>
      <c r="E126" s="22"/>
      <c r="F126" s="22"/>
      <c r="G126" s="22"/>
      <c r="H126" s="21"/>
    </row>
    <row r="127" spans="1:8" x14ac:dyDescent="0.2">
      <c r="A127" s="6">
        <v>42708</v>
      </c>
      <c r="B127" s="22" t="s">
        <v>97</v>
      </c>
      <c r="C127" s="22" t="s">
        <v>49</v>
      </c>
      <c r="D127" s="22" t="s">
        <v>50</v>
      </c>
      <c r="E127" s="22"/>
      <c r="F127" s="22"/>
      <c r="G127" s="22"/>
      <c r="H127" s="21"/>
    </row>
    <row r="128" spans="1:8" x14ac:dyDescent="0.2">
      <c r="A128" s="6">
        <v>42709</v>
      </c>
      <c r="B128" s="22" t="s">
        <v>98</v>
      </c>
      <c r="C128" s="22" t="s">
        <v>49</v>
      </c>
      <c r="D128" s="22" t="s">
        <v>50</v>
      </c>
      <c r="E128" s="22"/>
      <c r="F128" s="22"/>
      <c r="G128" s="22"/>
      <c r="H128" s="21"/>
    </row>
    <row r="129" spans="1:8" x14ac:dyDescent="0.2">
      <c r="A129" s="6">
        <v>42710</v>
      </c>
      <c r="B129" s="22" t="s">
        <v>99</v>
      </c>
      <c r="C129" s="22" t="s">
        <v>49</v>
      </c>
      <c r="D129" s="22" t="s">
        <v>50</v>
      </c>
      <c r="E129" s="22"/>
      <c r="F129" s="22"/>
      <c r="G129" s="22"/>
      <c r="H129" s="21"/>
    </row>
    <row r="130" spans="1:8" x14ac:dyDescent="0.2">
      <c r="A130" s="6">
        <v>42711</v>
      </c>
      <c r="B130" s="22" t="s">
        <v>100</v>
      </c>
      <c r="C130" s="22" t="s">
        <v>49</v>
      </c>
      <c r="D130" s="22" t="s">
        <v>50</v>
      </c>
      <c r="E130" s="22"/>
      <c r="F130" s="22"/>
      <c r="G130" s="22"/>
      <c r="H130" s="21"/>
    </row>
    <row r="131" spans="1:8" x14ac:dyDescent="0.2">
      <c r="A131" s="6">
        <v>42712</v>
      </c>
      <c r="B131" s="22" t="s">
        <v>101</v>
      </c>
      <c r="C131" s="22" t="s">
        <v>49</v>
      </c>
      <c r="D131" s="22" t="s">
        <v>50</v>
      </c>
      <c r="E131" s="22"/>
      <c r="F131" s="22"/>
      <c r="G131" s="22"/>
      <c r="H131" s="21"/>
    </row>
    <row r="132" spans="1:8" x14ac:dyDescent="0.2">
      <c r="A132" s="6">
        <v>42713</v>
      </c>
      <c r="B132" s="22" t="s">
        <v>102</v>
      </c>
      <c r="C132" s="22" t="s">
        <v>49</v>
      </c>
      <c r="D132" s="22" t="s">
        <v>50</v>
      </c>
      <c r="E132" s="22"/>
      <c r="F132" s="22"/>
      <c r="G132" s="22"/>
      <c r="H132" s="21"/>
    </row>
    <row r="133" spans="1:8" x14ac:dyDescent="0.2">
      <c r="A133" s="6">
        <v>42714</v>
      </c>
      <c r="B133" s="22" t="s">
        <v>103</v>
      </c>
      <c r="C133" s="22" t="s">
        <v>49</v>
      </c>
      <c r="D133" s="22" t="s">
        <v>50</v>
      </c>
      <c r="E133" s="22"/>
      <c r="F133" s="22"/>
      <c r="G133" s="22"/>
      <c r="H133" s="21"/>
    </row>
    <row r="134" spans="1:8" x14ac:dyDescent="0.2">
      <c r="A134" s="6">
        <v>42715</v>
      </c>
      <c r="B134" s="22" t="s">
        <v>104</v>
      </c>
      <c r="C134" s="22" t="s">
        <v>49</v>
      </c>
      <c r="D134" s="22" t="s">
        <v>50</v>
      </c>
      <c r="E134" s="22"/>
      <c r="F134" s="22"/>
      <c r="G134" s="22"/>
      <c r="H134" s="21"/>
    </row>
    <row r="135" spans="1:8" x14ac:dyDescent="0.2">
      <c r="A135" s="6">
        <v>42716</v>
      </c>
      <c r="B135" s="22" t="s">
        <v>105</v>
      </c>
      <c r="C135" s="22" t="s">
        <v>49</v>
      </c>
      <c r="D135" s="22" t="s">
        <v>50</v>
      </c>
      <c r="E135" s="22"/>
      <c r="F135" s="22"/>
      <c r="G135" s="22"/>
      <c r="H135" s="21"/>
    </row>
    <row r="136" spans="1:8" x14ac:dyDescent="0.2">
      <c r="A136" s="6">
        <v>42717</v>
      </c>
      <c r="B136" s="22" t="s">
        <v>106</v>
      </c>
      <c r="C136" s="22" t="s">
        <v>49</v>
      </c>
      <c r="D136" s="22" t="s">
        <v>50</v>
      </c>
      <c r="E136" s="22"/>
      <c r="F136" s="22"/>
      <c r="G136" s="22"/>
      <c r="H136" s="21"/>
    </row>
    <row r="137" spans="1:8" x14ac:dyDescent="0.2">
      <c r="A137" s="6">
        <v>42718</v>
      </c>
      <c r="B137" s="22" t="s">
        <v>107</v>
      </c>
      <c r="C137" s="22" t="s">
        <v>49</v>
      </c>
      <c r="D137" s="22" t="s">
        <v>50</v>
      </c>
      <c r="E137" s="22"/>
      <c r="F137" s="22"/>
      <c r="G137" s="22"/>
      <c r="H137" s="21"/>
    </row>
    <row r="138" spans="1:8" x14ac:dyDescent="0.2">
      <c r="A138" s="6">
        <v>42719</v>
      </c>
      <c r="B138" s="22" t="s">
        <v>108</v>
      </c>
      <c r="C138" s="22" t="s">
        <v>49</v>
      </c>
      <c r="D138" s="22" t="s">
        <v>50</v>
      </c>
      <c r="E138" s="22"/>
      <c r="F138" s="22"/>
      <c r="G138" s="22"/>
      <c r="H138" s="21"/>
    </row>
    <row r="139" spans="1:8" x14ac:dyDescent="0.2">
      <c r="A139" s="6">
        <v>42720</v>
      </c>
      <c r="B139" s="22" t="s">
        <v>109</v>
      </c>
      <c r="C139" s="22" t="s">
        <v>49</v>
      </c>
      <c r="D139" s="22" t="s">
        <v>50</v>
      </c>
      <c r="E139" s="22"/>
      <c r="F139" s="22"/>
      <c r="G139" s="22"/>
      <c r="H139" s="21"/>
    </row>
    <row r="140" spans="1:8" x14ac:dyDescent="0.2">
      <c r="A140" s="6">
        <v>42721</v>
      </c>
      <c r="B140" s="22" t="s">
        <v>110</v>
      </c>
      <c r="C140" s="22" t="s">
        <v>49</v>
      </c>
      <c r="D140" s="22" t="s">
        <v>50</v>
      </c>
      <c r="E140" s="22"/>
      <c r="F140" s="22"/>
      <c r="G140" s="22"/>
      <c r="H140" s="21"/>
    </row>
    <row r="141" spans="1:8" x14ac:dyDescent="0.2">
      <c r="A141" s="22"/>
      <c r="B141" s="22"/>
      <c r="C141" s="22"/>
      <c r="D141" s="22"/>
      <c r="E141" s="22"/>
      <c r="F141" s="22"/>
      <c r="G141" s="22"/>
      <c r="H141" s="21"/>
    </row>
    <row r="142" spans="1:8" x14ac:dyDescent="0.2">
      <c r="A142" s="21"/>
      <c r="B142" s="21"/>
      <c r="C142" s="21"/>
      <c r="D142" s="21"/>
      <c r="E142" s="21"/>
      <c r="F142" s="21"/>
      <c r="G142" s="21"/>
      <c r="H142" s="21"/>
    </row>
    <row r="143" spans="1:8" x14ac:dyDescent="0.2">
      <c r="A143" s="21"/>
      <c r="B143" s="21"/>
      <c r="C143" s="21"/>
      <c r="D143" s="21"/>
      <c r="E143" s="21"/>
      <c r="F143" s="21"/>
      <c r="G143" s="21"/>
      <c r="H143" s="21"/>
    </row>
    <row r="144" spans="1:8" x14ac:dyDescent="0.2">
      <c r="A144" s="21"/>
      <c r="B144" s="21"/>
      <c r="C144" s="21"/>
      <c r="D144" s="21"/>
      <c r="E144" s="21"/>
      <c r="F144" s="21"/>
      <c r="G144" s="21"/>
      <c r="H144" s="21"/>
    </row>
    <row r="145" spans="1:8" x14ac:dyDescent="0.2">
      <c r="A145" s="21"/>
      <c r="B145" s="21"/>
      <c r="C145" s="21"/>
      <c r="D145" s="21"/>
      <c r="E145" s="21"/>
      <c r="F145" s="21"/>
      <c r="G145" s="21"/>
      <c r="H145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98" workbookViewId="0">
      <selection sqref="A1:G140"/>
    </sheetView>
  </sheetViews>
  <sheetFormatPr baseColWidth="10" defaultRowHeight="16" x14ac:dyDescent="0.2"/>
  <sheetData>
    <row r="1" spans="1:7" x14ac:dyDescent="0.2">
      <c r="A1" s="22" t="s">
        <v>18</v>
      </c>
      <c r="B1" s="22"/>
      <c r="C1" s="22"/>
      <c r="D1" s="22"/>
      <c r="E1" s="22"/>
      <c r="F1" s="22"/>
      <c r="G1" s="22"/>
    </row>
    <row r="2" spans="1:7" x14ac:dyDescent="0.2">
      <c r="A2" s="22" t="s">
        <v>19</v>
      </c>
      <c r="B2" s="22"/>
      <c r="C2" s="22"/>
      <c r="D2" s="22"/>
      <c r="E2" s="22"/>
      <c r="F2" s="22"/>
      <c r="G2" s="22"/>
    </row>
    <row r="3" spans="1:7" x14ac:dyDescent="0.2">
      <c r="A3" s="22" t="s">
        <v>20</v>
      </c>
      <c r="B3" s="22"/>
      <c r="C3" s="22"/>
      <c r="D3" s="22"/>
      <c r="E3" s="22"/>
      <c r="F3" s="22"/>
      <c r="G3" s="22"/>
    </row>
    <row r="4" spans="1:7" x14ac:dyDescent="0.2">
      <c r="A4" s="22" t="s">
        <v>92</v>
      </c>
      <c r="B4" s="22"/>
      <c r="C4" s="22"/>
      <c r="D4" s="22"/>
      <c r="E4" s="22"/>
      <c r="F4" s="22"/>
      <c r="G4" s="22"/>
    </row>
    <row r="5" spans="1:7" x14ac:dyDescent="0.2">
      <c r="A5" s="22" t="s">
        <v>18</v>
      </c>
      <c r="B5" s="22"/>
      <c r="C5" s="22"/>
      <c r="D5" s="22"/>
      <c r="E5" s="22"/>
      <c r="F5" s="22"/>
      <c r="G5" s="22"/>
    </row>
    <row r="6" spans="1:7" x14ac:dyDescent="0.2">
      <c r="A6" s="22"/>
      <c r="B6" s="22"/>
      <c r="C6" s="22"/>
      <c r="D6" s="22"/>
      <c r="E6" s="22"/>
      <c r="F6" s="22"/>
      <c r="G6" s="22"/>
    </row>
    <row r="7" spans="1:7" x14ac:dyDescent="0.2">
      <c r="A7" s="22" t="s">
        <v>21</v>
      </c>
      <c r="B7" s="22"/>
      <c r="C7" s="22"/>
      <c r="D7" s="22"/>
      <c r="E7" s="22"/>
      <c r="F7" s="22"/>
      <c r="G7" s="22"/>
    </row>
    <row r="8" spans="1:7" x14ac:dyDescent="0.2">
      <c r="A8" s="22" t="s">
        <v>22</v>
      </c>
      <c r="B8" s="22"/>
      <c r="C8" s="22"/>
      <c r="D8" s="22"/>
      <c r="E8" s="22"/>
      <c r="F8" s="22"/>
      <c r="G8" s="22"/>
    </row>
    <row r="9" spans="1:7" x14ac:dyDescent="0.2">
      <c r="A9" s="22" t="s">
        <v>21</v>
      </c>
      <c r="B9" s="22"/>
      <c r="C9" s="22"/>
      <c r="D9" s="22"/>
      <c r="E9" s="22"/>
      <c r="F9" s="22"/>
      <c r="G9" s="22"/>
    </row>
    <row r="10" spans="1:7" x14ac:dyDescent="0.2">
      <c r="A10" s="22"/>
      <c r="B10" s="22" t="s">
        <v>23</v>
      </c>
      <c r="C10" s="22" t="s">
        <v>24</v>
      </c>
      <c r="D10" s="22" t="s">
        <v>25</v>
      </c>
      <c r="E10" s="22" t="s">
        <v>26</v>
      </c>
      <c r="F10" s="22"/>
      <c r="G10" s="22"/>
    </row>
    <row r="11" spans="1:7" x14ac:dyDescent="0.2">
      <c r="A11" s="22" t="s">
        <v>27</v>
      </c>
      <c r="B11" s="5">
        <v>164157</v>
      </c>
      <c r="C11" s="5">
        <v>106169</v>
      </c>
      <c r="D11" s="5">
        <v>112024</v>
      </c>
      <c r="E11" s="5">
        <v>64474</v>
      </c>
      <c r="F11" s="22"/>
      <c r="G11" s="22"/>
    </row>
    <row r="12" spans="1:7" x14ac:dyDescent="0.2">
      <c r="A12" s="22" t="s">
        <v>28</v>
      </c>
      <c r="B12" s="5">
        <v>164157</v>
      </c>
      <c r="C12" s="5">
        <v>106169</v>
      </c>
      <c r="D12" s="5">
        <v>112024</v>
      </c>
      <c r="E12" s="5">
        <v>64474</v>
      </c>
      <c r="F12" s="22"/>
      <c r="G12" s="22"/>
    </row>
    <row r="13" spans="1:7" x14ac:dyDescent="0.2">
      <c r="A13" s="22"/>
      <c r="B13" s="22"/>
      <c r="C13" s="22"/>
      <c r="D13" s="22"/>
      <c r="E13" s="22"/>
      <c r="F13" s="22"/>
      <c r="G13" s="22"/>
    </row>
    <row r="14" spans="1:7" x14ac:dyDescent="0.2">
      <c r="A14" s="22" t="s">
        <v>18</v>
      </c>
      <c r="B14" s="22"/>
      <c r="C14" s="22"/>
      <c r="D14" s="22"/>
      <c r="E14" s="22"/>
      <c r="F14" s="22"/>
      <c r="G14" s="22"/>
    </row>
    <row r="15" spans="1:7" x14ac:dyDescent="0.2">
      <c r="A15" s="22" t="s">
        <v>84</v>
      </c>
      <c r="B15" s="22"/>
      <c r="C15" s="22"/>
      <c r="D15" s="22"/>
      <c r="E15" s="22"/>
      <c r="F15" s="22"/>
      <c r="G15" s="22"/>
    </row>
    <row r="16" spans="1:7" x14ac:dyDescent="0.2">
      <c r="A16" s="22" t="s">
        <v>20</v>
      </c>
      <c r="B16" s="22"/>
      <c r="C16" s="22"/>
      <c r="D16" s="22"/>
      <c r="E16" s="22"/>
      <c r="F16" s="22"/>
      <c r="G16" s="22"/>
    </row>
    <row r="17" spans="1:7" x14ac:dyDescent="0.2">
      <c r="A17" s="22" t="s">
        <v>93</v>
      </c>
      <c r="B17" s="22"/>
      <c r="C17" s="22"/>
      <c r="D17" s="22"/>
      <c r="E17" s="22"/>
      <c r="F17" s="22"/>
      <c r="G17" s="22"/>
    </row>
    <row r="18" spans="1:7" x14ac:dyDescent="0.2">
      <c r="A18" s="22" t="s">
        <v>18</v>
      </c>
      <c r="B18" s="22"/>
      <c r="C18" s="22"/>
      <c r="D18" s="22"/>
      <c r="E18" s="22"/>
      <c r="F18" s="22"/>
      <c r="G18" s="22"/>
    </row>
    <row r="19" spans="1:7" x14ac:dyDescent="0.2">
      <c r="A19" s="22"/>
      <c r="B19" s="22"/>
      <c r="C19" s="22"/>
      <c r="D19" s="22"/>
      <c r="E19" s="22"/>
      <c r="F19" s="22"/>
      <c r="G19" s="22"/>
    </row>
    <row r="20" spans="1:7" x14ac:dyDescent="0.2">
      <c r="A20" s="22" t="s">
        <v>21</v>
      </c>
      <c r="B20" s="22"/>
      <c r="C20" s="22"/>
      <c r="D20" s="22"/>
      <c r="E20" s="22"/>
      <c r="F20" s="22"/>
      <c r="G20" s="22"/>
    </row>
    <row r="21" spans="1:7" x14ac:dyDescent="0.2">
      <c r="A21" s="22" t="s">
        <v>29</v>
      </c>
      <c r="B21" s="22"/>
      <c r="C21" s="22"/>
      <c r="D21" s="22"/>
      <c r="E21" s="22"/>
      <c r="F21" s="22"/>
      <c r="G21" s="22"/>
    </row>
    <row r="22" spans="1:7" x14ac:dyDescent="0.2">
      <c r="A22" s="22" t="s">
        <v>21</v>
      </c>
      <c r="B22" s="22"/>
      <c r="C22" s="22"/>
      <c r="D22" s="22"/>
      <c r="E22" s="22"/>
      <c r="F22" s="22"/>
      <c r="G22" s="22"/>
    </row>
    <row r="23" spans="1:7" x14ac:dyDescent="0.2">
      <c r="A23" s="22"/>
      <c r="B23" s="22" t="s">
        <v>24</v>
      </c>
      <c r="C23" s="22" t="s">
        <v>32</v>
      </c>
      <c r="D23" s="22" t="s">
        <v>24</v>
      </c>
      <c r="E23" s="22" t="s">
        <v>30</v>
      </c>
      <c r="F23" s="22"/>
      <c r="G23" s="22"/>
    </row>
    <row r="24" spans="1:7" x14ac:dyDescent="0.2">
      <c r="A24" s="22"/>
      <c r="B24" s="22" t="s">
        <v>32</v>
      </c>
      <c r="C24" s="22" t="s">
        <v>32</v>
      </c>
      <c r="D24" s="22" t="s">
        <v>30</v>
      </c>
      <c r="E24" s="22" t="s">
        <v>30</v>
      </c>
      <c r="F24" s="22"/>
      <c r="G24" s="22"/>
    </row>
    <row r="25" spans="1:7" x14ac:dyDescent="0.2">
      <c r="A25" s="22" t="s">
        <v>33</v>
      </c>
      <c r="B25" s="22"/>
      <c r="C25" s="22"/>
      <c r="D25" s="22"/>
      <c r="E25" s="22"/>
      <c r="F25" s="22"/>
      <c r="G25" s="22"/>
    </row>
    <row r="26" spans="1:7" x14ac:dyDescent="0.2">
      <c r="A26" s="6">
        <v>42679</v>
      </c>
      <c r="B26" s="7">
        <v>0</v>
      </c>
      <c r="C26" s="7">
        <v>0</v>
      </c>
      <c r="D26" s="7">
        <v>0</v>
      </c>
      <c r="E26" s="7">
        <v>0</v>
      </c>
      <c r="F26" s="22"/>
      <c r="G26" s="22"/>
    </row>
    <row r="27" spans="1:7" x14ac:dyDescent="0.2">
      <c r="A27" s="6">
        <v>42680</v>
      </c>
      <c r="B27" s="7">
        <v>0.1988</v>
      </c>
      <c r="C27" s="7">
        <v>0.99870000000000003</v>
      </c>
      <c r="D27" s="7">
        <v>0.18770000000000001</v>
      </c>
      <c r="E27" s="7">
        <v>0.1162</v>
      </c>
      <c r="F27" s="22"/>
      <c r="G27" s="22"/>
    </row>
    <row r="28" spans="1:7" x14ac:dyDescent="0.2">
      <c r="A28" s="6">
        <v>42681</v>
      </c>
      <c r="B28" s="7">
        <v>0.21390000000000001</v>
      </c>
      <c r="C28" s="7">
        <v>0.99790000000000001</v>
      </c>
      <c r="D28" s="7">
        <v>0.20910000000000001</v>
      </c>
      <c r="E28" s="7">
        <v>0.1197</v>
      </c>
      <c r="F28" s="22"/>
      <c r="G28" s="22"/>
    </row>
    <row r="29" spans="1:7" x14ac:dyDescent="0.2">
      <c r="A29" s="6">
        <v>42682</v>
      </c>
      <c r="B29" s="7">
        <v>0.2336</v>
      </c>
      <c r="C29" s="7">
        <v>0.99850000000000005</v>
      </c>
      <c r="D29" s="7">
        <v>0.25879999999999997</v>
      </c>
      <c r="E29" s="7">
        <v>9.1800000000000007E-2</v>
      </c>
      <c r="F29" s="22"/>
      <c r="G29" s="22"/>
    </row>
    <row r="30" spans="1:7" x14ac:dyDescent="0.2">
      <c r="A30" s="6">
        <v>42683</v>
      </c>
      <c r="B30" s="7">
        <v>0.20849999999999999</v>
      </c>
      <c r="C30" s="7">
        <v>0.99760000000000004</v>
      </c>
      <c r="D30" s="7">
        <v>0.2137</v>
      </c>
      <c r="E30" s="7">
        <v>8.7300000000000003E-2</v>
      </c>
      <c r="F30" s="22"/>
      <c r="G30" s="22"/>
    </row>
    <row r="31" spans="1:7" x14ac:dyDescent="0.2">
      <c r="A31" s="6">
        <v>42684</v>
      </c>
      <c r="B31" s="7">
        <v>0.21510000000000001</v>
      </c>
      <c r="C31" s="7">
        <v>0.99839999999999995</v>
      </c>
      <c r="D31" s="7">
        <v>0.23649999999999999</v>
      </c>
      <c r="E31" s="7">
        <v>9.9299999999999999E-2</v>
      </c>
      <c r="F31" s="22"/>
      <c r="G31" s="22"/>
    </row>
    <row r="32" spans="1:7" x14ac:dyDescent="0.2">
      <c r="A32" s="6">
        <v>42685</v>
      </c>
      <c r="B32" s="7">
        <v>0.21199999999999999</v>
      </c>
      <c r="C32" s="7">
        <v>0.99819999999999998</v>
      </c>
      <c r="D32" s="7">
        <v>0.23719999999999999</v>
      </c>
      <c r="E32" s="7">
        <v>9.6699999999999994E-2</v>
      </c>
      <c r="F32" s="22"/>
      <c r="G32" s="22"/>
    </row>
    <row r="33" spans="1:7" x14ac:dyDescent="0.2">
      <c r="A33" s="6">
        <v>42686</v>
      </c>
      <c r="B33" s="7">
        <v>0.2102</v>
      </c>
      <c r="C33" s="7">
        <v>0.99719999999999998</v>
      </c>
      <c r="D33" s="7">
        <v>0.18360000000000001</v>
      </c>
      <c r="E33" s="7">
        <v>8.5400000000000004E-2</v>
      </c>
      <c r="F33" s="22"/>
      <c r="G33" s="22"/>
    </row>
    <row r="34" spans="1:7" x14ac:dyDescent="0.2">
      <c r="A34" s="6">
        <v>42687</v>
      </c>
      <c r="B34" s="7">
        <v>0.2064</v>
      </c>
      <c r="C34" s="7">
        <v>0.99739999999999995</v>
      </c>
      <c r="D34" s="7">
        <v>0.22639999999999999</v>
      </c>
      <c r="E34" s="7">
        <v>8.5800000000000001E-2</v>
      </c>
      <c r="F34" s="22"/>
      <c r="G34" s="22"/>
    </row>
    <row r="35" spans="1:7" x14ac:dyDescent="0.2">
      <c r="A35" s="6">
        <v>42688</v>
      </c>
      <c r="B35" s="7">
        <v>0.21870000000000001</v>
      </c>
      <c r="C35" s="7">
        <v>0.99829999999999997</v>
      </c>
      <c r="D35" s="7">
        <v>0.25750000000000001</v>
      </c>
      <c r="E35" s="7">
        <v>0.1113</v>
      </c>
      <c r="F35" s="22"/>
      <c r="G35" s="22"/>
    </row>
    <row r="36" spans="1:7" x14ac:dyDescent="0.2">
      <c r="A36" s="6">
        <v>42689</v>
      </c>
      <c r="B36" s="7">
        <v>0.21709999999999999</v>
      </c>
      <c r="C36" s="7">
        <v>0.99870000000000003</v>
      </c>
      <c r="D36" s="7">
        <v>0.25</v>
      </c>
      <c r="E36" s="7">
        <v>0.107</v>
      </c>
      <c r="F36" s="22"/>
      <c r="G36" s="22"/>
    </row>
    <row r="37" spans="1:7" x14ac:dyDescent="0.2">
      <c r="A37" s="6">
        <v>42690</v>
      </c>
      <c r="B37" s="7">
        <v>0.22</v>
      </c>
      <c r="C37" s="7">
        <v>0.99860000000000004</v>
      </c>
      <c r="D37" s="7">
        <v>8.9399999999999993E-2</v>
      </c>
      <c r="E37" s="7">
        <v>9.35E-2</v>
      </c>
      <c r="F37" s="22"/>
      <c r="G37" s="22"/>
    </row>
    <row r="38" spans="1:7" x14ac:dyDescent="0.2">
      <c r="A38" s="6">
        <v>42691</v>
      </c>
      <c r="B38" s="7">
        <v>0.217</v>
      </c>
      <c r="C38" s="7">
        <v>0.99839999999999995</v>
      </c>
      <c r="D38" s="7">
        <v>0.16489999999999999</v>
      </c>
      <c r="E38" s="7">
        <v>9.1700000000000004E-2</v>
      </c>
      <c r="F38" s="22"/>
      <c r="G38" s="22"/>
    </row>
    <row r="39" spans="1:7" x14ac:dyDescent="0.2">
      <c r="A39" s="6">
        <v>42692</v>
      </c>
      <c r="B39" s="7">
        <v>0.23880000000000001</v>
      </c>
      <c r="C39" s="7">
        <v>0.99880000000000002</v>
      </c>
      <c r="D39" s="7">
        <v>9.6600000000000005E-2</v>
      </c>
      <c r="E39" s="7">
        <v>7.1199999999999999E-2</v>
      </c>
      <c r="F39" s="22"/>
      <c r="G39" s="22"/>
    </row>
    <row r="40" spans="1:7" x14ac:dyDescent="0.2">
      <c r="A40" s="6">
        <v>42693</v>
      </c>
      <c r="B40" s="7">
        <v>0.2172</v>
      </c>
      <c r="C40" s="7">
        <v>0.99819999999999998</v>
      </c>
      <c r="D40" s="7">
        <v>0.1113</v>
      </c>
      <c r="E40" s="7">
        <v>7.5200000000000003E-2</v>
      </c>
      <c r="F40" s="22"/>
      <c r="G40" s="22"/>
    </row>
    <row r="41" spans="1:7" x14ac:dyDescent="0.2">
      <c r="A41" s="6">
        <v>42694</v>
      </c>
      <c r="B41" s="7">
        <v>0</v>
      </c>
      <c r="C41" s="22" t="s">
        <v>34</v>
      </c>
      <c r="D41" s="7">
        <v>0</v>
      </c>
      <c r="E41" s="7">
        <v>0</v>
      </c>
      <c r="F41" s="22"/>
      <c r="G41" s="22"/>
    </row>
    <row r="42" spans="1:7" x14ac:dyDescent="0.2">
      <c r="A42" s="22"/>
      <c r="B42" s="22"/>
      <c r="C42" s="22"/>
      <c r="D42" s="22"/>
      <c r="E42" s="22"/>
      <c r="F42" s="22"/>
      <c r="G42" s="22"/>
    </row>
    <row r="43" spans="1:7" x14ac:dyDescent="0.2">
      <c r="A43" s="22" t="s">
        <v>18</v>
      </c>
      <c r="B43" s="22"/>
      <c r="C43" s="22"/>
      <c r="D43" s="22"/>
      <c r="E43" s="22"/>
      <c r="F43" s="22"/>
      <c r="G43" s="22"/>
    </row>
    <row r="44" spans="1:7" x14ac:dyDescent="0.2">
      <c r="A44" s="22" t="s">
        <v>35</v>
      </c>
      <c r="B44" s="22"/>
      <c r="C44" s="22"/>
      <c r="D44" s="22"/>
      <c r="E44" s="22"/>
      <c r="F44" s="22"/>
      <c r="G44" s="22"/>
    </row>
    <row r="45" spans="1:7" x14ac:dyDescent="0.2">
      <c r="A45" s="22" t="s">
        <v>20</v>
      </c>
      <c r="B45" s="22"/>
      <c r="C45" s="22"/>
      <c r="D45" s="22"/>
      <c r="E45" s="22"/>
      <c r="F45" s="22"/>
      <c r="G45" s="22"/>
    </row>
    <row r="46" spans="1:7" x14ac:dyDescent="0.2">
      <c r="A46" s="22" t="s">
        <v>93</v>
      </c>
      <c r="B46" s="22"/>
      <c r="C46" s="22"/>
      <c r="D46" s="22"/>
      <c r="E46" s="22"/>
      <c r="F46" s="22"/>
      <c r="G46" s="22"/>
    </row>
    <row r="47" spans="1:7" x14ac:dyDescent="0.2">
      <c r="A47" s="22" t="s">
        <v>18</v>
      </c>
      <c r="B47" s="22"/>
      <c r="C47" s="22"/>
      <c r="D47" s="22"/>
      <c r="E47" s="22"/>
      <c r="F47" s="22"/>
      <c r="G47" s="22"/>
    </row>
    <row r="48" spans="1:7" x14ac:dyDescent="0.2">
      <c r="A48" s="22"/>
      <c r="B48" s="22"/>
      <c r="C48" s="22"/>
      <c r="D48" s="22"/>
      <c r="E48" s="22"/>
      <c r="F48" s="22"/>
      <c r="G48" s="22"/>
    </row>
    <row r="49" spans="1:7" x14ac:dyDescent="0.2">
      <c r="A49" s="22" t="s">
        <v>21</v>
      </c>
      <c r="B49" s="22"/>
      <c r="C49" s="22"/>
      <c r="D49" s="22"/>
      <c r="E49" s="22"/>
      <c r="F49" s="22"/>
      <c r="G49" s="22"/>
    </row>
    <row r="50" spans="1:7" x14ac:dyDescent="0.2">
      <c r="A50" s="22" t="s">
        <v>36</v>
      </c>
      <c r="B50" s="22"/>
      <c r="C50" s="22"/>
      <c r="D50" s="22"/>
      <c r="E50" s="22"/>
      <c r="F50" s="22"/>
      <c r="G50" s="22"/>
    </row>
    <row r="51" spans="1:7" x14ac:dyDescent="0.2">
      <c r="A51" s="22" t="s">
        <v>21</v>
      </c>
      <c r="B51" s="22"/>
      <c r="C51" s="22"/>
      <c r="D51" s="22"/>
      <c r="E51" s="22"/>
      <c r="F51" s="22"/>
      <c r="G51" s="22"/>
    </row>
    <row r="52" spans="1:7" x14ac:dyDescent="0.2">
      <c r="A52" s="22"/>
      <c r="B52" s="22" t="s">
        <v>24</v>
      </c>
      <c r="C52" s="22" t="s">
        <v>24</v>
      </c>
      <c r="D52" s="22"/>
      <c r="E52" s="22"/>
      <c r="F52" s="22"/>
      <c r="G52" s="22"/>
    </row>
    <row r="53" spans="1:7" x14ac:dyDescent="0.2">
      <c r="A53" s="22"/>
      <c r="B53" s="22" t="s">
        <v>28</v>
      </c>
      <c r="C53" s="22" t="s">
        <v>28</v>
      </c>
      <c r="D53" s="22"/>
      <c r="E53" s="22"/>
      <c r="F53" s="22"/>
      <c r="G53" s="22"/>
    </row>
    <row r="54" spans="1:7" x14ac:dyDescent="0.2">
      <c r="A54" s="22"/>
      <c r="B54" s="22" t="s">
        <v>28</v>
      </c>
      <c r="C54" s="22" t="s">
        <v>37</v>
      </c>
      <c r="D54" s="22"/>
      <c r="E54" s="22"/>
      <c r="F54" s="22"/>
      <c r="G54" s="22"/>
    </row>
    <row r="55" spans="1:7" x14ac:dyDescent="0.2">
      <c r="A55" s="22" t="s">
        <v>33</v>
      </c>
      <c r="B55" s="5">
        <v>39671</v>
      </c>
      <c r="C55" s="5">
        <v>20788</v>
      </c>
      <c r="D55" s="22"/>
      <c r="E55" s="22"/>
      <c r="F55" s="22"/>
      <c r="G55" s="22"/>
    </row>
    <row r="56" spans="1:7" x14ac:dyDescent="0.2">
      <c r="A56" s="6">
        <v>42680</v>
      </c>
      <c r="B56" s="5">
        <v>2354</v>
      </c>
      <c r="C56" s="5">
        <v>1199</v>
      </c>
      <c r="D56" s="22"/>
      <c r="E56" s="22"/>
      <c r="F56" s="22"/>
      <c r="G56" s="22"/>
    </row>
    <row r="57" spans="1:7" x14ac:dyDescent="0.2">
      <c r="A57" s="6">
        <v>42681</v>
      </c>
      <c r="B57" s="5">
        <v>2296</v>
      </c>
      <c r="C57" s="5">
        <v>1165</v>
      </c>
      <c r="D57" s="22"/>
      <c r="E57" s="22"/>
      <c r="F57" s="22"/>
      <c r="G57" s="22"/>
    </row>
    <row r="58" spans="1:7" x14ac:dyDescent="0.2">
      <c r="A58" s="6">
        <v>42682</v>
      </c>
      <c r="B58" s="5">
        <v>3010</v>
      </c>
      <c r="C58" s="5">
        <v>1466</v>
      </c>
      <c r="D58" s="22"/>
      <c r="E58" s="22"/>
      <c r="F58" s="22"/>
      <c r="G58" s="22"/>
    </row>
    <row r="59" spans="1:7" x14ac:dyDescent="0.2">
      <c r="A59" s="6">
        <v>42683</v>
      </c>
      <c r="B59" s="5">
        <v>2734</v>
      </c>
      <c r="C59" s="5">
        <v>1353</v>
      </c>
      <c r="D59" s="22"/>
      <c r="E59" s="22"/>
      <c r="F59" s="22"/>
      <c r="G59" s="22"/>
    </row>
    <row r="60" spans="1:7" x14ac:dyDescent="0.2">
      <c r="A60" s="6">
        <v>42684</v>
      </c>
      <c r="B60" s="5">
        <v>2418</v>
      </c>
      <c r="C60" s="5">
        <v>1253</v>
      </c>
      <c r="D60" s="22"/>
      <c r="E60" s="22"/>
      <c r="F60" s="22"/>
      <c r="G60" s="22"/>
    </row>
    <row r="61" spans="1:7" x14ac:dyDescent="0.2">
      <c r="A61" s="6">
        <v>42685</v>
      </c>
      <c r="B61" s="5">
        <v>2821</v>
      </c>
      <c r="C61" s="5">
        <v>1482</v>
      </c>
      <c r="D61" s="22"/>
      <c r="E61" s="22"/>
      <c r="F61" s="22"/>
      <c r="G61" s="22"/>
    </row>
    <row r="62" spans="1:7" x14ac:dyDescent="0.2">
      <c r="A62" s="6">
        <v>42686</v>
      </c>
      <c r="B62" s="5">
        <v>2455</v>
      </c>
      <c r="C62" s="5">
        <v>1315</v>
      </c>
      <c r="D62" s="22"/>
      <c r="E62" s="22"/>
      <c r="F62" s="22"/>
      <c r="G62" s="22"/>
    </row>
    <row r="63" spans="1:7" x14ac:dyDescent="0.2">
      <c r="A63" s="6">
        <v>42687</v>
      </c>
      <c r="B63" s="5">
        <v>2456</v>
      </c>
      <c r="C63" s="5">
        <v>1316</v>
      </c>
      <c r="D63" s="22"/>
      <c r="E63" s="22"/>
      <c r="F63" s="22"/>
      <c r="G63" s="22"/>
    </row>
    <row r="64" spans="1:7" x14ac:dyDescent="0.2">
      <c r="A64" s="6">
        <v>42688</v>
      </c>
      <c r="B64" s="5">
        <v>2520</v>
      </c>
      <c r="C64" s="5">
        <v>1339</v>
      </c>
      <c r="D64" s="22"/>
      <c r="E64" s="22"/>
      <c r="F64" s="22"/>
      <c r="G64" s="22"/>
    </row>
    <row r="65" spans="1:7" x14ac:dyDescent="0.2">
      <c r="A65" s="6">
        <v>42689</v>
      </c>
      <c r="B65" s="5">
        <v>2483</v>
      </c>
      <c r="C65" s="5">
        <v>1284</v>
      </c>
      <c r="D65" s="22"/>
      <c r="E65" s="22"/>
      <c r="F65" s="22"/>
      <c r="G65" s="22"/>
    </row>
    <row r="66" spans="1:7" x14ac:dyDescent="0.2">
      <c r="A66" s="6">
        <v>42690</v>
      </c>
      <c r="B66" s="5">
        <v>2927</v>
      </c>
      <c r="C66" s="5">
        <v>1564</v>
      </c>
      <c r="D66" s="22"/>
      <c r="E66" s="22"/>
      <c r="F66" s="22"/>
      <c r="G66" s="22"/>
    </row>
    <row r="67" spans="1:7" x14ac:dyDescent="0.2">
      <c r="A67" s="6">
        <v>42691</v>
      </c>
      <c r="B67" s="5">
        <v>2783</v>
      </c>
      <c r="C67" s="5">
        <v>1427</v>
      </c>
      <c r="D67" s="22"/>
      <c r="E67" s="22"/>
      <c r="F67" s="22"/>
      <c r="G67" s="22"/>
    </row>
    <row r="68" spans="1:7" x14ac:dyDescent="0.2">
      <c r="A68" s="6">
        <v>42692</v>
      </c>
      <c r="B68" s="5">
        <v>4928</v>
      </c>
      <c r="C68" s="5">
        <v>2609</v>
      </c>
      <c r="D68" s="22"/>
      <c r="E68" s="22"/>
      <c r="F68" s="22"/>
      <c r="G68" s="22"/>
    </row>
    <row r="69" spans="1:7" x14ac:dyDescent="0.2">
      <c r="A69" s="6">
        <v>42693</v>
      </c>
      <c r="B69" s="5">
        <v>3518</v>
      </c>
      <c r="C69" s="5">
        <v>2024</v>
      </c>
      <c r="D69" s="22"/>
      <c r="E69" s="22"/>
      <c r="F69" s="22"/>
      <c r="G69" s="22"/>
    </row>
    <row r="70" spans="1:7" x14ac:dyDescent="0.2">
      <c r="A70" s="22"/>
      <c r="B70" s="22"/>
      <c r="C70" s="22"/>
      <c r="D70" s="22"/>
      <c r="E70" s="22"/>
      <c r="F70" s="22"/>
      <c r="G70" s="22"/>
    </row>
    <row r="71" spans="1:7" x14ac:dyDescent="0.2">
      <c r="A71" s="22" t="s">
        <v>18</v>
      </c>
      <c r="B71" s="22"/>
      <c r="C71" s="22"/>
      <c r="D71" s="22"/>
      <c r="E71" s="22"/>
      <c r="F71" s="22"/>
      <c r="G71" s="22"/>
    </row>
    <row r="72" spans="1:7" x14ac:dyDescent="0.2">
      <c r="A72" s="22" t="s">
        <v>38</v>
      </c>
      <c r="B72" s="22"/>
      <c r="C72" s="22"/>
      <c r="D72" s="22"/>
      <c r="E72" s="22"/>
      <c r="F72" s="22"/>
      <c r="G72" s="22"/>
    </row>
    <row r="73" spans="1:7" x14ac:dyDescent="0.2">
      <c r="A73" s="22" t="s">
        <v>20</v>
      </c>
      <c r="B73" s="22"/>
      <c r="C73" s="22"/>
      <c r="D73" s="22"/>
      <c r="E73" s="22"/>
      <c r="F73" s="22"/>
      <c r="G73" s="22"/>
    </row>
    <row r="74" spans="1:7" x14ac:dyDescent="0.2">
      <c r="A74" s="22" t="s">
        <v>94</v>
      </c>
      <c r="B74" s="22"/>
      <c r="C74" s="22"/>
      <c r="D74" s="22"/>
      <c r="E74" s="22"/>
      <c r="F74" s="22"/>
      <c r="G74" s="22"/>
    </row>
    <row r="75" spans="1:7" x14ac:dyDescent="0.2">
      <c r="A75" s="22" t="s">
        <v>18</v>
      </c>
      <c r="B75" s="22"/>
      <c r="C75" s="22"/>
      <c r="D75" s="22"/>
      <c r="E75" s="22"/>
      <c r="F75" s="22"/>
      <c r="G75" s="22"/>
    </row>
    <row r="76" spans="1:7" x14ac:dyDescent="0.2">
      <c r="A76" s="22"/>
      <c r="B76" s="22"/>
      <c r="C76" s="22"/>
      <c r="D76" s="22"/>
      <c r="E76" s="22"/>
      <c r="F76" s="22"/>
      <c r="G76" s="22"/>
    </row>
    <row r="77" spans="1:7" x14ac:dyDescent="0.2">
      <c r="A77" s="22" t="s">
        <v>21</v>
      </c>
      <c r="B77" s="22"/>
      <c r="C77" s="22"/>
      <c r="D77" s="22"/>
      <c r="E77" s="22"/>
      <c r="F77" s="22"/>
      <c r="G77" s="22"/>
    </row>
    <row r="78" spans="1:7" x14ac:dyDescent="0.2">
      <c r="A78" s="22" t="s">
        <v>39</v>
      </c>
      <c r="B78" s="22"/>
      <c r="C78" s="22"/>
      <c r="D78" s="22"/>
      <c r="E78" s="22"/>
      <c r="F78" s="22"/>
      <c r="G78" s="22"/>
    </row>
    <row r="79" spans="1:7" x14ac:dyDescent="0.2">
      <c r="A79" s="22" t="s">
        <v>21</v>
      </c>
      <c r="B79" s="22"/>
      <c r="C79" s="22"/>
      <c r="D79" s="22"/>
      <c r="E79" s="22"/>
      <c r="F79" s="22"/>
      <c r="G79" s="22"/>
    </row>
    <row r="80" spans="1:7" x14ac:dyDescent="0.2">
      <c r="A80" s="22"/>
      <c r="B80" s="22" t="s">
        <v>24</v>
      </c>
      <c r="C80" s="22" t="s">
        <v>24</v>
      </c>
      <c r="D80" s="22" t="s">
        <v>31</v>
      </c>
      <c r="E80" s="22"/>
      <c r="F80" s="22"/>
      <c r="G80" s="22"/>
    </row>
    <row r="81" spans="1:7" x14ac:dyDescent="0.2">
      <c r="A81" s="22"/>
      <c r="B81" s="22" t="s">
        <v>32</v>
      </c>
      <c r="C81" s="22" t="s">
        <v>31</v>
      </c>
      <c r="D81" s="22" t="s">
        <v>31</v>
      </c>
      <c r="E81" s="22"/>
      <c r="F81" s="22"/>
      <c r="G81" s="22"/>
    </row>
    <row r="82" spans="1:7" x14ac:dyDescent="0.2">
      <c r="A82" s="22" t="s">
        <v>33</v>
      </c>
      <c r="B82" s="22"/>
      <c r="C82" s="5">
        <v>13641</v>
      </c>
      <c r="D82" s="5">
        <v>103285</v>
      </c>
      <c r="E82" s="22"/>
      <c r="F82" s="22"/>
      <c r="G82" s="22"/>
    </row>
    <row r="83" spans="1:7" x14ac:dyDescent="0.2">
      <c r="A83" s="6">
        <v>42680</v>
      </c>
      <c r="B83" s="7">
        <v>0.19470000000000001</v>
      </c>
      <c r="C83" s="22">
        <v>679</v>
      </c>
      <c r="D83" s="5">
        <v>5723</v>
      </c>
      <c r="E83" s="22"/>
      <c r="F83" s="22"/>
      <c r="G83" s="22"/>
    </row>
    <row r="84" spans="1:7" x14ac:dyDescent="0.2">
      <c r="A84" s="6">
        <v>42681</v>
      </c>
      <c r="B84" s="7">
        <v>0.19550000000000001</v>
      </c>
      <c r="C84" s="22">
        <v>679</v>
      </c>
      <c r="D84" s="5">
        <v>5716</v>
      </c>
      <c r="E84" s="22"/>
      <c r="F84" s="22"/>
      <c r="G84" s="22"/>
    </row>
    <row r="85" spans="1:7" x14ac:dyDescent="0.2">
      <c r="A85" s="6">
        <v>42682</v>
      </c>
      <c r="B85" s="7">
        <v>0.2165</v>
      </c>
      <c r="C85" s="5">
        <v>1213</v>
      </c>
      <c r="D85" s="5">
        <v>8938</v>
      </c>
      <c r="E85" s="22"/>
      <c r="F85" s="22"/>
      <c r="G85" s="22"/>
    </row>
    <row r="86" spans="1:7" x14ac:dyDescent="0.2">
      <c r="A86" s="6">
        <v>42683</v>
      </c>
      <c r="B86" s="7">
        <v>0.20280000000000001</v>
      </c>
      <c r="C86" s="22">
        <v>908</v>
      </c>
      <c r="D86" s="5">
        <v>7355</v>
      </c>
      <c r="E86" s="22"/>
      <c r="F86" s="22"/>
      <c r="G86" s="22"/>
    </row>
    <row r="87" spans="1:7" x14ac:dyDescent="0.2">
      <c r="A87" s="6">
        <v>42684</v>
      </c>
      <c r="B87" s="7">
        <v>0.192</v>
      </c>
      <c r="C87" s="22">
        <v>727</v>
      </c>
      <c r="D87" s="5">
        <v>6140</v>
      </c>
      <c r="E87" s="22"/>
      <c r="F87" s="22"/>
      <c r="G87" s="22"/>
    </row>
    <row r="88" spans="1:7" x14ac:dyDescent="0.2">
      <c r="A88" s="6">
        <v>42685</v>
      </c>
      <c r="B88" s="7">
        <v>0.1976</v>
      </c>
      <c r="C88" s="22">
        <v>887</v>
      </c>
      <c r="D88" s="5">
        <v>7305</v>
      </c>
      <c r="E88" s="22"/>
      <c r="F88" s="22"/>
      <c r="G88" s="22"/>
    </row>
    <row r="89" spans="1:7" x14ac:dyDescent="0.2">
      <c r="A89" s="6">
        <v>42686</v>
      </c>
      <c r="B89" s="7">
        <v>0.19070000000000001</v>
      </c>
      <c r="C89" s="22">
        <v>739</v>
      </c>
      <c r="D89" s="5">
        <v>6402</v>
      </c>
      <c r="E89" s="22"/>
      <c r="F89" s="22"/>
      <c r="G89" s="22"/>
    </row>
    <row r="90" spans="1:7" x14ac:dyDescent="0.2">
      <c r="A90" s="6">
        <v>42687</v>
      </c>
      <c r="B90" s="7">
        <v>0.17879999999999999</v>
      </c>
      <c r="C90" s="22">
        <v>700</v>
      </c>
      <c r="D90" s="5">
        <v>6382</v>
      </c>
      <c r="E90" s="22"/>
      <c r="F90" s="22"/>
      <c r="G90" s="22"/>
    </row>
    <row r="91" spans="1:7" x14ac:dyDescent="0.2">
      <c r="A91" s="6">
        <v>42688</v>
      </c>
      <c r="B91" s="7">
        <v>0.2046</v>
      </c>
      <c r="C91" s="22">
        <v>804</v>
      </c>
      <c r="D91" s="5">
        <v>6363</v>
      </c>
      <c r="E91" s="22"/>
      <c r="F91" s="22"/>
      <c r="G91" s="22"/>
    </row>
    <row r="92" spans="1:7" x14ac:dyDescent="0.2">
      <c r="A92" s="6">
        <v>42689</v>
      </c>
      <c r="B92" s="7">
        <v>0.2009</v>
      </c>
      <c r="C92" s="22">
        <v>742</v>
      </c>
      <c r="D92" s="5">
        <v>5996</v>
      </c>
      <c r="E92" s="22"/>
      <c r="F92" s="22"/>
      <c r="G92" s="22"/>
    </row>
    <row r="93" spans="1:7" x14ac:dyDescent="0.2">
      <c r="A93" s="6">
        <v>42690</v>
      </c>
      <c r="B93" s="7">
        <v>0.19739999999999999</v>
      </c>
      <c r="C93" s="22">
        <v>987</v>
      </c>
      <c r="D93" s="5">
        <v>7418</v>
      </c>
      <c r="E93" s="22"/>
      <c r="F93" s="22"/>
      <c r="G93" s="22"/>
    </row>
    <row r="94" spans="1:7" x14ac:dyDescent="0.2">
      <c r="A94" s="6">
        <v>42691</v>
      </c>
      <c r="B94" s="7">
        <v>0.19089999999999999</v>
      </c>
      <c r="C94" s="22">
        <v>894</v>
      </c>
      <c r="D94" s="5">
        <v>7163</v>
      </c>
      <c r="E94" s="22"/>
      <c r="F94" s="22"/>
      <c r="G94" s="22"/>
    </row>
    <row r="95" spans="1:7" x14ac:dyDescent="0.2">
      <c r="A95" s="6">
        <v>42692</v>
      </c>
      <c r="B95" s="7">
        <v>0.2356</v>
      </c>
      <c r="C95" s="5">
        <v>2311</v>
      </c>
      <c r="D95" s="5">
        <v>13052</v>
      </c>
      <c r="E95" s="22"/>
      <c r="F95" s="22"/>
      <c r="G95" s="22"/>
    </row>
    <row r="96" spans="1:7" x14ac:dyDescent="0.2">
      <c r="A96" s="6">
        <v>42693</v>
      </c>
      <c r="B96" s="7">
        <v>0.21410000000000001</v>
      </c>
      <c r="C96" s="5">
        <v>1368</v>
      </c>
      <c r="D96" s="5">
        <v>9299</v>
      </c>
      <c r="E96" s="22"/>
      <c r="F96" s="22"/>
      <c r="G96" s="22"/>
    </row>
    <row r="97" spans="1:7" x14ac:dyDescent="0.2">
      <c r="A97" s="6">
        <v>42694</v>
      </c>
      <c r="B97" s="22" t="s">
        <v>34</v>
      </c>
      <c r="C97" s="22">
        <v>3</v>
      </c>
      <c r="D97" s="22">
        <v>33</v>
      </c>
      <c r="E97" s="22"/>
      <c r="F97" s="22"/>
      <c r="G97" s="22"/>
    </row>
    <row r="98" spans="1:7" x14ac:dyDescent="0.2">
      <c r="A98" s="22"/>
      <c r="B98" s="22"/>
      <c r="C98" s="22"/>
      <c r="D98" s="22"/>
      <c r="E98" s="22"/>
      <c r="F98" s="22"/>
      <c r="G98" s="22"/>
    </row>
    <row r="99" spans="1:7" x14ac:dyDescent="0.2">
      <c r="A99" s="22" t="s">
        <v>18</v>
      </c>
      <c r="B99" s="22"/>
      <c r="C99" s="22"/>
      <c r="D99" s="22"/>
      <c r="E99" s="22"/>
      <c r="F99" s="22"/>
      <c r="G99" s="22"/>
    </row>
    <row r="100" spans="1:7" x14ac:dyDescent="0.2">
      <c r="A100" s="22" t="s">
        <v>40</v>
      </c>
      <c r="B100" s="22"/>
      <c r="C100" s="22"/>
      <c r="D100" s="22"/>
      <c r="E100" s="22"/>
      <c r="F100" s="22"/>
      <c r="G100" s="22"/>
    </row>
    <row r="101" spans="1:7" x14ac:dyDescent="0.2">
      <c r="A101" s="22" t="s">
        <v>20</v>
      </c>
      <c r="B101" s="22"/>
      <c r="C101" s="22"/>
      <c r="D101" s="22"/>
      <c r="E101" s="22"/>
      <c r="F101" s="22"/>
      <c r="G101" s="22"/>
    </row>
    <row r="102" spans="1:7" x14ac:dyDescent="0.2">
      <c r="A102" s="22" t="s">
        <v>92</v>
      </c>
      <c r="B102" s="22"/>
      <c r="C102" s="22"/>
      <c r="D102" s="22"/>
      <c r="E102" s="22"/>
      <c r="F102" s="22"/>
      <c r="G102" s="22"/>
    </row>
    <row r="103" spans="1:7" x14ac:dyDescent="0.2">
      <c r="A103" s="22" t="s">
        <v>18</v>
      </c>
      <c r="B103" s="22"/>
      <c r="C103" s="22"/>
      <c r="D103" s="22"/>
      <c r="E103" s="22"/>
      <c r="F103" s="22"/>
      <c r="G103" s="22"/>
    </row>
    <row r="104" spans="1:7" x14ac:dyDescent="0.2">
      <c r="A104" s="22"/>
      <c r="B104" s="22"/>
      <c r="C104" s="22"/>
      <c r="D104" s="22"/>
      <c r="E104" s="22"/>
      <c r="F104" s="22"/>
      <c r="G104" s="22"/>
    </row>
    <row r="105" spans="1:7" x14ac:dyDescent="0.2">
      <c r="A105" s="22" t="s">
        <v>21</v>
      </c>
      <c r="B105" s="22"/>
      <c r="C105" s="22"/>
      <c r="D105" s="22"/>
      <c r="E105" s="22"/>
      <c r="F105" s="22"/>
      <c r="G105" s="22"/>
    </row>
    <row r="106" spans="1:7" x14ac:dyDescent="0.2">
      <c r="A106" s="22" t="s">
        <v>41</v>
      </c>
      <c r="B106" s="22"/>
      <c r="C106" s="22"/>
      <c r="D106" s="22"/>
      <c r="E106" s="22"/>
      <c r="F106" s="22"/>
      <c r="G106" s="22"/>
    </row>
    <row r="107" spans="1:7" x14ac:dyDescent="0.2">
      <c r="A107" s="22" t="s">
        <v>21</v>
      </c>
      <c r="B107" s="22"/>
      <c r="C107" s="22"/>
      <c r="D107" s="22"/>
      <c r="E107" s="22"/>
      <c r="F107" s="22"/>
      <c r="G107" s="22"/>
    </row>
    <row r="108" spans="1:7" x14ac:dyDescent="0.2">
      <c r="A108" s="22"/>
      <c r="B108" s="22"/>
      <c r="C108" s="22" t="s">
        <v>24</v>
      </c>
      <c r="D108" s="22"/>
      <c r="E108" s="22"/>
      <c r="F108" s="22"/>
      <c r="G108" s="22"/>
    </row>
    <row r="109" spans="1:7" x14ac:dyDescent="0.2">
      <c r="A109" s="22" t="s">
        <v>27</v>
      </c>
      <c r="B109" s="22"/>
      <c r="C109" s="5">
        <v>106169</v>
      </c>
      <c r="D109" s="22"/>
      <c r="E109" s="22"/>
      <c r="F109" s="22"/>
      <c r="G109" s="22"/>
    </row>
    <row r="110" spans="1:7" x14ac:dyDescent="0.2">
      <c r="A110" s="22" t="s">
        <v>28</v>
      </c>
      <c r="B110" s="22"/>
      <c r="C110" s="5">
        <v>106169</v>
      </c>
      <c r="D110" s="22"/>
      <c r="E110" s="22"/>
      <c r="F110" s="22"/>
      <c r="G110" s="22"/>
    </row>
    <row r="111" spans="1:7" x14ac:dyDescent="0.2">
      <c r="A111" s="22" t="s">
        <v>28</v>
      </c>
      <c r="B111" s="22" t="s">
        <v>42</v>
      </c>
      <c r="C111" s="5">
        <v>106169</v>
      </c>
      <c r="D111" s="22"/>
      <c r="E111" s="22"/>
      <c r="F111" s="22"/>
      <c r="G111" s="22"/>
    </row>
    <row r="112" spans="1:7" x14ac:dyDescent="0.2">
      <c r="A112" s="22" t="s">
        <v>28</v>
      </c>
      <c r="B112" s="22" t="s">
        <v>44</v>
      </c>
      <c r="C112" s="5">
        <v>66507</v>
      </c>
      <c r="D112" s="22"/>
      <c r="E112" s="22"/>
      <c r="F112" s="22"/>
      <c r="G112" s="22"/>
    </row>
    <row r="113" spans="1:7" x14ac:dyDescent="0.2">
      <c r="A113" s="22" t="s">
        <v>28</v>
      </c>
      <c r="B113" s="22" t="s">
        <v>43</v>
      </c>
      <c r="C113" s="5">
        <v>39662</v>
      </c>
      <c r="D113" s="22"/>
      <c r="E113" s="22"/>
      <c r="F113" s="22"/>
      <c r="G113" s="22"/>
    </row>
    <row r="114" spans="1:7" x14ac:dyDescent="0.2">
      <c r="A114" s="22"/>
      <c r="B114" s="22"/>
      <c r="C114" s="22"/>
      <c r="D114" s="22"/>
      <c r="E114" s="22"/>
      <c r="F114" s="22"/>
      <c r="G114" s="22"/>
    </row>
    <row r="115" spans="1:7" x14ac:dyDescent="0.2">
      <c r="A115" s="22" t="s">
        <v>18</v>
      </c>
      <c r="B115" s="22"/>
      <c r="C115" s="22"/>
      <c r="D115" s="22"/>
      <c r="E115" s="22"/>
      <c r="F115" s="22"/>
      <c r="G115" s="22"/>
    </row>
    <row r="116" spans="1:7" x14ac:dyDescent="0.2">
      <c r="A116" s="22" t="s">
        <v>45</v>
      </c>
      <c r="B116" s="22"/>
      <c r="C116" s="22"/>
      <c r="D116" s="22"/>
      <c r="E116" s="22"/>
      <c r="F116" s="22"/>
      <c r="G116" s="22"/>
    </row>
    <row r="117" spans="1:7" x14ac:dyDescent="0.2">
      <c r="A117" s="22" t="s">
        <v>20</v>
      </c>
      <c r="B117" s="22"/>
      <c r="C117" s="22"/>
      <c r="D117" s="22"/>
      <c r="E117" s="22"/>
      <c r="F117" s="22"/>
      <c r="G117" s="22"/>
    </row>
    <row r="118" spans="1:7" x14ac:dyDescent="0.2">
      <c r="A118" s="22" t="s">
        <v>95</v>
      </c>
      <c r="B118" s="22"/>
      <c r="C118" s="22"/>
      <c r="D118" s="22"/>
      <c r="E118" s="22"/>
      <c r="F118" s="22"/>
      <c r="G118" s="22"/>
    </row>
    <row r="119" spans="1:7" x14ac:dyDescent="0.2">
      <c r="A119" s="22" t="s">
        <v>18</v>
      </c>
      <c r="B119" s="22"/>
      <c r="C119" s="22"/>
      <c r="D119" s="22"/>
      <c r="E119" s="22"/>
      <c r="F119" s="22"/>
      <c r="G119" s="22"/>
    </row>
    <row r="120" spans="1:7" x14ac:dyDescent="0.2">
      <c r="A120" s="22"/>
      <c r="B120" s="22"/>
      <c r="C120" s="22"/>
      <c r="D120" s="22"/>
      <c r="E120" s="22"/>
      <c r="F120" s="22"/>
      <c r="G120" s="22"/>
    </row>
    <row r="121" spans="1:7" x14ac:dyDescent="0.2">
      <c r="A121" s="22" t="s">
        <v>21</v>
      </c>
      <c r="B121" s="22"/>
      <c r="C121" s="22"/>
      <c r="D121" s="22"/>
      <c r="E121" s="22"/>
      <c r="F121" s="22"/>
      <c r="G121" s="22"/>
    </row>
    <row r="122" spans="1:7" x14ac:dyDescent="0.2">
      <c r="A122" s="22" t="s">
        <v>41</v>
      </c>
      <c r="B122" s="22"/>
      <c r="C122" s="22"/>
      <c r="D122" s="22"/>
      <c r="E122" s="22"/>
      <c r="F122" s="22"/>
      <c r="G122" s="22"/>
    </row>
    <row r="123" spans="1:7" x14ac:dyDescent="0.2">
      <c r="A123" s="22" t="s">
        <v>21</v>
      </c>
      <c r="B123" s="22"/>
      <c r="C123" s="22"/>
      <c r="D123" s="22"/>
      <c r="E123" s="22"/>
      <c r="F123" s="22"/>
      <c r="G123" s="22"/>
    </row>
    <row r="124" spans="1:7" x14ac:dyDescent="0.2">
      <c r="A124" s="22"/>
      <c r="B124" s="22" t="s">
        <v>24</v>
      </c>
      <c r="C124" s="22" t="s">
        <v>24</v>
      </c>
      <c r="D124" s="22" t="s">
        <v>24</v>
      </c>
      <c r="E124" s="22"/>
      <c r="F124" s="22"/>
      <c r="G124" s="22"/>
    </row>
    <row r="125" spans="1:7" x14ac:dyDescent="0.2">
      <c r="A125" s="22"/>
      <c r="B125" s="22" t="s">
        <v>46</v>
      </c>
      <c r="C125" s="22" t="s">
        <v>47</v>
      </c>
      <c r="D125" s="22" t="s">
        <v>48</v>
      </c>
      <c r="E125" s="22"/>
      <c r="F125" s="22"/>
      <c r="G125" s="22"/>
    </row>
    <row r="126" spans="1:7" x14ac:dyDescent="0.2">
      <c r="A126" s="22" t="s">
        <v>33</v>
      </c>
      <c r="B126" s="22" t="s">
        <v>111</v>
      </c>
      <c r="C126" s="22" t="s">
        <v>49</v>
      </c>
      <c r="D126" s="22" t="s">
        <v>50</v>
      </c>
      <c r="E126" s="22"/>
      <c r="F126" s="22"/>
      <c r="G126" s="22"/>
    </row>
    <row r="127" spans="1:7" x14ac:dyDescent="0.2">
      <c r="A127" s="6">
        <v>42680</v>
      </c>
      <c r="B127" s="22" t="s">
        <v>112</v>
      </c>
      <c r="C127" s="22" t="s">
        <v>49</v>
      </c>
      <c r="D127" s="22" t="s">
        <v>50</v>
      </c>
      <c r="E127" s="22"/>
      <c r="F127" s="22"/>
      <c r="G127" s="22"/>
    </row>
    <row r="128" spans="1:7" x14ac:dyDescent="0.2">
      <c r="A128" s="6">
        <v>42681</v>
      </c>
      <c r="B128" s="22" t="s">
        <v>113</v>
      </c>
      <c r="C128" s="22" t="s">
        <v>49</v>
      </c>
      <c r="D128" s="22" t="s">
        <v>50</v>
      </c>
      <c r="E128" s="22"/>
      <c r="F128" s="22"/>
      <c r="G128" s="22"/>
    </row>
    <row r="129" spans="1:7" x14ac:dyDescent="0.2">
      <c r="A129" s="6">
        <v>42682</v>
      </c>
      <c r="B129" s="22" t="s">
        <v>114</v>
      </c>
      <c r="C129" s="22" t="s">
        <v>49</v>
      </c>
      <c r="D129" s="22" t="s">
        <v>50</v>
      </c>
      <c r="E129" s="22"/>
      <c r="F129" s="22"/>
      <c r="G129" s="22"/>
    </row>
    <row r="130" spans="1:7" x14ac:dyDescent="0.2">
      <c r="A130" s="6">
        <v>42683</v>
      </c>
      <c r="B130" s="22" t="s">
        <v>115</v>
      </c>
      <c r="C130" s="22" t="s">
        <v>49</v>
      </c>
      <c r="D130" s="22" t="s">
        <v>50</v>
      </c>
      <c r="E130" s="22"/>
      <c r="F130" s="22"/>
      <c r="G130" s="22"/>
    </row>
    <row r="131" spans="1:7" x14ac:dyDescent="0.2">
      <c r="A131" s="6">
        <v>42684</v>
      </c>
      <c r="B131" s="22" t="s">
        <v>116</v>
      </c>
      <c r="C131" s="22" t="s">
        <v>49</v>
      </c>
      <c r="D131" s="22" t="s">
        <v>50</v>
      </c>
      <c r="E131" s="22"/>
      <c r="F131" s="22"/>
      <c r="G131" s="22"/>
    </row>
    <row r="132" spans="1:7" x14ac:dyDescent="0.2">
      <c r="A132" s="6">
        <v>42685</v>
      </c>
      <c r="B132" s="22" t="s">
        <v>117</v>
      </c>
      <c r="C132" s="22" t="s">
        <v>49</v>
      </c>
      <c r="D132" s="22" t="s">
        <v>50</v>
      </c>
      <c r="E132" s="22"/>
      <c r="F132" s="22"/>
      <c r="G132" s="22"/>
    </row>
    <row r="133" spans="1:7" x14ac:dyDescent="0.2">
      <c r="A133" s="6">
        <v>42686</v>
      </c>
      <c r="B133" s="22" t="s">
        <v>118</v>
      </c>
      <c r="C133" s="22" t="s">
        <v>49</v>
      </c>
      <c r="D133" s="22" t="s">
        <v>50</v>
      </c>
      <c r="E133" s="22"/>
      <c r="F133" s="22"/>
      <c r="G133" s="22"/>
    </row>
    <row r="134" spans="1:7" x14ac:dyDescent="0.2">
      <c r="A134" s="6">
        <v>42687</v>
      </c>
      <c r="B134" s="22" t="s">
        <v>119</v>
      </c>
      <c r="C134" s="22" t="s">
        <v>49</v>
      </c>
      <c r="D134" s="22" t="s">
        <v>50</v>
      </c>
      <c r="E134" s="22"/>
      <c r="F134" s="22"/>
      <c r="G134" s="22"/>
    </row>
    <row r="135" spans="1:7" x14ac:dyDescent="0.2">
      <c r="A135" s="6">
        <v>42688</v>
      </c>
      <c r="B135" s="22" t="s">
        <v>120</v>
      </c>
      <c r="C135" s="22" t="s">
        <v>49</v>
      </c>
      <c r="D135" s="22" t="s">
        <v>50</v>
      </c>
      <c r="E135" s="22"/>
      <c r="F135" s="22"/>
      <c r="G135" s="22"/>
    </row>
    <row r="136" spans="1:7" x14ac:dyDescent="0.2">
      <c r="A136" s="6">
        <v>42689</v>
      </c>
      <c r="B136" s="22" t="s">
        <v>121</v>
      </c>
      <c r="C136" s="22" t="s">
        <v>49</v>
      </c>
      <c r="D136" s="22" t="s">
        <v>50</v>
      </c>
      <c r="E136" s="22"/>
      <c r="F136" s="22"/>
      <c r="G136" s="22"/>
    </row>
    <row r="137" spans="1:7" x14ac:dyDescent="0.2">
      <c r="A137" s="6">
        <v>42690</v>
      </c>
      <c r="B137" s="22" t="s">
        <v>122</v>
      </c>
      <c r="C137" s="22" t="s">
        <v>49</v>
      </c>
      <c r="D137" s="22" t="s">
        <v>50</v>
      </c>
      <c r="E137" s="22"/>
      <c r="F137" s="22"/>
      <c r="G137" s="22"/>
    </row>
    <row r="138" spans="1:7" x14ac:dyDescent="0.2">
      <c r="A138" s="6">
        <v>42691</v>
      </c>
      <c r="B138" s="22" t="s">
        <v>98</v>
      </c>
      <c r="C138" s="22" t="s">
        <v>49</v>
      </c>
      <c r="D138" s="22" t="s">
        <v>50</v>
      </c>
      <c r="E138" s="22"/>
      <c r="F138" s="22"/>
      <c r="G138" s="22"/>
    </row>
    <row r="139" spans="1:7" x14ac:dyDescent="0.2">
      <c r="A139" s="6">
        <v>42692</v>
      </c>
      <c r="B139" s="22" t="s">
        <v>99</v>
      </c>
      <c r="C139" s="22" t="s">
        <v>49</v>
      </c>
      <c r="D139" s="22" t="s">
        <v>50</v>
      </c>
      <c r="E139" s="22"/>
      <c r="F139" s="22"/>
      <c r="G139" s="22"/>
    </row>
    <row r="140" spans="1:7" x14ac:dyDescent="0.2">
      <c r="A140" s="6">
        <v>42693</v>
      </c>
      <c r="B140" s="22" t="s">
        <v>123</v>
      </c>
      <c r="C140" s="22" t="s">
        <v>49</v>
      </c>
      <c r="D140" s="22" t="s">
        <v>50</v>
      </c>
      <c r="E140" s="22"/>
      <c r="F140" s="22"/>
      <c r="G140" s="22"/>
    </row>
    <row r="141" spans="1:7" x14ac:dyDescent="0.2">
      <c r="A141" s="21"/>
      <c r="B141" s="21"/>
      <c r="C141" s="21"/>
      <c r="D141" s="21"/>
      <c r="E141" s="21"/>
      <c r="F141" s="21"/>
      <c r="G141" s="21"/>
    </row>
    <row r="142" spans="1:7" x14ac:dyDescent="0.2">
      <c r="A142" s="21"/>
      <c r="B142" s="21"/>
      <c r="C142" s="21"/>
      <c r="D142" s="21"/>
      <c r="E142" s="21"/>
      <c r="F142" s="21"/>
      <c r="G1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 2</vt:lpstr>
      <vt:lpstr>NPS Non-purchaser current</vt:lpstr>
      <vt:lpstr>NPS Non-purchaser previous</vt:lpstr>
      <vt:lpstr>NPS non-purcahser Last year</vt:lpstr>
      <vt:lpstr>NPS purch cat comp current</vt:lpstr>
      <vt:lpstr>NPS purch cat comp previous</vt:lpstr>
      <vt:lpstr>NPS purch cat comp last year</vt:lpstr>
      <vt:lpstr>Analytics Current</vt:lpstr>
      <vt:lpstr>Analytics Previous</vt:lpstr>
      <vt:lpstr>Analytics Last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2016-12-29T17:47:20Z</cp:lastPrinted>
  <dcterms:created xsi:type="dcterms:W3CDTF">2016-12-16T16:50:11Z</dcterms:created>
  <dcterms:modified xsi:type="dcterms:W3CDTF">2016-12-29T17:56:39Z</dcterms:modified>
</cp:coreProperties>
</file>