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wodsyns/Documents/Category KPIs/"/>
    </mc:Choice>
  </mc:AlternateContent>
  <bookViews>
    <workbookView xWindow="0" yWindow="0" windowWidth="38400" windowHeight="18000" tabRatio="500"/>
  </bookViews>
  <sheets>
    <sheet name="Dashboard 2" sheetId="8" r:id="rId1"/>
    <sheet name="NPS Non-purchaser current" sheetId="3" r:id="rId2"/>
    <sheet name="NPS Non-purchaser previous" sheetId="4" r:id="rId3"/>
    <sheet name="NPS non-purcahser Last year" sheetId="14" r:id="rId4"/>
    <sheet name="NPS purch cat comp current" sheetId="12" r:id="rId5"/>
    <sheet name="NPS purch cat comp previous" sheetId="13" r:id="rId6"/>
    <sheet name="NPS purch cat comp last year" sheetId="15" r:id="rId7"/>
    <sheet name="Analytics Current" sheetId="7" r:id="rId8"/>
    <sheet name="Analytics Previous" sheetId="6" r:id="rId9"/>
    <sheet name="Analytics Last Year" sheetId="16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9" i="8" l="1"/>
  <c r="B79" i="8"/>
  <c r="C78" i="8"/>
  <c r="B78" i="8"/>
  <c r="A17" i="8"/>
  <c r="D17" i="8"/>
  <c r="E17" i="8"/>
  <c r="A13" i="8"/>
  <c r="D13" i="8"/>
  <c r="E13" i="8"/>
  <c r="A9" i="8"/>
  <c r="D9" i="8"/>
  <c r="E9" i="8"/>
  <c r="C2" i="8"/>
  <c r="B17" i="8"/>
  <c r="C17" i="8"/>
  <c r="B13" i="8"/>
  <c r="C13" i="8"/>
  <c r="B9" i="8"/>
  <c r="C9" i="8"/>
  <c r="A89" i="8"/>
  <c r="B89" i="8"/>
  <c r="A85" i="8"/>
  <c r="A90" i="8"/>
  <c r="B90" i="8"/>
  <c r="B85" i="8"/>
  <c r="C85" i="8"/>
  <c r="A75" i="8"/>
  <c r="B75" i="8"/>
  <c r="C75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C71" i="8"/>
  <c r="A44" i="8"/>
  <c r="B44" i="8"/>
  <c r="A42" i="8"/>
  <c r="A45" i="8"/>
  <c r="B45" i="8"/>
  <c r="B42" i="8"/>
  <c r="C42" i="8"/>
  <c r="C3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C89" i="8"/>
  <c r="C90" i="8"/>
  <c r="C91" i="8"/>
  <c r="D78" i="8"/>
  <c r="D79" i="8"/>
  <c r="C37" i="8"/>
  <c r="C45" i="8"/>
  <c r="C44" i="8"/>
  <c r="A48" i="8"/>
  <c r="A49" i="8"/>
  <c r="A50" i="8"/>
</calcChain>
</file>

<file path=xl/sharedStrings.xml><?xml version="1.0" encoding="utf-8"?>
<sst xmlns="http://schemas.openxmlformats.org/spreadsheetml/2006/main" count="450" uniqueCount="129">
  <si>
    <t>Happiness</t>
  </si>
  <si>
    <t>Adoption</t>
  </si>
  <si>
    <t>Retention</t>
  </si>
  <si>
    <t/>
  </si>
  <si>
    <t>Sample Size</t>
  </si>
  <si>
    <t>NPS®</t>
  </si>
  <si>
    <t>Attributes</t>
  </si>
  <si>
    <t>Overall Satisfaction</t>
  </si>
  <si>
    <t>Price</t>
  </si>
  <si>
    <t>Products being in-stock</t>
  </si>
  <si>
    <t>Site appeal</t>
  </si>
  <si>
    <t>Product info</t>
  </si>
  <si>
    <t>Ease of navigation</t>
  </si>
  <si>
    <t>Ease of online shopping</t>
  </si>
  <si>
    <t>Product selection</t>
  </si>
  <si>
    <t>Current</t>
  </si>
  <si>
    <t>Previous</t>
  </si>
  <si>
    <t>Difference</t>
  </si>
  <si>
    <t>#=================================================================</t>
  </si>
  <si>
    <t># Task completion &amp; Engagement: Comparing category visits and PDP (and incoming blog traffic)</t>
  </si>
  <si>
    <t># Date: Nov 6 2016 - Nov 19 2016</t>
  </si>
  <si>
    <t>##############################################</t>
  </si>
  <si>
    <t xml:space="preserve"># Comparing category visits and PDP </t>
  </si>
  <si>
    <t>All Visits</t>
  </si>
  <si>
    <t>category</t>
  </si>
  <si>
    <t>pdp</t>
  </si>
  <si>
    <t>Category to PDP</t>
  </si>
  <si>
    <t>Metrics</t>
  </si>
  <si>
    <t>Visits</t>
  </si>
  <si>
    <t># New visitor bounce rate (want exit)</t>
  </si>
  <si>
    <t>Bounce</t>
  </si>
  <si>
    <t>Exits</t>
  </si>
  <si>
    <t>Exit Rate</t>
  </si>
  <si>
    <t>Day</t>
  </si>
  <si>
    <t>Infinity%</t>
  </si>
  <si>
    <t># Adoption: new visitor time on page</t>
  </si>
  <si>
    <t># new visitor time on page</t>
  </si>
  <si>
    <t>less than 15 seconds</t>
  </si>
  <si>
    <t># Retention: return visitor exit rate (why is there no average over the period?)</t>
  </si>
  <si>
    <t># Return visitor exit rate</t>
  </si>
  <si>
    <t># Retention: Return visits</t>
  </si>
  <si>
    <t># Freeform Table</t>
  </si>
  <si>
    <t>Segments</t>
  </si>
  <si>
    <t>New Visits</t>
  </si>
  <si>
    <t>Return Visits</t>
  </si>
  <si>
    <t># Engagement: Order per visit(what does that number mean?)  (others are FYI, not good for comparing categories)</t>
  </si>
  <si>
    <t>Orders per Visit</t>
  </si>
  <si>
    <t>Total Revenue</t>
  </si>
  <si>
    <t>$ per Visit</t>
  </si>
  <si>
    <t>0 CAD</t>
  </si>
  <si>
    <t>0.00 CAD</t>
  </si>
  <si>
    <t>0.0,489</t>
  </si>
  <si>
    <t># Date: Dec 4 2016 - Dec 17 2016</t>
  </si>
  <si>
    <t>Selected Elements:
pPurchaserFiscal: DecFY17</t>
  </si>
  <si>
    <t>Product Availability</t>
  </si>
  <si>
    <t>Checkout experience</t>
  </si>
  <si>
    <t>Reservation Experience</t>
  </si>
  <si>
    <t>Shipping experience</t>
  </si>
  <si>
    <t>Pickup Experience</t>
  </si>
  <si>
    <t>Ease Of Shop Experience</t>
  </si>
  <si>
    <t>Product Variety</t>
  </si>
  <si>
    <t>Condition of products when received</t>
  </si>
  <si>
    <t>Selected Elements:
pPurchaserFiscal: NovFY17</t>
  </si>
  <si>
    <t>% of new visitors that spent less than 15 seconds</t>
  </si>
  <si>
    <t>All category new visits</t>
  </si>
  <si>
    <t xml:space="preserve">% of new category visits less than 15 sec </t>
  </si>
  <si>
    <t>Percentage</t>
  </si>
  <si>
    <t>Bounce rate, Return visitor</t>
  </si>
  <si>
    <t>Exit Rate, New visitor</t>
  </si>
  <si>
    <t>% Return Visits</t>
  </si>
  <si>
    <t>Return visits</t>
  </si>
  <si>
    <t>Total Visits</t>
  </si>
  <si>
    <t xml:space="preserve">Current </t>
  </si>
  <si>
    <t xml:space="preserve">Previous </t>
  </si>
  <si>
    <t>Task Completion</t>
  </si>
  <si>
    <t>Category</t>
  </si>
  <si>
    <t>Category then PDP</t>
  </si>
  <si>
    <t>Current timeframe</t>
  </si>
  <si>
    <t>Previous timeframe</t>
  </si>
  <si>
    <t>Category visits compared to category then pdp visists</t>
  </si>
  <si>
    <t>Category to check</t>
  </si>
  <si>
    <t>NPS ease of navigation, Non-purchaser</t>
  </si>
  <si>
    <t>Non purchaser Current Current Category Comparison</t>
  </si>
  <si>
    <t>NPS Non-Purchaser previous period category comparison</t>
  </si>
  <si>
    <t>NPS ease of navigation, purchaser</t>
  </si>
  <si>
    <t>NPS ease of online shopping, non-purchaser</t>
  </si>
  <si>
    <t>UX KPI: Major Appliances</t>
  </si>
  <si>
    <t>Category to compare</t>
  </si>
  <si>
    <t>Appliances - Major</t>
  </si>
  <si>
    <t># Segments: All visits to all pages in category, Exclude Bot Traffic</t>
  </si>
  <si>
    <t># Adoption: new visitor exit rate - (why is there no average for the period?)</t>
  </si>
  <si>
    <t># Segments: All visits to all pages in category, New Visits</t>
  </si>
  <si>
    <t># Segments: All visits to all pages in category, Return Visits, Exclude Bot Traffic</t>
  </si>
  <si>
    <t># Segments: All visits to all pages in category</t>
  </si>
  <si>
    <t>0.0,721</t>
  </si>
  <si>
    <t>Infinity</t>
  </si>
  <si>
    <t>Invalid</t>
  </si>
  <si>
    <t>0.0,541</t>
  </si>
  <si>
    <t>0.0,690</t>
  </si>
  <si>
    <t>0.0,803</t>
  </si>
  <si>
    <t>0.0,699</t>
  </si>
  <si>
    <t>0.0,687</t>
  </si>
  <si>
    <t>0.0,534</t>
  </si>
  <si>
    <t>0.0,756</t>
  </si>
  <si>
    <t>0.0,586</t>
  </si>
  <si>
    <t>0.0,751</t>
  </si>
  <si>
    <t>0.0,909</t>
  </si>
  <si>
    <t>0.0,757</t>
  </si>
  <si>
    <t>0.1,026</t>
  </si>
  <si>
    <t>0.0,754</t>
  </si>
  <si>
    <t>0.0,729</t>
  </si>
  <si>
    <t>0.0,403</t>
  </si>
  <si>
    <t>0.0,434</t>
  </si>
  <si>
    <t>0.0,452</t>
  </si>
  <si>
    <t>0.0,654</t>
  </si>
  <si>
    <t>0.0,551</t>
  </si>
  <si>
    <t>0.0,331</t>
  </si>
  <si>
    <t>0.0,425</t>
  </si>
  <si>
    <t>0.0,290</t>
  </si>
  <si>
    <t>0.0,430</t>
  </si>
  <si>
    <t>0.0,473</t>
  </si>
  <si>
    <t>0.0,582</t>
  </si>
  <si>
    <t>0.0,338</t>
  </si>
  <si>
    <t>0.0,330</t>
  </si>
  <si>
    <t>0.0,401</t>
  </si>
  <si>
    <t>Difference from previous</t>
  </si>
  <si>
    <t>Last year</t>
  </si>
  <si>
    <t>Difference year over year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</si>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</sst>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36"/>
      <color theme="1"/>
      <name val="Calibri"/>
      <scheme val="minor"/>
    </font>
    <font>
      <sz val="24"/>
      <color theme="1"/>
      <name val="Calibri"/>
      <family val="2"/>
      <scheme val="minor"/>
    </font>
    <font>
      <b/>
      <sz val="10"/>
      <name val="Arial"/>
    </font>
    <font>
      <sz val="24"/>
      <name val="Arial"/>
    </font>
    <font>
      <sz val="12"/>
      <color rgb="FF505050"/>
      <name val="Arial"/>
    </font>
    <font>
      <i/>
      <sz val="12"/>
      <color theme="0" tint="-0.499984740745262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9E9E9"/>
      </patternFill>
    </fill>
  </fills>
  <borders count="12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FFFFFF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0" xfId="0" applyFont="1"/>
    <xf numFmtId="0" fontId="5" fillId="0" borderId="0" xfId="0" applyFont="1"/>
    <xf numFmtId="2" fontId="3" fillId="0" borderId="0" xfId="0" applyNumberFormat="1" applyFont="1"/>
    <xf numFmtId="10" fontId="0" fillId="0" borderId="0" xfId="0" applyNumberFormat="1" applyFont="1"/>
    <xf numFmtId="1" fontId="0" fillId="0" borderId="0" xfId="0" applyNumberFormat="1"/>
    <xf numFmtId="0" fontId="6" fillId="0" borderId="0" xfId="0" applyFont="1"/>
    <xf numFmtId="10" fontId="3" fillId="0" borderId="0" xfId="0" applyNumberFormat="1" applyFont="1" applyAlignment="1">
      <alignment horizontal="right"/>
    </xf>
    <xf numFmtId="0" fontId="0" fillId="0" borderId="0" xfId="0"/>
    <xf numFmtId="165" fontId="0" fillId="0" borderId="0" xfId="0" applyNumberFormat="1"/>
    <xf numFmtId="165" fontId="3" fillId="0" borderId="0" xfId="0" applyNumberFormat="1" applyFont="1"/>
    <xf numFmtId="164" fontId="0" fillId="0" borderId="0" xfId="0" applyNumberFormat="1"/>
    <xf numFmtId="0" fontId="7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/>
    <xf numFmtId="0" fontId="9" fillId="0" borderId="0" xfId="0" applyFont="1"/>
    <xf numFmtId="164" fontId="3" fillId="0" borderId="0" xfId="0" applyNumberFormat="1" applyFont="1"/>
    <xf numFmtId="165" fontId="10" fillId="0" borderId="0" xfId="0" applyNumberFormat="1" applyFont="1" applyAlignment="1">
      <alignment horizontal="right"/>
    </xf>
    <xf numFmtId="0" fontId="0" fillId="0" borderId="0" xfId="0"/>
    <xf numFmtId="0" fontId="8" fillId="2" borderId="0" xfId="0" applyFont="1" applyFill="1" applyBorder="1" applyAlignment="1">
      <alignment vertical="center" wrapText="1"/>
    </xf>
    <xf numFmtId="0" fontId="6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0" borderId="0" xfId="0"/>
    <xf numFmtId="0" fontId="4" fillId="2" borderId="1" xfId="0" applyFont="1" applyFill="1" applyBorder="1" applyAlignment="1">
      <alignment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91"/>
  <sheetViews>
    <sheetView tabSelected="1" workbookViewId="0">
      <selection activeCell="K10" sqref="K10"/>
    </sheetView>
  </sheetViews>
  <sheetFormatPr baseColWidth="10" defaultRowHeight="16" x14ac:dyDescent="0.2"/>
  <cols>
    <col min="1" max="1" width="34.5" customWidth="1"/>
    <col min="2" max="2" width="15.6640625" hidden="1" customWidth="1"/>
    <col min="3" max="3" width="26.1640625" customWidth="1"/>
    <col min="4" max="4" width="15.6640625" style="22" hidden="1" customWidth="1"/>
    <col min="5" max="5" width="25.5" customWidth="1"/>
  </cols>
  <sheetData>
    <row r="1" spans="1:5" ht="47" x14ac:dyDescent="0.55000000000000004">
      <c r="A1" s="10" t="s">
        <v>86</v>
      </c>
    </row>
    <row r="2" spans="1:5" s="16" customFormat="1" x14ac:dyDescent="0.2">
      <c r="A2" s="16" t="s">
        <v>77</v>
      </c>
      <c r="C2" s="16" t="str">
        <f>('Analytics Current'!A3)</f>
        <v># Date: Dec 4 2016 - Dec 17 2016</v>
      </c>
      <c r="D2" s="22"/>
    </row>
    <row r="3" spans="1:5" s="16" customFormat="1" x14ac:dyDescent="0.2">
      <c r="A3" s="16" t="s">
        <v>78</v>
      </c>
      <c r="C3" s="16" t="str">
        <f>('Analytics Previous'!A3)</f>
        <v># Date: Nov 6 2016 - Nov 19 2016</v>
      </c>
      <c r="D3" s="22"/>
    </row>
    <row r="4" spans="1:5" s="16" customFormat="1" x14ac:dyDescent="0.2">
      <c r="D4" s="22"/>
    </row>
    <row r="5" spans="1:5" s="16" customFormat="1" ht="31" x14ac:dyDescent="0.35">
      <c r="A5" s="14" t="s">
        <v>0</v>
      </c>
      <c r="D5" s="22"/>
    </row>
    <row r="6" spans="1:5" s="16" customFormat="1" x14ac:dyDescent="0.2">
      <c r="D6" s="22"/>
    </row>
    <row r="7" spans="1:5" s="16" customFormat="1" x14ac:dyDescent="0.2">
      <c r="A7" s="4" t="s">
        <v>81</v>
      </c>
      <c r="D7" s="22"/>
    </row>
    <row r="8" spans="1:5" s="16" customFormat="1" x14ac:dyDescent="0.2">
      <c r="A8" s="5" t="s">
        <v>15</v>
      </c>
      <c r="B8" s="5" t="s">
        <v>16</v>
      </c>
      <c r="C8" s="5" t="s">
        <v>125</v>
      </c>
      <c r="D8" s="5" t="s">
        <v>126</v>
      </c>
      <c r="E8" s="5" t="s">
        <v>127</v>
      </c>
    </row>
    <row r="9" spans="1:5" s="16" customFormat="1" x14ac:dyDescent="0.2">
      <c r="A9" s="19">
        <f>('NPS Non-purchaser current'!H6)</f>
        <v>-18</v>
      </c>
      <c r="B9" s="19">
        <f>('NPS Non-purchaser previous'!H6)</f>
        <v>6.6</v>
      </c>
      <c r="C9" s="24">
        <f>(A9-B9)</f>
        <v>-24.6</v>
      </c>
      <c r="D9" s="19">
        <f>('NPS non-purcahser Last year'!H6)</f>
        <v>3.6</v>
      </c>
      <c r="E9" s="19">
        <f>(A9-D9)</f>
        <v>-21.6</v>
      </c>
    </row>
    <row r="10" spans="1:5" s="16" customFormat="1" x14ac:dyDescent="0.2">
      <c r="D10" s="22"/>
    </row>
    <row r="11" spans="1:5" s="16" customFormat="1" x14ac:dyDescent="0.2">
      <c r="A11" s="4" t="s">
        <v>84</v>
      </c>
      <c r="D11" s="22"/>
    </row>
    <row r="12" spans="1:5" s="3" customFormat="1" x14ac:dyDescent="0.2">
      <c r="A12" s="5" t="s">
        <v>15</v>
      </c>
      <c r="B12" s="5" t="s">
        <v>16</v>
      </c>
      <c r="C12" s="5" t="s">
        <v>17</v>
      </c>
      <c r="D12" s="5" t="s">
        <v>126</v>
      </c>
      <c r="E12" s="5" t="s">
        <v>127</v>
      </c>
    </row>
    <row r="13" spans="1:5" s="16" customFormat="1" x14ac:dyDescent="0.2">
      <c r="A13" s="19">
        <f>('NPS purch cat comp current'!H6)</f>
        <v>21.8</v>
      </c>
      <c r="B13" s="19">
        <f>('NPS purch cat comp previous'!H6)</f>
        <v>27.9</v>
      </c>
      <c r="C13" s="24">
        <f>(A13-B13)</f>
        <v>-6.0999999999999979</v>
      </c>
      <c r="D13" s="19">
        <f>('NPS purch cat comp last year'!H5)</f>
        <v>25.1</v>
      </c>
      <c r="E13" s="19">
        <f>(A13-D13)</f>
        <v>-3.3000000000000007</v>
      </c>
    </row>
    <row r="14" spans="1:5" s="16" customFormat="1" x14ac:dyDescent="0.2">
      <c r="D14" s="22"/>
    </row>
    <row r="15" spans="1:5" s="16" customFormat="1" x14ac:dyDescent="0.2">
      <c r="A15" s="4" t="s">
        <v>85</v>
      </c>
      <c r="D15" s="22"/>
    </row>
    <row r="16" spans="1:5" s="5" customFormat="1" x14ac:dyDescent="0.2">
      <c r="A16" s="5" t="s">
        <v>15</v>
      </c>
      <c r="B16" s="5" t="s">
        <v>16</v>
      </c>
      <c r="C16" s="5" t="s">
        <v>17</v>
      </c>
      <c r="D16" s="5" t="s">
        <v>126</v>
      </c>
      <c r="E16" s="5" t="s">
        <v>127</v>
      </c>
    </row>
    <row r="17" spans="1:5" s="16" customFormat="1" x14ac:dyDescent="0.2">
      <c r="A17" s="16">
        <f>('NPS Non-purchaser current'!I6)</f>
        <v>-18</v>
      </c>
      <c r="B17" s="16">
        <f>('NPS Non-purchaser previous'!I6)</f>
        <v>9.8000000000000007</v>
      </c>
      <c r="C17" s="4">
        <f>(A17-B17)</f>
        <v>-27.8</v>
      </c>
      <c r="D17" s="22">
        <f>('NPS non-purcahser Last year'!I6)</f>
        <v>-11.8</v>
      </c>
      <c r="E17" s="19">
        <f>(A17-D17)</f>
        <v>-6.1999999999999993</v>
      </c>
    </row>
    <row r="18" spans="1:5" s="16" customFormat="1" x14ac:dyDescent="0.2">
      <c r="D18" s="22"/>
    </row>
    <row r="19" spans="1:5" ht="31" x14ac:dyDescent="0.35">
      <c r="A19" s="14" t="s">
        <v>1</v>
      </c>
    </row>
    <row r="21" spans="1:5" x14ac:dyDescent="0.2">
      <c r="A21" s="4" t="s">
        <v>68</v>
      </c>
    </row>
    <row r="22" spans="1:5" s="3" customFormat="1" x14ac:dyDescent="0.2">
      <c r="A22" s="5" t="s">
        <v>15</v>
      </c>
      <c r="B22" s="5" t="s">
        <v>16</v>
      </c>
      <c r="C22" s="5" t="s">
        <v>17</v>
      </c>
      <c r="D22" s="5" t="s">
        <v>126</v>
      </c>
      <c r="E22" s="5" t="s">
        <v>127</v>
      </c>
    </row>
    <row r="23" spans="1:5" hidden="1" x14ac:dyDescent="0.2">
      <c r="A23" s="17">
        <f>('Analytics Current'!B27)</f>
        <v>0.19359999999999999</v>
      </c>
      <c r="B23" s="17">
        <f>('Analytics Previous'!B27)</f>
        <v>0.15090000000000001</v>
      </c>
      <c r="D23" s="17"/>
    </row>
    <row r="24" spans="1:5" hidden="1" x14ac:dyDescent="0.2">
      <c r="A24" s="17">
        <f>('Analytics Current'!B28)</f>
        <v>0.20930000000000001</v>
      </c>
      <c r="B24" s="17">
        <f>('Analytics Previous'!B28)</f>
        <v>0.16589999999999999</v>
      </c>
      <c r="D24" s="17"/>
    </row>
    <row r="25" spans="1:5" hidden="1" x14ac:dyDescent="0.2">
      <c r="A25" s="17">
        <f>('Analytics Current'!B29)</f>
        <v>0.15870000000000001</v>
      </c>
      <c r="B25" s="17">
        <f>('Analytics Previous'!B29)</f>
        <v>0.16700000000000001</v>
      </c>
      <c r="D25" s="17"/>
    </row>
    <row r="26" spans="1:5" hidden="1" x14ac:dyDescent="0.2">
      <c r="A26" s="17">
        <f>('Analytics Current'!B30)</f>
        <v>0.1857</v>
      </c>
      <c r="B26" s="17">
        <f>('Analytics Previous'!B30)</f>
        <v>0.13930000000000001</v>
      </c>
      <c r="D26" s="17"/>
    </row>
    <row r="27" spans="1:5" hidden="1" x14ac:dyDescent="0.2">
      <c r="A27" s="17">
        <f>('Analytics Current'!B31)</f>
        <v>0.2218</v>
      </c>
      <c r="B27" s="17">
        <f>('Analytics Previous'!B31)</f>
        <v>0.1547</v>
      </c>
      <c r="D27" s="17"/>
    </row>
    <row r="28" spans="1:5" hidden="1" x14ac:dyDescent="0.2">
      <c r="A28" s="17">
        <f>('Analytics Current'!B32)</f>
        <v>0.1515</v>
      </c>
      <c r="B28" s="17">
        <f>('Analytics Previous'!B32)</f>
        <v>0.1462</v>
      </c>
      <c r="D28" s="17"/>
    </row>
    <row r="29" spans="1:5" hidden="1" x14ac:dyDescent="0.2">
      <c r="A29" s="17">
        <f>('Analytics Current'!B33)</f>
        <v>0.15959999999999999</v>
      </c>
      <c r="B29" s="17">
        <f>('Analytics Previous'!B33)</f>
        <v>0.17299999999999999</v>
      </c>
      <c r="D29" s="17"/>
    </row>
    <row r="30" spans="1:5" hidden="1" x14ac:dyDescent="0.2">
      <c r="A30" s="17">
        <f>('Analytics Current'!B34)</f>
        <v>0.1522</v>
      </c>
      <c r="B30" s="17">
        <f>('Analytics Previous'!B34)</f>
        <v>0.15790000000000001</v>
      </c>
      <c r="D30" s="17"/>
    </row>
    <row r="31" spans="1:5" hidden="1" x14ac:dyDescent="0.2">
      <c r="A31" s="17">
        <f>('Analytics Current'!B35)</f>
        <v>0.21260000000000001</v>
      </c>
      <c r="B31" s="17">
        <f>('Analytics Previous'!B35)</f>
        <v>0.16880000000000001</v>
      </c>
      <c r="D31" s="17"/>
    </row>
    <row r="32" spans="1:5" hidden="1" x14ac:dyDescent="0.2">
      <c r="A32" s="17">
        <f>('Analytics Current'!B36)</f>
        <v>0.16830000000000001</v>
      </c>
      <c r="B32" s="17">
        <f>('Analytics Previous'!B36)</f>
        <v>0.16070000000000001</v>
      </c>
      <c r="D32" s="17"/>
    </row>
    <row r="33" spans="1:5" hidden="1" x14ac:dyDescent="0.2">
      <c r="A33" s="17">
        <f>('Analytics Current'!B37)</f>
        <v>0.16930000000000001</v>
      </c>
      <c r="B33" s="17">
        <f>('Analytics Previous'!B37)</f>
        <v>0.1399</v>
      </c>
      <c r="D33" s="17"/>
    </row>
    <row r="34" spans="1:5" hidden="1" x14ac:dyDescent="0.2">
      <c r="A34" s="17">
        <f>('Analytics Current'!B38)</f>
        <v>0.1691</v>
      </c>
      <c r="B34" s="17">
        <f>('Analytics Previous'!B38)</f>
        <v>0.16980000000000001</v>
      </c>
      <c r="D34" s="17"/>
    </row>
    <row r="35" spans="1:5" hidden="1" x14ac:dyDescent="0.2">
      <c r="A35" s="17">
        <f>('Analytics Current'!B39)</f>
        <v>0.1323</v>
      </c>
      <c r="B35" s="17">
        <f>('Analytics Previous'!B39)</f>
        <v>0.15720000000000001</v>
      </c>
      <c r="D35" s="17"/>
    </row>
    <row r="36" spans="1:5" hidden="1" x14ac:dyDescent="0.2">
      <c r="A36" s="17">
        <f>('Analytics Current'!B40)</f>
        <v>0.16009999999999999</v>
      </c>
      <c r="B36" s="17">
        <f>('Analytics Previous'!B40)</f>
        <v>0.1464</v>
      </c>
      <c r="D36" s="17"/>
    </row>
    <row r="37" spans="1:5" s="4" customFormat="1" x14ac:dyDescent="0.2">
      <c r="A37" s="18">
        <f>AVERAGE(A23:A36)</f>
        <v>0.17457857142857142</v>
      </c>
      <c r="B37" s="18">
        <f>AVERAGE(B23:B36)</f>
        <v>0.15697857142857141</v>
      </c>
      <c r="C37" s="18">
        <f>(A37-B37)</f>
        <v>1.7600000000000005E-2</v>
      </c>
      <c r="D37" s="25" t="s">
        <v>128</v>
      </c>
    </row>
    <row r="38" spans="1:5" hidden="1" x14ac:dyDescent="0.2"/>
    <row r="40" spans="1:5" x14ac:dyDescent="0.2">
      <c r="A40" s="4" t="s">
        <v>63</v>
      </c>
    </row>
    <row r="41" spans="1:5" s="3" customFormat="1" x14ac:dyDescent="0.2">
      <c r="A41" s="5" t="s">
        <v>15</v>
      </c>
      <c r="B41" s="5" t="s">
        <v>16</v>
      </c>
      <c r="C41" s="5" t="s">
        <v>17</v>
      </c>
      <c r="D41" s="5" t="s">
        <v>126</v>
      </c>
      <c r="E41" s="5" t="s">
        <v>127</v>
      </c>
    </row>
    <row r="42" spans="1:5" s="16" customFormat="1" x14ac:dyDescent="0.2">
      <c r="A42" s="17">
        <f>(A44/B44)</f>
        <v>0.52453441295546555</v>
      </c>
      <c r="B42" s="17">
        <f>(A45/B45)</f>
        <v>0.5169019096192623</v>
      </c>
      <c r="C42" s="18">
        <f>(A42-B42)</f>
        <v>7.6325033362032446E-3</v>
      </c>
      <c r="D42" s="25" t="s">
        <v>128</v>
      </c>
    </row>
    <row r="43" spans="1:5" hidden="1" x14ac:dyDescent="0.2">
      <c r="A43" s="3" t="s">
        <v>65</v>
      </c>
      <c r="B43" s="3" t="s">
        <v>64</v>
      </c>
      <c r="C43" s="3" t="s">
        <v>66</v>
      </c>
      <c r="D43" s="3"/>
    </row>
    <row r="44" spans="1:5" hidden="1" x14ac:dyDescent="0.2">
      <c r="A44" s="6">
        <f>('Analytics Current'!C55)</f>
        <v>6478</v>
      </c>
      <c r="B44" s="6">
        <f>('Analytics Current'!B55)</f>
        <v>12350</v>
      </c>
      <c r="C44" s="4">
        <f>FLOOR(A44/B44*100, 0.1)</f>
        <v>52.400000000000006</v>
      </c>
      <c r="D44" s="6"/>
    </row>
    <row r="45" spans="1:5" hidden="1" x14ac:dyDescent="0.2">
      <c r="A45" s="6">
        <f>('Analytics Previous'!C55)</f>
        <v>4358</v>
      </c>
      <c r="B45" s="6">
        <f>('Analytics Previous'!B55)</f>
        <v>8431</v>
      </c>
      <c r="C45" s="4">
        <f>FLOOR(A45/B45*100, 0.1)</f>
        <v>51.6</v>
      </c>
      <c r="D45" s="6"/>
    </row>
    <row r="46" spans="1:5" s="9" customFormat="1" hidden="1" x14ac:dyDescent="0.2"/>
    <row r="47" spans="1:5" hidden="1" x14ac:dyDescent="0.2"/>
    <row r="48" spans="1:5" hidden="1" x14ac:dyDescent="0.2">
      <c r="A48" s="13">
        <f>FLOOR((A37+C44), 1)</f>
        <v>52</v>
      </c>
      <c r="C48" s="11"/>
    </row>
    <row r="49" spans="1:5" hidden="1" x14ac:dyDescent="0.2">
      <c r="A49" s="13">
        <f>FLOOR((B37+C45),1)</f>
        <v>51</v>
      </c>
    </row>
    <row r="50" spans="1:5" hidden="1" x14ac:dyDescent="0.2">
      <c r="A50" s="13">
        <f>(A48-A49)</f>
        <v>1</v>
      </c>
    </row>
    <row r="53" spans="1:5" ht="31" x14ac:dyDescent="0.35">
      <c r="A53" s="14" t="s">
        <v>2</v>
      </c>
    </row>
    <row r="55" spans="1:5" x14ac:dyDescent="0.2">
      <c r="A55" s="4" t="s">
        <v>67</v>
      </c>
    </row>
    <row r="56" spans="1:5" x14ac:dyDescent="0.2">
      <c r="A56" s="5" t="s">
        <v>72</v>
      </c>
      <c r="B56" s="5" t="s">
        <v>73</v>
      </c>
      <c r="C56" s="5" t="s">
        <v>17</v>
      </c>
      <c r="D56" s="5" t="s">
        <v>126</v>
      </c>
      <c r="E56" s="5" t="s">
        <v>127</v>
      </c>
    </row>
    <row r="57" spans="1:5" hidden="1" x14ac:dyDescent="0.2">
      <c r="A57" s="8">
        <f>('Analytics Current'!B83)</f>
        <v>0.1646</v>
      </c>
      <c r="B57" s="12">
        <f>('Analytics Previous'!B83)</f>
        <v>0.156</v>
      </c>
      <c r="D57" s="12"/>
    </row>
    <row r="58" spans="1:5" hidden="1" x14ac:dyDescent="0.2">
      <c r="A58" s="8">
        <f>('Analytics Current'!B84)</f>
        <v>0.19059999999999999</v>
      </c>
      <c r="B58" s="12">
        <f>('Analytics Previous'!B84)</f>
        <v>0.18010000000000001</v>
      </c>
      <c r="D58" s="12"/>
    </row>
    <row r="59" spans="1:5" hidden="1" x14ac:dyDescent="0.2">
      <c r="A59" s="8">
        <f>('Analytics Current'!B85)</f>
        <v>0.15840000000000001</v>
      </c>
      <c r="B59" s="12">
        <f>('Analytics Previous'!B85)</f>
        <v>0.1198</v>
      </c>
      <c r="D59" s="12"/>
    </row>
    <row r="60" spans="1:5" hidden="1" x14ac:dyDescent="0.2">
      <c r="A60" s="8">
        <f>('Analytics Current'!B86)</f>
        <v>0.20530000000000001</v>
      </c>
      <c r="B60" s="12">
        <f>('Analytics Previous'!B86)</f>
        <v>0.1416</v>
      </c>
      <c r="D60" s="12"/>
    </row>
    <row r="61" spans="1:5" hidden="1" x14ac:dyDescent="0.2">
      <c r="A61" s="8">
        <f>('Analytics Current'!B87)</f>
        <v>0.23050000000000001</v>
      </c>
      <c r="B61" s="12">
        <f>('Analytics Previous'!B87)</f>
        <v>0.16170000000000001</v>
      </c>
      <c r="D61" s="12"/>
    </row>
    <row r="62" spans="1:5" hidden="1" x14ac:dyDescent="0.2">
      <c r="A62" s="8">
        <f>('Analytics Current'!B88)</f>
        <v>0.15010000000000001</v>
      </c>
      <c r="B62" s="12">
        <f>('Analytics Previous'!B88)</f>
        <v>0.14319999999999999</v>
      </c>
      <c r="D62" s="12"/>
    </row>
    <row r="63" spans="1:5" hidden="1" x14ac:dyDescent="0.2">
      <c r="A63" s="8">
        <f>('Analytics Current'!B89)</f>
        <v>0.1772</v>
      </c>
      <c r="B63" s="12">
        <f>('Analytics Previous'!B89)</f>
        <v>0.14910000000000001</v>
      </c>
      <c r="D63" s="12"/>
    </row>
    <row r="64" spans="1:5" hidden="1" x14ac:dyDescent="0.2">
      <c r="A64" s="8">
        <f>('Analytics Current'!B90)</f>
        <v>0.15590000000000001</v>
      </c>
      <c r="B64" s="12">
        <f>('Analytics Previous'!B90)</f>
        <v>0.1406</v>
      </c>
      <c r="D64" s="12"/>
    </row>
    <row r="65" spans="1:5" hidden="1" x14ac:dyDescent="0.2">
      <c r="A65" s="8">
        <f>('Analytics Current'!B91)</f>
        <v>0.1623</v>
      </c>
      <c r="B65" s="12">
        <f>('Analytics Previous'!B91)</f>
        <v>0.1497</v>
      </c>
      <c r="D65" s="12"/>
    </row>
    <row r="66" spans="1:5" hidden="1" x14ac:dyDescent="0.2">
      <c r="A66" s="8">
        <f>('Analytics Current'!B92)</f>
        <v>0.15609999999999999</v>
      </c>
      <c r="B66" s="12">
        <f>('Analytics Previous'!B92)</f>
        <v>0.16739999999999999</v>
      </c>
      <c r="D66" s="12"/>
    </row>
    <row r="67" spans="1:5" hidden="1" x14ac:dyDescent="0.2">
      <c r="A67" s="8">
        <f>('Analytics Current'!B93)</f>
        <v>0.16259999999999999</v>
      </c>
      <c r="B67" s="12">
        <f>('Analytics Previous'!B93)</f>
        <v>0.13969999999999999</v>
      </c>
      <c r="D67" s="12"/>
    </row>
    <row r="68" spans="1:5" hidden="1" x14ac:dyDescent="0.2">
      <c r="A68" s="8">
        <f>('Analytics Current'!B94)</f>
        <v>0.16209999999999999</v>
      </c>
      <c r="B68" s="12">
        <f>('Analytics Previous'!B94)</f>
        <v>0.1648</v>
      </c>
      <c r="D68" s="12"/>
    </row>
    <row r="69" spans="1:5" hidden="1" x14ac:dyDescent="0.2">
      <c r="A69" s="8">
        <f>('Analytics Current'!B95)</f>
        <v>0.1391</v>
      </c>
      <c r="B69" s="12">
        <f>('Analytics Previous'!B95)</f>
        <v>0.14199999999999999</v>
      </c>
      <c r="D69" s="12"/>
    </row>
    <row r="70" spans="1:5" hidden="1" x14ac:dyDescent="0.2">
      <c r="A70" s="8">
        <f>('Analytics Current'!B96)</f>
        <v>0.16159999999999999</v>
      </c>
      <c r="B70" s="12">
        <f>('Analytics Previous'!B96)</f>
        <v>0.13919999999999999</v>
      </c>
      <c r="D70" s="12"/>
    </row>
    <row r="71" spans="1:5" s="4" customFormat="1" x14ac:dyDescent="0.2">
      <c r="A71" s="18">
        <f>AVERAGE(A57:A70)</f>
        <v>0.16974285714285714</v>
      </c>
      <c r="B71" s="18">
        <f>AVERAGE(B57:B70)</f>
        <v>0.14963571428571429</v>
      </c>
      <c r="C71" s="18">
        <f>(A71-B71)</f>
        <v>2.0107142857142851E-2</v>
      </c>
      <c r="D71" s="25" t="s">
        <v>128</v>
      </c>
    </row>
    <row r="72" spans="1:5" x14ac:dyDescent="0.2">
      <c r="A72" s="8"/>
    </row>
    <row r="73" spans="1:5" x14ac:dyDescent="0.2">
      <c r="A73" s="4" t="s">
        <v>69</v>
      </c>
    </row>
    <row r="74" spans="1:5" s="3" customFormat="1" x14ac:dyDescent="0.2">
      <c r="A74" s="5" t="s">
        <v>15</v>
      </c>
      <c r="B74" s="5" t="s">
        <v>16</v>
      </c>
      <c r="C74" s="5" t="s">
        <v>17</v>
      </c>
      <c r="D74" s="5" t="s">
        <v>126</v>
      </c>
      <c r="E74" s="5" t="s">
        <v>127</v>
      </c>
    </row>
    <row r="75" spans="1:5" s="16" customFormat="1" x14ac:dyDescent="0.2">
      <c r="A75" s="18">
        <f>(B78/C78)</f>
        <v>0.72305103757711719</v>
      </c>
      <c r="B75" s="18">
        <f>(B79/C79)</f>
        <v>0.68992789876397886</v>
      </c>
      <c r="C75" s="18">
        <f>(A75-B75)</f>
        <v>3.3123138813138331E-2</v>
      </c>
      <c r="D75" s="25" t="s">
        <v>128</v>
      </c>
    </row>
    <row r="76" spans="1:5" s="16" customFormat="1" x14ac:dyDescent="0.2">
      <c r="A76" s="4"/>
      <c r="D76" s="22"/>
    </row>
    <row r="77" spans="1:5" hidden="1" x14ac:dyDescent="0.2">
      <c r="B77" s="15" t="s">
        <v>70</v>
      </c>
      <c r="C77" s="5" t="s">
        <v>71</v>
      </c>
      <c r="D77" s="3" t="s">
        <v>66</v>
      </c>
    </row>
    <row r="78" spans="1:5" hidden="1" x14ac:dyDescent="0.2">
      <c r="A78" t="s">
        <v>15</v>
      </c>
      <c r="B78" s="13">
        <f>('Analytics Current'!C112)</f>
        <v>32230</v>
      </c>
      <c r="C78" s="6">
        <f>('Analytics Current'!C110)</f>
        <v>44575</v>
      </c>
      <c r="D78">
        <f>FLOOR((B78/C78)*100, 0.1)</f>
        <v>72.3</v>
      </c>
    </row>
    <row r="79" spans="1:5" hidden="1" x14ac:dyDescent="0.2">
      <c r="A79" s="26" t="s">
        <v>15</v>
      </c>
      <c r="B79" s="13">
        <f>('Analytics Previous'!C113)</f>
        <v>18755</v>
      </c>
      <c r="C79" s="6">
        <f>('Analytics Previous'!C111)</f>
        <v>27184</v>
      </c>
      <c r="D79">
        <f>FLOOR((B79/C79)*100, 0.1)</f>
        <v>68.900000000000006</v>
      </c>
    </row>
    <row r="80" spans="1:5" x14ac:dyDescent="0.2">
      <c r="A80" s="13"/>
    </row>
    <row r="81" spans="1:5" ht="31" x14ac:dyDescent="0.35">
      <c r="A81" s="14" t="s">
        <v>74</v>
      </c>
    </row>
    <row r="82" spans="1:5" s="16" customFormat="1" x14ac:dyDescent="0.2">
      <c r="D82" s="22"/>
    </row>
    <row r="83" spans="1:5" s="16" customFormat="1" x14ac:dyDescent="0.2">
      <c r="A83" s="16" t="s">
        <v>79</v>
      </c>
      <c r="D83" s="22"/>
    </row>
    <row r="84" spans="1:5" s="16" customFormat="1" x14ac:dyDescent="0.2">
      <c r="A84" s="5" t="s">
        <v>15</v>
      </c>
      <c r="B84" s="5" t="s">
        <v>16</v>
      </c>
      <c r="C84" s="5" t="s">
        <v>17</v>
      </c>
      <c r="D84" s="5" t="s">
        <v>126</v>
      </c>
      <c r="E84" s="5" t="s">
        <v>127</v>
      </c>
    </row>
    <row r="85" spans="1:5" x14ac:dyDescent="0.2">
      <c r="A85" s="18">
        <f>(A89/B89)</f>
        <v>0.70660684240044869</v>
      </c>
      <c r="B85" s="18">
        <f>(A90/B90)</f>
        <v>0.4115984296130118</v>
      </c>
      <c r="C85" s="18">
        <f>(A85-B85)</f>
        <v>0.29500841278743689</v>
      </c>
      <c r="D85" s="25" t="s">
        <v>128</v>
      </c>
    </row>
    <row r="87" spans="1:5" hidden="1" x14ac:dyDescent="0.2"/>
    <row r="88" spans="1:5" hidden="1" x14ac:dyDescent="0.2">
      <c r="A88" s="3" t="s">
        <v>76</v>
      </c>
      <c r="B88" s="3" t="s">
        <v>75</v>
      </c>
      <c r="C88" s="3" t="s">
        <v>66</v>
      </c>
      <c r="D88" s="3"/>
    </row>
    <row r="89" spans="1:5" hidden="1" x14ac:dyDescent="0.2">
      <c r="A89" s="6">
        <f>('Analytics Current'!E11)</f>
        <v>31497</v>
      </c>
      <c r="B89" s="13">
        <f>('Analytics Current'!C11)</f>
        <v>44575</v>
      </c>
      <c r="C89">
        <f>FLOOR((A89/B89)*100,1)</f>
        <v>70</v>
      </c>
      <c r="D89" s="13"/>
    </row>
    <row r="90" spans="1:5" hidden="1" x14ac:dyDescent="0.2">
      <c r="A90" s="6">
        <f>('Analytics Previous'!E11)</f>
        <v>18347</v>
      </c>
      <c r="B90" s="6">
        <f>('Analytics Current'!C11)</f>
        <v>44575</v>
      </c>
      <c r="C90">
        <f>FLOOR((A90/B90)*100,1)</f>
        <v>41</v>
      </c>
      <c r="D90" s="6"/>
    </row>
    <row r="91" spans="1:5" hidden="1" x14ac:dyDescent="0.2">
      <c r="C91">
        <f>(C89-C90)</f>
        <v>29</v>
      </c>
    </row>
  </sheetData>
  <phoneticPr fontId="11" type="noConversion"/>
  <pageMargins left="0.7" right="0.7" top="0.75" bottom="0.75" header="0.3" footer="0.3"/>
  <pageSetup scale="84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46" sqref="X46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L5" sqref="A1:XFD5"/>
    </sheetView>
  </sheetViews>
  <sheetFormatPr baseColWidth="10" defaultColWidth="8.83203125" defaultRowHeight="16" x14ac:dyDescent="0.2"/>
  <cols>
    <col min="1" max="1" width="29.33203125" customWidth="1"/>
    <col min="2" max="2" width="10.5" customWidth="1"/>
    <col min="3" max="3" width="5.6640625" customWidth="1"/>
    <col min="4" max="4" width="4.83203125" customWidth="1"/>
    <col min="5" max="5" width="18.33203125" customWidth="1"/>
    <col min="6" max="6" width="9.5" customWidth="1"/>
    <col min="7" max="7" width="10" customWidth="1"/>
    <col min="8" max="8" width="14.83203125" customWidth="1"/>
    <col min="9" max="9" width="19.5" customWidth="1"/>
    <col min="10" max="10" width="13.83203125" customWidth="1"/>
    <col min="11" max="11" width="15.5" customWidth="1"/>
  </cols>
  <sheetData>
    <row r="1" spans="1:11" s="28" customFormat="1" x14ac:dyDescent="0.2">
      <c r="A1" s="27" t="s">
        <v>82</v>
      </c>
    </row>
    <row r="2" spans="1:11" s="28" customFormat="1" x14ac:dyDescent="0.2"/>
    <row r="4" spans="1:11" ht="16" customHeight="1" x14ac:dyDescent="0.2">
      <c r="A4" s="36"/>
      <c r="B4" s="34" t="s">
        <v>4</v>
      </c>
      <c r="C4" s="34" t="s">
        <v>5</v>
      </c>
      <c r="D4" s="31" t="s">
        <v>6</v>
      </c>
      <c r="E4" s="32"/>
      <c r="F4" s="32"/>
      <c r="G4" s="32"/>
      <c r="H4" s="32"/>
      <c r="I4" s="32"/>
      <c r="J4" s="33"/>
      <c r="K4" s="29" t="s">
        <v>7</v>
      </c>
    </row>
    <row r="5" spans="1:11" ht="26" x14ac:dyDescent="0.2">
      <c r="A5" s="37"/>
      <c r="B5" s="35"/>
      <c r="C5" s="35"/>
      <c r="D5" s="1" t="s">
        <v>8</v>
      </c>
      <c r="E5" s="1" t="s">
        <v>9</v>
      </c>
      <c r="F5" s="1" t="s">
        <v>10</v>
      </c>
      <c r="G5" s="1" t="s">
        <v>11</v>
      </c>
      <c r="H5" s="20" t="s">
        <v>12</v>
      </c>
      <c r="I5" s="20" t="s">
        <v>13</v>
      </c>
      <c r="J5" s="1" t="s">
        <v>14</v>
      </c>
      <c r="K5" s="30"/>
    </row>
    <row r="6" spans="1:11" x14ac:dyDescent="0.2">
      <c r="A6" s="2" t="s">
        <v>80</v>
      </c>
      <c r="B6" s="23">
        <v>61</v>
      </c>
      <c r="C6" s="23">
        <v>-39.299999999999997</v>
      </c>
      <c r="D6" s="23">
        <v>-27.9</v>
      </c>
      <c r="E6" s="23">
        <v>-47.5</v>
      </c>
      <c r="F6" s="23">
        <v>-14.8</v>
      </c>
      <c r="G6" s="23">
        <v>0</v>
      </c>
      <c r="H6" s="23">
        <v>-18</v>
      </c>
      <c r="I6" s="23">
        <v>-18</v>
      </c>
      <c r="J6" s="23">
        <v>-8.1999999999999993</v>
      </c>
      <c r="K6" s="23">
        <v>-34.4</v>
      </c>
    </row>
  </sheetData>
  <mergeCells count="6">
    <mergeCell ref="A1:XFD2"/>
    <mergeCell ref="K4:K5"/>
    <mergeCell ref="D4:J4"/>
    <mergeCell ref="C4:C5"/>
    <mergeCell ref="B4:B5"/>
    <mergeCell ref="A4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19" sqref="H19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9.83203125" customWidth="1"/>
    <col min="9" max="9" width="27" customWidth="1"/>
    <col min="10" max="10" width="13.83203125" bestFit="1" customWidth="1"/>
    <col min="11" max="11" width="15.5" bestFit="1" customWidth="1"/>
  </cols>
  <sheetData>
    <row r="1" spans="1:11" s="28" customFormat="1" x14ac:dyDescent="0.2">
      <c r="A1" s="27" t="s">
        <v>83</v>
      </c>
    </row>
    <row r="2" spans="1:11" s="28" customFormat="1" x14ac:dyDescent="0.2"/>
    <row r="4" spans="1:11" ht="16" customHeight="1" x14ac:dyDescent="0.2">
      <c r="A4" s="36" t="s">
        <v>3</v>
      </c>
      <c r="B4" s="34" t="s">
        <v>4</v>
      </c>
      <c r="C4" s="34" t="s">
        <v>5</v>
      </c>
      <c r="D4" s="31" t="s">
        <v>6</v>
      </c>
      <c r="E4" s="32"/>
      <c r="F4" s="32"/>
      <c r="G4" s="32"/>
      <c r="H4" s="32"/>
      <c r="I4" s="32"/>
      <c r="J4" s="33"/>
      <c r="K4" s="29" t="s">
        <v>7</v>
      </c>
    </row>
    <row r="5" spans="1:11" ht="16" customHeight="1" x14ac:dyDescent="0.2">
      <c r="A5" s="37"/>
      <c r="B5" s="35"/>
      <c r="C5" s="35"/>
      <c r="D5" s="1" t="s">
        <v>8</v>
      </c>
      <c r="E5" s="1" t="s">
        <v>9</v>
      </c>
      <c r="F5" s="1" t="s">
        <v>10</v>
      </c>
      <c r="G5" s="1" t="s">
        <v>11</v>
      </c>
      <c r="H5" s="20" t="s">
        <v>12</v>
      </c>
      <c r="I5" s="20" t="s">
        <v>13</v>
      </c>
      <c r="J5" s="1" t="s">
        <v>14</v>
      </c>
      <c r="K5" s="30"/>
    </row>
    <row r="6" spans="1:11" x14ac:dyDescent="0.2">
      <c r="A6" s="2" t="s">
        <v>80</v>
      </c>
      <c r="B6" s="23">
        <v>61</v>
      </c>
      <c r="C6" s="23">
        <v>-14.8</v>
      </c>
      <c r="D6" s="23">
        <v>-13.1</v>
      </c>
      <c r="E6" s="23">
        <v>-9.8000000000000007</v>
      </c>
      <c r="F6" s="23">
        <v>21.3</v>
      </c>
      <c r="G6" s="23">
        <v>9.8000000000000007</v>
      </c>
      <c r="H6" s="23">
        <v>6.6</v>
      </c>
      <c r="I6" s="23">
        <v>9.8000000000000007</v>
      </c>
      <c r="J6" s="23">
        <v>16.399999999999999</v>
      </c>
      <c r="K6" s="23">
        <v>-3.3</v>
      </c>
    </row>
  </sheetData>
  <mergeCells count="6">
    <mergeCell ref="A1:XFD2"/>
    <mergeCell ref="K4:K5"/>
    <mergeCell ref="D4:J4"/>
    <mergeCell ref="C4:C5"/>
    <mergeCell ref="B4:B5"/>
    <mergeCell ref="A4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J35" sqref="J35"/>
    </sheetView>
  </sheetViews>
  <sheetFormatPr baseColWidth="10" defaultRowHeight="16" x14ac:dyDescent="0.2"/>
  <cols>
    <col min="1" max="2" width="10.83203125" customWidth="1"/>
  </cols>
  <sheetData>
    <row r="1" spans="1:16" s="28" customFormat="1" x14ac:dyDescent="0.2">
      <c r="A1" s="27" t="s">
        <v>82</v>
      </c>
    </row>
    <row r="2" spans="1:16" s="28" customFormat="1" x14ac:dyDescent="0.2"/>
    <row r="3" spans="1:16" s="22" customFormat="1" x14ac:dyDescent="0.2"/>
    <row r="4" spans="1:16" s="22" customFormat="1" ht="16" customHeight="1" x14ac:dyDescent="0.2">
      <c r="A4" s="36"/>
      <c r="B4" s="34" t="s">
        <v>4</v>
      </c>
      <c r="C4" s="34" t="s">
        <v>5</v>
      </c>
      <c r="D4" s="31" t="s">
        <v>6</v>
      </c>
      <c r="E4" s="32"/>
      <c r="F4" s="32"/>
      <c r="G4" s="32"/>
      <c r="H4" s="32"/>
      <c r="I4" s="32"/>
      <c r="J4" s="33"/>
      <c r="K4" s="29" t="s">
        <v>7</v>
      </c>
    </row>
    <row r="5" spans="1:16" s="22" customFormat="1" ht="39" x14ac:dyDescent="0.2">
      <c r="A5" s="37"/>
      <c r="B5" s="35"/>
      <c r="C5" s="35"/>
      <c r="D5" s="21" t="s">
        <v>8</v>
      </c>
      <c r="E5" s="21" t="s">
        <v>9</v>
      </c>
      <c r="F5" s="21" t="s">
        <v>10</v>
      </c>
      <c r="G5" s="21" t="s">
        <v>11</v>
      </c>
      <c r="H5" s="20" t="s">
        <v>12</v>
      </c>
      <c r="I5" s="20" t="s">
        <v>13</v>
      </c>
      <c r="J5" s="21" t="s">
        <v>14</v>
      </c>
      <c r="K5" s="30"/>
    </row>
    <row r="6" spans="1:16" x14ac:dyDescent="0.2">
      <c r="A6" s="23" t="s">
        <v>88</v>
      </c>
      <c r="B6" s="23">
        <v>85</v>
      </c>
      <c r="C6" s="23">
        <v>-28.2</v>
      </c>
      <c r="D6" s="23">
        <v>-21.1</v>
      </c>
      <c r="E6" s="23"/>
      <c r="F6" s="23">
        <v>4.9000000000000004</v>
      </c>
      <c r="G6" s="23">
        <v>-10.8</v>
      </c>
      <c r="H6" s="23">
        <v>3.6</v>
      </c>
      <c r="I6" s="23">
        <v>-11.8</v>
      </c>
      <c r="J6" s="23">
        <v>0</v>
      </c>
      <c r="K6" s="23">
        <v>-28.2</v>
      </c>
      <c r="L6" s="23"/>
      <c r="M6" s="23"/>
      <c r="N6" s="23"/>
      <c r="O6" s="23"/>
      <c r="P6" s="23"/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C9" sqref="C8:C9"/>
    </sheetView>
  </sheetViews>
  <sheetFormatPr baseColWidth="10" defaultRowHeight="16" x14ac:dyDescent="0.2"/>
  <sheetData>
    <row r="1" spans="1:16" s="39" customFormat="1" x14ac:dyDescent="0.2">
      <c r="A1" s="38" t="s">
        <v>53</v>
      </c>
    </row>
    <row r="2" spans="1:16" s="39" customFormat="1" x14ac:dyDescent="0.2"/>
    <row r="4" spans="1:16" x14ac:dyDescent="0.2">
      <c r="A4" s="40" t="s">
        <v>3</v>
      </c>
      <c r="B4" s="31" t="s">
        <v>4</v>
      </c>
      <c r="C4" s="31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 t="s">
        <v>7</v>
      </c>
    </row>
    <row r="5" spans="1:16" ht="52" x14ac:dyDescent="0.2">
      <c r="A5" s="40"/>
      <c r="B5" s="31"/>
      <c r="C5" s="31"/>
      <c r="D5" s="1" t="s">
        <v>8</v>
      </c>
      <c r="E5" s="1" t="s">
        <v>54</v>
      </c>
      <c r="F5" s="1" t="s">
        <v>10</v>
      </c>
      <c r="G5" s="1" t="s">
        <v>11</v>
      </c>
      <c r="H5" s="20" t="s">
        <v>12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  <c r="O5" s="1" t="s">
        <v>61</v>
      </c>
      <c r="P5" s="31"/>
    </row>
    <row r="6" spans="1:16" ht="26" x14ac:dyDescent="0.2">
      <c r="A6" s="2" t="s">
        <v>87</v>
      </c>
      <c r="B6" s="23">
        <v>422</v>
      </c>
      <c r="C6" s="23">
        <v>11.4</v>
      </c>
      <c r="D6" s="23">
        <v>32</v>
      </c>
      <c r="E6" s="23">
        <v>37</v>
      </c>
      <c r="F6" s="23">
        <v>30.8</v>
      </c>
      <c r="G6" s="23">
        <v>26.5</v>
      </c>
      <c r="H6" s="23">
        <v>21.8</v>
      </c>
      <c r="I6" s="23">
        <v>30.7</v>
      </c>
      <c r="J6" s="23">
        <v>71.400000000000006</v>
      </c>
      <c r="K6" s="23">
        <v>3.8</v>
      </c>
      <c r="L6" s="23">
        <v>60.7</v>
      </c>
      <c r="M6" s="23">
        <v>30.1</v>
      </c>
      <c r="N6" s="23">
        <v>29.9</v>
      </c>
      <c r="O6" s="23">
        <v>33.799999999999997</v>
      </c>
      <c r="P6" s="23">
        <v>12.1</v>
      </c>
    </row>
  </sheetData>
  <mergeCells count="6">
    <mergeCell ref="A1:XFD2"/>
    <mergeCell ref="A4:A5"/>
    <mergeCell ref="B4:B5"/>
    <mergeCell ref="C4:C5"/>
    <mergeCell ref="D4:O4"/>
    <mergeCell ref="P4:P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A4" sqref="A4:P6"/>
    </sheetView>
  </sheetViews>
  <sheetFormatPr baseColWidth="10" defaultRowHeight="16" x14ac:dyDescent="0.2"/>
  <sheetData>
    <row r="1" spans="1:16" s="39" customFormat="1" x14ac:dyDescent="0.2">
      <c r="A1" s="38" t="s">
        <v>62</v>
      </c>
    </row>
    <row r="2" spans="1:16" s="39" customFormat="1" x14ac:dyDescent="0.2"/>
    <row r="4" spans="1:16" x14ac:dyDescent="0.2">
      <c r="A4" s="40" t="s">
        <v>3</v>
      </c>
      <c r="B4" s="31" t="s">
        <v>4</v>
      </c>
      <c r="C4" s="31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 t="s">
        <v>7</v>
      </c>
    </row>
    <row r="5" spans="1:16" ht="52" x14ac:dyDescent="0.2">
      <c r="A5" s="40"/>
      <c r="B5" s="31"/>
      <c r="C5" s="31"/>
      <c r="D5" s="1" t="s">
        <v>8</v>
      </c>
      <c r="E5" s="1" t="s">
        <v>54</v>
      </c>
      <c r="F5" s="1" t="s">
        <v>10</v>
      </c>
      <c r="G5" s="1" t="s">
        <v>11</v>
      </c>
      <c r="H5" s="20" t="s">
        <v>12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  <c r="O5" s="1" t="s">
        <v>61</v>
      </c>
      <c r="P5" s="31"/>
    </row>
    <row r="6" spans="1:16" x14ac:dyDescent="0.2">
      <c r="A6" s="23" t="s">
        <v>88</v>
      </c>
      <c r="B6" s="23">
        <v>68</v>
      </c>
      <c r="C6" s="23">
        <v>26.5</v>
      </c>
      <c r="D6" s="23">
        <v>23.5</v>
      </c>
      <c r="E6" s="23">
        <v>39.700000000000003</v>
      </c>
      <c r="F6" s="23">
        <v>30.9</v>
      </c>
      <c r="G6" s="23">
        <v>19.100000000000001</v>
      </c>
      <c r="H6" s="23">
        <v>27.9</v>
      </c>
      <c r="I6" s="23">
        <v>25</v>
      </c>
      <c r="J6" s="23">
        <v>75</v>
      </c>
      <c r="K6" s="23">
        <v>29.2</v>
      </c>
      <c r="L6" s="23">
        <v>70</v>
      </c>
      <c r="M6" s="23">
        <v>44.1</v>
      </c>
      <c r="N6" s="23">
        <v>26.5</v>
      </c>
      <c r="O6" s="23">
        <v>52.1</v>
      </c>
      <c r="P6" s="23">
        <v>25</v>
      </c>
    </row>
  </sheetData>
  <mergeCells count="6">
    <mergeCell ref="A1:XFD2"/>
    <mergeCell ref="A4:A5"/>
    <mergeCell ref="B4:B5"/>
    <mergeCell ref="C4:C5"/>
    <mergeCell ref="D4:O4"/>
    <mergeCell ref="P4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"/>
  <sheetViews>
    <sheetView workbookViewId="0">
      <selection activeCell="M24" sqref="M24"/>
    </sheetView>
  </sheetViews>
  <sheetFormatPr baseColWidth="10" defaultRowHeight="16" x14ac:dyDescent="0.2"/>
  <sheetData>
    <row r="3" spans="1:16" x14ac:dyDescent="0.2">
      <c r="A3" s="40" t="s">
        <v>3</v>
      </c>
      <c r="B3" s="31" t="s">
        <v>4</v>
      </c>
      <c r="C3" s="31" t="s">
        <v>5</v>
      </c>
      <c r="D3" s="31" t="s">
        <v>6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 t="s">
        <v>7</v>
      </c>
    </row>
    <row r="4" spans="1:16" ht="52" x14ac:dyDescent="0.2">
      <c r="A4" s="40"/>
      <c r="B4" s="31"/>
      <c r="C4" s="31"/>
      <c r="D4" s="21" t="s">
        <v>8</v>
      </c>
      <c r="E4" s="21" t="s">
        <v>54</v>
      </c>
      <c r="F4" s="21" t="s">
        <v>10</v>
      </c>
      <c r="G4" s="21" t="s">
        <v>11</v>
      </c>
      <c r="H4" s="20" t="s">
        <v>12</v>
      </c>
      <c r="I4" s="21" t="s">
        <v>55</v>
      </c>
      <c r="J4" s="21" t="s">
        <v>56</v>
      </c>
      <c r="K4" s="21" t="s">
        <v>57</v>
      </c>
      <c r="L4" s="21" t="s">
        <v>58</v>
      </c>
      <c r="M4" s="21" t="s">
        <v>59</v>
      </c>
      <c r="N4" s="21" t="s">
        <v>60</v>
      </c>
      <c r="O4" s="21" t="s">
        <v>61</v>
      </c>
      <c r="P4" s="31"/>
    </row>
    <row r="5" spans="1:16" x14ac:dyDescent="0.2">
      <c r="A5" s="23" t="s">
        <v>88</v>
      </c>
      <c r="B5" s="23">
        <v>346</v>
      </c>
      <c r="C5" s="23">
        <v>14.5</v>
      </c>
      <c r="D5" s="23">
        <v>26.2</v>
      </c>
      <c r="E5" s="23">
        <v>30.1</v>
      </c>
      <c r="F5" s="23">
        <v>21.1</v>
      </c>
      <c r="G5" s="23">
        <v>17.8</v>
      </c>
      <c r="H5" s="23">
        <v>25.1</v>
      </c>
      <c r="I5" s="23">
        <v>28</v>
      </c>
      <c r="J5" s="23">
        <v>50</v>
      </c>
      <c r="K5" s="23">
        <v>16.399999999999999</v>
      </c>
      <c r="L5" s="23">
        <v>50</v>
      </c>
      <c r="M5" s="23">
        <v>26.3</v>
      </c>
      <c r="N5" s="23">
        <v>25.9</v>
      </c>
      <c r="O5" s="23">
        <v>54.3</v>
      </c>
      <c r="P5" s="23">
        <v>15.6</v>
      </c>
    </row>
  </sheetData>
  <mergeCells count="5"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82" workbookViewId="0">
      <selection activeCell="C112" sqref="C112"/>
    </sheetView>
  </sheetViews>
  <sheetFormatPr baseColWidth="10" defaultRowHeight="16" x14ac:dyDescent="0.2"/>
  <sheetData>
    <row r="1" spans="1:8" x14ac:dyDescent="0.2">
      <c r="A1" s="22" t="s">
        <v>18</v>
      </c>
      <c r="B1" s="22"/>
      <c r="C1" s="22"/>
      <c r="D1" s="22"/>
      <c r="E1" s="22"/>
      <c r="F1" s="22"/>
      <c r="G1" s="22"/>
      <c r="H1" s="22"/>
    </row>
    <row r="2" spans="1:8" x14ac:dyDescent="0.2">
      <c r="A2" s="22" t="s">
        <v>19</v>
      </c>
      <c r="B2" s="22"/>
      <c r="C2" s="22"/>
      <c r="D2" s="22"/>
      <c r="E2" s="22"/>
      <c r="F2" s="22"/>
      <c r="G2" s="22"/>
      <c r="H2" s="22"/>
    </row>
    <row r="3" spans="1:8" x14ac:dyDescent="0.2">
      <c r="A3" s="22" t="s">
        <v>52</v>
      </c>
      <c r="B3" s="22"/>
      <c r="C3" s="22"/>
      <c r="D3" s="22"/>
      <c r="E3" s="22"/>
      <c r="F3" s="22"/>
      <c r="G3" s="22"/>
      <c r="H3" s="22"/>
    </row>
    <row r="4" spans="1:8" x14ac:dyDescent="0.2">
      <c r="A4" s="22" t="s">
        <v>89</v>
      </c>
      <c r="B4" s="22"/>
      <c r="C4" s="22"/>
      <c r="D4" s="22"/>
      <c r="E4" s="22"/>
      <c r="F4" s="22"/>
      <c r="G4" s="22"/>
      <c r="H4" s="22"/>
    </row>
    <row r="5" spans="1:8" x14ac:dyDescent="0.2">
      <c r="A5" s="22" t="s">
        <v>18</v>
      </c>
      <c r="B5" s="22"/>
      <c r="C5" s="22"/>
      <c r="D5" s="22"/>
      <c r="E5" s="22"/>
      <c r="F5" s="22"/>
      <c r="G5" s="22"/>
      <c r="H5" s="22"/>
    </row>
    <row r="6" spans="1:8" x14ac:dyDescent="0.2">
      <c r="A6" s="22"/>
      <c r="B6" s="22"/>
      <c r="C6" s="22"/>
      <c r="D6" s="22"/>
      <c r="E6" s="22"/>
      <c r="F6" s="22"/>
      <c r="G6" s="22"/>
      <c r="H6" s="22"/>
    </row>
    <row r="7" spans="1:8" x14ac:dyDescent="0.2">
      <c r="A7" s="22" t="s">
        <v>21</v>
      </c>
      <c r="B7" s="22"/>
      <c r="C7" s="22"/>
      <c r="D7" s="22"/>
      <c r="E7" s="22"/>
      <c r="F7" s="22"/>
      <c r="G7" s="22"/>
      <c r="H7" s="22"/>
    </row>
    <row r="8" spans="1:8" x14ac:dyDescent="0.2">
      <c r="A8" s="22" t="s">
        <v>22</v>
      </c>
      <c r="B8" s="22"/>
      <c r="C8" s="22"/>
      <c r="D8" s="22"/>
      <c r="E8" s="22"/>
      <c r="F8" s="22"/>
      <c r="G8" s="22"/>
      <c r="H8" s="22"/>
    </row>
    <row r="9" spans="1:8" x14ac:dyDescent="0.2">
      <c r="A9" s="22" t="s">
        <v>21</v>
      </c>
      <c r="B9" s="22"/>
      <c r="C9" s="22"/>
      <c r="D9" s="22"/>
      <c r="E9" s="22"/>
      <c r="F9" s="22"/>
      <c r="G9" s="22"/>
      <c r="H9" s="22"/>
    </row>
    <row r="10" spans="1:8" x14ac:dyDescent="0.2">
      <c r="A10" s="22"/>
      <c r="B10" s="22" t="s">
        <v>23</v>
      </c>
      <c r="C10" s="22" t="s">
        <v>24</v>
      </c>
      <c r="D10" s="22" t="s">
        <v>25</v>
      </c>
      <c r="E10" s="22" t="s">
        <v>26</v>
      </c>
      <c r="F10" s="22"/>
      <c r="G10" s="22"/>
      <c r="H10" s="22"/>
    </row>
    <row r="11" spans="1:8" x14ac:dyDescent="0.2">
      <c r="A11" s="22" t="s">
        <v>27</v>
      </c>
      <c r="B11" s="6">
        <v>227525</v>
      </c>
      <c r="C11" s="6">
        <v>44575</v>
      </c>
      <c r="D11" s="6">
        <v>183797</v>
      </c>
      <c r="E11" s="6">
        <v>31497</v>
      </c>
      <c r="F11" s="22"/>
      <c r="G11" s="22"/>
      <c r="H11" s="22"/>
    </row>
    <row r="12" spans="1:8" x14ac:dyDescent="0.2">
      <c r="A12" s="22" t="s">
        <v>28</v>
      </c>
      <c r="B12" s="6">
        <v>227525</v>
      </c>
      <c r="C12" s="6">
        <v>44575</v>
      </c>
      <c r="D12" s="6">
        <v>183797</v>
      </c>
      <c r="E12" s="6">
        <v>31497</v>
      </c>
      <c r="F12" s="22"/>
      <c r="G12" s="22"/>
      <c r="H12" s="22"/>
    </row>
    <row r="13" spans="1:8" x14ac:dyDescent="0.2">
      <c r="A13" s="22"/>
      <c r="B13" s="22"/>
      <c r="C13" s="22"/>
      <c r="D13" s="22"/>
      <c r="E13" s="22"/>
      <c r="F13" s="22"/>
      <c r="G13" s="22"/>
      <c r="H13" s="22"/>
    </row>
    <row r="14" spans="1:8" x14ac:dyDescent="0.2">
      <c r="A14" s="22" t="s">
        <v>18</v>
      </c>
      <c r="B14" s="22"/>
      <c r="C14" s="22"/>
      <c r="D14" s="22"/>
      <c r="E14" s="22"/>
      <c r="F14" s="22"/>
      <c r="G14" s="22"/>
      <c r="H14" s="22"/>
    </row>
    <row r="15" spans="1:8" x14ac:dyDescent="0.2">
      <c r="A15" s="22" t="s">
        <v>90</v>
      </c>
      <c r="B15" s="22"/>
      <c r="C15" s="22"/>
      <c r="D15" s="22"/>
      <c r="E15" s="22"/>
      <c r="F15" s="22"/>
      <c r="G15" s="22"/>
      <c r="H15" s="22"/>
    </row>
    <row r="16" spans="1:8" x14ac:dyDescent="0.2">
      <c r="A16" s="22" t="s">
        <v>52</v>
      </c>
      <c r="B16" s="22"/>
      <c r="C16" s="22"/>
      <c r="D16" s="22"/>
      <c r="E16" s="22"/>
      <c r="F16" s="22"/>
      <c r="G16" s="22"/>
      <c r="H16" s="22"/>
    </row>
    <row r="17" spans="1:8" x14ac:dyDescent="0.2">
      <c r="A17" s="22" t="s">
        <v>91</v>
      </c>
      <c r="B17" s="22"/>
      <c r="C17" s="22"/>
      <c r="D17" s="22"/>
      <c r="E17" s="22"/>
      <c r="F17" s="22"/>
      <c r="G17" s="22"/>
      <c r="H17" s="22"/>
    </row>
    <row r="18" spans="1:8" x14ac:dyDescent="0.2">
      <c r="A18" s="22" t="s">
        <v>18</v>
      </c>
      <c r="B18" s="22"/>
      <c r="C18" s="22"/>
      <c r="D18" s="22"/>
      <c r="E18" s="22"/>
      <c r="F18" s="22"/>
      <c r="G18" s="22"/>
      <c r="H18" s="22"/>
    </row>
    <row r="19" spans="1:8" x14ac:dyDescent="0.2">
      <c r="A19" s="22"/>
      <c r="B19" s="22"/>
      <c r="C19" s="22"/>
      <c r="D19" s="22"/>
      <c r="E19" s="22"/>
      <c r="F19" s="22"/>
      <c r="G19" s="22"/>
      <c r="H19" s="22"/>
    </row>
    <row r="20" spans="1:8" x14ac:dyDescent="0.2">
      <c r="A20" s="22" t="s">
        <v>21</v>
      </c>
      <c r="B20" s="22"/>
      <c r="C20" s="22"/>
      <c r="D20" s="22"/>
      <c r="E20" s="22"/>
      <c r="F20" s="22"/>
      <c r="G20" s="22"/>
      <c r="H20" s="22"/>
    </row>
    <row r="21" spans="1:8" x14ac:dyDescent="0.2">
      <c r="A21" s="22" t="s">
        <v>29</v>
      </c>
      <c r="B21" s="22"/>
      <c r="C21" s="22"/>
      <c r="D21" s="22"/>
      <c r="E21" s="22"/>
      <c r="F21" s="22"/>
      <c r="G21" s="22"/>
      <c r="H21" s="22"/>
    </row>
    <row r="22" spans="1:8" x14ac:dyDescent="0.2">
      <c r="A22" s="22" t="s">
        <v>21</v>
      </c>
      <c r="B22" s="22"/>
      <c r="C22" s="22"/>
      <c r="D22" s="22"/>
      <c r="E22" s="22"/>
      <c r="F22" s="22"/>
      <c r="G22" s="22"/>
      <c r="H22" s="22"/>
    </row>
    <row r="23" spans="1:8" x14ac:dyDescent="0.2">
      <c r="A23" s="22"/>
      <c r="B23" s="22" t="s">
        <v>24</v>
      </c>
      <c r="C23" s="22" t="s">
        <v>32</v>
      </c>
      <c r="D23" s="22" t="s">
        <v>24</v>
      </c>
      <c r="E23" s="22" t="s">
        <v>30</v>
      </c>
      <c r="F23" s="22"/>
      <c r="G23" s="22"/>
      <c r="H23" s="22"/>
    </row>
    <row r="24" spans="1:8" x14ac:dyDescent="0.2">
      <c r="A24" s="22"/>
      <c r="B24" s="22" t="s">
        <v>32</v>
      </c>
      <c r="C24" s="22" t="s">
        <v>32</v>
      </c>
      <c r="D24" s="22" t="s">
        <v>30</v>
      </c>
      <c r="E24" s="22" t="s">
        <v>30</v>
      </c>
      <c r="F24" s="22"/>
      <c r="G24" s="22"/>
      <c r="H24" s="22"/>
    </row>
    <row r="25" spans="1:8" x14ac:dyDescent="0.2">
      <c r="A25" s="22" t="s">
        <v>33</v>
      </c>
      <c r="B25" s="22"/>
      <c r="C25" s="22"/>
      <c r="D25" s="22"/>
      <c r="E25" s="22"/>
      <c r="F25" s="22"/>
      <c r="G25" s="22"/>
      <c r="H25" s="22"/>
    </row>
    <row r="26" spans="1:8" x14ac:dyDescent="0.2">
      <c r="A26" s="7">
        <v>42707</v>
      </c>
      <c r="B26" s="8">
        <v>0</v>
      </c>
      <c r="C26" s="8">
        <v>0</v>
      </c>
      <c r="D26" s="8">
        <v>0</v>
      </c>
      <c r="E26" s="8">
        <v>0</v>
      </c>
      <c r="F26" s="22"/>
      <c r="G26" s="22"/>
      <c r="H26" s="22"/>
    </row>
    <row r="27" spans="1:8" x14ac:dyDescent="0.2">
      <c r="A27" s="7">
        <v>42708</v>
      </c>
      <c r="B27" s="8">
        <v>0.19359999999999999</v>
      </c>
      <c r="C27" s="8">
        <v>0.99850000000000005</v>
      </c>
      <c r="D27" s="8">
        <v>9.7999999999999997E-3</v>
      </c>
      <c r="E27" s="8">
        <v>0.26279999999999998</v>
      </c>
      <c r="F27" s="22"/>
      <c r="G27" s="22"/>
      <c r="H27" s="22"/>
    </row>
    <row r="28" spans="1:8" x14ac:dyDescent="0.2">
      <c r="A28" s="7">
        <v>42709</v>
      </c>
      <c r="B28" s="8">
        <v>0.20930000000000001</v>
      </c>
      <c r="C28" s="8">
        <v>0.99980000000000002</v>
      </c>
      <c r="D28" s="8">
        <v>6.4500000000000002E-2</v>
      </c>
      <c r="E28" s="8">
        <v>0.3095</v>
      </c>
      <c r="F28" s="22"/>
      <c r="G28" s="22"/>
      <c r="H28" s="22"/>
    </row>
    <row r="29" spans="1:8" x14ac:dyDescent="0.2">
      <c r="A29" s="7">
        <v>42710</v>
      </c>
      <c r="B29" s="8">
        <v>0.15870000000000001</v>
      </c>
      <c r="C29" s="8">
        <v>0.99850000000000005</v>
      </c>
      <c r="D29" s="8">
        <v>0</v>
      </c>
      <c r="E29" s="8">
        <v>0.31900000000000001</v>
      </c>
      <c r="F29" s="22"/>
      <c r="G29" s="22"/>
      <c r="H29" s="22"/>
    </row>
    <row r="30" spans="1:8" x14ac:dyDescent="0.2">
      <c r="A30" s="7">
        <v>42711</v>
      </c>
      <c r="B30" s="8">
        <v>0.1857</v>
      </c>
      <c r="C30" s="8">
        <v>0.99890000000000001</v>
      </c>
      <c r="D30" s="8">
        <v>2.1100000000000001E-2</v>
      </c>
      <c r="E30" s="8">
        <v>0.2215</v>
      </c>
      <c r="F30" s="22"/>
      <c r="G30" s="22"/>
      <c r="H30" s="22"/>
    </row>
    <row r="31" spans="1:8" x14ac:dyDescent="0.2">
      <c r="A31" s="7">
        <v>42712</v>
      </c>
      <c r="B31" s="8">
        <v>0.2218</v>
      </c>
      <c r="C31" s="8">
        <v>0.99909999999999999</v>
      </c>
      <c r="D31" s="8">
        <v>8.5699999999999998E-2</v>
      </c>
      <c r="E31" s="8">
        <v>0.29870000000000002</v>
      </c>
      <c r="F31" s="22"/>
      <c r="G31" s="22"/>
      <c r="H31" s="22"/>
    </row>
    <row r="32" spans="1:8" x14ac:dyDescent="0.2">
      <c r="A32" s="7">
        <v>42713</v>
      </c>
      <c r="B32" s="8">
        <v>0.1515</v>
      </c>
      <c r="C32" s="8">
        <v>0.99919999999999998</v>
      </c>
      <c r="D32" s="8">
        <v>4.0000000000000001E-3</v>
      </c>
      <c r="E32" s="8">
        <v>0.24640000000000001</v>
      </c>
      <c r="F32" s="22"/>
      <c r="G32" s="22"/>
      <c r="H32" s="22"/>
    </row>
    <row r="33" spans="1:8" x14ac:dyDescent="0.2">
      <c r="A33" s="7">
        <v>42714</v>
      </c>
      <c r="B33" s="8">
        <v>0.15959999999999999</v>
      </c>
      <c r="C33" s="8">
        <v>0.999</v>
      </c>
      <c r="D33" s="8">
        <v>0</v>
      </c>
      <c r="E33" s="8">
        <v>0.25509999999999999</v>
      </c>
      <c r="F33" s="22"/>
      <c r="G33" s="22"/>
      <c r="H33" s="22"/>
    </row>
    <row r="34" spans="1:8" x14ac:dyDescent="0.2">
      <c r="A34" s="7">
        <v>42715</v>
      </c>
      <c r="B34" s="8">
        <v>0.1522</v>
      </c>
      <c r="C34" s="8">
        <v>0.99880000000000002</v>
      </c>
      <c r="D34" s="8">
        <v>2.5999999999999999E-3</v>
      </c>
      <c r="E34" s="8">
        <v>0.24110000000000001</v>
      </c>
      <c r="F34" s="22"/>
      <c r="G34" s="22"/>
      <c r="H34" s="22"/>
    </row>
    <row r="35" spans="1:8" x14ac:dyDescent="0.2">
      <c r="A35" s="7">
        <v>42716</v>
      </c>
      <c r="B35" s="8">
        <v>0.21260000000000001</v>
      </c>
      <c r="C35" s="8">
        <v>0.99650000000000005</v>
      </c>
      <c r="D35" s="8">
        <v>0</v>
      </c>
      <c r="E35" s="8">
        <v>0.26869999999999999</v>
      </c>
      <c r="F35" s="22"/>
      <c r="G35" s="22"/>
      <c r="H35" s="22"/>
    </row>
    <row r="36" spans="1:8" x14ac:dyDescent="0.2">
      <c r="A36" s="7">
        <v>42717</v>
      </c>
      <c r="B36" s="8">
        <v>0.16830000000000001</v>
      </c>
      <c r="C36" s="8">
        <v>0.99850000000000005</v>
      </c>
      <c r="D36" s="8">
        <v>0</v>
      </c>
      <c r="E36" s="8">
        <v>0.2777</v>
      </c>
      <c r="F36" s="22"/>
      <c r="G36" s="22"/>
      <c r="H36" s="22"/>
    </row>
    <row r="37" spans="1:8" x14ac:dyDescent="0.2">
      <c r="A37" s="7">
        <v>42718</v>
      </c>
      <c r="B37" s="8">
        <v>0.16930000000000001</v>
      </c>
      <c r="C37" s="8">
        <v>0.99880000000000002</v>
      </c>
      <c r="D37" s="8">
        <v>0</v>
      </c>
      <c r="E37" s="8">
        <v>0.21929999999999999</v>
      </c>
      <c r="F37" s="22"/>
      <c r="G37" s="22"/>
      <c r="H37" s="22"/>
    </row>
    <row r="38" spans="1:8" x14ac:dyDescent="0.2">
      <c r="A38" s="7">
        <v>42719</v>
      </c>
      <c r="B38" s="8">
        <v>0.1691</v>
      </c>
      <c r="C38" s="8">
        <v>0.99870000000000003</v>
      </c>
      <c r="D38" s="8">
        <v>0</v>
      </c>
      <c r="E38" s="8">
        <v>0.25</v>
      </c>
      <c r="F38" s="22"/>
      <c r="G38" s="22"/>
      <c r="H38" s="22"/>
    </row>
    <row r="39" spans="1:8" x14ac:dyDescent="0.2">
      <c r="A39" s="7">
        <v>42720</v>
      </c>
      <c r="B39" s="8">
        <v>0.1323</v>
      </c>
      <c r="C39" s="8">
        <v>0.99809999999999999</v>
      </c>
      <c r="D39" s="8">
        <v>0</v>
      </c>
      <c r="E39" s="8">
        <v>0.21049999999999999</v>
      </c>
      <c r="F39" s="22"/>
      <c r="G39" s="22"/>
      <c r="H39" s="22"/>
    </row>
    <row r="40" spans="1:8" x14ac:dyDescent="0.2">
      <c r="A40" s="7">
        <v>42721</v>
      </c>
      <c r="B40" s="8">
        <v>0.16009999999999999</v>
      </c>
      <c r="C40" s="8">
        <v>0.99880000000000002</v>
      </c>
      <c r="D40" s="8">
        <v>0</v>
      </c>
      <c r="E40" s="8">
        <v>0.26769999999999999</v>
      </c>
      <c r="F40" s="22"/>
      <c r="G40" s="22"/>
      <c r="H40" s="22"/>
    </row>
    <row r="41" spans="1:8" x14ac:dyDescent="0.2">
      <c r="A41" s="7">
        <v>42722</v>
      </c>
      <c r="B41" s="8">
        <v>0</v>
      </c>
      <c r="C41" s="22" t="s">
        <v>34</v>
      </c>
      <c r="D41" s="8">
        <v>0</v>
      </c>
      <c r="E41" s="8">
        <v>0</v>
      </c>
      <c r="F41" s="22"/>
      <c r="G41" s="22"/>
      <c r="H41" s="22"/>
    </row>
    <row r="42" spans="1:8" x14ac:dyDescent="0.2">
      <c r="A42" s="22"/>
      <c r="B42" s="22"/>
      <c r="C42" s="22"/>
      <c r="D42" s="22"/>
      <c r="E42" s="22"/>
      <c r="F42" s="22"/>
      <c r="G42" s="22"/>
      <c r="H42" s="22"/>
    </row>
    <row r="43" spans="1:8" x14ac:dyDescent="0.2">
      <c r="A43" s="22" t="s">
        <v>18</v>
      </c>
      <c r="B43" s="22"/>
      <c r="C43" s="22"/>
      <c r="D43" s="22"/>
      <c r="E43" s="22"/>
      <c r="F43" s="22"/>
      <c r="G43" s="22"/>
      <c r="H43" s="22"/>
    </row>
    <row r="44" spans="1:8" x14ac:dyDescent="0.2">
      <c r="A44" s="22" t="s">
        <v>35</v>
      </c>
      <c r="B44" s="22"/>
      <c r="C44" s="22"/>
      <c r="D44" s="22"/>
      <c r="E44" s="22"/>
      <c r="F44" s="22"/>
      <c r="G44" s="22"/>
      <c r="H44" s="22"/>
    </row>
    <row r="45" spans="1:8" x14ac:dyDescent="0.2">
      <c r="A45" s="22" t="s">
        <v>52</v>
      </c>
      <c r="B45" s="22"/>
      <c r="C45" s="22"/>
      <c r="D45" s="22"/>
      <c r="E45" s="22"/>
      <c r="F45" s="22"/>
      <c r="G45" s="22"/>
      <c r="H45" s="22"/>
    </row>
    <row r="46" spans="1:8" x14ac:dyDescent="0.2">
      <c r="A46" s="22" t="s">
        <v>91</v>
      </c>
      <c r="B46" s="22"/>
      <c r="C46" s="22"/>
      <c r="D46" s="22"/>
      <c r="E46" s="22"/>
      <c r="F46" s="22"/>
      <c r="G46" s="22"/>
      <c r="H46" s="22"/>
    </row>
    <row r="47" spans="1:8" x14ac:dyDescent="0.2">
      <c r="A47" s="22" t="s">
        <v>18</v>
      </c>
      <c r="B47" s="22"/>
      <c r="C47" s="22"/>
      <c r="D47" s="22"/>
      <c r="E47" s="22"/>
      <c r="F47" s="22"/>
      <c r="G47" s="22"/>
      <c r="H47" s="22"/>
    </row>
    <row r="48" spans="1:8" x14ac:dyDescent="0.2">
      <c r="A48" s="22"/>
      <c r="B48" s="22"/>
      <c r="C48" s="22"/>
      <c r="D48" s="22"/>
      <c r="E48" s="22"/>
      <c r="F48" s="22"/>
      <c r="G48" s="22"/>
      <c r="H48" s="22"/>
    </row>
    <row r="49" spans="1:8" x14ac:dyDescent="0.2">
      <c r="A49" s="22" t="s">
        <v>21</v>
      </c>
      <c r="B49" s="22"/>
      <c r="C49" s="22"/>
      <c r="D49" s="22"/>
      <c r="E49" s="22"/>
      <c r="F49" s="22"/>
      <c r="G49" s="22"/>
      <c r="H49" s="22"/>
    </row>
    <row r="50" spans="1:8" x14ac:dyDescent="0.2">
      <c r="A50" s="22" t="s">
        <v>36</v>
      </c>
      <c r="B50" s="22"/>
      <c r="C50" s="22"/>
      <c r="D50" s="22"/>
      <c r="E50" s="22"/>
      <c r="F50" s="22"/>
      <c r="G50" s="22"/>
      <c r="H50" s="22"/>
    </row>
    <row r="51" spans="1:8" x14ac:dyDescent="0.2">
      <c r="A51" s="22" t="s">
        <v>21</v>
      </c>
      <c r="B51" s="22"/>
      <c r="C51" s="22"/>
      <c r="D51" s="22"/>
      <c r="E51" s="22"/>
      <c r="F51" s="22"/>
      <c r="G51" s="22"/>
      <c r="H51" s="22"/>
    </row>
    <row r="52" spans="1:8" x14ac:dyDescent="0.2">
      <c r="A52" s="22"/>
      <c r="B52" s="22" t="s">
        <v>24</v>
      </c>
      <c r="C52" s="22" t="s">
        <v>24</v>
      </c>
      <c r="D52" s="22"/>
      <c r="E52" s="22"/>
      <c r="F52" s="22"/>
      <c r="G52" s="22"/>
      <c r="H52" s="22"/>
    </row>
    <row r="53" spans="1:8" x14ac:dyDescent="0.2">
      <c r="A53" s="22"/>
      <c r="B53" s="22" t="s">
        <v>28</v>
      </c>
      <c r="C53" s="22" t="s">
        <v>28</v>
      </c>
      <c r="D53" s="22"/>
      <c r="E53" s="22"/>
      <c r="F53" s="22"/>
      <c r="G53" s="22"/>
      <c r="H53" s="22"/>
    </row>
    <row r="54" spans="1:8" x14ac:dyDescent="0.2">
      <c r="A54" s="22"/>
      <c r="B54" s="22" t="s">
        <v>28</v>
      </c>
      <c r="C54" s="22" t="s">
        <v>37</v>
      </c>
      <c r="D54" s="22"/>
      <c r="E54" s="22"/>
      <c r="F54" s="22"/>
      <c r="G54" s="22"/>
      <c r="H54" s="22"/>
    </row>
    <row r="55" spans="1:8" x14ac:dyDescent="0.2">
      <c r="A55" s="22" t="s">
        <v>33</v>
      </c>
      <c r="B55" s="6">
        <v>12350</v>
      </c>
      <c r="C55" s="6">
        <v>6478</v>
      </c>
      <c r="D55" s="22"/>
      <c r="E55" s="22"/>
      <c r="F55" s="22"/>
      <c r="G55" s="22"/>
      <c r="H55" s="22"/>
    </row>
    <row r="56" spans="1:8" x14ac:dyDescent="0.2">
      <c r="A56" s="7">
        <v>42708</v>
      </c>
      <c r="B56" s="22">
        <v>532</v>
      </c>
      <c r="C56" s="22">
        <v>258</v>
      </c>
      <c r="D56" s="22"/>
      <c r="E56" s="22"/>
      <c r="F56" s="22"/>
      <c r="G56" s="22"/>
      <c r="H56" s="22"/>
    </row>
    <row r="57" spans="1:8" x14ac:dyDescent="0.2">
      <c r="A57" s="7">
        <v>42709</v>
      </c>
      <c r="B57" s="22">
        <v>454</v>
      </c>
      <c r="C57" s="22">
        <v>257</v>
      </c>
      <c r="D57" s="22"/>
      <c r="E57" s="22"/>
      <c r="F57" s="22"/>
      <c r="G57" s="22"/>
      <c r="H57" s="22"/>
    </row>
    <row r="58" spans="1:8" x14ac:dyDescent="0.2">
      <c r="A58" s="7">
        <v>42710</v>
      </c>
      <c r="B58" s="22">
        <v>397</v>
      </c>
      <c r="C58" s="22">
        <v>233</v>
      </c>
      <c r="D58" s="22"/>
      <c r="E58" s="22"/>
      <c r="F58" s="22"/>
      <c r="G58" s="22"/>
      <c r="H58" s="22"/>
    </row>
    <row r="59" spans="1:8" x14ac:dyDescent="0.2">
      <c r="A59" s="7">
        <v>42711</v>
      </c>
      <c r="B59" s="6">
        <v>1982</v>
      </c>
      <c r="C59" s="22">
        <v>903</v>
      </c>
      <c r="D59" s="22"/>
      <c r="E59" s="22"/>
      <c r="F59" s="22"/>
      <c r="G59" s="22"/>
      <c r="H59" s="22"/>
    </row>
    <row r="60" spans="1:8" x14ac:dyDescent="0.2">
      <c r="A60" s="7">
        <v>42712</v>
      </c>
      <c r="B60" s="22">
        <v>505</v>
      </c>
      <c r="C60" s="22">
        <v>263</v>
      </c>
      <c r="D60" s="22"/>
      <c r="E60" s="22"/>
      <c r="F60" s="22"/>
      <c r="G60" s="22"/>
      <c r="H60" s="22"/>
    </row>
    <row r="61" spans="1:8" x14ac:dyDescent="0.2">
      <c r="A61" s="7">
        <v>42713</v>
      </c>
      <c r="B61" s="22">
        <v>891</v>
      </c>
      <c r="C61" s="22">
        <v>466</v>
      </c>
      <c r="D61" s="22"/>
      <c r="E61" s="22"/>
      <c r="F61" s="22"/>
      <c r="G61" s="22"/>
      <c r="H61" s="22"/>
    </row>
    <row r="62" spans="1:8" x14ac:dyDescent="0.2">
      <c r="A62" s="7">
        <v>42714</v>
      </c>
      <c r="B62" s="22">
        <v>545</v>
      </c>
      <c r="C62" s="22">
        <v>310</v>
      </c>
      <c r="D62" s="22"/>
      <c r="E62" s="22"/>
      <c r="F62" s="22"/>
      <c r="G62" s="22"/>
      <c r="H62" s="22"/>
    </row>
    <row r="63" spans="1:8" x14ac:dyDescent="0.2">
      <c r="A63" s="7">
        <v>42715</v>
      </c>
      <c r="B63" s="6">
        <v>1025</v>
      </c>
      <c r="C63" s="22">
        <v>476</v>
      </c>
      <c r="D63" s="22"/>
      <c r="E63" s="22"/>
      <c r="F63" s="22"/>
      <c r="G63" s="22"/>
      <c r="H63" s="22"/>
    </row>
    <row r="64" spans="1:8" x14ac:dyDescent="0.2">
      <c r="A64" s="7">
        <v>42716</v>
      </c>
      <c r="B64" s="22">
        <v>696</v>
      </c>
      <c r="C64" s="22">
        <v>394</v>
      </c>
      <c r="D64" s="22"/>
      <c r="E64" s="22"/>
      <c r="F64" s="22"/>
      <c r="G64" s="22"/>
      <c r="H64" s="22"/>
    </row>
    <row r="65" spans="1:8" x14ac:dyDescent="0.2">
      <c r="A65" s="7">
        <v>42717</v>
      </c>
      <c r="B65" s="22">
        <v>695</v>
      </c>
      <c r="C65" s="22">
        <v>430</v>
      </c>
      <c r="D65" s="22"/>
      <c r="E65" s="22"/>
      <c r="F65" s="22"/>
      <c r="G65" s="22"/>
      <c r="H65" s="22"/>
    </row>
    <row r="66" spans="1:8" x14ac:dyDescent="0.2">
      <c r="A66" s="7">
        <v>42718</v>
      </c>
      <c r="B66" s="6">
        <v>1205</v>
      </c>
      <c r="C66" s="22">
        <v>668</v>
      </c>
      <c r="D66" s="22"/>
      <c r="E66" s="22"/>
      <c r="F66" s="22"/>
      <c r="G66" s="22"/>
      <c r="H66" s="22"/>
    </row>
    <row r="67" spans="1:8" x14ac:dyDescent="0.2">
      <c r="A67" s="7">
        <v>42719</v>
      </c>
      <c r="B67" s="22">
        <v>881</v>
      </c>
      <c r="C67" s="22">
        <v>494</v>
      </c>
      <c r="D67" s="22"/>
      <c r="E67" s="22"/>
      <c r="F67" s="22"/>
      <c r="G67" s="22"/>
      <c r="H67" s="22"/>
    </row>
    <row r="68" spans="1:8" x14ac:dyDescent="0.2">
      <c r="A68" s="7">
        <v>42720</v>
      </c>
      <c r="B68" s="6">
        <v>1618</v>
      </c>
      <c r="C68" s="22">
        <v>839</v>
      </c>
      <c r="D68" s="22"/>
      <c r="E68" s="22"/>
      <c r="F68" s="22"/>
      <c r="G68" s="22"/>
      <c r="H68" s="22"/>
    </row>
    <row r="69" spans="1:8" x14ac:dyDescent="0.2">
      <c r="A69" s="7">
        <v>42721</v>
      </c>
      <c r="B69" s="22">
        <v>943</v>
      </c>
      <c r="C69" s="22">
        <v>495</v>
      </c>
      <c r="D69" s="22"/>
      <c r="E69" s="22"/>
      <c r="F69" s="22"/>
      <c r="G69" s="22"/>
      <c r="H69" s="22"/>
    </row>
    <row r="70" spans="1:8" x14ac:dyDescent="0.2">
      <c r="A70" s="22"/>
      <c r="B70" s="22"/>
      <c r="C70" s="22"/>
      <c r="D70" s="22"/>
      <c r="E70" s="22"/>
      <c r="F70" s="22"/>
      <c r="G70" s="22"/>
      <c r="H70" s="22"/>
    </row>
    <row r="71" spans="1:8" x14ac:dyDescent="0.2">
      <c r="A71" s="22" t="s">
        <v>18</v>
      </c>
      <c r="B71" s="22"/>
      <c r="C71" s="22"/>
      <c r="D71" s="22"/>
      <c r="E71" s="22"/>
      <c r="F71" s="22"/>
      <c r="G71" s="22"/>
      <c r="H71" s="22"/>
    </row>
    <row r="72" spans="1:8" x14ac:dyDescent="0.2">
      <c r="A72" s="22" t="s">
        <v>38</v>
      </c>
      <c r="B72" s="22"/>
      <c r="C72" s="22"/>
      <c r="D72" s="22"/>
      <c r="E72" s="22"/>
      <c r="F72" s="22"/>
      <c r="G72" s="22"/>
      <c r="H72" s="22"/>
    </row>
    <row r="73" spans="1:8" x14ac:dyDescent="0.2">
      <c r="A73" s="22" t="s">
        <v>52</v>
      </c>
      <c r="B73" s="22"/>
      <c r="C73" s="22"/>
      <c r="D73" s="22"/>
      <c r="E73" s="22"/>
      <c r="F73" s="22"/>
      <c r="G73" s="22"/>
      <c r="H73" s="22"/>
    </row>
    <row r="74" spans="1:8" x14ac:dyDescent="0.2">
      <c r="A74" s="22" t="s">
        <v>92</v>
      </c>
      <c r="B74" s="22"/>
      <c r="C74" s="22"/>
      <c r="D74" s="22"/>
      <c r="E74" s="22"/>
      <c r="F74" s="22"/>
      <c r="G74" s="22"/>
      <c r="H74" s="22"/>
    </row>
    <row r="75" spans="1:8" x14ac:dyDescent="0.2">
      <c r="A75" s="22" t="s">
        <v>18</v>
      </c>
      <c r="B75" s="22"/>
      <c r="C75" s="22"/>
      <c r="D75" s="22"/>
      <c r="E75" s="22"/>
      <c r="F75" s="22"/>
      <c r="G75" s="22"/>
      <c r="H75" s="22"/>
    </row>
    <row r="76" spans="1:8" x14ac:dyDescent="0.2">
      <c r="A76" s="22"/>
      <c r="B76" s="22"/>
      <c r="C76" s="22"/>
      <c r="D76" s="22"/>
      <c r="E76" s="22"/>
      <c r="F76" s="22"/>
      <c r="G76" s="22"/>
      <c r="H76" s="22"/>
    </row>
    <row r="77" spans="1:8" x14ac:dyDescent="0.2">
      <c r="A77" s="22" t="s">
        <v>21</v>
      </c>
      <c r="B77" s="22"/>
      <c r="C77" s="22"/>
      <c r="D77" s="22"/>
      <c r="E77" s="22"/>
      <c r="F77" s="22"/>
      <c r="G77" s="22"/>
      <c r="H77" s="22"/>
    </row>
    <row r="78" spans="1:8" x14ac:dyDescent="0.2">
      <c r="A78" s="22" t="s">
        <v>39</v>
      </c>
      <c r="B78" s="22"/>
      <c r="C78" s="22"/>
      <c r="D78" s="22"/>
      <c r="E78" s="22"/>
      <c r="F78" s="22"/>
      <c r="G78" s="22"/>
      <c r="H78" s="22"/>
    </row>
    <row r="79" spans="1:8" x14ac:dyDescent="0.2">
      <c r="A79" s="22" t="s">
        <v>21</v>
      </c>
      <c r="B79" s="22"/>
      <c r="C79" s="22"/>
      <c r="D79" s="22"/>
      <c r="E79" s="22"/>
      <c r="F79" s="22"/>
      <c r="G79" s="22"/>
      <c r="H79" s="22"/>
    </row>
    <row r="80" spans="1:8" x14ac:dyDescent="0.2">
      <c r="A80" s="22"/>
      <c r="B80" s="22" t="s">
        <v>24</v>
      </c>
      <c r="C80" s="22" t="s">
        <v>24</v>
      </c>
      <c r="D80" s="22" t="s">
        <v>31</v>
      </c>
      <c r="E80" s="22"/>
      <c r="F80" s="22"/>
      <c r="G80" s="22"/>
      <c r="H80" s="22"/>
    </row>
    <row r="81" spans="1:8" x14ac:dyDescent="0.2">
      <c r="A81" s="22"/>
      <c r="B81" s="22" t="s">
        <v>32</v>
      </c>
      <c r="C81" s="22" t="s">
        <v>31</v>
      </c>
      <c r="D81" s="22" t="s">
        <v>31</v>
      </c>
      <c r="E81" s="22"/>
      <c r="F81" s="22"/>
      <c r="G81" s="22"/>
      <c r="H81" s="22"/>
    </row>
    <row r="82" spans="1:8" x14ac:dyDescent="0.2">
      <c r="A82" s="22" t="s">
        <v>33</v>
      </c>
      <c r="B82" s="22"/>
      <c r="C82" s="6">
        <v>5491</v>
      </c>
      <c r="D82" s="6">
        <v>150350</v>
      </c>
      <c r="E82" s="22"/>
      <c r="F82" s="22"/>
      <c r="G82" s="22"/>
      <c r="H82" s="22"/>
    </row>
    <row r="83" spans="1:8" x14ac:dyDescent="0.2">
      <c r="A83" s="7">
        <v>42708</v>
      </c>
      <c r="B83" s="8">
        <v>0.1646</v>
      </c>
      <c r="C83" s="22">
        <v>204</v>
      </c>
      <c r="D83" s="6">
        <v>8725</v>
      </c>
      <c r="E83" s="22"/>
      <c r="F83" s="22"/>
      <c r="G83" s="22"/>
      <c r="H83" s="22"/>
    </row>
    <row r="84" spans="1:8" x14ac:dyDescent="0.2">
      <c r="A84" s="7">
        <v>42709</v>
      </c>
      <c r="B84" s="8">
        <v>0.19059999999999999</v>
      </c>
      <c r="C84" s="22">
        <v>206</v>
      </c>
      <c r="D84" s="6">
        <v>8540</v>
      </c>
      <c r="E84" s="22"/>
      <c r="F84" s="22"/>
      <c r="G84" s="22"/>
      <c r="H84" s="22"/>
    </row>
    <row r="85" spans="1:8" x14ac:dyDescent="0.2">
      <c r="A85" s="7">
        <v>42710</v>
      </c>
      <c r="B85" s="8">
        <v>0.15840000000000001</v>
      </c>
      <c r="C85" s="22">
        <v>156</v>
      </c>
      <c r="D85" s="6">
        <v>8058</v>
      </c>
      <c r="E85" s="22"/>
      <c r="F85" s="22"/>
      <c r="G85" s="22"/>
      <c r="H85" s="22"/>
    </row>
    <row r="86" spans="1:8" x14ac:dyDescent="0.2">
      <c r="A86" s="7">
        <v>42711</v>
      </c>
      <c r="B86" s="8">
        <v>0.20530000000000001</v>
      </c>
      <c r="C86" s="6">
        <v>1304</v>
      </c>
      <c r="D86" s="6">
        <v>16828</v>
      </c>
      <c r="E86" s="22"/>
      <c r="F86" s="22"/>
      <c r="G86" s="22"/>
      <c r="H86" s="22"/>
    </row>
    <row r="87" spans="1:8" x14ac:dyDescent="0.2">
      <c r="A87" s="7">
        <v>42712</v>
      </c>
      <c r="B87" s="8">
        <v>0.23050000000000001</v>
      </c>
      <c r="C87" s="22">
        <v>302</v>
      </c>
      <c r="D87" s="6">
        <v>8398</v>
      </c>
      <c r="E87" s="22"/>
      <c r="F87" s="22"/>
      <c r="G87" s="22"/>
      <c r="H87" s="22"/>
    </row>
    <row r="88" spans="1:8" x14ac:dyDescent="0.2">
      <c r="A88" s="7">
        <v>42713</v>
      </c>
      <c r="B88" s="8">
        <v>0.15010000000000001</v>
      </c>
      <c r="C88" s="22">
        <v>372</v>
      </c>
      <c r="D88" s="6">
        <v>9900</v>
      </c>
      <c r="E88" s="22"/>
      <c r="F88" s="22"/>
      <c r="G88" s="22"/>
      <c r="H88" s="22"/>
    </row>
    <row r="89" spans="1:8" x14ac:dyDescent="0.2">
      <c r="A89" s="7">
        <v>42714</v>
      </c>
      <c r="B89" s="8">
        <v>0.1772</v>
      </c>
      <c r="C89" s="22">
        <v>243</v>
      </c>
      <c r="D89" s="6">
        <v>8937</v>
      </c>
      <c r="E89" s="22"/>
      <c r="F89" s="22"/>
      <c r="G89" s="22"/>
      <c r="H89" s="22"/>
    </row>
    <row r="90" spans="1:8" x14ac:dyDescent="0.2">
      <c r="A90" s="7">
        <v>42715</v>
      </c>
      <c r="B90" s="8">
        <v>0.15590000000000001</v>
      </c>
      <c r="C90" s="22">
        <v>401</v>
      </c>
      <c r="D90" s="6">
        <v>11398</v>
      </c>
      <c r="E90" s="22"/>
      <c r="F90" s="22"/>
      <c r="G90" s="22"/>
      <c r="H90" s="22"/>
    </row>
    <row r="91" spans="1:8" x14ac:dyDescent="0.2">
      <c r="A91" s="7">
        <v>42716</v>
      </c>
      <c r="B91" s="8">
        <v>0.1623</v>
      </c>
      <c r="C91" s="22">
        <v>267</v>
      </c>
      <c r="D91" s="6">
        <v>9418</v>
      </c>
      <c r="E91" s="22"/>
      <c r="F91" s="22"/>
      <c r="G91" s="22"/>
      <c r="H91" s="22"/>
    </row>
    <row r="92" spans="1:8" x14ac:dyDescent="0.2">
      <c r="A92" s="7">
        <v>42717</v>
      </c>
      <c r="B92" s="8">
        <v>0.15609999999999999</v>
      </c>
      <c r="C92" s="22">
        <v>221</v>
      </c>
      <c r="D92" s="6">
        <v>9426</v>
      </c>
      <c r="E92" s="22"/>
      <c r="F92" s="22"/>
      <c r="G92" s="22"/>
      <c r="H92" s="22"/>
    </row>
    <row r="93" spans="1:8" x14ac:dyDescent="0.2">
      <c r="A93" s="7">
        <v>42718</v>
      </c>
      <c r="B93" s="8">
        <v>0.16259999999999999</v>
      </c>
      <c r="C93" s="22">
        <v>491</v>
      </c>
      <c r="D93" s="6">
        <v>15633</v>
      </c>
      <c r="E93" s="22"/>
      <c r="F93" s="22"/>
      <c r="G93" s="22"/>
      <c r="H93" s="22"/>
    </row>
    <row r="94" spans="1:8" x14ac:dyDescent="0.2">
      <c r="A94" s="7">
        <v>42719</v>
      </c>
      <c r="B94" s="8">
        <v>0.16209999999999999</v>
      </c>
      <c r="C94" s="22">
        <v>317</v>
      </c>
      <c r="D94" s="6">
        <v>10782</v>
      </c>
      <c r="E94" s="22"/>
      <c r="F94" s="22"/>
      <c r="G94" s="22"/>
      <c r="H94" s="22"/>
    </row>
    <row r="95" spans="1:8" x14ac:dyDescent="0.2">
      <c r="A95" s="7">
        <v>42720</v>
      </c>
      <c r="B95" s="8">
        <v>0.1391</v>
      </c>
      <c r="C95" s="22">
        <v>632</v>
      </c>
      <c r="D95" s="6">
        <v>13945</v>
      </c>
      <c r="E95" s="22"/>
      <c r="F95" s="22"/>
      <c r="G95" s="22"/>
      <c r="H95" s="22"/>
    </row>
    <row r="96" spans="1:8" x14ac:dyDescent="0.2">
      <c r="A96" s="7">
        <v>42721</v>
      </c>
      <c r="B96" s="8">
        <v>0.16159999999999999</v>
      </c>
      <c r="C96" s="22">
        <v>372</v>
      </c>
      <c r="D96" s="6">
        <v>10345</v>
      </c>
      <c r="E96" s="22"/>
      <c r="F96" s="22"/>
      <c r="G96" s="22"/>
      <c r="H96" s="22"/>
    </row>
    <row r="97" spans="1:8" x14ac:dyDescent="0.2">
      <c r="A97" s="7">
        <v>42722</v>
      </c>
      <c r="B97" s="22" t="s">
        <v>34</v>
      </c>
      <c r="C97" s="22">
        <v>3</v>
      </c>
      <c r="D97" s="22">
        <v>17</v>
      </c>
      <c r="E97" s="22"/>
      <c r="F97" s="22"/>
      <c r="G97" s="22"/>
      <c r="H97" s="22"/>
    </row>
    <row r="98" spans="1:8" x14ac:dyDescent="0.2">
      <c r="A98" s="22"/>
      <c r="B98" s="22"/>
      <c r="C98" s="22"/>
      <c r="D98" s="22"/>
      <c r="E98" s="22"/>
      <c r="F98" s="22"/>
      <c r="G98" s="22"/>
      <c r="H98" s="22"/>
    </row>
    <row r="99" spans="1:8" x14ac:dyDescent="0.2">
      <c r="A99" s="22" t="s">
        <v>18</v>
      </c>
      <c r="B99" s="22"/>
      <c r="C99" s="22"/>
      <c r="D99" s="22"/>
      <c r="E99" s="22"/>
      <c r="F99" s="22"/>
      <c r="G99" s="22"/>
      <c r="H99" s="22"/>
    </row>
    <row r="100" spans="1:8" x14ac:dyDescent="0.2">
      <c r="A100" s="22" t="s">
        <v>40</v>
      </c>
      <c r="B100" s="22"/>
      <c r="C100" s="22"/>
      <c r="D100" s="22"/>
      <c r="E100" s="22"/>
      <c r="F100" s="22"/>
      <c r="G100" s="22"/>
      <c r="H100" s="22"/>
    </row>
    <row r="101" spans="1:8" x14ac:dyDescent="0.2">
      <c r="A101" s="22" t="s">
        <v>52</v>
      </c>
      <c r="B101" s="22"/>
      <c r="C101" s="22"/>
      <c r="D101" s="22"/>
      <c r="E101" s="22"/>
      <c r="F101" s="22"/>
      <c r="G101" s="22"/>
      <c r="H101" s="22"/>
    </row>
    <row r="102" spans="1:8" x14ac:dyDescent="0.2">
      <c r="A102" s="22" t="s">
        <v>89</v>
      </c>
      <c r="B102" s="22"/>
      <c r="C102" s="22"/>
      <c r="D102" s="22"/>
      <c r="E102" s="22"/>
      <c r="F102" s="22"/>
      <c r="G102" s="22"/>
      <c r="H102" s="22"/>
    </row>
    <row r="103" spans="1:8" x14ac:dyDescent="0.2">
      <c r="A103" s="22" t="s">
        <v>18</v>
      </c>
      <c r="B103" s="22"/>
      <c r="C103" s="22"/>
      <c r="D103" s="22"/>
      <c r="E103" s="22"/>
      <c r="F103" s="22"/>
      <c r="G103" s="22"/>
      <c r="H103" s="22"/>
    </row>
    <row r="104" spans="1:8" x14ac:dyDescent="0.2">
      <c r="A104" s="22"/>
      <c r="B104" s="22"/>
      <c r="C104" s="22"/>
      <c r="D104" s="22"/>
      <c r="E104" s="22"/>
      <c r="F104" s="22"/>
      <c r="G104" s="22"/>
      <c r="H104" s="22"/>
    </row>
    <row r="105" spans="1:8" x14ac:dyDescent="0.2">
      <c r="A105" s="22" t="s">
        <v>21</v>
      </c>
      <c r="B105" s="22"/>
      <c r="C105" s="22"/>
      <c r="D105" s="22"/>
      <c r="E105" s="22"/>
      <c r="F105" s="22"/>
      <c r="G105" s="22"/>
      <c r="H105" s="22"/>
    </row>
    <row r="106" spans="1:8" x14ac:dyDescent="0.2">
      <c r="A106" s="22" t="s">
        <v>41</v>
      </c>
      <c r="B106" s="22"/>
      <c r="C106" s="22"/>
      <c r="D106" s="22"/>
      <c r="E106" s="22"/>
      <c r="F106" s="22"/>
      <c r="G106" s="22"/>
      <c r="H106" s="22"/>
    </row>
    <row r="107" spans="1:8" x14ac:dyDescent="0.2">
      <c r="A107" s="22" t="s">
        <v>21</v>
      </c>
      <c r="B107" s="22"/>
      <c r="C107" s="22"/>
      <c r="D107" s="22"/>
      <c r="E107" s="22"/>
      <c r="F107" s="22"/>
      <c r="G107" s="22"/>
      <c r="H107" s="22"/>
    </row>
    <row r="108" spans="1:8" x14ac:dyDescent="0.2">
      <c r="A108" s="22"/>
      <c r="B108" s="22"/>
      <c r="C108" s="22" t="s">
        <v>24</v>
      </c>
      <c r="D108" s="22"/>
      <c r="E108" s="22"/>
      <c r="F108" s="22"/>
      <c r="G108" s="22"/>
      <c r="H108" s="22"/>
    </row>
    <row r="109" spans="1:8" x14ac:dyDescent="0.2">
      <c r="A109" s="22" t="s">
        <v>27</v>
      </c>
      <c r="B109" s="22"/>
      <c r="C109" s="6">
        <v>44575</v>
      </c>
      <c r="D109" s="22"/>
      <c r="E109" s="22"/>
      <c r="F109" s="22"/>
      <c r="G109" s="22"/>
      <c r="H109" s="22"/>
    </row>
    <row r="110" spans="1:8" x14ac:dyDescent="0.2">
      <c r="A110" s="22" t="s">
        <v>28</v>
      </c>
      <c r="B110" s="22"/>
      <c r="C110" s="6">
        <v>44575</v>
      </c>
      <c r="D110" s="22"/>
      <c r="E110" s="22"/>
      <c r="F110" s="22"/>
      <c r="G110" s="22"/>
      <c r="H110" s="22"/>
    </row>
    <row r="111" spans="1:8" x14ac:dyDescent="0.2">
      <c r="A111" s="22" t="s">
        <v>28</v>
      </c>
      <c r="B111" s="22" t="s">
        <v>42</v>
      </c>
      <c r="C111" s="6">
        <v>44575</v>
      </c>
      <c r="D111" s="22"/>
      <c r="E111" s="22"/>
      <c r="F111" s="22"/>
      <c r="G111" s="22"/>
      <c r="H111" s="22"/>
    </row>
    <row r="112" spans="1:8" x14ac:dyDescent="0.2">
      <c r="A112" s="22" t="s">
        <v>28</v>
      </c>
      <c r="B112" s="22" t="s">
        <v>44</v>
      </c>
      <c r="C112" s="6">
        <v>32230</v>
      </c>
      <c r="D112" s="22"/>
      <c r="E112" s="22"/>
      <c r="F112" s="22"/>
      <c r="G112" s="22"/>
      <c r="H112" s="22"/>
    </row>
    <row r="113" spans="1:8" x14ac:dyDescent="0.2">
      <c r="A113" s="22" t="s">
        <v>28</v>
      </c>
      <c r="B113" s="22" t="s">
        <v>43</v>
      </c>
      <c r="C113" s="6">
        <v>12345</v>
      </c>
      <c r="D113" s="22"/>
      <c r="E113" s="22"/>
      <c r="F113" s="22"/>
      <c r="G113" s="22"/>
      <c r="H113" s="22"/>
    </row>
    <row r="114" spans="1:8" x14ac:dyDescent="0.2">
      <c r="A114" s="22"/>
      <c r="B114" s="22"/>
      <c r="C114" s="22"/>
      <c r="D114" s="22"/>
      <c r="E114" s="22"/>
      <c r="F114" s="22"/>
      <c r="G114" s="22"/>
      <c r="H114" s="22"/>
    </row>
    <row r="115" spans="1:8" x14ac:dyDescent="0.2">
      <c r="A115" s="22" t="s">
        <v>18</v>
      </c>
      <c r="B115" s="22"/>
      <c r="C115" s="22"/>
      <c r="D115" s="22"/>
      <c r="E115" s="22"/>
      <c r="F115" s="22"/>
      <c r="G115" s="22"/>
      <c r="H115" s="22"/>
    </row>
    <row r="116" spans="1:8" x14ac:dyDescent="0.2">
      <c r="A116" s="22" t="s">
        <v>45</v>
      </c>
      <c r="B116" s="22"/>
      <c r="C116" s="22"/>
      <c r="D116" s="22"/>
      <c r="E116" s="22"/>
      <c r="F116" s="22"/>
      <c r="G116" s="22"/>
      <c r="H116" s="22"/>
    </row>
    <row r="117" spans="1:8" x14ac:dyDescent="0.2">
      <c r="A117" s="22" t="s">
        <v>52</v>
      </c>
      <c r="B117" s="22"/>
      <c r="C117" s="22"/>
      <c r="D117" s="22"/>
      <c r="E117" s="22"/>
      <c r="F117" s="22"/>
      <c r="G117" s="22"/>
      <c r="H117" s="22"/>
    </row>
    <row r="118" spans="1:8" x14ac:dyDescent="0.2">
      <c r="A118" s="22" t="s">
        <v>93</v>
      </c>
      <c r="B118" s="22"/>
      <c r="C118" s="22"/>
      <c r="D118" s="22"/>
      <c r="E118" s="22"/>
      <c r="F118" s="22"/>
      <c r="G118" s="22"/>
      <c r="H118" s="22"/>
    </row>
    <row r="119" spans="1:8" x14ac:dyDescent="0.2">
      <c r="A119" s="22" t="s">
        <v>18</v>
      </c>
      <c r="B119" s="22"/>
      <c r="C119" s="22"/>
      <c r="D119" s="22"/>
      <c r="E119" s="22"/>
      <c r="F119" s="22"/>
      <c r="G119" s="22"/>
      <c r="H119" s="22"/>
    </row>
    <row r="120" spans="1:8" x14ac:dyDescent="0.2">
      <c r="A120" s="22"/>
      <c r="B120" s="22"/>
      <c r="C120" s="22"/>
      <c r="D120" s="22"/>
      <c r="E120" s="22"/>
      <c r="F120" s="22"/>
      <c r="G120" s="22"/>
      <c r="H120" s="22"/>
    </row>
    <row r="121" spans="1:8" x14ac:dyDescent="0.2">
      <c r="A121" s="22" t="s">
        <v>21</v>
      </c>
      <c r="B121" s="22"/>
      <c r="C121" s="22"/>
      <c r="D121" s="22"/>
      <c r="E121" s="22"/>
      <c r="F121" s="22"/>
      <c r="G121" s="22"/>
      <c r="H121" s="22"/>
    </row>
    <row r="122" spans="1:8" x14ac:dyDescent="0.2">
      <c r="A122" s="22" t="s">
        <v>41</v>
      </c>
      <c r="B122" s="22"/>
      <c r="C122" s="22"/>
      <c r="D122" s="22"/>
      <c r="E122" s="22"/>
      <c r="F122" s="22"/>
      <c r="G122" s="22"/>
      <c r="H122" s="22"/>
    </row>
    <row r="123" spans="1:8" x14ac:dyDescent="0.2">
      <c r="A123" s="22" t="s">
        <v>21</v>
      </c>
      <c r="B123" s="22"/>
      <c r="C123" s="22"/>
      <c r="D123" s="22"/>
      <c r="E123" s="22"/>
      <c r="F123" s="22"/>
      <c r="G123" s="22"/>
      <c r="H123" s="22"/>
    </row>
    <row r="124" spans="1:8" x14ac:dyDescent="0.2">
      <c r="A124" s="22"/>
      <c r="B124" s="22" t="s">
        <v>24</v>
      </c>
      <c r="C124" s="22" t="s">
        <v>24</v>
      </c>
      <c r="D124" s="22" t="s">
        <v>24</v>
      </c>
      <c r="E124" s="22"/>
      <c r="F124" s="22"/>
      <c r="G124" s="22"/>
      <c r="H124" s="22"/>
    </row>
    <row r="125" spans="1:8" x14ac:dyDescent="0.2">
      <c r="A125" s="22"/>
      <c r="B125" s="22" t="s">
        <v>46</v>
      </c>
      <c r="C125" s="22" t="s">
        <v>47</v>
      </c>
      <c r="D125" s="22" t="s">
        <v>48</v>
      </c>
      <c r="E125" s="22"/>
      <c r="F125" s="22"/>
      <c r="G125" s="22"/>
      <c r="H125" s="22"/>
    </row>
    <row r="126" spans="1:8" x14ac:dyDescent="0.2">
      <c r="A126" s="22" t="s">
        <v>33</v>
      </c>
      <c r="B126" s="22" t="s">
        <v>94</v>
      </c>
      <c r="C126" s="22" t="s">
        <v>49</v>
      </c>
      <c r="D126" s="22" t="s">
        <v>50</v>
      </c>
      <c r="E126" s="22"/>
      <c r="F126" s="22"/>
      <c r="G126" s="22"/>
      <c r="H126" s="22"/>
    </row>
    <row r="127" spans="1:8" x14ac:dyDescent="0.2">
      <c r="A127" s="7">
        <v>42707</v>
      </c>
      <c r="B127" s="22" t="s">
        <v>95</v>
      </c>
      <c r="C127" s="22" t="s">
        <v>49</v>
      </c>
      <c r="D127" s="22" t="s">
        <v>96</v>
      </c>
      <c r="E127" s="22"/>
      <c r="F127" s="22"/>
      <c r="G127" s="22"/>
      <c r="H127" s="22"/>
    </row>
    <row r="128" spans="1:8" x14ac:dyDescent="0.2">
      <c r="A128" s="7">
        <v>42708</v>
      </c>
      <c r="B128" s="22" t="s">
        <v>97</v>
      </c>
      <c r="C128" s="22" t="s">
        <v>49</v>
      </c>
      <c r="D128" s="22" t="s">
        <v>50</v>
      </c>
      <c r="E128" s="22"/>
      <c r="F128" s="22"/>
      <c r="G128" s="22"/>
      <c r="H128" s="22"/>
    </row>
    <row r="129" spans="1:8" x14ac:dyDescent="0.2">
      <c r="A129" s="7">
        <v>42709</v>
      </c>
      <c r="B129" s="22" t="s">
        <v>98</v>
      </c>
      <c r="C129" s="22" t="s">
        <v>49</v>
      </c>
      <c r="D129" s="22" t="s">
        <v>50</v>
      </c>
      <c r="E129" s="22"/>
      <c r="F129" s="22"/>
      <c r="G129" s="22"/>
      <c r="H129" s="22"/>
    </row>
    <row r="130" spans="1:8" x14ac:dyDescent="0.2">
      <c r="A130" s="7">
        <v>42710</v>
      </c>
      <c r="B130" s="22" t="s">
        <v>99</v>
      </c>
      <c r="C130" s="22" t="s">
        <v>49</v>
      </c>
      <c r="D130" s="22" t="s">
        <v>50</v>
      </c>
      <c r="E130" s="22"/>
      <c r="F130" s="22"/>
      <c r="G130" s="22"/>
      <c r="H130" s="22"/>
    </row>
    <row r="131" spans="1:8" x14ac:dyDescent="0.2">
      <c r="A131" s="7">
        <v>42711</v>
      </c>
      <c r="B131" s="22" t="s">
        <v>100</v>
      </c>
      <c r="C131" s="22" t="s">
        <v>49</v>
      </c>
      <c r="D131" s="22" t="s">
        <v>50</v>
      </c>
      <c r="E131" s="22"/>
      <c r="F131" s="22"/>
      <c r="G131" s="22"/>
      <c r="H131" s="22"/>
    </row>
    <row r="132" spans="1:8" x14ac:dyDescent="0.2">
      <c r="A132" s="7">
        <v>42712</v>
      </c>
      <c r="B132" s="22" t="s">
        <v>101</v>
      </c>
      <c r="C132" s="22" t="s">
        <v>49</v>
      </c>
      <c r="D132" s="22" t="s">
        <v>50</v>
      </c>
      <c r="E132" s="22"/>
      <c r="F132" s="22"/>
      <c r="G132" s="22"/>
      <c r="H132" s="22"/>
    </row>
    <row r="133" spans="1:8" x14ac:dyDescent="0.2">
      <c r="A133" s="7">
        <v>42713</v>
      </c>
      <c r="B133" s="22" t="s">
        <v>102</v>
      </c>
      <c r="C133" s="22" t="s">
        <v>49</v>
      </c>
      <c r="D133" s="22" t="s">
        <v>50</v>
      </c>
      <c r="E133" s="22"/>
      <c r="F133" s="22"/>
      <c r="G133" s="22"/>
      <c r="H133" s="22"/>
    </row>
    <row r="134" spans="1:8" x14ac:dyDescent="0.2">
      <c r="A134" s="7">
        <v>42714</v>
      </c>
      <c r="B134" s="22" t="s">
        <v>103</v>
      </c>
      <c r="C134" s="22" t="s">
        <v>49</v>
      </c>
      <c r="D134" s="22" t="s">
        <v>50</v>
      </c>
      <c r="E134" s="22"/>
      <c r="F134" s="22"/>
      <c r="G134" s="22"/>
      <c r="H134" s="22"/>
    </row>
    <row r="135" spans="1:8" x14ac:dyDescent="0.2">
      <c r="A135" s="7">
        <v>42715</v>
      </c>
      <c r="B135" s="22" t="s">
        <v>104</v>
      </c>
      <c r="C135" s="22" t="s">
        <v>49</v>
      </c>
      <c r="D135" s="22" t="s">
        <v>50</v>
      </c>
      <c r="E135" s="22"/>
      <c r="F135" s="22"/>
      <c r="G135" s="22"/>
      <c r="H135" s="22"/>
    </row>
    <row r="136" spans="1:8" x14ac:dyDescent="0.2">
      <c r="A136" s="7">
        <v>42716</v>
      </c>
      <c r="B136" s="22" t="s">
        <v>105</v>
      </c>
      <c r="C136" s="22" t="s">
        <v>49</v>
      </c>
      <c r="D136" s="22" t="s">
        <v>50</v>
      </c>
      <c r="E136" s="22"/>
      <c r="F136" s="22"/>
      <c r="G136" s="22"/>
      <c r="H136" s="22"/>
    </row>
    <row r="137" spans="1:8" x14ac:dyDescent="0.2">
      <c r="A137" s="7">
        <v>42717</v>
      </c>
      <c r="B137" s="22" t="s">
        <v>106</v>
      </c>
      <c r="C137" s="22" t="s">
        <v>49</v>
      </c>
      <c r="D137" s="22" t="s">
        <v>50</v>
      </c>
      <c r="E137" s="22"/>
      <c r="F137" s="22"/>
      <c r="G137" s="22"/>
      <c r="H137" s="22"/>
    </row>
    <row r="138" spans="1:8" x14ac:dyDescent="0.2">
      <c r="A138" s="7">
        <v>42718</v>
      </c>
      <c r="B138" s="22" t="s">
        <v>107</v>
      </c>
      <c r="C138" s="22" t="s">
        <v>49</v>
      </c>
      <c r="D138" s="22" t="s">
        <v>50</v>
      </c>
      <c r="E138" s="22"/>
      <c r="F138" s="22"/>
      <c r="G138" s="22"/>
      <c r="H138" s="22"/>
    </row>
    <row r="139" spans="1:8" x14ac:dyDescent="0.2">
      <c r="A139" s="7">
        <v>42719</v>
      </c>
      <c r="B139" s="22" t="s">
        <v>108</v>
      </c>
      <c r="C139" s="22" t="s">
        <v>49</v>
      </c>
      <c r="D139" s="22" t="s">
        <v>50</v>
      </c>
      <c r="E139" s="22"/>
      <c r="F139" s="22"/>
      <c r="G139" s="22"/>
      <c r="H139" s="22"/>
    </row>
    <row r="140" spans="1:8" x14ac:dyDescent="0.2">
      <c r="A140" s="7">
        <v>42720</v>
      </c>
      <c r="B140" s="22" t="s">
        <v>109</v>
      </c>
      <c r="C140" s="22" t="s">
        <v>49</v>
      </c>
      <c r="D140" s="22" t="s">
        <v>50</v>
      </c>
      <c r="E140" s="22"/>
      <c r="F140" s="22"/>
      <c r="G140" s="22"/>
      <c r="H140" s="22"/>
    </row>
    <row r="141" spans="1:8" x14ac:dyDescent="0.2">
      <c r="A141" s="7">
        <v>42721</v>
      </c>
      <c r="B141" s="22" t="s">
        <v>110</v>
      </c>
      <c r="C141" s="22" t="s">
        <v>49</v>
      </c>
      <c r="D141" s="22" t="s">
        <v>50</v>
      </c>
      <c r="E141" s="22"/>
      <c r="F141" s="22"/>
      <c r="G141" s="22"/>
      <c r="H141" s="22"/>
    </row>
    <row r="142" spans="1:8" x14ac:dyDescent="0.2">
      <c r="A142" s="22"/>
      <c r="B142" s="22"/>
      <c r="C142" s="22"/>
      <c r="D142" s="22"/>
      <c r="E142" s="22"/>
      <c r="F142" s="22"/>
      <c r="G142" s="22"/>
      <c r="H142" s="22"/>
    </row>
    <row r="143" spans="1:8" x14ac:dyDescent="0.2">
      <c r="A143" s="22"/>
      <c r="B143" s="22"/>
      <c r="C143" s="22"/>
      <c r="D143" s="22"/>
      <c r="E143" s="22"/>
      <c r="F143" s="22"/>
      <c r="G143" s="22"/>
      <c r="H143" s="22"/>
    </row>
    <row r="144" spans="1:8" x14ac:dyDescent="0.2">
      <c r="A144" s="22"/>
      <c r="B144" s="22"/>
      <c r="C144" s="22"/>
      <c r="D144" s="22"/>
      <c r="E144" s="22"/>
      <c r="F144" s="22"/>
      <c r="G144" s="22"/>
      <c r="H144" s="22"/>
    </row>
    <row r="145" spans="1:8" x14ac:dyDescent="0.2">
      <c r="A145" s="22"/>
      <c r="B145" s="22"/>
      <c r="C145" s="22"/>
      <c r="D145" s="22"/>
      <c r="E145" s="22"/>
      <c r="F145" s="22"/>
      <c r="G145" s="22"/>
      <c r="H14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98" workbookViewId="0">
      <selection sqref="A1:G142"/>
    </sheetView>
  </sheetViews>
  <sheetFormatPr baseColWidth="10" defaultRowHeight="16" x14ac:dyDescent="0.2"/>
  <sheetData>
    <row r="1" spans="1:7" x14ac:dyDescent="0.2">
      <c r="A1" s="22" t="s">
        <v>18</v>
      </c>
      <c r="B1" s="22"/>
      <c r="C1" s="22"/>
      <c r="D1" s="22"/>
      <c r="E1" s="22"/>
      <c r="F1" s="22"/>
      <c r="G1" s="22"/>
    </row>
    <row r="2" spans="1:7" x14ac:dyDescent="0.2">
      <c r="A2" s="22" t="s">
        <v>19</v>
      </c>
      <c r="B2" s="22"/>
      <c r="C2" s="22"/>
      <c r="D2" s="22"/>
      <c r="E2" s="22"/>
      <c r="F2" s="22"/>
      <c r="G2" s="22"/>
    </row>
    <row r="3" spans="1:7" x14ac:dyDescent="0.2">
      <c r="A3" s="22" t="s">
        <v>20</v>
      </c>
      <c r="B3" s="22"/>
      <c r="C3" s="22"/>
      <c r="D3" s="22"/>
      <c r="E3" s="22"/>
      <c r="F3" s="22"/>
      <c r="G3" s="22"/>
    </row>
    <row r="4" spans="1:7" x14ac:dyDescent="0.2">
      <c r="A4" s="22" t="s">
        <v>89</v>
      </c>
      <c r="B4" s="22"/>
      <c r="C4" s="22"/>
      <c r="D4" s="22"/>
      <c r="E4" s="22"/>
      <c r="F4" s="22"/>
      <c r="G4" s="22"/>
    </row>
    <row r="5" spans="1:7" x14ac:dyDescent="0.2">
      <c r="A5" s="22" t="s">
        <v>18</v>
      </c>
      <c r="B5" s="22"/>
      <c r="C5" s="22"/>
      <c r="D5" s="22"/>
      <c r="E5" s="22"/>
      <c r="F5" s="22"/>
      <c r="G5" s="22"/>
    </row>
    <row r="6" spans="1:7" x14ac:dyDescent="0.2">
      <c r="A6" s="22"/>
      <c r="B6" s="22"/>
      <c r="C6" s="22"/>
      <c r="D6" s="22"/>
      <c r="E6" s="22"/>
      <c r="F6" s="22"/>
      <c r="G6" s="22"/>
    </row>
    <row r="7" spans="1:7" x14ac:dyDescent="0.2">
      <c r="A7" s="22" t="s">
        <v>21</v>
      </c>
      <c r="B7" s="22"/>
      <c r="C7" s="22"/>
      <c r="D7" s="22"/>
      <c r="E7" s="22"/>
      <c r="F7" s="22"/>
      <c r="G7" s="22"/>
    </row>
    <row r="8" spans="1:7" x14ac:dyDescent="0.2">
      <c r="A8" s="22" t="s">
        <v>22</v>
      </c>
      <c r="B8" s="22"/>
      <c r="C8" s="22"/>
      <c r="D8" s="22"/>
      <c r="E8" s="22"/>
      <c r="F8" s="22"/>
      <c r="G8" s="22"/>
    </row>
    <row r="9" spans="1:7" x14ac:dyDescent="0.2">
      <c r="A9" s="22" t="s">
        <v>21</v>
      </c>
      <c r="B9" s="22"/>
      <c r="C9" s="22"/>
      <c r="D9" s="22"/>
      <c r="E9" s="22"/>
      <c r="F9" s="22"/>
      <c r="G9" s="22"/>
    </row>
    <row r="10" spans="1:7" x14ac:dyDescent="0.2">
      <c r="A10" s="22"/>
      <c r="B10" s="22" t="s">
        <v>23</v>
      </c>
      <c r="C10" s="22" t="s">
        <v>24</v>
      </c>
      <c r="D10" s="22" t="s">
        <v>25</v>
      </c>
      <c r="E10" s="22" t="s">
        <v>26</v>
      </c>
      <c r="F10" s="22"/>
      <c r="G10" s="22"/>
    </row>
    <row r="11" spans="1:7" x14ac:dyDescent="0.2">
      <c r="A11" s="22" t="s">
        <v>27</v>
      </c>
      <c r="B11" s="6">
        <v>149782</v>
      </c>
      <c r="C11" s="6">
        <v>27184</v>
      </c>
      <c r="D11" s="6">
        <v>112871</v>
      </c>
      <c r="E11" s="6">
        <v>18347</v>
      </c>
      <c r="F11" s="22"/>
      <c r="G11" s="22"/>
    </row>
    <row r="12" spans="1:7" x14ac:dyDescent="0.2">
      <c r="A12" s="22" t="s">
        <v>28</v>
      </c>
      <c r="B12" s="6">
        <v>149782</v>
      </c>
      <c r="C12" s="6">
        <v>27184</v>
      </c>
      <c r="D12" s="6">
        <v>112871</v>
      </c>
      <c r="E12" s="6">
        <v>18347</v>
      </c>
      <c r="F12" s="22"/>
      <c r="G12" s="22"/>
    </row>
    <row r="13" spans="1:7" x14ac:dyDescent="0.2">
      <c r="A13" s="22"/>
      <c r="B13" s="22"/>
      <c r="C13" s="22"/>
      <c r="D13" s="22"/>
      <c r="E13" s="22"/>
      <c r="F13" s="22"/>
      <c r="G13" s="22"/>
    </row>
    <row r="14" spans="1:7" x14ac:dyDescent="0.2">
      <c r="A14" s="22" t="s">
        <v>18</v>
      </c>
      <c r="B14" s="22"/>
      <c r="C14" s="22"/>
      <c r="D14" s="22"/>
      <c r="E14" s="22"/>
      <c r="F14" s="22"/>
      <c r="G14" s="22"/>
    </row>
    <row r="15" spans="1:7" x14ac:dyDescent="0.2">
      <c r="A15" s="22" t="s">
        <v>90</v>
      </c>
      <c r="B15" s="22"/>
      <c r="C15" s="22"/>
      <c r="D15" s="22"/>
      <c r="E15" s="22"/>
      <c r="F15" s="22"/>
      <c r="G15" s="22"/>
    </row>
    <row r="16" spans="1:7" x14ac:dyDescent="0.2">
      <c r="A16" s="22" t="s">
        <v>20</v>
      </c>
      <c r="B16" s="22"/>
      <c r="C16" s="22"/>
      <c r="D16" s="22"/>
      <c r="E16" s="22"/>
      <c r="F16" s="22"/>
      <c r="G16" s="22"/>
    </row>
    <row r="17" spans="1:7" x14ac:dyDescent="0.2">
      <c r="A17" s="22" t="s">
        <v>91</v>
      </c>
      <c r="B17" s="22"/>
      <c r="C17" s="22"/>
      <c r="D17" s="22"/>
      <c r="E17" s="22"/>
      <c r="F17" s="22"/>
      <c r="G17" s="22"/>
    </row>
    <row r="18" spans="1:7" x14ac:dyDescent="0.2">
      <c r="A18" s="22" t="s">
        <v>18</v>
      </c>
      <c r="B18" s="22"/>
      <c r="C18" s="22"/>
      <c r="D18" s="22"/>
      <c r="E18" s="22"/>
      <c r="F18" s="22"/>
      <c r="G18" s="22"/>
    </row>
    <row r="19" spans="1:7" x14ac:dyDescent="0.2">
      <c r="A19" s="22"/>
      <c r="B19" s="22"/>
      <c r="C19" s="22"/>
      <c r="D19" s="22"/>
      <c r="E19" s="22"/>
      <c r="F19" s="22"/>
      <c r="G19" s="22"/>
    </row>
    <row r="20" spans="1:7" x14ac:dyDescent="0.2">
      <c r="A20" s="22" t="s">
        <v>21</v>
      </c>
      <c r="B20" s="22"/>
      <c r="C20" s="22"/>
      <c r="D20" s="22"/>
      <c r="E20" s="22"/>
      <c r="F20" s="22"/>
      <c r="G20" s="22"/>
    </row>
    <row r="21" spans="1:7" x14ac:dyDescent="0.2">
      <c r="A21" s="22" t="s">
        <v>29</v>
      </c>
      <c r="B21" s="22"/>
      <c r="C21" s="22"/>
      <c r="D21" s="22"/>
      <c r="E21" s="22"/>
      <c r="F21" s="22"/>
      <c r="G21" s="22"/>
    </row>
    <row r="22" spans="1:7" x14ac:dyDescent="0.2">
      <c r="A22" s="22" t="s">
        <v>21</v>
      </c>
      <c r="B22" s="22"/>
      <c r="C22" s="22"/>
      <c r="D22" s="22"/>
      <c r="E22" s="22"/>
      <c r="F22" s="22"/>
      <c r="G22" s="22"/>
    </row>
    <row r="23" spans="1:7" x14ac:dyDescent="0.2">
      <c r="A23" s="22"/>
      <c r="B23" s="22" t="s">
        <v>24</v>
      </c>
      <c r="C23" s="22" t="s">
        <v>32</v>
      </c>
      <c r="D23" s="22" t="s">
        <v>24</v>
      </c>
      <c r="E23" s="22" t="s">
        <v>30</v>
      </c>
      <c r="F23" s="22"/>
      <c r="G23" s="22"/>
    </row>
    <row r="24" spans="1:7" x14ac:dyDescent="0.2">
      <c r="A24" s="22"/>
      <c r="B24" s="22" t="s">
        <v>32</v>
      </c>
      <c r="C24" s="22" t="s">
        <v>32</v>
      </c>
      <c r="D24" s="22" t="s">
        <v>30</v>
      </c>
      <c r="E24" s="22" t="s">
        <v>30</v>
      </c>
      <c r="F24" s="22"/>
      <c r="G24" s="22"/>
    </row>
    <row r="25" spans="1:7" x14ac:dyDescent="0.2">
      <c r="A25" s="22" t="s">
        <v>33</v>
      </c>
      <c r="B25" s="22"/>
      <c r="C25" s="22"/>
      <c r="D25" s="22"/>
      <c r="E25" s="22"/>
      <c r="F25" s="22"/>
      <c r="G25" s="22"/>
    </row>
    <row r="26" spans="1:7" x14ac:dyDescent="0.2">
      <c r="A26" s="7">
        <v>42679</v>
      </c>
      <c r="B26" s="8">
        <v>0</v>
      </c>
      <c r="C26" s="8">
        <v>0</v>
      </c>
      <c r="D26" s="8">
        <v>0</v>
      </c>
      <c r="E26" s="8">
        <v>0</v>
      </c>
      <c r="F26" s="22"/>
      <c r="G26" s="22"/>
    </row>
    <row r="27" spans="1:7" x14ac:dyDescent="0.2">
      <c r="A27" s="7">
        <v>42680</v>
      </c>
      <c r="B27" s="8">
        <v>0.15090000000000001</v>
      </c>
      <c r="C27" s="8">
        <v>0.99860000000000004</v>
      </c>
      <c r="D27" s="8">
        <v>0</v>
      </c>
      <c r="E27" s="8">
        <v>0.34960000000000002</v>
      </c>
      <c r="F27" s="22"/>
      <c r="G27" s="22"/>
    </row>
    <row r="28" spans="1:7" x14ac:dyDescent="0.2">
      <c r="A28" s="7">
        <v>42681</v>
      </c>
      <c r="B28" s="8">
        <v>0.16589999999999999</v>
      </c>
      <c r="C28" s="8">
        <v>0.99870000000000003</v>
      </c>
      <c r="D28" s="8">
        <v>0</v>
      </c>
      <c r="E28" s="8">
        <v>0.33729999999999999</v>
      </c>
      <c r="F28" s="22"/>
      <c r="G28" s="22"/>
    </row>
    <row r="29" spans="1:7" x14ac:dyDescent="0.2">
      <c r="A29" s="7">
        <v>42682</v>
      </c>
      <c r="B29" s="8">
        <v>0.16700000000000001</v>
      </c>
      <c r="C29" s="8">
        <v>0.99919999999999998</v>
      </c>
      <c r="D29" s="8">
        <v>3.5099999999999999E-2</v>
      </c>
      <c r="E29" s="8">
        <v>0.28589999999999999</v>
      </c>
      <c r="F29" s="22"/>
      <c r="G29" s="22"/>
    </row>
    <row r="30" spans="1:7" x14ac:dyDescent="0.2">
      <c r="A30" s="7">
        <v>42683</v>
      </c>
      <c r="B30" s="8">
        <v>0.13930000000000001</v>
      </c>
      <c r="C30" s="8">
        <v>0.99960000000000004</v>
      </c>
      <c r="D30" s="8">
        <v>5.5599999999999997E-2</v>
      </c>
      <c r="E30" s="8">
        <v>0.30249999999999999</v>
      </c>
      <c r="F30" s="22"/>
      <c r="G30" s="22"/>
    </row>
    <row r="31" spans="1:7" x14ac:dyDescent="0.2">
      <c r="A31" s="7">
        <v>42684</v>
      </c>
      <c r="B31" s="8">
        <v>0.1547</v>
      </c>
      <c r="C31" s="8">
        <v>0.99819999999999998</v>
      </c>
      <c r="D31" s="8">
        <v>0</v>
      </c>
      <c r="E31" s="8">
        <v>0.34150000000000003</v>
      </c>
      <c r="F31" s="22"/>
      <c r="G31" s="22"/>
    </row>
    <row r="32" spans="1:7" x14ac:dyDescent="0.2">
      <c r="A32" s="7">
        <v>42685</v>
      </c>
      <c r="B32" s="8">
        <v>0.1462</v>
      </c>
      <c r="C32" s="8">
        <v>0.99880000000000002</v>
      </c>
      <c r="D32" s="8">
        <v>0</v>
      </c>
      <c r="E32" s="8">
        <v>0.28220000000000001</v>
      </c>
      <c r="F32" s="22"/>
      <c r="G32" s="22"/>
    </row>
    <row r="33" spans="1:7" x14ac:dyDescent="0.2">
      <c r="A33" s="7">
        <v>42686</v>
      </c>
      <c r="B33" s="8">
        <v>0.17299999999999999</v>
      </c>
      <c r="C33" s="8">
        <v>0.998</v>
      </c>
      <c r="D33" s="8">
        <v>0.125</v>
      </c>
      <c r="E33" s="8">
        <v>0.28089999999999998</v>
      </c>
      <c r="F33" s="22"/>
      <c r="G33" s="22"/>
    </row>
    <row r="34" spans="1:7" x14ac:dyDescent="0.2">
      <c r="A34" s="7">
        <v>42687</v>
      </c>
      <c r="B34" s="8">
        <v>0.15790000000000001</v>
      </c>
      <c r="C34" s="8">
        <v>0.99919999999999998</v>
      </c>
      <c r="D34" s="8">
        <v>3.3300000000000003E-2</v>
      </c>
      <c r="E34" s="8">
        <v>0.29649999999999999</v>
      </c>
      <c r="F34" s="22"/>
      <c r="G34" s="22"/>
    </row>
    <row r="35" spans="1:7" x14ac:dyDescent="0.2">
      <c r="A35" s="7">
        <v>42688</v>
      </c>
      <c r="B35" s="8">
        <v>0.16880000000000001</v>
      </c>
      <c r="C35" s="8">
        <v>0.99939999999999996</v>
      </c>
      <c r="D35" s="8">
        <v>2.9399999999999999E-2</v>
      </c>
      <c r="E35" s="8">
        <v>0.31169999999999998</v>
      </c>
      <c r="F35" s="22"/>
      <c r="G35" s="22"/>
    </row>
    <row r="36" spans="1:7" x14ac:dyDescent="0.2">
      <c r="A36" s="7">
        <v>42689</v>
      </c>
      <c r="B36" s="8">
        <v>0.16070000000000001</v>
      </c>
      <c r="C36" s="8">
        <v>0.99850000000000005</v>
      </c>
      <c r="D36" s="8">
        <v>3.85E-2</v>
      </c>
      <c r="E36" s="8">
        <v>0.32740000000000002</v>
      </c>
      <c r="F36" s="22"/>
      <c r="G36" s="22"/>
    </row>
    <row r="37" spans="1:7" x14ac:dyDescent="0.2">
      <c r="A37" s="7">
        <v>42690</v>
      </c>
      <c r="B37" s="8">
        <v>0.1399</v>
      </c>
      <c r="C37" s="8">
        <v>0.99919999999999998</v>
      </c>
      <c r="D37" s="8">
        <v>0</v>
      </c>
      <c r="E37" s="8">
        <v>0.34129999999999999</v>
      </c>
      <c r="F37" s="22"/>
      <c r="G37" s="22"/>
    </row>
    <row r="38" spans="1:7" x14ac:dyDescent="0.2">
      <c r="A38" s="7">
        <v>42691</v>
      </c>
      <c r="B38" s="8">
        <v>0.16980000000000001</v>
      </c>
      <c r="C38" s="8">
        <v>0.99939999999999996</v>
      </c>
      <c r="D38" s="8">
        <v>0</v>
      </c>
      <c r="E38" s="8">
        <v>0.29799999999999999</v>
      </c>
      <c r="F38" s="22"/>
      <c r="G38" s="22"/>
    </row>
    <row r="39" spans="1:7" x14ac:dyDescent="0.2">
      <c r="A39" s="7">
        <v>42692</v>
      </c>
      <c r="B39" s="8">
        <v>0.15720000000000001</v>
      </c>
      <c r="C39" s="8">
        <v>0.99880000000000002</v>
      </c>
      <c r="D39" s="8">
        <v>0</v>
      </c>
      <c r="E39" s="8">
        <v>0.22170000000000001</v>
      </c>
      <c r="F39" s="22"/>
      <c r="G39" s="22"/>
    </row>
    <row r="40" spans="1:7" x14ac:dyDescent="0.2">
      <c r="A40" s="7">
        <v>42693</v>
      </c>
      <c r="B40" s="8">
        <v>0.1464</v>
      </c>
      <c r="C40" s="8">
        <v>0.99850000000000005</v>
      </c>
      <c r="D40" s="8">
        <v>0</v>
      </c>
      <c r="E40" s="8">
        <v>0.21859999999999999</v>
      </c>
      <c r="F40" s="22"/>
      <c r="G40" s="22"/>
    </row>
    <row r="41" spans="1:7" x14ac:dyDescent="0.2">
      <c r="A41" s="7">
        <v>42694</v>
      </c>
      <c r="B41" s="8">
        <v>0</v>
      </c>
      <c r="C41" s="22" t="s">
        <v>34</v>
      </c>
      <c r="D41" s="8">
        <v>0</v>
      </c>
      <c r="E41" s="8">
        <v>0</v>
      </c>
      <c r="F41" s="22"/>
      <c r="G41" s="22"/>
    </row>
    <row r="42" spans="1:7" x14ac:dyDescent="0.2">
      <c r="A42" s="22"/>
      <c r="B42" s="22"/>
      <c r="C42" s="22"/>
      <c r="D42" s="22"/>
      <c r="E42" s="22"/>
      <c r="F42" s="22"/>
      <c r="G42" s="22"/>
    </row>
    <row r="43" spans="1:7" x14ac:dyDescent="0.2">
      <c r="A43" s="22" t="s">
        <v>18</v>
      </c>
      <c r="B43" s="22"/>
      <c r="C43" s="22"/>
      <c r="D43" s="22"/>
      <c r="E43" s="22"/>
      <c r="F43" s="22"/>
      <c r="G43" s="22"/>
    </row>
    <row r="44" spans="1:7" x14ac:dyDescent="0.2">
      <c r="A44" s="22" t="s">
        <v>35</v>
      </c>
      <c r="B44" s="22"/>
      <c r="C44" s="22"/>
      <c r="D44" s="22"/>
      <c r="E44" s="22"/>
      <c r="F44" s="22"/>
      <c r="G44" s="22"/>
    </row>
    <row r="45" spans="1:7" x14ac:dyDescent="0.2">
      <c r="A45" s="22" t="s">
        <v>20</v>
      </c>
      <c r="B45" s="22"/>
      <c r="C45" s="22"/>
      <c r="D45" s="22"/>
      <c r="E45" s="22"/>
      <c r="F45" s="22"/>
      <c r="G45" s="22"/>
    </row>
    <row r="46" spans="1:7" x14ac:dyDescent="0.2">
      <c r="A46" s="22" t="s">
        <v>91</v>
      </c>
      <c r="B46" s="22"/>
      <c r="C46" s="22"/>
      <c r="D46" s="22"/>
      <c r="E46" s="22"/>
      <c r="F46" s="22"/>
      <c r="G46" s="22"/>
    </row>
    <row r="47" spans="1:7" x14ac:dyDescent="0.2">
      <c r="A47" s="22" t="s">
        <v>18</v>
      </c>
      <c r="B47" s="22"/>
      <c r="C47" s="22"/>
      <c r="D47" s="22"/>
      <c r="E47" s="22"/>
      <c r="F47" s="22"/>
      <c r="G47" s="22"/>
    </row>
    <row r="48" spans="1:7" x14ac:dyDescent="0.2">
      <c r="A48" s="22"/>
      <c r="B48" s="22"/>
      <c r="C48" s="22"/>
      <c r="D48" s="22"/>
      <c r="E48" s="22"/>
      <c r="F48" s="22"/>
      <c r="G48" s="22"/>
    </row>
    <row r="49" spans="1:7" x14ac:dyDescent="0.2">
      <c r="A49" s="22" t="s">
        <v>21</v>
      </c>
      <c r="B49" s="22"/>
      <c r="C49" s="22"/>
      <c r="D49" s="22"/>
      <c r="E49" s="22"/>
      <c r="F49" s="22"/>
      <c r="G49" s="22"/>
    </row>
    <row r="50" spans="1:7" x14ac:dyDescent="0.2">
      <c r="A50" s="22" t="s">
        <v>36</v>
      </c>
      <c r="B50" s="22"/>
      <c r="C50" s="22"/>
      <c r="D50" s="22"/>
      <c r="E50" s="22"/>
      <c r="F50" s="22"/>
      <c r="G50" s="22"/>
    </row>
    <row r="51" spans="1:7" x14ac:dyDescent="0.2">
      <c r="A51" s="22" t="s">
        <v>21</v>
      </c>
      <c r="B51" s="22"/>
      <c r="C51" s="22"/>
      <c r="D51" s="22"/>
      <c r="E51" s="22"/>
      <c r="F51" s="22"/>
      <c r="G51" s="22"/>
    </row>
    <row r="52" spans="1:7" x14ac:dyDescent="0.2">
      <c r="A52" s="22"/>
      <c r="B52" s="22" t="s">
        <v>24</v>
      </c>
      <c r="C52" s="22" t="s">
        <v>24</v>
      </c>
      <c r="D52" s="22"/>
      <c r="E52" s="22"/>
      <c r="F52" s="22"/>
      <c r="G52" s="22"/>
    </row>
    <row r="53" spans="1:7" x14ac:dyDescent="0.2">
      <c r="A53" s="22"/>
      <c r="B53" s="22" t="s">
        <v>28</v>
      </c>
      <c r="C53" s="22" t="s">
        <v>28</v>
      </c>
      <c r="D53" s="22"/>
      <c r="E53" s="22"/>
      <c r="F53" s="22"/>
      <c r="G53" s="22"/>
    </row>
    <row r="54" spans="1:7" x14ac:dyDescent="0.2">
      <c r="A54" s="22"/>
      <c r="B54" s="22" t="s">
        <v>28</v>
      </c>
      <c r="C54" s="22" t="s">
        <v>37</v>
      </c>
      <c r="D54" s="22"/>
      <c r="E54" s="22"/>
      <c r="F54" s="22"/>
      <c r="G54" s="22"/>
    </row>
    <row r="55" spans="1:7" x14ac:dyDescent="0.2">
      <c r="A55" s="22" t="s">
        <v>33</v>
      </c>
      <c r="B55" s="6">
        <v>8431</v>
      </c>
      <c r="C55" s="6">
        <v>4358</v>
      </c>
      <c r="D55" s="22"/>
      <c r="E55" s="22"/>
      <c r="F55" s="22"/>
      <c r="G55" s="22"/>
    </row>
    <row r="56" spans="1:7" x14ac:dyDescent="0.2">
      <c r="A56" s="7">
        <v>42680</v>
      </c>
      <c r="B56" s="22">
        <v>265</v>
      </c>
      <c r="C56" s="22">
        <v>144</v>
      </c>
      <c r="D56" s="22"/>
      <c r="E56" s="22"/>
      <c r="F56" s="22"/>
      <c r="G56" s="22"/>
    </row>
    <row r="57" spans="1:7" x14ac:dyDescent="0.2">
      <c r="A57" s="7">
        <v>42681</v>
      </c>
      <c r="B57" s="22">
        <v>223</v>
      </c>
      <c r="C57" s="22">
        <v>117</v>
      </c>
      <c r="D57" s="22"/>
      <c r="E57" s="22"/>
      <c r="F57" s="22"/>
      <c r="G57" s="22"/>
    </row>
    <row r="58" spans="1:7" x14ac:dyDescent="0.2">
      <c r="A58" s="7">
        <v>42682</v>
      </c>
      <c r="B58" s="22">
        <v>467</v>
      </c>
      <c r="C58" s="22">
        <v>238</v>
      </c>
      <c r="D58" s="22"/>
      <c r="E58" s="22"/>
      <c r="F58" s="22"/>
      <c r="G58" s="22"/>
    </row>
    <row r="59" spans="1:7" x14ac:dyDescent="0.2">
      <c r="A59" s="7">
        <v>42683</v>
      </c>
      <c r="B59" s="22">
        <v>359</v>
      </c>
      <c r="C59" s="22">
        <v>188</v>
      </c>
      <c r="D59" s="22"/>
      <c r="E59" s="22"/>
      <c r="F59" s="22"/>
      <c r="G59" s="22"/>
    </row>
    <row r="60" spans="1:7" x14ac:dyDescent="0.2">
      <c r="A60" s="7">
        <v>42684</v>
      </c>
      <c r="B60" s="22">
        <v>265</v>
      </c>
      <c r="C60" s="22">
        <v>145</v>
      </c>
      <c r="D60" s="22"/>
      <c r="E60" s="22"/>
      <c r="F60" s="22"/>
      <c r="G60" s="22"/>
    </row>
    <row r="61" spans="1:7" x14ac:dyDescent="0.2">
      <c r="A61" s="7">
        <v>42685</v>
      </c>
      <c r="B61" s="22">
        <v>383</v>
      </c>
      <c r="C61" s="22">
        <v>217</v>
      </c>
      <c r="D61" s="22"/>
      <c r="E61" s="22"/>
      <c r="F61" s="22"/>
      <c r="G61" s="22"/>
    </row>
    <row r="62" spans="1:7" x14ac:dyDescent="0.2">
      <c r="A62" s="7">
        <v>42686</v>
      </c>
      <c r="B62" s="22">
        <v>370</v>
      </c>
      <c r="C62" s="22">
        <v>207</v>
      </c>
      <c r="D62" s="22"/>
      <c r="E62" s="22"/>
      <c r="F62" s="22"/>
      <c r="G62" s="22"/>
    </row>
    <row r="63" spans="1:7" x14ac:dyDescent="0.2">
      <c r="A63" s="7">
        <v>42687</v>
      </c>
      <c r="B63" s="22">
        <v>380</v>
      </c>
      <c r="C63" s="22">
        <v>214</v>
      </c>
      <c r="D63" s="22"/>
      <c r="E63" s="22"/>
      <c r="F63" s="22"/>
      <c r="G63" s="22"/>
    </row>
    <row r="64" spans="1:7" x14ac:dyDescent="0.2">
      <c r="A64" s="7">
        <v>42688</v>
      </c>
      <c r="B64" s="22">
        <v>385</v>
      </c>
      <c r="C64" s="22">
        <v>202</v>
      </c>
      <c r="D64" s="22"/>
      <c r="E64" s="22"/>
      <c r="F64" s="22"/>
      <c r="G64" s="22"/>
    </row>
    <row r="65" spans="1:7" x14ac:dyDescent="0.2">
      <c r="A65" s="7">
        <v>42689</v>
      </c>
      <c r="B65" s="22">
        <v>336</v>
      </c>
      <c r="C65" s="22">
        <v>184</v>
      </c>
      <c r="D65" s="22"/>
      <c r="E65" s="22"/>
      <c r="F65" s="22"/>
      <c r="G65" s="22"/>
    </row>
    <row r="66" spans="1:7" x14ac:dyDescent="0.2">
      <c r="A66" s="7">
        <v>42690</v>
      </c>
      <c r="B66" s="22">
        <v>536</v>
      </c>
      <c r="C66" s="22">
        <v>235</v>
      </c>
      <c r="D66" s="22"/>
      <c r="E66" s="22"/>
      <c r="F66" s="22"/>
      <c r="G66" s="22"/>
    </row>
    <row r="67" spans="1:7" x14ac:dyDescent="0.2">
      <c r="A67" s="7">
        <v>42691</v>
      </c>
      <c r="B67" s="6">
        <v>1272</v>
      </c>
      <c r="C67" s="22">
        <v>690</v>
      </c>
      <c r="D67" s="22"/>
      <c r="E67" s="22"/>
      <c r="F67" s="22"/>
      <c r="G67" s="22"/>
    </row>
    <row r="68" spans="1:7" x14ac:dyDescent="0.2">
      <c r="A68" s="7">
        <v>42692</v>
      </c>
      <c r="B68" s="6">
        <v>1915</v>
      </c>
      <c r="C68" s="22">
        <v>902</v>
      </c>
      <c r="D68" s="22"/>
      <c r="E68" s="22"/>
      <c r="F68" s="22"/>
      <c r="G68" s="22"/>
    </row>
    <row r="69" spans="1:7" x14ac:dyDescent="0.2">
      <c r="A69" s="7">
        <v>42693</v>
      </c>
      <c r="B69" s="6">
        <v>1284</v>
      </c>
      <c r="C69" s="22">
        <v>677</v>
      </c>
      <c r="D69" s="22"/>
      <c r="E69" s="22"/>
      <c r="F69" s="22"/>
      <c r="G69" s="22"/>
    </row>
    <row r="70" spans="1:7" x14ac:dyDescent="0.2">
      <c r="A70" s="22"/>
      <c r="B70" s="22"/>
      <c r="C70" s="22"/>
      <c r="D70" s="22"/>
      <c r="E70" s="22"/>
      <c r="F70" s="22"/>
      <c r="G70" s="22"/>
    </row>
    <row r="71" spans="1:7" x14ac:dyDescent="0.2">
      <c r="A71" s="22" t="s">
        <v>18</v>
      </c>
      <c r="B71" s="22"/>
      <c r="C71" s="22"/>
      <c r="D71" s="22"/>
      <c r="E71" s="22"/>
      <c r="F71" s="22"/>
      <c r="G71" s="22"/>
    </row>
    <row r="72" spans="1:7" x14ac:dyDescent="0.2">
      <c r="A72" s="22" t="s">
        <v>38</v>
      </c>
      <c r="B72" s="22"/>
      <c r="C72" s="22"/>
      <c r="D72" s="22"/>
      <c r="E72" s="22"/>
      <c r="F72" s="22"/>
      <c r="G72" s="22"/>
    </row>
    <row r="73" spans="1:7" x14ac:dyDescent="0.2">
      <c r="A73" s="22" t="s">
        <v>20</v>
      </c>
      <c r="B73" s="22"/>
      <c r="C73" s="22"/>
      <c r="D73" s="22"/>
      <c r="E73" s="22"/>
      <c r="F73" s="22"/>
      <c r="G73" s="22"/>
    </row>
    <row r="74" spans="1:7" x14ac:dyDescent="0.2">
      <c r="A74" s="22" t="s">
        <v>92</v>
      </c>
      <c r="B74" s="22"/>
      <c r="C74" s="22"/>
      <c r="D74" s="22"/>
      <c r="E74" s="22"/>
      <c r="F74" s="22"/>
      <c r="G74" s="22"/>
    </row>
    <row r="75" spans="1:7" x14ac:dyDescent="0.2">
      <c r="A75" s="22" t="s">
        <v>18</v>
      </c>
      <c r="B75" s="22"/>
      <c r="C75" s="22"/>
      <c r="D75" s="22"/>
      <c r="E75" s="22"/>
      <c r="F75" s="22"/>
      <c r="G75" s="22"/>
    </row>
    <row r="76" spans="1:7" x14ac:dyDescent="0.2">
      <c r="A76" s="22"/>
      <c r="B76" s="22"/>
      <c r="C76" s="22"/>
      <c r="D76" s="22"/>
      <c r="E76" s="22"/>
      <c r="F76" s="22"/>
      <c r="G76" s="22"/>
    </row>
    <row r="77" spans="1:7" x14ac:dyDescent="0.2">
      <c r="A77" s="22" t="s">
        <v>21</v>
      </c>
      <c r="B77" s="22"/>
      <c r="C77" s="22"/>
      <c r="D77" s="22"/>
      <c r="E77" s="22"/>
      <c r="F77" s="22"/>
      <c r="G77" s="22"/>
    </row>
    <row r="78" spans="1:7" x14ac:dyDescent="0.2">
      <c r="A78" s="22" t="s">
        <v>39</v>
      </c>
      <c r="B78" s="22"/>
      <c r="C78" s="22"/>
      <c r="D78" s="22"/>
      <c r="E78" s="22"/>
      <c r="F78" s="22"/>
      <c r="G78" s="22"/>
    </row>
    <row r="79" spans="1:7" x14ac:dyDescent="0.2">
      <c r="A79" s="22" t="s">
        <v>21</v>
      </c>
      <c r="B79" s="22"/>
      <c r="C79" s="22"/>
      <c r="D79" s="22"/>
      <c r="E79" s="22"/>
      <c r="F79" s="22"/>
      <c r="G79" s="22"/>
    </row>
    <row r="80" spans="1:7" x14ac:dyDescent="0.2">
      <c r="A80" s="22"/>
      <c r="B80" s="22" t="s">
        <v>24</v>
      </c>
      <c r="C80" s="22" t="s">
        <v>24</v>
      </c>
      <c r="D80" s="22" t="s">
        <v>31</v>
      </c>
      <c r="E80" s="22"/>
      <c r="F80" s="22"/>
      <c r="G80" s="22"/>
    </row>
    <row r="81" spans="1:7" x14ac:dyDescent="0.2">
      <c r="A81" s="22"/>
      <c r="B81" s="22" t="s">
        <v>32</v>
      </c>
      <c r="C81" s="22" t="s">
        <v>31</v>
      </c>
      <c r="D81" s="22" t="s">
        <v>31</v>
      </c>
      <c r="E81" s="22"/>
      <c r="F81" s="22"/>
      <c r="G81" s="22"/>
    </row>
    <row r="82" spans="1:7" x14ac:dyDescent="0.2">
      <c r="A82" s="22" t="s">
        <v>33</v>
      </c>
      <c r="B82" s="22"/>
      <c r="C82" s="6">
        <v>2767</v>
      </c>
      <c r="D82" s="6">
        <v>92623</v>
      </c>
      <c r="E82" s="22"/>
      <c r="F82" s="22"/>
      <c r="G82" s="22"/>
    </row>
    <row r="83" spans="1:7" x14ac:dyDescent="0.2">
      <c r="A83" s="7">
        <v>42680</v>
      </c>
      <c r="B83" s="8">
        <v>0.156</v>
      </c>
      <c r="C83" s="22">
        <v>88</v>
      </c>
      <c r="D83" s="6">
        <v>4503</v>
      </c>
      <c r="E83" s="22"/>
      <c r="F83" s="22"/>
      <c r="G83" s="22"/>
    </row>
    <row r="84" spans="1:7" x14ac:dyDescent="0.2">
      <c r="A84" s="7">
        <v>42681</v>
      </c>
      <c r="B84" s="8">
        <v>0.18010000000000001</v>
      </c>
      <c r="C84" s="22">
        <v>85</v>
      </c>
      <c r="D84" s="6">
        <v>3876</v>
      </c>
      <c r="E84" s="22"/>
      <c r="F84" s="22"/>
      <c r="G84" s="22"/>
    </row>
    <row r="85" spans="1:7" x14ac:dyDescent="0.2">
      <c r="A85" s="7">
        <v>42682</v>
      </c>
      <c r="B85" s="8">
        <v>0.1198</v>
      </c>
      <c r="C85" s="22">
        <v>124</v>
      </c>
      <c r="D85" s="6">
        <v>5263</v>
      </c>
      <c r="E85" s="22"/>
      <c r="F85" s="22"/>
      <c r="G85" s="22"/>
    </row>
    <row r="86" spans="1:7" x14ac:dyDescent="0.2">
      <c r="A86" s="7">
        <v>42683</v>
      </c>
      <c r="B86" s="8">
        <v>0.1416</v>
      </c>
      <c r="C86" s="22">
        <v>109</v>
      </c>
      <c r="D86" s="6">
        <v>4165</v>
      </c>
      <c r="E86" s="22"/>
      <c r="F86" s="22"/>
      <c r="G86" s="22"/>
    </row>
    <row r="87" spans="1:7" x14ac:dyDescent="0.2">
      <c r="A87" s="7">
        <v>42684</v>
      </c>
      <c r="B87" s="8">
        <v>0.16170000000000001</v>
      </c>
      <c r="C87" s="22">
        <v>86</v>
      </c>
      <c r="D87" s="6">
        <v>4065</v>
      </c>
      <c r="E87" s="22"/>
      <c r="F87" s="22"/>
      <c r="G87" s="22"/>
    </row>
    <row r="88" spans="1:7" x14ac:dyDescent="0.2">
      <c r="A88" s="7">
        <v>42685</v>
      </c>
      <c r="B88" s="8">
        <v>0.14319999999999999</v>
      </c>
      <c r="C88" s="22">
        <v>114</v>
      </c>
      <c r="D88" s="6">
        <v>5262</v>
      </c>
      <c r="E88" s="22"/>
      <c r="F88" s="22"/>
      <c r="G88" s="22"/>
    </row>
    <row r="89" spans="1:7" x14ac:dyDescent="0.2">
      <c r="A89" s="7">
        <v>42686</v>
      </c>
      <c r="B89" s="8">
        <v>0.14910000000000001</v>
      </c>
      <c r="C89" s="22">
        <v>106</v>
      </c>
      <c r="D89" s="6">
        <v>5125</v>
      </c>
      <c r="E89" s="22"/>
      <c r="F89" s="22"/>
      <c r="G89" s="22"/>
    </row>
    <row r="90" spans="1:7" x14ac:dyDescent="0.2">
      <c r="A90" s="7">
        <v>42687</v>
      </c>
      <c r="B90" s="8">
        <v>0.1406</v>
      </c>
      <c r="C90" s="22">
        <v>106</v>
      </c>
      <c r="D90" s="6">
        <v>5369</v>
      </c>
      <c r="E90" s="22"/>
      <c r="F90" s="22"/>
      <c r="G90" s="22"/>
    </row>
    <row r="91" spans="1:7" x14ac:dyDescent="0.2">
      <c r="A91" s="7">
        <v>42688</v>
      </c>
      <c r="B91" s="8">
        <v>0.1497</v>
      </c>
      <c r="C91" s="22">
        <v>106</v>
      </c>
      <c r="D91" s="6">
        <v>4807</v>
      </c>
      <c r="E91" s="22"/>
      <c r="F91" s="22"/>
      <c r="G91" s="22"/>
    </row>
    <row r="92" spans="1:7" x14ac:dyDescent="0.2">
      <c r="A92" s="7">
        <v>42689</v>
      </c>
      <c r="B92" s="8">
        <v>0.16739999999999999</v>
      </c>
      <c r="C92" s="22">
        <v>110</v>
      </c>
      <c r="D92" s="6">
        <v>4654</v>
      </c>
      <c r="E92" s="22"/>
      <c r="F92" s="22"/>
      <c r="G92" s="22"/>
    </row>
    <row r="93" spans="1:7" x14ac:dyDescent="0.2">
      <c r="A93" s="7">
        <v>42690</v>
      </c>
      <c r="B93" s="8">
        <v>0.13969999999999999</v>
      </c>
      <c r="C93" s="22">
        <v>170</v>
      </c>
      <c r="D93" s="6">
        <v>5302</v>
      </c>
      <c r="E93" s="22"/>
      <c r="F93" s="22"/>
      <c r="G93" s="22"/>
    </row>
    <row r="94" spans="1:7" x14ac:dyDescent="0.2">
      <c r="A94" s="7">
        <v>42691</v>
      </c>
      <c r="B94" s="8">
        <v>0.1648</v>
      </c>
      <c r="C94" s="22">
        <v>506</v>
      </c>
      <c r="D94" s="6">
        <v>17577</v>
      </c>
      <c r="E94" s="22"/>
      <c r="F94" s="22"/>
      <c r="G94" s="22"/>
    </row>
    <row r="95" spans="1:7" x14ac:dyDescent="0.2">
      <c r="A95" s="7">
        <v>42692</v>
      </c>
      <c r="B95" s="8">
        <v>0.14199999999999999</v>
      </c>
      <c r="C95" s="22">
        <v>652</v>
      </c>
      <c r="D95" s="6">
        <v>12861</v>
      </c>
      <c r="E95" s="22"/>
      <c r="F95" s="22"/>
      <c r="G95" s="22"/>
    </row>
    <row r="96" spans="1:7" x14ac:dyDescent="0.2">
      <c r="A96" s="7">
        <v>42693</v>
      </c>
      <c r="B96" s="8">
        <v>0.13919999999999999</v>
      </c>
      <c r="C96" s="22">
        <v>404</v>
      </c>
      <c r="D96" s="6">
        <v>9755</v>
      </c>
      <c r="E96" s="22"/>
      <c r="F96" s="22"/>
      <c r="G96" s="22"/>
    </row>
    <row r="97" spans="1:7" x14ac:dyDescent="0.2">
      <c r="A97" s="7">
        <v>42694</v>
      </c>
      <c r="B97" s="22" t="s">
        <v>34</v>
      </c>
      <c r="C97" s="22">
        <v>1</v>
      </c>
      <c r="D97" s="22">
        <v>39</v>
      </c>
      <c r="E97" s="22"/>
      <c r="F97" s="22"/>
      <c r="G97" s="22"/>
    </row>
    <row r="98" spans="1:7" x14ac:dyDescent="0.2">
      <c r="A98" s="22"/>
      <c r="B98" s="22"/>
      <c r="C98" s="22"/>
      <c r="D98" s="22"/>
      <c r="E98" s="22"/>
      <c r="F98" s="22"/>
      <c r="G98" s="22"/>
    </row>
    <row r="99" spans="1:7" x14ac:dyDescent="0.2">
      <c r="A99" s="22" t="s">
        <v>18</v>
      </c>
      <c r="B99" s="22"/>
      <c r="C99" s="22"/>
      <c r="D99" s="22"/>
      <c r="E99" s="22"/>
      <c r="F99" s="22"/>
      <c r="G99" s="22"/>
    </row>
    <row r="100" spans="1:7" x14ac:dyDescent="0.2">
      <c r="A100" s="22" t="s">
        <v>40</v>
      </c>
      <c r="B100" s="22"/>
      <c r="C100" s="22"/>
      <c r="D100" s="22"/>
      <c r="E100" s="22"/>
      <c r="F100" s="22"/>
      <c r="G100" s="22"/>
    </row>
    <row r="101" spans="1:7" x14ac:dyDescent="0.2">
      <c r="A101" s="22" t="s">
        <v>20</v>
      </c>
      <c r="B101" s="22"/>
      <c r="C101" s="22"/>
      <c r="D101" s="22"/>
      <c r="E101" s="22"/>
      <c r="F101" s="22"/>
      <c r="G101" s="22"/>
    </row>
    <row r="102" spans="1:7" x14ac:dyDescent="0.2">
      <c r="A102" s="22" t="s">
        <v>89</v>
      </c>
      <c r="B102" s="22"/>
      <c r="C102" s="22"/>
      <c r="D102" s="22"/>
      <c r="E102" s="22"/>
      <c r="F102" s="22"/>
      <c r="G102" s="22"/>
    </row>
    <row r="103" spans="1:7" x14ac:dyDescent="0.2">
      <c r="A103" s="22" t="s">
        <v>18</v>
      </c>
      <c r="B103" s="22"/>
      <c r="C103" s="22"/>
      <c r="D103" s="22"/>
      <c r="E103" s="22"/>
      <c r="F103" s="22"/>
      <c r="G103" s="22"/>
    </row>
    <row r="104" spans="1:7" x14ac:dyDescent="0.2">
      <c r="A104" s="22"/>
      <c r="B104" s="22"/>
      <c r="C104" s="22"/>
      <c r="D104" s="22"/>
      <c r="E104" s="22"/>
      <c r="F104" s="22"/>
      <c r="G104" s="22"/>
    </row>
    <row r="105" spans="1:7" x14ac:dyDescent="0.2">
      <c r="A105" s="22" t="s">
        <v>21</v>
      </c>
      <c r="B105" s="22"/>
      <c r="C105" s="22"/>
      <c r="D105" s="22"/>
      <c r="E105" s="22"/>
      <c r="F105" s="22"/>
      <c r="G105" s="22"/>
    </row>
    <row r="106" spans="1:7" x14ac:dyDescent="0.2">
      <c r="A106" s="22" t="s">
        <v>41</v>
      </c>
      <c r="B106" s="22"/>
      <c r="C106" s="22"/>
      <c r="D106" s="22"/>
      <c r="E106" s="22"/>
      <c r="F106" s="22"/>
      <c r="G106" s="22"/>
    </row>
    <row r="107" spans="1:7" x14ac:dyDescent="0.2">
      <c r="A107" s="22" t="s">
        <v>21</v>
      </c>
      <c r="B107" s="22"/>
      <c r="C107" s="22"/>
      <c r="D107" s="22"/>
      <c r="E107" s="22"/>
      <c r="F107" s="22"/>
      <c r="G107" s="22"/>
    </row>
    <row r="108" spans="1:7" x14ac:dyDescent="0.2">
      <c r="A108" s="22"/>
      <c r="B108" s="22"/>
      <c r="C108" s="22" t="s">
        <v>24</v>
      </c>
      <c r="D108" s="22"/>
      <c r="E108" s="22"/>
      <c r="F108" s="22"/>
      <c r="G108" s="22"/>
    </row>
    <row r="109" spans="1:7" x14ac:dyDescent="0.2">
      <c r="A109" s="22" t="s">
        <v>27</v>
      </c>
      <c r="B109" s="22"/>
      <c r="C109" s="6">
        <v>27184</v>
      </c>
      <c r="D109" s="22"/>
      <c r="E109" s="22"/>
      <c r="F109" s="22"/>
      <c r="G109" s="22"/>
    </row>
    <row r="110" spans="1:7" x14ac:dyDescent="0.2">
      <c r="A110" s="22" t="s">
        <v>28</v>
      </c>
      <c r="B110" s="22"/>
      <c r="C110" s="6">
        <v>27184</v>
      </c>
      <c r="D110" s="22"/>
      <c r="E110" s="22"/>
      <c r="F110" s="22"/>
      <c r="G110" s="22"/>
    </row>
    <row r="111" spans="1:7" x14ac:dyDescent="0.2">
      <c r="A111" s="22" t="s">
        <v>28</v>
      </c>
      <c r="B111" s="22" t="s">
        <v>42</v>
      </c>
      <c r="C111" s="6">
        <v>27184</v>
      </c>
      <c r="D111" s="22"/>
      <c r="E111" s="22"/>
      <c r="F111" s="22"/>
      <c r="G111" s="22"/>
    </row>
    <row r="112" spans="1:7" x14ac:dyDescent="0.2">
      <c r="A112" s="22" t="s">
        <v>28</v>
      </c>
      <c r="B112" s="22" t="s">
        <v>43</v>
      </c>
      <c r="C112" s="6">
        <v>8429</v>
      </c>
      <c r="D112" s="22"/>
      <c r="E112" s="22"/>
      <c r="F112" s="22"/>
      <c r="G112" s="22"/>
    </row>
    <row r="113" spans="1:7" x14ac:dyDescent="0.2">
      <c r="A113" s="22" t="s">
        <v>28</v>
      </c>
      <c r="B113" s="22" t="s">
        <v>44</v>
      </c>
      <c r="C113" s="6">
        <v>18755</v>
      </c>
      <c r="D113" s="22"/>
      <c r="E113" s="22"/>
      <c r="F113" s="22"/>
      <c r="G113" s="22"/>
    </row>
    <row r="114" spans="1:7" x14ac:dyDescent="0.2">
      <c r="A114" s="22"/>
      <c r="B114" s="22"/>
      <c r="C114" s="22"/>
      <c r="D114" s="22"/>
      <c r="E114" s="22"/>
      <c r="F114" s="22"/>
      <c r="G114" s="22"/>
    </row>
    <row r="115" spans="1:7" x14ac:dyDescent="0.2">
      <c r="A115" s="22" t="s">
        <v>18</v>
      </c>
      <c r="B115" s="22"/>
      <c r="C115" s="22"/>
      <c r="D115" s="22"/>
      <c r="E115" s="22"/>
      <c r="F115" s="22"/>
      <c r="G115" s="22"/>
    </row>
    <row r="116" spans="1:7" x14ac:dyDescent="0.2">
      <c r="A116" s="22" t="s">
        <v>45</v>
      </c>
      <c r="B116" s="22"/>
      <c r="C116" s="22"/>
      <c r="D116" s="22"/>
      <c r="E116" s="22"/>
      <c r="F116" s="22"/>
      <c r="G116" s="22"/>
    </row>
    <row r="117" spans="1:7" x14ac:dyDescent="0.2">
      <c r="A117" s="22" t="s">
        <v>20</v>
      </c>
      <c r="B117" s="22"/>
      <c r="C117" s="22"/>
      <c r="D117" s="22"/>
      <c r="E117" s="22"/>
      <c r="F117" s="22"/>
      <c r="G117" s="22"/>
    </row>
    <row r="118" spans="1:7" x14ac:dyDescent="0.2">
      <c r="A118" s="22" t="s">
        <v>93</v>
      </c>
      <c r="B118" s="22"/>
      <c r="C118" s="22"/>
      <c r="D118" s="22"/>
      <c r="E118" s="22"/>
      <c r="F118" s="22"/>
      <c r="G118" s="22"/>
    </row>
    <row r="119" spans="1:7" x14ac:dyDescent="0.2">
      <c r="A119" s="22" t="s">
        <v>18</v>
      </c>
      <c r="B119" s="22"/>
      <c r="C119" s="22"/>
      <c r="D119" s="22"/>
      <c r="E119" s="22"/>
      <c r="F119" s="22"/>
      <c r="G119" s="22"/>
    </row>
    <row r="120" spans="1:7" x14ac:dyDescent="0.2">
      <c r="A120" s="22"/>
      <c r="B120" s="22"/>
      <c r="C120" s="22"/>
      <c r="D120" s="22"/>
      <c r="E120" s="22"/>
      <c r="F120" s="22"/>
      <c r="G120" s="22"/>
    </row>
    <row r="121" spans="1:7" x14ac:dyDescent="0.2">
      <c r="A121" s="22" t="s">
        <v>21</v>
      </c>
      <c r="B121" s="22"/>
      <c r="C121" s="22"/>
      <c r="D121" s="22"/>
      <c r="E121" s="22"/>
      <c r="F121" s="22"/>
      <c r="G121" s="22"/>
    </row>
    <row r="122" spans="1:7" x14ac:dyDescent="0.2">
      <c r="A122" s="22" t="s">
        <v>41</v>
      </c>
      <c r="B122" s="22"/>
      <c r="C122" s="22"/>
      <c r="D122" s="22"/>
      <c r="E122" s="22"/>
      <c r="F122" s="22"/>
      <c r="G122" s="22"/>
    </row>
    <row r="123" spans="1:7" x14ac:dyDescent="0.2">
      <c r="A123" s="22" t="s">
        <v>21</v>
      </c>
      <c r="B123" s="22"/>
      <c r="C123" s="22"/>
      <c r="D123" s="22"/>
      <c r="E123" s="22"/>
      <c r="F123" s="22"/>
      <c r="G123" s="22"/>
    </row>
    <row r="124" spans="1:7" x14ac:dyDescent="0.2">
      <c r="A124" s="22"/>
      <c r="B124" s="22" t="s">
        <v>24</v>
      </c>
      <c r="C124" s="22" t="s">
        <v>24</v>
      </c>
      <c r="D124" s="22" t="s">
        <v>24</v>
      </c>
      <c r="E124" s="22"/>
      <c r="F124" s="22"/>
      <c r="G124" s="22"/>
    </row>
    <row r="125" spans="1:7" x14ac:dyDescent="0.2">
      <c r="A125" s="22"/>
      <c r="B125" s="22" t="s">
        <v>46</v>
      </c>
      <c r="C125" s="22" t="s">
        <v>47</v>
      </c>
      <c r="D125" s="22" t="s">
        <v>48</v>
      </c>
      <c r="E125" s="22"/>
      <c r="F125" s="22"/>
      <c r="G125" s="22"/>
    </row>
    <row r="126" spans="1:7" x14ac:dyDescent="0.2">
      <c r="A126" s="22" t="s">
        <v>33</v>
      </c>
      <c r="B126" s="22" t="s">
        <v>111</v>
      </c>
      <c r="C126" s="22" t="s">
        <v>49</v>
      </c>
      <c r="D126" s="22" t="s">
        <v>50</v>
      </c>
      <c r="E126" s="22"/>
      <c r="F126" s="22"/>
      <c r="G126" s="22"/>
    </row>
    <row r="127" spans="1:7" x14ac:dyDescent="0.2">
      <c r="A127" s="7">
        <v>42680</v>
      </c>
      <c r="B127" s="22" t="s">
        <v>112</v>
      </c>
      <c r="C127" s="22" t="s">
        <v>49</v>
      </c>
      <c r="D127" s="22" t="s">
        <v>50</v>
      </c>
      <c r="E127" s="22"/>
      <c r="F127" s="22"/>
      <c r="G127" s="22"/>
    </row>
    <row r="128" spans="1:7" x14ac:dyDescent="0.2">
      <c r="A128" s="7">
        <v>42681</v>
      </c>
      <c r="B128" s="22" t="s">
        <v>51</v>
      </c>
      <c r="C128" s="22" t="s">
        <v>49</v>
      </c>
      <c r="D128" s="22" t="s">
        <v>50</v>
      </c>
      <c r="E128" s="22"/>
      <c r="F128" s="22"/>
      <c r="G128" s="22"/>
    </row>
    <row r="129" spans="1:7" x14ac:dyDescent="0.2">
      <c r="A129" s="7">
        <v>42682</v>
      </c>
      <c r="B129" s="22" t="s">
        <v>113</v>
      </c>
      <c r="C129" s="22" t="s">
        <v>49</v>
      </c>
      <c r="D129" s="22" t="s">
        <v>50</v>
      </c>
      <c r="E129" s="22"/>
      <c r="F129" s="22"/>
      <c r="G129" s="22"/>
    </row>
    <row r="130" spans="1:7" x14ac:dyDescent="0.2">
      <c r="A130" s="7">
        <v>42683</v>
      </c>
      <c r="B130" s="22" t="s">
        <v>114</v>
      </c>
      <c r="C130" s="22" t="s">
        <v>49</v>
      </c>
      <c r="D130" s="22" t="s">
        <v>50</v>
      </c>
      <c r="E130" s="22"/>
      <c r="F130" s="22"/>
      <c r="G130" s="22"/>
    </row>
    <row r="131" spans="1:7" x14ac:dyDescent="0.2">
      <c r="A131" s="7">
        <v>42684</v>
      </c>
      <c r="B131" s="22" t="s">
        <v>115</v>
      </c>
      <c r="C131" s="22" t="s">
        <v>49</v>
      </c>
      <c r="D131" s="22" t="s">
        <v>50</v>
      </c>
      <c r="E131" s="22"/>
      <c r="F131" s="22"/>
      <c r="G131" s="22"/>
    </row>
    <row r="132" spans="1:7" x14ac:dyDescent="0.2">
      <c r="A132" s="7">
        <v>42685</v>
      </c>
      <c r="B132" s="22" t="s">
        <v>116</v>
      </c>
      <c r="C132" s="22" t="s">
        <v>49</v>
      </c>
      <c r="D132" s="22" t="s">
        <v>50</v>
      </c>
      <c r="E132" s="22"/>
      <c r="F132" s="22"/>
      <c r="G132" s="22"/>
    </row>
    <row r="133" spans="1:7" x14ac:dyDescent="0.2">
      <c r="A133" s="7">
        <v>42686</v>
      </c>
      <c r="B133" s="22" t="s">
        <v>117</v>
      </c>
      <c r="C133" s="22" t="s">
        <v>49</v>
      </c>
      <c r="D133" s="22" t="s">
        <v>50</v>
      </c>
      <c r="E133" s="22"/>
      <c r="F133" s="22"/>
      <c r="G133" s="22"/>
    </row>
    <row r="134" spans="1:7" x14ac:dyDescent="0.2">
      <c r="A134" s="7">
        <v>42687</v>
      </c>
      <c r="B134" s="22" t="s">
        <v>118</v>
      </c>
      <c r="C134" s="22" t="s">
        <v>49</v>
      </c>
      <c r="D134" s="22" t="s">
        <v>50</v>
      </c>
      <c r="E134" s="22"/>
      <c r="F134" s="22"/>
      <c r="G134" s="22"/>
    </row>
    <row r="135" spans="1:7" x14ac:dyDescent="0.2">
      <c r="A135" s="7">
        <v>42688</v>
      </c>
      <c r="B135" s="22" t="s">
        <v>119</v>
      </c>
      <c r="C135" s="22" t="s">
        <v>49</v>
      </c>
      <c r="D135" s="22" t="s">
        <v>50</v>
      </c>
      <c r="E135" s="22"/>
      <c r="F135" s="22"/>
      <c r="G135" s="22"/>
    </row>
    <row r="136" spans="1:7" x14ac:dyDescent="0.2">
      <c r="A136" s="7">
        <v>42689</v>
      </c>
      <c r="B136" s="22" t="s">
        <v>120</v>
      </c>
      <c r="C136" s="22" t="s">
        <v>49</v>
      </c>
      <c r="D136" s="22" t="s">
        <v>50</v>
      </c>
      <c r="E136" s="22"/>
      <c r="F136" s="22"/>
      <c r="G136" s="22"/>
    </row>
    <row r="137" spans="1:7" x14ac:dyDescent="0.2">
      <c r="A137" s="7">
        <v>42690</v>
      </c>
      <c r="B137" s="22" t="s">
        <v>121</v>
      </c>
      <c r="C137" s="22" t="s">
        <v>49</v>
      </c>
      <c r="D137" s="22" t="s">
        <v>50</v>
      </c>
      <c r="E137" s="22"/>
      <c r="F137" s="22"/>
      <c r="G137" s="22"/>
    </row>
    <row r="138" spans="1:7" x14ac:dyDescent="0.2">
      <c r="A138" s="7">
        <v>42691</v>
      </c>
      <c r="B138" s="22" t="s">
        <v>122</v>
      </c>
      <c r="C138" s="22" t="s">
        <v>49</v>
      </c>
      <c r="D138" s="22" t="s">
        <v>50</v>
      </c>
      <c r="E138" s="22"/>
      <c r="F138" s="22"/>
      <c r="G138" s="22"/>
    </row>
    <row r="139" spans="1:7" x14ac:dyDescent="0.2">
      <c r="A139" s="7">
        <v>42692</v>
      </c>
      <c r="B139" s="22" t="s">
        <v>123</v>
      </c>
      <c r="C139" s="22" t="s">
        <v>49</v>
      </c>
      <c r="D139" s="22" t="s">
        <v>50</v>
      </c>
      <c r="E139" s="22"/>
      <c r="F139" s="22"/>
      <c r="G139" s="22"/>
    </row>
    <row r="140" spans="1:7" x14ac:dyDescent="0.2">
      <c r="A140" s="7">
        <v>42693</v>
      </c>
      <c r="B140" s="22" t="s">
        <v>124</v>
      </c>
      <c r="C140" s="22" t="s">
        <v>49</v>
      </c>
      <c r="D140" s="22" t="s">
        <v>50</v>
      </c>
      <c r="E140" s="22"/>
      <c r="F140" s="22"/>
      <c r="G140" s="22"/>
    </row>
    <row r="141" spans="1:7" x14ac:dyDescent="0.2">
      <c r="A141" s="22"/>
      <c r="B141" s="22"/>
      <c r="C141" s="22"/>
      <c r="D141" s="22"/>
      <c r="E141" s="22"/>
      <c r="F141" s="22"/>
      <c r="G141" s="22"/>
    </row>
    <row r="142" spans="1:7" x14ac:dyDescent="0.2">
      <c r="A142" s="22"/>
      <c r="B142" s="22"/>
      <c r="C142" s="22"/>
      <c r="D142" s="22"/>
      <c r="E142" s="22"/>
      <c r="F142" s="22"/>
      <c r="G14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 2</vt:lpstr>
      <vt:lpstr>NPS Non-purchaser current</vt:lpstr>
      <vt:lpstr>NPS Non-purchaser previous</vt:lpstr>
      <vt:lpstr>NPS non-purcahser Last year</vt:lpstr>
      <vt:lpstr>NPS purch cat comp current</vt:lpstr>
      <vt:lpstr>NPS purch cat comp previous</vt:lpstr>
      <vt:lpstr>NPS purch cat comp last year</vt:lpstr>
      <vt:lpstr>Analytics Current</vt:lpstr>
      <vt:lpstr>Analytics Previous</vt:lpstr>
      <vt:lpstr>Analytics Last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2016-12-29T17:47:12Z</cp:lastPrinted>
  <dcterms:created xsi:type="dcterms:W3CDTF">2016-12-16T16:50:11Z</dcterms:created>
  <dcterms:modified xsi:type="dcterms:W3CDTF">2016-12-29T20:24:27Z</dcterms:modified>
</cp:coreProperties>
</file>