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280" yWindow="0" windowWidth="38400" windowHeight="21080" tabRatio="500"/>
  </bookViews>
  <sheets>
    <sheet name="Category Specific Dashboard" sheetId="1" r:id="rId1"/>
    <sheet name="Current report from omniture" sheetId="2" r:id="rId2"/>
    <sheet name="Previous Report omniture" sheetId="3" r:id="rId3"/>
    <sheet name="YoY report" sheetId="4" r:id="rId4"/>
    <sheet name="NPS Non Purchaser Current" sheetId="5" r:id="rId5"/>
    <sheet name="NPS Non-Purchaser Previous" sheetId="6" r:id="rId6"/>
    <sheet name="NPS Non-Purchaser YoY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16" i="1"/>
  <c r="C16" i="1"/>
  <c r="D16" i="1"/>
  <c r="G16" i="1"/>
  <c r="I16" i="1"/>
  <c r="B78" i="1"/>
  <c r="E78" i="1"/>
  <c r="F78" i="1"/>
  <c r="B57" i="1"/>
  <c r="E57" i="1"/>
  <c r="F57" i="1"/>
  <c r="B34" i="1"/>
  <c r="E34" i="1"/>
  <c r="F34" i="1"/>
  <c r="B13" i="1"/>
  <c r="E13" i="1"/>
  <c r="F13" i="1"/>
  <c r="C78" i="1"/>
  <c r="D78" i="1"/>
  <c r="C57" i="1"/>
  <c r="D57" i="1"/>
  <c r="C34" i="1"/>
  <c r="D34" i="1"/>
  <c r="C13" i="1"/>
  <c r="D13" i="1"/>
  <c r="B69" i="1"/>
  <c r="C48" i="1"/>
  <c r="C25" i="1"/>
  <c r="B25" i="1"/>
  <c r="C93" i="1"/>
  <c r="B93" i="1"/>
  <c r="C90" i="1"/>
  <c r="B90" i="1"/>
  <c r="C87" i="1"/>
  <c r="B87" i="1"/>
  <c r="C84" i="1"/>
  <c r="B84" i="1"/>
  <c r="C81" i="1"/>
  <c r="B81" i="1"/>
  <c r="G81" i="1"/>
  <c r="D93" i="1"/>
  <c r="D90" i="1"/>
  <c r="D87" i="1"/>
  <c r="D84" i="1"/>
  <c r="I81" i="1"/>
  <c r="H81" i="1"/>
  <c r="D81" i="1"/>
  <c r="C72" i="1"/>
  <c r="C69" i="1"/>
  <c r="C63" i="1"/>
  <c r="B72" i="1"/>
  <c r="C66" i="1"/>
  <c r="B66" i="1"/>
  <c r="B63" i="1"/>
  <c r="G60" i="1"/>
  <c r="B60" i="1"/>
  <c r="I60" i="1"/>
  <c r="H60" i="1"/>
  <c r="C60" i="1"/>
  <c r="D72" i="1"/>
  <c r="D69" i="1"/>
  <c r="D66" i="1"/>
  <c r="D63" i="1"/>
  <c r="D60" i="1"/>
  <c r="B41" i="1"/>
  <c r="B45" i="1"/>
  <c r="B48" i="1"/>
  <c r="B51" i="1"/>
  <c r="C51" i="1"/>
  <c r="D51" i="1"/>
  <c r="C45" i="1"/>
  <c r="B22" i="1"/>
  <c r="D48" i="1"/>
  <c r="D45" i="1"/>
  <c r="C41" i="1"/>
  <c r="D41" i="1"/>
  <c r="B38" i="1"/>
  <c r="G38" i="1"/>
  <c r="I38" i="1"/>
  <c r="H38" i="1"/>
  <c r="C38" i="1"/>
  <c r="D38" i="1"/>
  <c r="B28" i="1"/>
  <c r="C28" i="1"/>
  <c r="D28" i="1"/>
  <c r="D25" i="1"/>
  <c r="D22" i="1"/>
  <c r="B19" i="1"/>
  <c r="C19" i="1"/>
  <c r="D19" i="1"/>
  <c r="H16" i="1"/>
  <c r="B3" i="1"/>
  <c r="B2" i="1"/>
</calcChain>
</file>

<file path=xl/sharedStrings.xml><?xml version="1.0" encoding="utf-8"?>
<sst xmlns="http://schemas.openxmlformats.org/spreadsheetml/2006/main" count="763" uniqueCount="129">
  <si>
    <t>#=================================================================</t>
  </si>
  <si>
    <t># Smart home: Comparing visits (Engagement &amp; Task Completion)</t>
  </si>
  <si>
    <t># Segments: Smart home visits, Exclude Bot Traffic</t>
  </si>
  <si>
    <t>##############################################</t>
  </si>
  <si>
    <t># Page visits in category</t>
  </si>
  <si>
    <t>All Visits</t>
  </si>
  <si>
    <t>category</t>
  </si>
  <si>
    <t>pdp</t>
  </si>
  <si>
    <t>Category to PDP</t>
  </si>
  <si>
    <t>Metrics</t>
  </si>
  <si>
    <t>Visits</t>
  </si>
  <si>
    <t>Segments</t>
  </si>
  <si>
    <t>Return Visits</t>
  </si>
  <si>
    <t>New Visits</t>
  </si>
  <si>
    <t># Smart home: Exit rates (Adoption &amp; Retention)</t>
  </si>
  <si>
    <t># Exit rates for new and return visitors</t>
  </si>
  <si>
    <t>Exit Rate</t>
  </si>
  <si>
    <t># Smart home: Conversion rate (Engagement)</t>
  </si>
  <si>
    <t># Conversion rate and revenue comparison</t>
  </si>
  <si>
    <t>Conversion Rate</t>
  </si>
  <si>
    <t>Total Revenue</t>
  </si>
  <si>
    <t>Smart home visits</t>
  </si>
  <si>
    <t># Appliances: Comparing visits (Engagement &amp; Task Completion)</t>
  </si>
  <si>
    <t># Segments: Appliances visits, Exclude Bot Traffic</t>
  </si>
  <si>
    <t># Appliances: Exit rates (Adoption &amp; Retention)</t>
  </si>
  <si>
    <t># Appliances: Conversion rate (Engagement)</t>
  </si>
  <si>
    <t>Appliances visits</t>
  </si>
  <si>
    <t># Baby &amp; Maternity: Comparing visits (Engagement &amp; Task Completion)</t>
  </si>
  <si>
    <t># Segments: Baby &amp; Maternity visits, Exclude Bot Traffic</t>
  </si>
  <si>
    <t># Baby &amp; Maternity: Exit rates (Adoption &amp; Retention)</t>
  </si>
  <si>
    <t># Baby &amp; Maternity: Conversion rate (Engagement)</t>
  </si>
  <si>
    <t>Baby &amp; Maternity visits</t>
  </si>
  <si>
    <t># Computers: Comparing visits (Engagement &amp; Task Completion)</t>
  </si>
  <si>
    <t># Segments: Computers visits, Exclude Bot Traffic</t>
  </si>
  <si>
    <t># Computers: Exit rates (Adoption &amp; Retention)</t>
  </si>
  <si>
    <t># Computers: Conversion rate (Engagement)</t>
  </si>
  <si>
    <t>Computers visits</t>
  </si>
  <si>
    <t># All Conversion and Revenue comparison (Engagement)</t>
  </si>
  <si>
    <t># Comparing conversion rates by category</t>
  </si>
  <si>
    <t>Happiness</t>
  </si>
  <si>
    <t>Smarthome</t>
  </si>
  <si>
    <t>Omniture current reporting period</t>
  </si>
  <si>
    <t>Omniture previous reporting period</t>
  </si>
  <si>
    <t>Adoption</t>
  </si>
  <si>
    <t>Current</t>
  </si>
  <si>
    <t>Previous</t>
  </si>
  <si>
    <t>Last Year</t>
  </si>
  <si>
    <t>Average</t>
  </si>
  <si>
    <t>∆ Average</t>
  </si>
  <si>
    <t>Year over Year</t>
  </si>
  <si>
    <t>Retention</t>
  </si>
  <si>
    <t>Engagement</t>
  </si>
  <si>
    <t>Task Completion</t>
  </si>
  <si>
    <t>Category UX KPIs</t>
  </si>
  <si>
    <t>Appliances</t>
  </si>
  <si>
    <t>NPS current period</t>
  </si>
  <si>
    <t>NPS previous period</t>
  </si>
  <si>
    <t># Date: Nov 7 2016 - Nov 20 2016</t>
  </si>
  <si>
    <t>29,965,686 CAD</t>
  </si>
  <si>
    <t>689,571 CAD</t>
  </si>
  <si>
    <t>3,660,525 CAD</t>
  </si>
  <si>
    <t>400,134 CAD</t>
  </si>
  <si>
    <t>10,615,471 CAD</t>
  </si>
  <si>
    <t>15,365,701 CAD</t>
  </si>
  <si>
    <t>2 full weeks in November</t>
  </si>
  <si>
    <t>Change from previous</t>
  </si>
  <si>
    <t># Date: Dec 5 2016 - Dec 18 2016</t>
  </si>
  <si>
    <t>54,080,108 CAD</t>
  </si>
  <si>
    <t>1,174,795 CAD</t>
  </si>
  <si>
    <t>4,170,986 CAD</t>
  </si>
  <si>
    <t>423,173 CAD</t>
  </si>
  <si>
    <t>19,364,801 CAD</t>
  </si>
  <si>
    <t>25,133,754 CAD</t>
  </si>
  <si>
    <t>Last year</t>
  </si>
  <si>
    <t>YoY change</t>
  </si>
  <si>
    <t>EXIT RATE, NEW VISITORS</t>
  </si>
  <si>
    <t>CHANGE</t>
  </si>
  <si>
    <t>EXIT RATE, RETURN VISITORS</t>
  </si>
  <si>
    <t>SITE</t>
  </si>
  <si>
    <t>∆  SITE</t>
  </si>
  <si>
    <t>% OF SITE</t>
  </si>
  <si>
    <t>2 full weeks in December</t>
  </si>
  <si>
    <t>All of december</t>
  </si>
  <si>
    <t>% RETURN VISITORS</t>
  </si>
  <si>
    <t>CONVERSION  FOR ALL PAGES IN CATEGORY</t>
  </si>
  <si>
    <t>% OF CATEGORY VISITS THAT END UP VISITING PDP</t>
  </si>
  <si>
    <t>Baby &amp; Maternity</t>
  </si>
  <si>
    <t>Computers</t>
  </si>
  <si>
    <t>Selected Elements:
Fiscal Month: DecFY17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</si>
  <si>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</si>
  <si>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</si>
  <si>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</si>
  <si>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</si>
  <si>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</si>
  <si>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</si>
  <si>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</si>
  <si>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</si>
  <si>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</si>
  <si>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</si>
  <si>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</si>
  <si>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</si>
  <si>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Appliances - Major</t>
  </si>
  <si>
    <t>Appliances - Small</t>
  </si>
  <si>
    <t>Cameras/Camcorders</t>
  </si>
  <si>
    <t>Car Audio/Video</t>
  </si>
  <si>
    <t>Cellular Phones</t>
  </si>
  <si>
    <t>Gaming</t>
  </si>
  <si>
    <t>Headphones/Portable Speakers</t>
  </si>
  <si>
    <t>iPods/MP3 Players</t>
  </si>
  <si>
    <t>Movies</t>
  </si>
  <si>
    <t>Music</t>
  </si>
  <si>
    <t>Musical Instruments</t>
  </si>
  <si>
    <t>Office &amp; School Supplies</t>
  </si>
  <si>
    <t>Smart Home</t>
  </si>
  <si>
    <t>Tablets &amp; eReaders</t>
  </si>
  <si>
    <t>TVs/Home Theatre</t>
  </si>
  <si>
    <t>Wearable Technology</t>
  </si>
  <si>
    <t>Baby, Beauty, and Personal Care</t>
  </si>
  <si>
    <t>Health, Fitness, Travel and Fashion Accessories</t>
  </si>
  <si>
    <t>Home, Furniture, Kitchen and Outdoor</t>
  </si>
  <si>
    <t>Toys, Sports and Recreation</t>
  </si>
  <si>
    <t>Other</t>
  </si>
  <si>
    <t>All of november</t>
  </si>
  <si>
    <t>NPS: EASE OF NAV, NON-PURCHAER ALL PAGES IN CATEGORY</t>
  </si>
  <si>
    <t>Selected Elements:
Fiscal Month: NovFY17</t>
  </si>
  <si>
    <t>Selected Elements:
Fiscal Month: DecFY16</t>
  </si>
  <si>
    <t>YOY CHANGE</t>
  </si>
  <si>
    <t>DIF FROM  SITE</t>
  </si>
  <si>
    <t>PREVIOUS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</si>
</sst>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rgb="FFE9E9E9"/>
      </patternFill>
    </fill>
  </fills>
  <borders count="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/>
      <bottom style="thin">
        <color rgb="FFCCCCCC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0" fontId="3" fillId="2" borderId="0" xfId="0" applyNumberFormat="1" applyFont="1" applyFill="1"/>
    <xf numFmtId="0" fontId="0" fillId="0" borderId="0" xfId="0" applyBorder="1" applyAlignment="1">
      <alignment horizontal="right"/>
    </xf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0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0" fillId="0" borderId="0" xfId="0"/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31" zoomScale="150" zoomScaleNormal="150" zoomScalePageLayoutView="150" workbookViewId="0">
      <selection activeCell="F17" sqref="F17"/>
    </sheetView>
  </sheetViews>
  <sheetFormatPr baseColWidth="10" defaultRowHeight="16" x14ac:dyDescent="0.2"/>
  <cols>
    <col min="1" max="1" width="31.6640625" style="3" customWidth="1"/>
    <col min="2" max="2" width="47.5" customWidth="1"/>
    <col min="3" max="3" width="22.6640625" style="3" customWidth="1"/>
    <col min="4" max="4" width="17.5" style="3" customWidth="1"/>
    <col min="5" max="5" width="22.5" hidden="1" customWidth="1"/>
    <col min="6" max="6" width="25.5" customWidth="1"/>
    <col min="7" max="7" width="16.6640625" customWidth="1"/>
    <col min="8" max="8" width="20.1640625" customWidth="1"/>
    <col min="9" max="9" width="15.6640625" customWidth="1"/>
    <col min="10" max="10" width="25.33203125" customWidth="1"/>
    <col min="11" max="11" width="18.83203125" customWidth="1"/>
  </cols>
  <sheetData>
    <row r="1" spans="1:11" ht="47" x14ac:dyDescent="0.55000000000000004">
      <c r="A1" s="4" t="s">
        <v>53</v>
      </c>
    </row>
    <row r="2" spans="1:11" x14ac:dyDescent="0.2">
      <c r="A2" s="3" t="s">
        <v>41</v>
      </c>
      <c r="B2" t="str">
        <f>('Current report from omniture'!A3)</f>
        <v># Date: Dec 5 2016 - Dec 18 2016</v>
      </c>
      <c r="C2" s="6" t="s">
        <v>81</v>
      </c>
    </row>
    <row r="3" spans="1:11" x14ac:dyDescent="0.2">
      <c r="A3" s="3" t="s">
        <v>42</v>
      </c>
      <c r="B3" t="str">
        <f>('Previous Report omniture'!A3)</f>
        <v># Date: Nov 7 2016 - Nov 20 2016</v>
      </c>
      <c r="C3" s="6" t="s">
        <v>64</v>
      </c>
    </row>
    <row r="4" spans="1:11" x14ac:dyDescent="0.2">
      <c r="A4" s="3" t="s">
        <v>55</v>
      </c>
      <c r="B4" s="6" t="s">
        <v>82</v>
      </c>
      <c r="C4" s="6"/>
    </row>
    <row r="5" spans="1:11" x14ac:dyDescent="0.2">
      <c r="A5" s="3" t="s">
        <v>56</v>
      </c>
      <c r="B5" t="s">
        <v>122</v>
      </c>
      <c r="C5" s="6"/>
    </row>
    <row r="6" spans="1:11" x14ac:dyDescent="0.2">
      <c r="C6" s="6"/>
    </row>
    <row r="8" spans="1:11" s="3" customFormat="1" x14ac:dyDescent="0.2">
      <c r="B8" s="3" t="s">
        <v>44</v>
      </c>
      <c r="C8" s="3" t="s">
        <v>45</v>
      </c>
      <c r="D8" s="3" t="s">
        <v>65</v>
      </c>
      <c r="E8" s="3" t="s">
        <v>73</v>
      </c>
      <c r="F8" s="3" t="s">
        <v>74</v>
      </c>
      <c r="G8" s="3" t="s">
        <v>47</v>
      </c>
      <c r="H8" s="3" t="s">
        <v>48</v>
      </c>
      <c r="I8" s="3" t="s">
        <v>76</v>
      </c>
      <c r="J8" s="3" t="s">
        <v>46</v>
      </c>
      <c r="K8" s="3" t="s">
        <v>49</v>
      </c>
    </row>
    <row r="10" spans="1:11" ht="31" x14ac:dyDescent="0.35">
      <c r="B10" s="13" t="s">
        <v>40</v>
      </c>
    </row>
    <row r="11" spans="1:11" x14ac:dyDescent="0.2">
      <c r="A11" s="3" t="s">
        <v>39</v>
      </c>
    </row>
    <row r="12" spans="1:11" x14ac:dyDescent="0.2">
      <c r="B12" s="3" t="s">
        <v>123</v>
      </c>
      <c r="C12" s="3" t="s">
        <v>128</v>
      </c>
      <c r="D12" s="3" t="s">
        <v>76</v>
      </c>
      <c r="E12" s="3" t="s">
        <v>73</v>
      </c>
      <c r="F12" s="3" t="s">
        <v>126</v>
      </c>
    </row>
    <row r="13" spans="1:11" ht="31" x14ac:dyDescent="0.35">
      <c r="B13" s="18">
        <f>('NPS Non Purchaser Current'!H19)</f>
        <v>-19.6078431372549</v>
      </c>
      <c r="C13" s="3">
        <f>('NPS Non-Purchaser Previous'!H19)</f>
        <v>9.375</v>
      </c>
      <c r="D13" s="10">
        <f>(B13-C13)</f>
        <v>-28.9828431372549</v>
      </c>
      <c r="E13">
        <f>('NPS Non-Purchaser YoY'!H19)</f>
        <v>-2.0833333333333299</v>
      </c>
      <c r="F13" s="10">
        <f>(B13-E13)</f>
        <v>-17.524509803921571</v>
      </c>
    </row>
    <row r="15" spans="1:11" s="3" customFormat="1" x14ac:dyDescent="0.2">
      <c r="A15" s="3" t="s">
        <v>51</v>
      </c>
      <c r="B15" s="3" t="s">
        <v>84</v>
      </c>
      <c r="C15" s="3" t="s">
        <v>128</v>
      </c>
      <c r="D15" s="3" t="s">
        <v>76</v>
      </c>
      <c r="G15" s="3" t="s">
        <v>78</v>
      </c>
      <c r="H15" s="3" t="s">
        <v>127</v>
      </c>
      <c r="I15" s="3" t="s">
        <v>80</v>
      </c>
    </row>
    <row r="16" spans="1:11" ht="31" x14ac:dyDescent="0.35">
      <c r="B16" s="7">
        <f>('Current report from omniture'!C45)</f>
        <v>3.3300000000000003E-2</v>
      </c>
      <c r="C16" s="25">
        <f>('Previous Report omniture'!C45)</f>
        <v>1.84E-2</v>
      </c>
      <c r="D16" s="10">
        <f>(B16-C16)*100</f>
        <v>1.4900000000000004</v>
      </c>
      <c r="F16" s="3"/>
      <c r="G16" s="11">
        <f>('Current report from omniture'!C43)</f>
        <v>2.06E-2</v>
      </c>
      <c r="H16" s="10">
        <f>(B16-G16)*100</f>
        <v>1.2700000000000002</v>
      </c>
      <c r="I16" s="9">
        <f>(B16/G16)</f>
        <v>1.6165048543689322</v>
      </c>
    </row>
    <row r="17" spans="1:4" x14ac:dyDescent="0.2">
      <c r="A17" s="3" t="s">
        <v>43</v>
      </c>
    </row>
    <row r="18" spans="1:4" x14ac:dyDescent="0.2">
      <c r="B18" s="3" t="s">
        <v>75</v>
      </c>
      <c r="C18" s="3" t="s">
        <v>128</v>
      </c>
      <c r="D18" s="3" t="s">
        <v>76</v>
      </c>
    </row>
    <row r="19" spans="1:4" ht="31" x14ac:dyDescent="0.35">
      <c r="B19" s="7">
        <f>('Current report from omniture'!C30)</f>
        <v>0.24940000000000001</v>
      </c>
      <c r="C19" s="25">
        <f>('Previous Report omniture'!C30)</f>
        <v>0.2737</v>
      </c>
      <c r="D19" s="10">
        <f>(B19-C19)*100</f>
        <v>-2.4299999999999988</v>
      </c>
    </row>
    <row r="20" spans="1:4" x14ac:dyDescent="0.2">
      <c r="A20" s="3" t="s">
        <v>50</v>
      </c>
    </row>
    <row r="21" spans="1:4" x14ac:dyDescent="0.2">
      <c r="B21" s="3" t="s">
        <v>77</v>
      </c>
      <c r="C21" s="3" t="s">
        <v>128</v>
      </c>
      <c r="D21" s="3" t="s">
        <v>76</v>
      </c>
    </row>
    <row r="22" spans="1:4" ht="31" x14ac:dyDescent="0.35">
      <c r="B22" s="7">
        <f>('Current report from omniture'!C31)</f>
        <v>0.28260000000000002</v>
      </c>
      <c r="C22" s="25">
        <f>('Previous Report omniture'!C31)</f>
        <v>0.2389</v>
      </c>
      <c r="D22" s="10">
        <f>(B22-C22)*100</f>
        <v>4.3700000000000019</v>
      </c>
    </row>
    <row r="23" spans="1:4" x14ac:dyDescent="0.2">
      <c r="B23" s="2"/>
    </row>
    <row r="24" spans="1:4" x14ac:dyDescent="0.2">
      <c r="B24" s="3" t="s">
        <v>83</v>
      </c>
      <c r="C24" s="3" t="s">
        <v>128</v>
      </c>
      <c r="D24" s="3" t="s">
        <v>76</v>
      </c>
    </row>
    <row r="25" spans="1:4" ht="31" x14ac:dyDescent="0.35">
      <c r="B25" s="7">
        <f>('Current report from omniture'!C15/'Current report from omniture'!C13)</f>
        <v>0.69388369496201252</v>
      </c>
      <c r="C25" s="25">
        <f>('Previous Report omniture'!D14/'Previous Report omniture'!D13)</f>
        <v>0.68616296771092056</v>
      </c>
      <c r="D25" s="10">
        <f>(B25-C25)*100</f>
        <v>0.77207272510919633</v>
      </c>
    </row>
    <row r="26" spans="1:4" x14ac:dyDescent="0.2">
      <c r="A26" s="3" t="s">
        <v>52</v>
      </c>
    </row>
    <row r="27" spans="1:4" x14ac:dyDescent="0.2">
      <c r="B27" s="8" t="s">
        <v>85</v>
      </c>
      <c r="C27" s="3" t="s">
        <v>128</v>
      </c>
      <c r="D27" s="3" t="s">
        <v>76</v>
      </c>
    </row>
    <row r="28" spans="1:4" ht="31" x14ac:dyDescent="0.35">
      <c r="B28" s="7">
        <f>('Current report from omniture'!F13/'Current report from omniture'!D13)</f>
        <v>0.56805488185156949</v>
      </c>
      <c r="C28" s="25">
        <f>('Previous Report omniture'!F13/'Previous Report omniture'!D13)</f>
        <v>0.59470395000400611</v>
      </c>
      <c r="D28" s="10">
        <f>(B28-C28)*100</f>
        <v>-2.6649068152436617</v>
      </c>
    </row>
    <row r="31" spans="1:4" ht="31" x14ac:dyDescent="0.35">
      <c r="A31" s="5"/>
      <c r="B31" s="12" t="s">
        <v>54</v>
      </c>
    </row>
    <row r="32" spans="1:4" x14ac:dyDescent="0.2">
      <c r="A32" s="3" t="s">
        <v>39</v>
      </c>
    </row>
    <row r="33" spans="1:9" x14ac:dyDescent="0.2">
      <c r="B33" s="3" t="s">
        <v>123</v>
      </c>
      <c r="C33" s="3" t="s">
        <v>128</v>
      </c>
      <c r="D33" s="3" t="s">
        <v>76</v>
      </c>
      <c r="F33" s="3" t="s">
        <v>126</v>
      </c>
    </row>
    <row r="34" spans="1:9" ht="31" x14ac:dyDescent="0.35">
      <c r="B34" s="18">
        <f>('NPS Non Purchaser Current'!H6)</f>
        <v>-17.105263157894701</v>
      </c>
      <c r="C34" s="10">
        <f>('NPS Non-Purchaser Previous'!H6)</f>
        <v>6.5573770491803298</v>
      </c>
      <c r="D34" s="10">
        <f>(B34-C34)</f>
        <v>-23.662640207075029</v>
      </c>
      <c r="E34">
        <f>('NPS Non-Purchaser YoY'!H6)</f>
        <v>3.6144578313253</v>
      </c>
      <c r="F34" s="10">
        <f>(B34-E34)</f>
        <v>-20.719720989220001</v>
      </c>
    </row>
    <row r="37" spans="1:9" x14ac:dyDescent="0.2">
      <c r="A37" s="3" t="s">
        <v>51</v>
      </c>
      <c r="B37" s="3" t="s">
        <v>84</v>
      </c>
      <c r="C37" s="3" t="s">
        <v>128</v>
      </c>
      <c r="D37" s="3" t="s">
        <v>76</v>
      </c>
      <c r="G37" s="3" t="s">
        <v>78</v>
      </c>
      <c r="H37" s="3" t="s">
        <v>79</v>
      </c>
      <c r="I37" s="3" t="s">
        <v>80</v>
      </c>
    </row>
    <row r="38" spans="1:9" ht="31" x14ac:dyDescent="0.35">
      <c r="B38" s="7">
        <f>('Current report from omniture'!C91)</f>
        <v>2.9399999999999999E-2</v>
      </c>
      <c r="C38" s="25">
        <f>('Previous Report omniture'!C91)</f>
        <v>1.52E-2</v>
      </c>
      <c r="D38" s="10">
        <f>(B38-C38)*100</f>
        <v>1.42</v>
      </c>
      <c r="G38" s="2">
        <f>('Current report from omniture'!C89)</f>
        <v>2.06E-2</v>
      </c>
      <c r="H38" s="10">
        <f>(B38-G38)*100</f>
        <v>0.87999999999999989</v>
      </c>
      <c r="I38" s="9">
        <f>(B38/G38)</f>
        <v>1.4271844660194175</v>
      </c>
    </row>
    <row r="39" spans="1:9" x14ac:dyDescent="0.2">
      <c r="A39" s="3" t="s">
        <v>43</v>
      </c>
    </row>
    <row r="40" spans="1:9" x14ac:dyDescent="0.2">
      <c r="B40" s="3" t="s">
        <v>75</v>
      </c>
      <c r="C40" s="3" t="s">
        <v>128</v>
      </c>
      <c r="D40" s="3" t="s">
        <v>76</v>
      </c>
      <c r="G40" s="3"/>
      <c r="H40" s="3"/>
      <c r="I40" s="3"/>
    </row>
    <row r="41" spans="1:9" ht="31" x14ac:dyDescent="0.35">
      <c r="B41" s="7">
        <f>('Current report from omniture'!C77)</f>
        <v>0.2326</v>
      </c>
      <c r="C41" s="25">
        <f>('Previous Report omniture'!C76)</f>
        <v>0.22539999999999999</v>
      </c>
      <c r="D41" s="10">
        <f>(B41-C41)*100</f>
        <v>0.72000000000000119</v>
      </c>
      <c r="G41" s="2"/>
      <c r="H41" s="10"/>
      <c r="I41" s="9"/>
    </row>
    <row r="43" spans="1:9" x14ac:dyDescent="0.2">
      <c r="A43" s="3" t="s">
        <v>50</v>
      </c>
    </row>
    <row r="44" spans="1:9" x14ac:dyDescent="0.2">
      <c r="B44" s="3" t="s">
        <v>77</v>
      </c>
      <c r="C44" s="3" t="s">
        <v>128</v>
      </c>
      <c r="D44" s="3" t="s">
        <v>76</v>
      </c>
    </row>
    <row r="45" spans="1:9" ht="31" x14ac:dyDescent="0.35">
      <c r="B45" s="7">
        <f>('Current report from omniture'!C76)</f>
        <v>0.20680000000000001</v>
      </c>
      <c r="C45" s="25">
        <f>('Previous Report omniture'!C76)</f>
        <v>0.22539999999999999</v>
      </c>
      <c r="D45" s="10">
        <f>(B45-C45)*100</f>
        <v>-1.8599999999999977</v>
      </c>
    </row>
    <row r="47" spans="1:9" x14ac:dyDescent="0.2">
      <c r="B47" s="3" t="s">
        <v>83</v>
      </c>
      <c r="C47" s="3" t="s">
        <v>128</v>
      </c>
      <c r="D47" s="3" t="s">
        <v>76</v>
      </c>
    </row>
    <row r="48" spans="1:9" ht="31" x14ac:dyDescent="0.35">
      <c r="B48" s="7">
        <f>('Current report from omniture'!C61/'Current report from omniture'!C59)</f>
        <v>0.65773910871983476</v>
      </c>
      <c r="C48" s="7">
        <f>('Previous Report omniture'!D14/'Previous Report omniture'!D13)</f>
        <v>0.68616296771092056</v>
      </c>
      <c r="D48" s="10">
        <f>(B48-C48)*100</f>
        <v>-2.8423858991085793</v>
      </c>
    </row>
    <row r="49" spans="1:9" x14ac:dyDescent="0.2">
      <c r="A49" s="3" t="s">
        <v>52</v>
      </c>
    </row>
    <row r="50" spans="1:9" x14ac:dyDescent="0.2">
      <c r="B50" s="24" t="s">
        <v>85</v>
      </c>
      <c r="C50" s="3" t="s">
        <v>128</v>
      </c>
      <c r="D50" s="3" t="s">
        <v>76</v>
      </c>
    </row>
    <row r="51" spans="1:9" ht="31" x14ac:dyDescent="0.35">
      <c r="B51" s="7">
        <f>('Current report from omniture'!F59/'Current report from omniture'!D59)</f>
        <v>0.58485072527299964</v>
      </c>
      <c r="C51" s="7">
        <f>('Previous Report omniture'!F59/'Previous Report omniture'!D59)</f>
        <v>0.56291954713956516</v>
      </c>
      <c r="D51" s="10">
        <f>(B51-C51)*100</f>
        <v>2.1931178133434481</v>
      </c>
    </row>
    <row r="54" spans="1:9" ht="31" x14ac:dyDescent="0.35">
      <c r="B54" s="12" t="s">
        <v>86</v>
      </c>
    </row>
    <row r="55" spans="1:9" x14ac:dyDescent="0.2">
      <c r="A55" s="3" t="s">
        <v>39</v>
      </c>
    </row>
    <row r="56" spans="1:9" x14ac:dyDescent="0.2">
      <c r="B56" s="3" t="s">
        <v>123</v>
      </c>
      <c r="C56" s="3" t="s">
        <v>128</v>
      </c>
      <c r="D56" s="3" t="s">
        <v>76</v>
      </c>
      <c r="F56" s="3" t="s">
        <v>126</v>
      </c>
    </row>
    <row r="57" spans="1:9" ht="31" x14ac:dyDescent="0.35">
      <c r="B57" s="18">
        <f>('NPS Non Purchaser Current'!H23)</f>
        <v>-11.1111111111111</v>
      </c>
      <c r="C57" s="26">
        <f>('NPS Non-Purchaser Previous'!H23)</f>
        <v>0</v>
      </c>
      <c r="D57" s="10">
        <f>(B57-C57)</f>
        <v>-11.1111111111111</v>
      </c>
      <c r="E57">
        <f>('NPS Non-Purchaser YoY'!H23)</f>
        <v>29.411764705882401</v>
      </c>
      <c r="F57" s="10">
        <f>(B57-E57)</f>
        <v>-40.522875816993505</v>
      </c>
    </row>
    <row r="59" spans="1:9" x14ac:dyDescent="0.2">
      <c r="A59" s="3" t="s">
        <v>51</v>
      </c>
      <c r="B59" s="3" t="s">
        <v>84</v>
      </c>
      <c r="C59" s="3" t="s">
        <v>128</v>
      </c>
      <c r="D59" s="3" t="s">
        <v>76</v>
      </c>
      <c r="G59" s="3" t="s">
        <v>78</v>
      </c>
      <c r="H59" s="3" t="s">
        <v>79</v>
      </c>
      <c r="I59" s="3" t="s">
        <v>80</v>
      </c>
    </row>
    <row r="60" spans="1:9" ht="31" x14ac:dyDescent="0.35">
      <c r="B60" s="7">
        <f>('Current report from omniture'!C137)</f>
        <v>3.1099999999999999E-2</v>
      </c>
      <c r="C60" s="25">
        <f>('Previous Report omniture'!C137)</f>
        <v>2.1399999999999999E-2</v>
      </c>
      <c r="D60" s="10">
        <f>(B60-C60)*100</f>
        <v>0.97</v>
      </c>
      <c r="G60" s="2">
        <f>(G16)</f>
        <v>2.06E-2</v>
      </c>
      <c r="H60" s="10">
        <f>(B60-G60)*100</f>
        <v>1.0499999999999998</v>
      </c>
      <c r="I60" s="9">
        <f>(B60/G60)</f>
        <v>1.5097087378640777</v>
      </c>
    </row>
    <row r="61" spans="1:9" x14ac:dyDescent="0.2">
      <c r="A61" s="3" t="s">
        <v>43</v>
      </c>
    </row>
    <row r="62" spans="1:9" x14ac:dyDescent="0.2">
      <c r="B62" s="3" t="s">
        <v>75</v>
      </c>
      <c r="C62" s="3" t="s">
        <v>128</v>
      </c>
      <c r="D62" s="3" t="s">
        <v>76</v>
      </c>
    </row>
    <row r="63" spans="1:9" ht="31" x14ac:dyDescent="0.35">
      <c r="B63" s="7">
        <f>('Current report from omniture'!C123)</f>
        <v>0.30940000000000001</v>
      </c>
      <c r="C63" s="25">
        <f>('Previous Report omniture'!C123)</f>
        <v>0.19570000000000001</v>
      </c>
      <c r="D63" s="10">
        <f>(B63-C63)*100</f>
        <v>11.37</v>
      </c>
    </row>
    <row r="64" spans="1:9" x14ac:dyDescent="0.2">
      <c r="A64" s="3" t="s">
        <v>50</v>
      </c>
    </row>
    <row r="65" spans="1:9" x14ac:dyDescent="0.2">
      <c r="B65" s="3" t="s">
        <v>77</v>
      </c>
      <c r="C65" s="3" t="s">
        <v>128</v>
      </c>
      <c r="D65" s="3" t="s">
        <v>76</v>
      </c>
    </row>
    <row r="66" spans="1:9" ht="31" x14ac:dyDescent="0.35">
      <c r="B66" s="7">
        <f>('Current report from omniture'!C122)</f>
        <v>0.22020000000000001</v>
      </c>
      <c r="C66" s="25">
        <f>('Previous Report omniture'!C122)</f>
        <v>0.27429999999999999</v>
      </c>
      <c r="D66" s="10">
        <f>(B66-C66)*100</f>
        <v>-5.4099999999999984</v>
      </c>
    </row>
    <row r="68" spans="1:9" x14ac:dyDescent="0.2">
      <c r="B68" s="3" t="s">
        <v>83</v>
      </c>
      <c r="C68" s="3" t="s">
        <v>128</v>
      </c>
      <c r="D68" s="3" t="s">
        <v>76</v>
      </c>
    </row>
    <row r="69" spans="1:9" ht="31" x14ac:dyDescent="0.35">
      <c r="B69" s="7">
        <f>('Current report from omniture'!D106/'Current report from omniture'!D105)</f>
        <v>0.70730777230811903</v>
      </c>
      <c r="C69" s="7">
        <f>('Previous Report omniture'!D106/'Previous Report omniture'!D105)</f>
        <v>0.67554709800190293</v>
      </c>
      <c r="D69" s="10">
        <f>(B69-C69)*100</f>
        <v>3.1760674306216097</v>
      </c>
    </row>
    <row r="70" spans="1:9" x14ac:dyDescent="0.2">
      <c r="A70" s="3" t="s">
        <v>52</v>
      </c>
    </row>
    <row r="71" spans="1:9" x14ac:dyDescent="0.2">
      <c r="B71" s="8" t="s">
        <v>85</v>
      </c>
      <c r="C71" s="3" t="s">
        <v>128</v>
      </c>
      <c r="D71" s="3" t="s">
        <v>76</v>
      </c>
    </row>
    <row r="72" spans="1:9" ht="31" x14ac:dyDescent="0.35">
      <c r="B72" s="7">
        <f>('Current report from omniture'!F106/'Current report from omniture'!D106)</f>
        <v>0.5597216095672205</v>
      </c>
      <c r="C72" s="7">
        <f>('Previous Report omniture'!F105/'Previous Report omniture'!D105)</f>
        <v>0.55352045670789729</v>
      </c>
      <c r="D72" s="10">
        <f>(B72-C72)*100</f>
        <v>0.62011528593232113</v>
      </c>
    </row>
    <row r="75" spans="1:9" ht="31" x14ac:dyDescent="0.35">
      <c r="B75" s="12" t="s">
        <v>87</v>
      </c>
    </row>
    <row r="76" spans="1:9" x14ac:dyDescent="0.2">
      <c r="A76" s="3" t="s">
        <v>39</v>
      </c>
    </row>
    <row r="77" spans="1:9" x14ac:dyDescent="0.2">
      <c r="B77" s="3" t="s">
        <v>123</v>
      </c>
      <c r="C77" s="3" t="s">
        <v>128</v>
      </c>
      <c r="D77" s="3" t="s">
        <v>76</v>
      </c>
      <c r="F77" s="3" t="s">
        <v>126</v>
      </c>
    </row>
    <row r="78" spans="1:9" ht="31" x14ac:dyDescent="0.35">
      <c r="B78" s="18">
        <f>('NPS Non Purchaser Current'!H11)</f>
        <v>-7.2580645161290303</v>
      </c>
      <c r="C78" s="27">
        <f>('NPS Non-Purchaser Previous'!H11)</f>
        <v>-2.4305555555555598</v>
      </c>
      <c r="D78" s="10">
        <f>(B78-C78)</f>
        <v>-4.8275089605734705</v>
      </c>
      <c r="E78">
        <f>('NPS Non-Purchaser YoY'!H11)</f>
        <v>7.2841726618704996</v>
      </c>
      <c r="F78" s="10">
        <f>(B78-E78)</f>
        <v>-14.54223717799953</v>
      </c>
    </row>
    <row r="80" spans="1:9" x14ac:dyDescent="0.2">
      <c r="A80" s="3" t="s">
        <v>51</v>
      </c>
      <c r="B80" s="3" t="s">
        <v>84</v>
      </c>
      <c r="C80" s="3" t="s">
        <v>128</v>
      </c>
      <c r="D80" s="3" t="s">
        <v>76</v>
      </c>
      <c r="G80" s="3" t="s">
        <v>78</v>
      </c>
      <c r="H80" s="3" t="s">
        <v>79</v>
      </c>
      <c r="I80" s="3" t="s">
        <v>80</v>
      </c>
    </row>
    <row r="81" spans="1:9" ht="31" x14ac:dyDescent="0.35">
      <c r="B81" s="7">
        <f>('Current report from omniture'!C183)</f>
        <v>2.8199999999999999E-2</v>
      </c>
      <c r="C81" s="25">
        <f>('Previous Report omniture'!C183)</f>
        <v>1.5900000000000001E-2</v>
      </c>
      <c r="D81" s="10">
        <f>(B81-C81)*100</f>
        <v>1.2299999999999998</v>
      </c>
      <c r="G81" s="2">
        <f>(G16)</f>
        <v>2.06E-2</v>
      </c>
      <c r="H81" s="10">
        <f>(B81-G81)*100</f>
        <v>0.7599999999999999</v>
      </c>
      <c r="I81" s="9">
        <f>(B81/G81)</f>
        <v>1.3689320388349515</v>
      </c>
    </row>
    <row r="82" spans="1:9" x14ac:dyDescent="0.2">
      <c r="A82" s="3" t="s">
        <v>43</v>
      </c>
    </row>
    <row r="83" spans="1:9" x14ac:dyDescent="0.2">
      <c r="B83" s="3" t="s">
        <v>75</v>
      </c>
      <c r="C83" s="3" t="s">
        <v>128</v>
      </c>
      <c r="D83" s="3" t="s">
        <v>76</v>
      </c>
    </row>
    <row r="84" spans="1:9" ht="31" x14ac:dyDescent="0.35">
      <c r="B84" s="7">
        <f>('Current report from omniture'!C169)</f>
        <v>0.24249999999999999</v>
      </c>
      <c r="C84" s="25">
        <f>('Previous Report omniture'!C168)</f>
        <v>0.23380000000000001</v>
      </c>
      <c r="D84" s="10">
        <f>(B84-C84)*100</f>
        <v>0.86999999999999855</v>
      </c>
    </row>
    <row r="85" spans="1:9" x14ac:dyDescent="0.2">
      <c r="A85" s="3" t="s">
        <v>50</v>
      </c>
    </row>
    <row r="86" spans="1:9" x14ac:dyDescent="0.2">
      <c r="B86" s="3" t="s">
        <v>77</v>
      </c>
      <c r="C86" s="3" t="s">
        <v>128</v>
      </c>
      <c r="D86" s="3" t="s">
        <v>76</v>
      </c>
    </row>
    <row r="87" spans="1:9" ht="31" x14ac:dyDescent="0.35">
      <c r="B87" s="7">
        <f>('Current report from omniture'!C168)</f>
        <v>0.23369999999999999</v>
      </c>
      <c r="C87" s="25">
        <f>('Previous Report omniture'!C169)</f>
        <v>0.2261</v>
      </c>
      <c r="D87" s="10">
        <f>(B87-C87)*100</f>
        <v>0.75999999999999956</v>
      </c>
    </row>
    <row r="89" spans="1:9" x14ac:dyDescent="0.2">
      <c r="B89" s="3" t="s">
        <v>83</v>
      </c>
      <c r="C89" s="3" t="s">
        <v>128</v>
      </c>
      <c r="D89" s="3" t="s">
        <v>76</v>
      </c>
    </row>
    <row r="90" spans="1:9" ht="31" x14ac:dyDescent="0.35">
      <c r="B90" s="7">
        <f>('Current report from omniture'!D152/'Current report from omniture'!D151)</f>
        <v>0.65518366475859025</v>
      </c>
      <c r="C90" s="7">
        <f>('Previous Report omniture'!D153/'Previous Report omniture'!D151)</f>
        <v>0.62438769166243901</v>
      </c>
      <c r="D90" s="10">
        <f>(B90-C90)*100</f>
        <v>3.079597309615123</v>
      </c>
    </row>
    <row r="91" spans="1:9" x14ac:dyDescent="0.2">
      <c r="A91" s="3" t="s">
        <v>52</v>
      </c>
    </row>
    <row r="92" spans="1:9" x14ac:dyDescent="0.2">
      <c r="B92" s="8" t="s">
        <v>85</v>
      </c>
      <c r="C92" s="3" t="s">
        <v>128</v>
      </c>
      <c r="D92" s="3" t="s">
        <v>76</v>
      </c>
    </row>
    <row r="93" spans="1:9" ht="31" x14ac:dyDescent="0.35">
      <c r="B93" s="7">
        <f>('Current report from omniture'!F151/'Current report from omniture'!D151)</f>
        <v>0.53369333356590043</v>
      </c>
      <c r="C93" s="7">
        <f>('Previous Report omniture'!F151/'Previous Report omniture'!D151)</f>
        <v>0.54257747256064304</v>
      </c>
      <c r="D93" s="10">
        <f>(B93-C93)*100</f>
        <v>-0.88841389947426075</v>
      </c>
    </row>
  </sheetData>
  <conditionalFormatting sqref="D16">
    <cfRule type="cellIs" dxfId="129" priority="128" operator="lessThan">
      <formula>0</formula>
    </cfRule>
    <cfRule type="cellIs" dxfId="128" priority="129" operator="greaterThan">
      <formula>0</formula>
    </cfRule>
    <cfRule type="cellIs" dxfId="127" priority="130" operator="greaterThan">
      <formula>0</formula>
    </cfRule>
  </conditionalFormatting>
  <conditionalFormatting sqref="D19">
    <cfRule type="cellIs" dxfId="126" priority="106" operator="lessThan">
      <formula>0</formula>
    </cfRule>
    <cfRule type="cellIs" dxfId="125" priority="107" operator="greaterThan">
      <formula>0</formula>
    </cfRule>
    <cfRule type="cellIs" dxfId="124" priority="125" operator="lessThan">
      <formula>0</formula>
    </cfRule>
    <cfRule type="cellIs" dxfId="123" priority="126" operator="greaterThan">
      <formula>0</formula>
    </cfRule>
    <cfRule type="cellIs" dxfId="122" priority="127" operator="greaterThan">
      <formula>0</formula>
    </cfRule>
  </conditionalFormatting>
  <conditionalFormatting sqref="D22">
    <cfRule type="cellIs" dxfId="121" priority="108" operator="lessThan">
      <formula>0</formula>
    </cfRule>
    <cfRule type="cellIs" dxfId="120" priority="109" operator="greaterThan">
      <formula>0</formula>
    </cfRule>
    <cfRule type="cellIs" dxfId="119" priority="122" operator="lessThan">
      <formula>0</formula>
    </cfRule>
    <cfRule type="cellIs" dxfId="118" priority="123" operator="greaterThan">
      <formula>0</formula>
    </cfRule>
    <cfRule type="cellIs" dxfId="117" priority="124" operator="greaterThan">
      <formula>0</formula>
    </cfRule>
  </conditionalFormatting>
  <conditionalFormatting sqref="D25">
    <cfRule type="cellIs" dxfId="116" priority="119" operator="lessThan">
      <formula>0</formula>
    </cfRule>
    <cfRule type="cellIs" dxfId="115" priority="120" operator="greaterThan">
      <formula>0</formula>
    </cfRule>
    <cfRule type="cellIs" dxfId="114" priority="121" operator="greaterThan">
      <formula>0</formula>
    </cfRule>
  </conditionalFormatting>
  <conditionalFormatting sqref="D28">
    <cfRule type="cellIs" dxfId="113" priority="116" operator="lessThan">
      <formula>0</formula>
    </cfRule>
    <cfRule type="cellIs" dxfId="112" priority="117" operator="greaterThan">
      <formula>0</formula>
    </cfRule>
    <cfRule type="cellIs" dxfId="111" priority="118" operator="greaterThan">
      <formula>0</formula>
    </cfRule>
  </conditionalFormatting>
  <conditionalFormatting sqref="H16">
    <cfRule type="cellIs" dxfId="110" priority="113" operator="lessThan">
      <formula>0</formula>
    </cfRule>
    <cfRule type="cellIs" dxfId="109" priority="114" operator="greaterThan">
      <formula>0</formula>
    </cfRule>
    <cfRule type="cellIs" dxfId="108" priority="115" operator="greaterThan">
      <formula>0</formula>
    </cfRule>
  </conditionalFormatting>
  <conditionalFormatting sqref="I16">
    <cfRule type="cellIs" dxfId="107" priority="110" operator="lessThan">
      <formula>0</formula>
    </cfRule>
    <cfRule type="cellIs" dxfId="106" priority="111" operator="greaterThan">
      <formula>0</formula>
    </cfRule>
    <cfRule type="cellIs" dxfId="105" priority="112" operator="greaterThan">
      <formula>0</formula>
    </cfRule>
  </conditionalFormatting>
  <conditionalFormatting sqref="D38">
    <cfRule type="cellIs" dxfId="104" priority="103" operator="lessThan">
      <formula>0</formula>
    </cfRule>
    <cfRule type="cellIs" dxfId="103" priority="104" operator="greaterThan">
      <formula>0</formula>
    </cfRule>
    <cfRule type="cellIs" dxfId="102" priority="105" operator="greaterThan">
      <formula>0</formula>
    </cfRule>
  </conditionalFormatting>
  <conditionalFormatting sqref="H38">
    <cfRule type="cellIs" dxfId="101" priority="100" operator="lessThan">
      <formula>0</formula>
    </cfRule>
    <cfRule type="cellIs" dxfId="100" priority="101" operator="greaterThan">
      <formula>0</formula>
    </cfRule>
    <cfRule type="cellIs" dxfId="99" priority="102" operator="greaterThan">
      <formula>0</formula>
    </cfRule>
  </conditionalFormatting>
  <conditionalFormatting sqref="I38">
    <cfRule type="cellIs" dxfId="98" priority="97" operator="lessThan">
      <formula>0</formula>
    </cfRule>
    <cfRule type="cellIs" dxfId="97" priority="98" operator="greaterThan">
      <formula>0</formula>
    </cfRule>
    <cfRule type="cellIs" dxfId="96" priority="99" operator="greaterThan">
      <formula>0</formula>
    </cfRule>
  </conditionalFormatting>
  <conditionalFormatting sqref="D41">
    <cfRule type="cellIs" dxfId="95" priority="92" operator="lessThan">
      <formula>0</formula>
    </cfRule>
    <cfRule type="cellIs" dxfId="94" priority="93" operator="greaterThan">
      <formula>0</formula>
    </cfRule>
    <cfRule type="cellIs" dxfId="93" priority="94" operator="lessThan">
      <formula>0</formula>
    </cfRule>
    <cfRule type="cellIs" dxfId="92" priority="95" operator="greaterThan">
      <formula>0</formula>
    </cfRule>
    <cfRule type="cellIs" dxfId="91" priority="96" operator="greaterThan">
      <formula>0</formula>
    </cfRule>
  </conditionalFormatting>
  <conditionalFormatting sqref="H41">
    <cfRule type="cellIs" dxfId="90" priority="89" operator="less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I41">
    <cfRule type="cellIs" dxfId="87" priority="86" operator="lessThan">
      <formula>0</formula>
    </cfRule>
    <cfRule type="cellIs" dxfId="86" priority="87" operator="greaterThan">
      <formula>0</formula>
    </cfRule>
    <cfRule type="cellIs" dxfId="85" priority="88" operator="greaterThan">
      <formula>0</formula>
    </cfRule>
  </conditionalFormatting>
  <conditionalFormatting sqref="D45">
    <cfRule type="cellIs" dxfId="84" priority="81" operator="lessThan">
      <formula>0</formula>
    </cfRule>
    <cfRule type="cellIs" dxfId="83" priority="82" operator="greaterThan">
      <formula>0</formula>
    </cfRule>
    <cfRule type="cellIs" dxfId="82" priority="83" operator="lessThan">
      <formula>0</formula>
    </cfRule>
    <cfRule type="cellIs" dxfId="81" priority="84" operator="greaterThan">
      <formula>0</formula>
    </cfRule>
    <cfRule type="cellIs" dxfId="80" priority="85" operator="greaterThan">
      <formula>0</formula>
    </cfRule>
  </conditionalFormatting>
  <conditionalFormatting sqref="D48">
    <cfRule type="cellIs" dxfId="79" priority="78" operator="lessThan">
      <formula>0</formula>
    </cfRule>
    <cfRule type="cellIs" dxfId="78" priority="79" operator="greaterThan">
      <formula>0</formula>
    </cfRule>
    <cfRule type="cellIs" dxfId="77" priority="80" operator="greaterThan">
      <formula>0</formula>
    </cfRule>
  </conditionalFormatting>
  <conditionalFormatting sqref="D51">
    <cfRule type="cellIs" dxfId="76" priority="75" operator="lessThan">
      <formula>0</formula>
    </cfRule>
    <cfRule type="cellIs" dxfId="75" priority="76" operator="greaterThan">
      <formula>0</formula>
    </cfRule>
    <cfRule type="cellIs" dxfId="74" priority="77" operator="greaterThan">
      <formula>0</formula>
    </cfRule>
  </conditionalFormatting>
  <conditionalFormatting sqref="D60">
    <cfRule type="cellIs" dxfId="73" priority="72" operator="lessThan">
      <formula>0</formula>
    </cfRule>
    <cfRule type="cellIs" dxfId="72" priority="73" operator="greaterThan">
      <formula>0</formula>
    </cfRule>
    <cfRule type="cellIs" dxfId="71" priority="74" operator="greaterThan">
      <formula>0</formula>
    </cfRule>
  </conditionalFormatting>
  <conditionalFormatting sqref="D63">
    <cfRule type="cellIs" dxfId="70" priority="67" operator="lessThan">
      <formula>0</formula>
    </cfRule>
    <cfRule type="cellIs" dxfId="69" priority="68" operator="greaterThan">
      <formula>0</formula>
    </cfRule>
    <cfRule type="cellIs" dxfId="68" priority="69" operator="lessThan">
      <formula>0</formula>
    </cfRule>
    <cfRule type="cellIs" dxfId="67" priority="70" operator="greaterThan">
      <formula>0</formula>
    </cfRule>
    <cfRule type="cellIs" dxfId="66" priority="71" operator="greaterThan">
      <formula>0</formula>
    </cfRule>
  </conditionalFormatting>
  <conditionalFormatting sqref="D66">
    <cfRule type="cellIs" dxfId="65" priority="62" operator="lessThan">
      <formula>0</formula>
    </cfRule>
    <cfRule type="cellIs" dxfId="64" priority="63" operator="greaterThan">
      <formula>0</formula>
    </cfRule>
    <cfRule type="cellIs" dxfId="63" priority="64" operator="lessThan">
      <formula>0</formula>
    </cfRule>
    <cfRule type="cellIs" dxfId="62" priority="65" operator="greaterThan">
      <formula>0</formula>
    </cfRule>
    <cfRule type="cellIs" dxfId="61" priority="66" operator="greaterThan">
      <formula>0</formula>
    </cfRule>
  </conditionalFormatting>
  <conditionalFormatting sqref="D69">
    <cfRule type="cellIs" dxfId="60" priority="59" operator="less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D72">
    <cfRule type="cellIs" dxfId="57" priority="56" operator="lessThan">
      <formula>0</formula>
    </cfRule>
    <cfRule type="cellIs" dxfId="56" priority="57" operator="greaterThan">
      <formula>0</formula>
    </cfRule>
    <cfRule type="cellIs" dxfId="55" priority="58" operator="greaterThan">
      <formula>0</formula>
    </cfRule>
  </conditionalFormatting>
  <conditionalFormatting sqref="H60">
    <cfRule type="cellIs" dxfId="54" priority="53" operator="lessThan">
      <formula>0</formula>
    </cfRule>
    <cfRule type="cellIs" dxfId="53" priority="54" operator="greaterThan">
      <formula>0</formula>
    </cfRule>
    <cfRule type="cellIs" dxfId="52" priority="55" operator="greaterThan">
      <formula>0</formula>
    </cfRule>
  </conditionalFormatting>
  <conditionalFormatting sqref="I60">
    <cfRule type="cellIs" dxfId="51" priority="50" operator="lessThan">
      <formula>0</formula>
    </cfRule>
    <cfRule type="cellIs" dxfId="50" priority="51" operator="greaterThan">
      <formula>0</formula>
    </cfRule>
    <cfRule type="cellIs" dxfId="49" priority="52" operator="greaterThan">
      <formula>0</formula>
    </cfRule>
  </conditionalFormatting>
  <conditionalFormatting sqref="D81">
    <cfRule type="cellIs" dxfId="48" priority="47" operator="lessThan">
      <formula>0</formula>
    </cfRule>
    <cfRule type="cellIs" dxfId="47" priority="48" operator="greaterThan">
      <formula>0</formula>
    </cfRule>
    <cfRule type="cellIs" dxfId="46" priority="49" operator="greaterThan">
      <formula>0</formula>
    </cfRule>
  </conditionalFormatting>
  <conditionalFormatting sqref="D84">
    <cfRule type="cellIs" dxfId="45" priority="42" operator="lessThan">
      <formula>0</formula>
    </cfRule>
    <cfRule type="cellIs" dxfId="44" priority="43" operator="greaterThan">
      <formula>0</formula>
    </cfRule>
    <cfRule type="cellIs" dxfId="43" priority="44" operator="lessThan">
      <formula>0</formula>
    </cfRule>
    <cfRule type="cellIs" dxfId="42" priority="45" operator="greaterThan">
      <formula>0</formula>
    </cfRule>
    <cfRule type="cellIs" dxfId="41" priority="46" operator="greaterThan">
      <formula>0</formula>
    </cfRule>
  </conditionalFormatting>
  <conditionalFormatting sqref="D87">
    <cfRule type="cellIs" dxfId="40" priority="37" operator="lessThan">
      <formula>0</formula>
    </cfRule>
    <cfRule type="cellIs" dxfId="39" priority="38" operator="greaterThan">
      <formula>0</formula>
    </cfRule>
    <cfRule type="cellIs" dxfId="38" priority="39" operator="lessThan">
      <formula>0</formula>
    </cfRule>
    <cfRule type="cellIs" dxfId="37" priority="40" operator="greaterThan">
      <formula>0</formula>
    </cfRule>
    <cfRule type="cellIs" dxfId="36" priority="41" operator="greaterThan">
      <formula>0</formula>
    </cfRule>
  </conditionalFormatting>
  <conditionalFormatting sqref="D90">
    <cfRule type="cellIs" dxfId="35" priority="34" operator="less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D93">
    <cfRule type="cellIs" dxfId="32" priority="31" operator="lessThan">
      <formula>0</formula>
    </cfRule>
    <cfRule type="cellIs" dxfId="31" priority="32" operator="greaterThan">
      <formula>0</formula>
    </cfRule>
    <cfRule type="cellIs" dxfId="30" priority="33" operator="greaterThan">
      <formula>0</formula>
    </cfRule>
  </conditionalFormatting>
  <conditionalFormatting sqref="H81">
    <cfRule type="cellIs" dxfId="29" priority="28" operator="lessThan">
      <formula>0</formula>
    </cfRule>
    <cfRule type="cellIs" dxfId="28" priority="29" operator="greaterThan">
      <formula>0</formula>
    </cfRule>
    <cfRule type="cellIs" dxfId="27" priority="30" operator="greaterThan">
      <formula>0</formula>
    </cfRule>
  </conditionalFormatting>
  <conditionalFormatting sqref="I81">
    <cfRule type="cellIs" dxfId="26" priority="25" operator="lessThan">
      <formula>0</formula>
    </cfRule>
    <cfRule type="cellIs" dxfId="25" priority="26" operator="greaterThan">
      <formula>0</formula>
    </cfRule>
    <cfRule type="cellIs" dxfId="24" priority="27" operator="greaterThan">
      <formula>0</formula>
    </cfRule>
  </conditionalFormatting>
  <conditionalFormatting sqref="D13">
    <cfRule type="cellIs" dxfId="23" priority="22" operator="lessThan">
      <formula>0</formula>
    </cfRule>
    <cfRule type="cellIs" dxfId="22" priority="23" operator="greaterThan">
      <formula>0</formula>
    </cfRule>
    <cfRule type="cellIs" dxfId="21" priority="24" operator="greaterThan">
      <formula>0</formula>
    </cfRule>
  </conditionalFormatting>
  <conditionalFormatting sqref="D34">
    <cfRule type="cellIs" dxfId="20" priority="19" operator="less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D57">
    <cfRule type="cellIs" dxfId="17" priority="16" operator="lessThan">
      <formula>0</formula>
    </cfRule>
    <cfRule type="cellIs" dxfId="16" priority="17" operator="greaterThan">
      <formula>0</formula>
    </cfRule>
    <cfRule type="cellIs" dxfId="15" priority="18" operator="greaterThan">
      <formula>0</formula>
    </cfRule>
  </conditionalFormatting>
  <conditionalFormatting sqref="D78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greaterThan">
      <formula>0</formula>
    </cfRule>
  </conditionalFormatting>
  <conditionalFormatting sqref="F13">
    <cfRule type="cellIs" dxfId="11" priority="10" operator="less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F34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greaterThan">
      <formula>0</formula>
    </cfRule>
  </conditionalFormatting>
  <conditionalFormatting sqref="F57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greaterThan">
      <formula>0</formula>
    </cfRule>
  </conditionalFormatting>
  <conditionalFormatting sqref="F7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H41" sqref="H41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66</v>
      </c>
    </row>
    <row r="4" spans="1:6" x14ac:dyDescent="0.2">
      <c r="A4" t="s">
        <v>2</v>
      </c>
    </row>
    <row r="5" spans="1:6" x14ac:dyDescent="0.2">
      <c r="A5" t="s">
        <v>0</v>
      </c>
    </row>
    <row r="7" spans="1:6" x14ac:dyDescent="0.2">
      <c r="A7" t="s">
        <v>3</v>
      </c>
    </row>
    <row r="8" spans="1:6" x14ac:dyDescent="0.2">
      <c r="A8" t="s">
        <v>4</v>
      </c>
    </row>
    <row r="9" spans="1:6" x14ac:dyDescent="0.2">
      <c r="A9" t="s">
        <v>3</v>
      </c>
    </row>
    <row r="10" spans="1:6" x14ac:dyDescent="0.2">
      <c r="C10" t="s">
        <v>5</v>
      </c>
      <c r="D10" t="s">
        <v>6</v>
      </c>
      <c r="E10" t="s">
        <v>7</v>
      </c>
      <c r="F10" t="s">
        <v>8</v>
      </c>
    </row>
    <row r="11" spans="1:6" x14ac:dyDescent="0.2">
      <c r="A11" t="s">
        <v>9</v>
      </c>
      <c r="C11" s="1">
        <v>182692</v>
      </c>
      <c r="D11" s="1">
        <v>72155</v>
      </c>
      <c r="E11" s="1">
        <v>141243</v>
      </c>
      <c r="F11" s="1">
        <v>40988</v>
      </c>
    </row>
    <row r="12" spans="1:6" x14ac:dyDescent="0.2">
      <c r="A12" t="s">
        <v>10</v>
      </c>
      <c r="C12" s="1">
        <v>182692</v>
      </c>
      <c r="D12" s="1">
        <v>72155</v>
      </c>
      <c r="E12" s="1">
        <v>141243</v>
      </c>
      <c r="F12" s="1">
        <v>40988</v>
      </c>
    </row>
    <row r="13" spans="1:6" x14ac:dyDescent="0.2">
      <c r="A13" t="s">
        <v>10</v>
      </c>
      <c r="B13" t="s">
        <v>11</v>
      </c>
      <c r="C13" s="1">
        <v>182692</v>
      </c>
      <c r="D13" s="1">
        <v>72155</v>
      </c>
      <c r="E13" s="1">
        <v>141243</v>
      </c>
      <c r="F13" s="1">
        <v>40988</v>
      </c>
    </row>
    <row r="14" spans="1:6" x14ac:dyDescent="0.2">
      <c r="A14" t="s">
        <v>10</v>
      </c>
      <c r="B14" t="s">
        <v>13</v>
      </c>
      <c r="C14" s="1">
        <v>55925</v>
      </c>
      <c r="D14" s="1">
        <v>20032</v>
      </c>
      <c r="E14" s="1">
        <v>41286</v>
      </c>
      <c r="F14" s="1">
        <v>10386</v>
      </c>
    </row>
    <row r="15" spans="1:6" x14ac:dyDescent="0.2">
      <c r="A15" t="s">
        <v>10</v>
      </c>
      <c r="B15" t="s">
        <v>12</v>
      </c>
      <c r="C15" s="1">
        <v>126767</v>
      </c>
      <c r="D15" s="1">
        <v>52123</v>
      </c>
      <c r="E15" s="1">
        <v>99957</v>
      </c>
      <c r="F15" s="1">
        <v>30602</v>
      </c>
    </row>
    <row r="17" spans="1:3" x14ac:dyDescent="0.2">
      <c r="A17" t="s">
        <v>0</v>
      </c>
    </row>
    <row r="18" spans="1:3" x14ac:dyDescent="0.2">
      <c r="A18" t="s">
        <v>14</v>
      </c>
    </row>
    <row r="19" spans="1:3" x14ac:dyDescent="0.2">
      <c r="A19" t="s">
        <v>66</v>
      </c>
    </row>
    <row r="20" spans="1:3" x14ac:dyDescent="0.2">
      <c r="A20" t="s">
        <v>2</v>
      </c>
    </row>
    <row r="21" spans="1:3" x14ac:dyDescent="0.2">
      <c r="A21" t="s">
        <v>0</v>
      </c>
    </row>
    <row r="23" spans="1:3" x14ac:dyDescent="0.2">
      <c r="A23" t="s">
        <v>3</v>
      </c>
    </row>
    <row r="24" spans="1:3" x14ac:dyDescent="0.2">
      <c r="A24" t="s">
        <v>15</v>
      </c>
    </row>
    <row r="25" spans="1:3" x14ac:dyDescent="0.2">
      <c r="A25" t="s">
        <v>3</v>
      </c>
    </row>
    <row r="26" spans="1:3" x14ac:dyDescent="0.2">
      <c r="C26" t="s">
        <v>6</v>
      </c>
    </row>
    <row r="27" spans="1:3" x14ac:dyDescent="0.2">
      <c r="A27" t="s">
        <v>9</v>
      </c>
      <c r="C27">
        <v>0</v>
      </c>
    </row>
    <row r="28" spans="1:3" x14ac:dyDescent="0.2">
      <c r="A28" t="s">
        <v>16</v>
      </c>
      <c r="C28" s="2">
        <v>0.25869999999999999</v>
      </c>
    </row>
    <row r="29" spans="1:3" x14ac:dyDescent="0.2">
      <c r="A29" t="s">
        <v>16</v>
      </c>
      <c r="B29" t="s">
        <v>11</v>
      </c>
    </row>
    <row r="30" spans="1:3" x14ac:dyDescent="0.2">
      <c r="A30" t="s">
        <v>16</v>
      </c>
      <c r="B30" t="s">
        <v>12</v>
      </c>
      <c r="C30" s="2">
        <v>0.24940000000000001</v>
      </c>
    </row>
    <row r="31" spans="1:3" x14ac:dyDescent="0.2">
      <c r="A31" t="s">
        <v>16</v>
      </c>
      <c r="B31" t="s">
        <v>13</v>
      </c>
      <c r="C31" s="2">
        <v>0.28260000000000002</v>
      </c>
    </row>
    <row r="33" spans="1:4" x14ac:dyDescent="0.2">
      <c r="A33" t="s">
        <v>0</v>
      </c>
    </row>
    <row r="34" spans="1:4" x14ac:dyDescent="0.2">
      <c r="A34" t="s">
        <v>17</v>
      </c>
    </row>
    <row r="35" spans="1:4" x14ac:dyDescent="0.2">
      <c r="A35" t="s">
        <v>66</v>
      </c>
    </row>
    <row r="36" spans="1:4" x14ac:dyDescent="0.2">
      <c r="A36" t="s">
        <v>0</v>
      </c>
    </row>
    <row r="38" spans="1:4" x14ac:dyDescent="0.2">
      <c r="A38" t="s">
        <v>3</v>
      </c>
    </row>
    <row r="39" spans="1:4" x14ac:dyDescent="0.2">
      <c r="A39" t="s">
        <v>18</v>
      </c>
    </row>
    <row r="40" spans="1:4" x14ac:dyDescent="0.2">
      <c r="A40" t="s">
        <v>3</v>
      </c>
    </row>
    <row r="41" spans="1:4" x14ac:dyDescent="0.2">
      <c r="C41" t="s">
        <v>19</v>
      </c>
      <c r="D41" t="s">
        <v>20</v>
      </c>
    </row>
    <row r="42" spans="1:4" x14ac:dyDescent="0.2">
      <c r="A42" t="s">
        <v>11</v>
      </c>
      <c r="D42" t="s">
        <v>67</v>
      </c>
    </row>
    <row r="43" spans="1:4" x14ac:dyDescent="0.2">
      <c r="A43" t="s">
        <v>5</v>
      </c>
      <c r="C43" s="2">
        <v>2.06E-2</v>
      </c>
      <c r="D43" t="s">
        <v>67</v>
      </c>
    </row>
    <row r="44" spans="1:4" x14ac:dyDescent="0.2">
      <c r="A44" t="s">
        <v>5</v>
      </c>
      <c r="B44" t="s">
        <v>11</v>
      </c>
      <c r="D44" t="s">
        <v>68</v>
      </c>
    </row>
    <row r="45" spans="1:4" x14ac:dyDescent="0.2">
      <c r="A45" t="s">
        <v>5</v>
      </c>
      <c r="B45" t="s">
        <v>21</v>
      </c>
      <c r="C45" s="2">
        <v>3.3300000000000003E-2</v>
      </c>
      <c r="D45" t="s">
        <v>68</v>
      </c>
    </row>
    <row r="47" spans="1:4" x14ac:dyDescent="0.2">
      <c r="A47" t="s">
        <v>0</v>
      </c>
    </row>
    <row r="48" spans="1:4" x14ac:dyDescent="0.2">
      <c r="A48" t="s">
        <v>22</v>
      </c>
    </row>
    <row r="49" spans="1:6" x14ac:dyDescent="0.2">
      <c r="A49" t="s">
        <v>66</v>
      </c>
    </row>
    <row r="50" spans="1:6" x14ac:dyDescent="0.2">
      <c r="A50" t="s">
        <v>23</v>
      </c>
    </row>
    <row r="51" spans="1:6" x14ac:dyDescent="0.2">
      <c r="A51" t="s">
        <v>0</v>
      </c>
    </row>
    <row r="53" spans="1:6" x14ac:dyDescent="0.2">
      <c r="A53" t="s">
        <v>3</v>
      </c>
    </row>
    <row r="54" spans="1:6" x14ac:dyDescent="0.2">
      <c r="A54" t="s">
        <v>4</v>
      </c>
    </row>
    <row r="55" spans="1:6" x14ac:dyDescent="0.2">
      <c r="A55" t="s">
        <v>3</v>
      </c>
    </row>
    <row r="56" spans="1:6" x14ac:dyDescent="0.2">
      <c r="C56" t="s">
        <v>5</v>
      </c>
      <c r="D56" t="s">
        <v>6</v>
      </c>
      <c r="E56" t="s">
        <v>7</v>
      </c>
      <c r="F56" t="s">
        <v>8</v>
      </c>
    </row>
    <row r="57" spans="1:6" x14ac:dyDescent="0.2">
      <c r="A57" t="s">
        <v>9</v>
      </c>
      <c r="C57" s="1">
        <v>528588</v>
      </c>
      <c r="D57" s="1">
        <v>152839</v>
      </c>
      <c r="E57" s="1">
        <v>386931</v>
      </c>
      <c r="F57" s="1">
        <v>89388</v>
      </c>
    </row>
    <row r="58" spans="1:6" x14ac:dyDescent="0.2">
      <c r="A58" t="s">
        <v>10</v>
      </c>
      <c r="C58" s="1">
        <v>528588</v>
      </c>
      <c r="D58" s="1">
        <v>152839</v>
      </c>
      <c r="E58" s="1">
        <v>386931</v>
      </c>
      <c r="F58" s="1">
        <v>89388</v>
      </c>
    </row>
    <row r="59" spans="1:6" x14ac:dyDescent="0.2">
      <c r="A59" t="s">
        <v>10</v>
      </c>
      <c r="B59" t="s">
        <v>11</v>
      </c>
      <c r="C59" s="1">
        <v>528588</v>
      </c>
      <c r="D59" s="1">
        <v>152839</v>
      </c>
      <c r="E59" s="1">
        <v>386931</v>
      </c>
      <c r="F59" s="1">
        <v>89388</v>
      </c>
    </row>
    <row r="60" spans="1:6" x14ac:dyDescent="0.2">
      <c r="A60" t="s">
        <v>10</v>
      </c>
      <c r="B60" t="s">
        <v>13</v>
      </c>
      <c r="C60" s="1">
        <v>180915</v>
      </c>
      <c r="D60" s="1">
        <v>48103</v>
      </c>
      <c r="E60" s="1">
        <v>127511</v>
      </c>
      <c r="F60" s="1">
        <v>26378</v>
      </c>
    </row>
    <row r="61" spans="1:6" x14ac:dyDescent="0.2">
      <c r="A61" t="s">
        <v>10</v>
      </c>
      <c r="B61" t="s">
        <v>12</v>
      </c>
      <c r="C61" s="1">
        <v>347673</v>
      </c>
      <c r="D61" s="1">
        <v>104736</v>
      </c>
      <c r="E61" s="1">
        <v>259420</v>
      </c>
      <c r="F61" s="1">
        <v>63010</v>
      </c>
    </row>
    <row r="63" spans="1:6" x14ac:dyDescent="0.2">
      <c r="A63" t="s">
        <v>0</v>
      </c>
    </row>
    <row r="64" spans="1:6" x14ac:dyDescent="0.2">
      <c r="A64" t="s">
        <v>24</v>
      </c>
    </row>
    <row r="65" spans="1:3" x14ac:dyDescent="0.2">
      <c r="A65" t="s">
        <v>66</v>
      </c>
    </row>
    <row r="66" spans="1:3" x14ac:dyDescent="0.2">
      <c r="A66" t="s">
        <v>23</v>
      </c>
    </row>
    <row r="67" spans="1:3" x14ac:dyDescent="0.2">
      <c r="A67" t="s">
        <v>0</v>
      </c>
    </row>
    <row r="69" spans="1:3" x14ac:dyDescent="0.2">
      <c r="A69" t="s">
        <v>3</v>
      </c>
    </row>
    <row r="70" spans="1:3" x14ac:dyDescent="0.2">
      <c r="A70" t="s">
        <v>15</v>
      </c>
    </row>
    <row r="71" spans="1:3" x14ac:dyDescent="0.2">
      <c r="A71" t="s">
        <v>3</v>
      </c>
    </row>
    <row r="72" spans="1:3" x14ac:dyDescent="0.2">
      <c r="C72" t="s">
        <v>6</v>
      </c>
    </row>
    <row r="73" spans="1:3" x14ac:dyDescent="0.2">
      <c r="A73" t="s">
        <v>9</v>
      </c>
      <c r="C73">
        <v>0</v>
      </c>
    </row>
    <row r="74" spans="1:3" x14ac:dyDescent="0.2">
      <c r="A74" t="s">
        <v>16</v>
      </c>
      <c r="C74" s="2">
        <v>0.215</v>
      </c>
    </row>
    <row r="75" spans="1:3" x14ac:dyDescent="0.2">
      <c r="A75" t="s">
        <v>16</v>
      </c>
      <c r="B75" t="s">
        <v>11</v>
      </c>
    </row>
    <row r="76" spans="1:3" x14ac:dyDescent="0.2">
      <c r="A76" t="s">
        <v>16</v>
      </c>
      <c r="B76" t="s">
        <v>12</v>
      </c>
      <c r="C76" s="2">
        <v>0.20680000000000001</v>
      </c>
    </row>
    <row r="77" spans="1:3" x14ac:dyDescent="0.2">
      <c r="A77" t="s">
        <v>16</v>
      </c>
      <c r="B77" t="s">
        <v>13</v>
      </c>
      <c r="C77" s="2">
        <v>0.2326</v>
      </c>
    </row>
    <row r="79" spans="1:3" x14ac:dyDescent="0.2">
      <c r="A79" t="s">
        <v>0</v>
      </c>
    </row>
    <row r="80" spans="1:3" x14ac:dyDescent="0.2">
      <c r="A80" t="s">
        <v>25</v>
      </c>
    </row>
    <row r="81" spans="1:4" x14ac:dyDescent="0.2">
      <c r="A81" t="s">
        <v>66</v>
      </c>
    </row>
    <row r="82" spans="1:4" x14ac:dyDescent="0.2">
      <c r="A82" t="s">
        <v>0</v>
      </c>
    </row>
    <row r="84" spans="1:4" x14ac:dyDescent="0.2">
      <c r="A84" t="s">
        <v>3</v>
      </c>
    </row>
    <row r="85" spans="1:4" x14ac:dyDescent="0.2">
      <c r="A85" t="s">
        <v>18</v>
      </c>
    </row>
    <row r="86" spans="1:4" x14ac:dyDescent="0.2">
      <c r="A86" t="s">
        <v>3</v>
      </c>
    </row>
    <row r="87" spans="1:4" x14ac:dyDescent="0.2">
      <c r="C87" t="s">
        <v>19</v>
      </c>
      <c r="D87" t="s">
        <v>20</v>
      </c>
    </row>
    <row r="88" spans="1:4" x14ac:dyDescent="0.2">
      <c r="A88" t="s">
        <v>11</v>
      </c>
      <c r="D88" t="s">
        <v>67</v>
      </c>
    </row>
    <row r="89" spans="1:4" x14ac:dyDescent="0.2">
      <c r="A89" t="s">
        <v>5</v>
      </c>
      <c r="C89" s="2">
        <v>2.06E-2</v>
      </c>
      <c r="D89" t="s">
        <v>67</v>
      </c>
    </row>
    <row r="90" spans="1:4" x14ac:dyDescent="0.2">
      <c r="A90" t="s">
        <v>5</v>
      </c>
      <c r="B90" t="s">
        <v>11</v>
      </c>
      <c r="D90" t="s">
        <v>69</v>
      </c>
    </row>
    <row r="91" spans="1:4" x14ac:dyDescent="0.2">
      <c r="A91" t="s">
        <v>5</v>
      </c>
      <c r="B91" t="s">
        <v>26</v>
      </c>
      <c r="C91" s="2">
        <v>2.9399999999999999E-2</v>
      </c>
      <c r="D91" t="s">
        <v>69</v>
      </c>
    </row>
    <row r="93" spans="1:4" x14ac:dyDescent="0.2">
      <c r="A93" t="s">
        <v>0</v>
      </c>
    </row>
    <row r="94" spans="1:4" x14ac:dyDescent="0.2">
      <c r="A94" t="s">
        <v>27</v>
      </c>
    </row>
    <row r="95" spans="1:4" x14ac:dyDescent="0.2">
      <c r="A95" t="s">
        <v>66</v>
      </c>
    </row>
    <row r="96" spans="1:4" x14ac:dyDescent="0.2">
      <c r="A96" t="s">
        <v>28</v>
      </c>
    </row>
    <row r="97" spans="1:6" x14ac:dyDescent="0.2">
      <c r="A97" t="s">
        <v>0</v>
      </c>
    </row>
    <row r="99" spans="1:6" x14ac:dyDescent="0.2">
      <c r="A99" t="s">
        <v>3</v>
      </c>
    </row>
    <row r="100" spans="1:6" x14ac:dyDescent="0.2">
      <c r="A100" t="s">
        <v>4</v>
      </c>
    </row>
    <row r="101" spans="1:6" x14ac:dyDescent="0.2">
      <c r="A101" t="s">
        <v>3</v>
      </c>
    </row>
    <row r="102" spans="1:6" x14ac:dyDescent="0.2">
      <c r="C102" t="s">
        <v>5</v>
      </c>
      <c r="D102" t="s">
        <v>6</v>
      </c>
      <c r="E102" t="s">
        <v>7</v>
      </c>
      <c r="F102" t="s">
        <v>8</v>
      </c>
    </row>
    <row r="103" spans="1:6" x14ac:dyDescent="0.2">
      <c r="A103" t="s">
        <v>9</v>
      </c>
      <c r="C103" s="1">
        <v>100374</v>
      </c>
      <c r="D103" s="1">
        <v>28846</v>
      </c>
      <c r="E103" s="1">
        <v>70689</v>
      </c>
      <c r="F103" s="1">
        <v>15219</v>
      </c>
    </row>
    <row r="104" spans="1:6" x14ac:dyDescent="0.2">
      <c r="A104" t="s">
        <v>10</v>
      </c>
      <c r="C104" s="1">
        <v>100374</v>
      </c>
      <c r="D104" s="1">
        <v>28846</v>
      </c>
      <c r="E104" s="1">
        <v>70689</v>
      </c>
      <c r="F104" s="1">
        <v>15219</v>
      </c>
    </row>
    <row r="105" spans="1:6" x14ac:dyDescent="0.2">
      <c r="A105" t="s">
        <v>10</v>
      </c>
      <c r="B105" t="s">
        <v>11</v>
      </c>
      <c r="C105" s="1">
        <v>100374</v>
      </c>
      <c r="D105" s="1">
        <v>28846</v>
      </c>
      <c r="E105" s="1">
        <v>70689</v>
      </c>
      <c r="F105" s="1">
        <v>15219</v>
      </c>
    </row>
    <row r="106" spans="1:6" x14ac:dyDescent="0.2">
      <c r="A106" t="s">
        <v>10</v>
      </c>
      <c r="B106" t="s">
        <v>12</v>
      </c>
      <c r="C106" s="1">
        <v>67487</v>
      </c>
      <c r="D106" s="1">
        <v>20403</v>
      </c>
      <c r="E106" s="1">
        <v>48215</v>
      </c>
      <c r="F106" s="1">
        <v>11420</v>
      </c>
    </row>
    <row r="107" spans="1:6" x14ac:dyDescent="0.2">
      <c r="A107" t="s">
        <v>10</v>
      </c>
      <c r="B107" t="s">
        <v>13</v>
      </c>
      <c r="C107" s="1">
        <v>32887</v>
      </c>
      <c r="D107" s="1">
        <v>8443</v>
      </c>
      <c r="E107" s="1">
        <v>22474</v>
      </c>
      <c r="F107" s="1">
        <v>3799</v>
      </c>
    </row>
    <row r="109" spans="1:6" x14ac:dyDescent="0.2">
      <c r="A109" t="s">
        <v>0</v>
      </c>
    </row>
    <row r="110" spans="1:6" x14ac:dyDescent="0.2">
      <c r="A110" t="s">
        <v>29</v>
      </c>
    </row>
    <row r="111" spans="1:6" x14ac:dyDescent="0.2">
      <c r="A111" t="s">
        <v>66</v>
      </c>
    </row>
    <row r="112" spans="1:6" x14ac:dyDescent="0.2">
      <c r="A112" t="s">
        <v>28</v>
      </c>
    </row>
    <row r="113" spans="1:3" x14ac:dyDescent="0.2">
      <c r="A113" t="s">
        <v>0</v>
      </c>
    </row>
    <row r="115" spans="1:3" x14ac:dyDescent="0.2">
      <c r="A115" t="s">
        <v>3</v>
      </c>
    </row>
    <row r="116" spans="1:3" x14ac:dyDescent="0.2">
      <c r="A116" t="s">
        <v>15</v>
      </c>
    </row>
    <row r="117" spans="1:3" x14ac:dyDescent="0.2">
      <c r="A117" t="s">
        <v>3</v>
      </c>
    </row>
    <row r="118" spans="1:3" x14ac:dyDescent="0.2">
      <c r="C118" t="s">
        <v>6</v>
      </c>
    </row>
    <row r="119" spans="1:3" x14ac:dyDescent="0.2">
      <c r="A119" t="s">
        <v>9</v>
      </c>
      <c r="C119">
        <v>0</v>
      </c>
    </row>
    <row r="120" spans="1:3" x14ac:dyDescent="0.2">
      <c r="A120" t="s">
        <v>16</v>
      </c>
      <c r="C120" s="2">
        <v>0.24629999999999999</v>
      </c>
    </row>
    <row r="121" spans="1:3" x14ac:dyDescent="0.2">
      <c r="A121" t="s">
        <v>16</v>
      </c>
      <c r="B121" t="s">
        <v>11</v>
      </c>
    </row>
    <row r="122" spans="1:3" x14ac:dyDescent="0.2">
      <c r="A122" t="s">
        <v>16</v>
      </c>
      <c r="B122" t="s">
        <v>12</v>
      </c>
      <c r="C122" s="2">
        <v>0.22020000000000001</v>
      </c>
    </row>
    <row r="123" spans="1:3" x14ac:dyDescent="0.2">
      <c r="A123" t="s">
        <v>16</v>
      </c>
      <c r="B123" t="s">
        <v>13</v>
      </c>
      <c r="C123" s="2">
        <v>0.30940000000000001</v>
      </c>
    </row>
    <row r="125" spans="1:3" x14ac:dyDescent="0.2">
      <c r="A125" t="s">
        <v>0</v>
      </c>
    </row>
    <row r="126" spans="1:3" x14ac:dyDescent="0.2">
      <c r="A126" t="s">
        <v>30</v>
      </c>
    </row>
    <row r="127" spans="1:3" x14ac:dyDescent="0.2">
      <c r="A127" t="s">
        <v>66</v>
      </c>
    </row>
    <row r="128" spans="1:3" x14ac:dyDescent="0.2">
      <c r="A128" t="s">
        <v>0</v>
      </c>
    </row>
    <row r="130" spans="1:4" x14ac:dyDescent="0.2">
      <c r="A130" t="s">
        <v>3</v>
      </c>
    </row>
    <row r="131" spans="1:4" x14ac:dyDescent="0.2">
      <c r="A131" t="s">
        <v>18</v>
      </c>
    </row>
    <row r="132" spans="1:4" x14ac:dyDescent="0.2">
      <c r="A132" t="s">
        <v>3</v>
      </c>
    </row>
    <row r="133" spans="1:4" x14ac:dyDescent="0.2">
      <c r="C133" t="s">
        <v>19</v>
      </c>
      <c r="D133" t="s">
        <v>20</v>
      </c>
    </row>
    <row r="134" spans="1:4" x14ac:dyDescent="0.2">
      <c r="A134" t="s">
        <v>11</v>
      </c>
      <c r="D134" t="s">
        <v>67</v>
      </c>
    </row>
    <row r="135" spans="1:4" x14ac:dyDescent="0.2">
      <c r="A135" t="s">
        <v>5</v>
      </c>
      <c r="C135" s="2">
        <v>2.06E-2</v>
      </c>
      <c r="D135" t="s">
        <v>67</v>
      </c>
    </row>
    <row r="136" spans="1:4" x14ac:dyDescent="0.2">
      <c r="A136" t="s">
        <v>5</v>
      </c>
      <c r="B136" t="s">
        <v>11</v>
      </c>
      <c r="D136" t="s">
        <v>70</v>
      </c>
    </row>
    <row r="137" spans="1:4" x14ac:dyDescent="0.2">
      <c r="A137" t="s">
        <v>5</v>
      </c>
      <c r="B137" t="s">
        <v>31</v>
      </c>
      <c r="C137" s="2">
        <v>3.1099999999999999E-2</v>
      </c>
      <c r="D137" t="s">
        <v>70</v>
      </c>
    </row>
    <row r="139" spans="1:4" x14ac:dyDescent="0.2">
      <c r="A139" t="s">
        <v>0</v>
      </c>
    </row>
    <row r="140" spans="1:4" x14ac:dyDescent="0.2">
      <c r="A140" t="s">
        <v>32</v>
      </c>
    </row>
    <row r="141" spans="1:4" x14ac:dyDescent="0.2">
      <c r="A141" t="s">
        <v>66</v>
      </c>
    </row>
    <row r="142" spans="1:4" x14ac:dyDescent="0.2">
      <c r="A142" t="s">
        <v>33</v>
      </c>
    </row>
    <row r="143" spans="1:4" x14ac:dyDescent="0.2">
      <c r="A143" t="s">
        <v>0</v>
      </c>
    </row>
    <row r="145" spans="1:6" x14ac:dyDescent="0.2">
      <c r="A145" t="s">
        <v>3</v>
      </c>
    </row>
    <row r="146" spans="1:6" x14ac:dyDescent="0.2">
      <c r="A146" t="s">
        <v>4</v>
      </c>
    </row>
    <row r="147" spans="1:6" x14ac:dyDescent="0.2">
      <c r="A147" t="s">
        <v>3</v>
      </c>
    </row>
    <row r="148" spans="1:6" x14ac:dyDescent="0.2">
      <c r="C148" t="s">
        <v>5</v>
      </c>
      <c r="D148" t="s">
        <v>6</v>
      </c>
      <c r="E148" t="s">
        <v>7</v>
      </c>
      <c r="F148" t="s">
        <v>8</v>
      </c>
    </row>
    <row r="149" spans="1:6" x14ac:dyDescent="0.2">
      <c r="A149" t="s">
        <v>9</v>
      </c>
      <c r="C149" s="1">
        <v>2182423</v>
      </c>
      <c r="D149" s="1">
        <v>974629</v>
      </c>
      <c r="E149" s="1">
        <v>1503688</v>
      </c>
      <c r="F149" s="1">
        <v>520153</v>
      </c>
    </row>
    <row r="150" spans="1:6" x14ac:dyDescent="0.2">
      <c r="A150" t="s">
        <v>10</v>
      </c>
      <c r="C150" s="1">
        <v>2182423</v>
      </c>
      <c r="D150" s="1">
        <v>974629</v>
      </c>
      <c r="E150" s="1">
        <v>1503688</v>
      </c>
      <c r="F150" s="1">
        <v>520153</v>
      </c>
    </row>
    <row r="151" spans="1:6" x14ac:dyDescent="0.2">
      <c r="A151" t="s">
        <v>10</v>
      </c>
      <c r="B151" t="s">
        <v>11</v>
      </c>
      <c r="C151" s="1">
        <v>2182423</v>
      </c>
      <c r="D151" s="1">
        <v>974629</v>
      </c>
      <c r="E151" s="1">
        <v>1503688</v>
      </c>
      <c r="F151" s="1">
        <v>520153</v>
      </c>
    </row>
    <row r="152" spans="1:6" x14ac:dyDescent="0.2">
      <c r="A152" t="s">
        <v>10</v>
      </c>
      <c r="B152" t="s">
        <v>12</v>
      </c>
      <c r="C152" s="1">
        <v>1418721</v>
      </c>
      <c r="D152" s="1">
        <v>638561</v>
      </c>
      <c r="E152" s="1">
        <v>991823</v>
      </c>
      <c r="F152" s="1">
        <v>350506</v>
      </c>
    </row>
    <row r="153" spans="1:6" x14ac:dyDescent="0.2">
      <c r="A153" t="s">
        <v>10</v>
      </c>
      <c r="B153" t="s">
        <v>13</v>
      </c>
      <c r="C153" s="1">
        <v>763702</v>
      </c>
      <c r="D153" s="1">
        <v>336068</v>
      </c>
      <c r="E153" s="1">
        <v>511865</v>
      </c>
      <c r="F153" s="1">
        <v>169647</v>
      </c>
    </row>
    <row r="155" spans="1:6" x14ac:dyDescent="0.2">
      <c r="A155" t="s">
        <v>0</v>
      </c>
    </row>
    <row r="156" spans="1:6" x14ac:dyDescent="0.2">
      <c r="A156" t="s">
        <v>34</v>
      </c>
    </row>
    <row r="157" spans="1:6" x14ac:dyDescent="0.2">
      <c r="A157" t="s">
        <v>66</v>
      </c>
    </row>
    <row r="158" spans="1:6" x14ac:dyDescent="0.2">
      <c r="A158" t="s">
        <v>33</v>
      </c>
    </row>
    <row r="159" spans="1:6" x14ac:dyDescent="0.2">
      <c r="A159" t="s">
        <v>0</v>
      </c>
    </row>
    <row r="161" spans="1:3" x14ac:dyDescent="0.2">
      <c r="A161" t="s">
        <v>3</v>
      </c>
    </row>
    <row r="162" spans="1:3" x14ac:dyDescent="0.2">
      <c r="A162" t="s">
        <v>15</v>
      </c>
    </row>
    <row r="163" spans="1:3" x14ac:dyDescent="0.2">
      <c r="A163" t="s">
        <v>3</v>
      </c>
    </row>
    <row r="164" spans="1:3" x14ac:dyDescent="0.2">
      <c r="C164" t="s">
        <v>6</v>
      </c>
    </row>
    <row r="165" spans="1:3" x14ac:dyDescent="0.2">
      <c r="A165" t="s">
        <v>9</v>
      </c>
      <c r="C165">
        <v>0</v>
      </c>
    </row>
    <row r="166" spans="1:3" x14ac:dyDescent="0.2">
      <c r="A166" t="s">
        <v>16</v>
      </c>
      <c r="C166" s="2">
        <v>0.23669999999999999</v>
      </c>
    </row>
    <row r="167" spans="1:3" x14ac:dyDescent="0.2">
      <c r="A167" t="s">
        <v>16</v>
      </c>
      <c r="B167" t="s">
        <v>11</v>
      </c>
    </row>
    <row r="168" spans="1:3" x14ac:dyDescent="0.2">
      <c r="A168" t="s">
        <v>16</v>
      </c>
      <c r="B168" t="s">
        <v>12</v>
      </c>
      <c r="C168" s="2">
        <v>0.23369999999999999</v>
      </c>
    </row>
    <row r="169" spans="1:3" x14ac:dyDescent="0.2">
      <c r="A169" t="s">
        <v>16</v>
      </c>
      <c r="B169" t="s">
        <v>13</v>
      </c>
      <c r="C169" s="2">
        <v>0.24249999999999999</v>
      </c>
    </row>
    <row r="171" spans="1:3" x14ac:dyDescent="0.2">
      <c r="A171" t="s">
        <v>0</v>
      </c>
    </row>
    <row r="172" spans="1:3" x14ac:dyDescent="0.2">
      <c r="A172" t="s">
        <v>35</v>
      </c>
    </row>
    <row r="173" spans="1:3" x14ac:dyDescent="0.2">
      <c r="A173" t="s">
        <v>66</v>
      </c>
    </row>
    <row r="174" spans="1:3" x14ac:dyDescent="0.2">
      <c r="A174" t="s">
        <v>0</v>
      </c>
    </row>
    <row r="176" spans="1:3" x14ac:dyDescent="0.2">
      <c r="A176" t="s">
        <v>3</v>
      </c>
    </row>
    <row r="177" spans="1:4" x14ac:dyDescent="0.2">
      <c r="A177" t="s">
        <v>18</v>
      </c>
    </row>
    <row r="178" spans="1:4" x14ac:dyDescent="0.2">
      <c r="A178" t="s">
        <v>3</v>
      </c>
    </row>
    <row r="179" spans="1:4" x14ac:dyDescent="0.2">
      <c r="C179" t="s">
        <v>19</v>
      </c>
      <c r="D179" t="s">
        <v>20</v>
      </c>
    </row>
    <row r="180" spans="1:4" x14ac:dyDescent="0.2">
      <c r="A180" t="s">
        <v>11</v>
      </c>
      <c r="D180" t="s">
        <v>67</v>
      </c>
    </row>
    <row r="181" spans="1:4" x14ac:dyDescent="0.2">
      <c r="A181" t="s">
        <v>5</v>
      </c>
      <c r="C181" s="2">
        <v>2.06E-2</v>
      </c>
      <c r="D181" t="s">
        <v>67</v>
      </c>
    </row>
    <row r="182" spans="1:4" x14ac:dyDescent="0.2">
      <c r="A182" t="s">
        <v>5</v>
      </c>
      <c r="B182" t="s">
        <v>11</v>
      </c>
      <c r="D182" t="s">
        <v>71</v>
      </c>
    </row>
    <row r="183" spans="1:4" x14ac:dyDescent="0.2">
      <c r="A183" t="s">
        <v>5</v>
      </c>
      <c r="B183" t="s">
        <v>36</v>
      </c>
      <c r="C183" s="2">
        <v>2.8199999999999999E-2</v>
      </c>
      <c r="D183" t="s">
        <v>71</v>
      </c>
    </row>
    <row r="185" spans="1:4" x14ac:dyDescent="0.2">
      <c r="A185" t="s">
        <v>0</v>
      </c>
    </row>
    <row r="186" spans="1:4" x14ac:dyDescent="0.2">
      <c r="A186" t="s">
        <v>37</v>
      </c>
    </row>
    <row r="187" spans="1:4" x14ac:dyDescent="0.2">
      <c r="A187" t="s">
        <v>66</v>
      </c>
    </row>
    <row r="188" spans="1:4" x14ac:dyDescent="0.2">
      <c r="A188" t="s">
        <v>0</v>
      </c>
    </row>
    <row r="190" spans="1:4" x14ac:dyDescent="0.2">
      <c r="A190" t="s">
        <v>3</v>
      </c>
    </row>
    <row r="191" spans="1:4" x14ac:dyDescent="0.2">
      <c r="A191" t="s">
        <v>38</v>
      </c>
    </row>
    <row r="192" spans="1:4" x14ac:dyDescent="0.2">
      <c r="A192" t="s">
        <v>3</v>
      </c>
    </row>
    <row r="193" spans="1:4" x14ac:dyDescent="0.2">
      <c r="C193" t="s">
        <v>19</v>
      </c>
      <c r="D193" t="s">
        <v>20</v>
      </c>
    </row>
    <row r="194" spans="1:4" x14ac:dyDescent="0.2">
      <c r="A194" t="s">
        <v>11</v>
      </c>
      <c r="D194" t="s">
        <v>67</v>
      </c>
    </row>
    <row r="195" spans="1:4" x14ac:dyDescent="0.2">
      <c r="A195" t="s">
        <v>5</v>
      </c>
      <c r="C195" s="2">
        <v>2.06E-2</v>
      </c>
      <c r="D195" t="s">
        <v>67</v>
      </c>
    </row>
    <row r="196" spans="1:4" x14ac:dyDescent="0.2">
      <c r="A196" t="s">
        <v>5</v>
      </c>
      <c r="B196" t="s">
        <v>11</v>
      </c>
      <c r="D196" t="s">
        <v>72</v>
      </c>
    </row>
    <row r="197" spans="1:4" x14ac:dyDescent="0.2">
      <c r="A197" t="s">
        <v>5</v>
      </c>
      <c r="B197" t="s">
        <v>21</v>
      </c>
      <c r="C197" s="2">
        <v>3.3300000000000003E-2</v>
      </c>
      <c r="D197" t="s">
        <v>68</v>
      </c>
    </row>
    <row r="198" spans="1:4" x14ac:dyDescent="0.2">
      <c r="A198" t="s">
        <v>5</v>
      </c>
      <c r="B198" t="s">
        <v>31</v>
      </c>
      <c r="C198" s="2">
        <v>3.1099999999999999E-2</v>
      </c>
      <c r="D198" t="s">
        <v>70</v>
      </c>
    </row>
    <row r="199" spans="1:4" x14ac:dyDescent="0.2">
      <c r="A199" t="s">
        <v>5</v>
      </c>
      <c r="B199" t="s">
        <v>26</v>
      </c>
      <c r="C199" s="2">
        <v>2.9399999999999999E-2</v>
      </c>
      <c r="D199" t="s">
        <v>69</v>
      </c>
    </row>
    <row r="200" spans="1:4" x14ac:dyDescent="0.2">
      <c r="A200" t="s">
        <v>5</v>
      </c>
      <c r="B200" t="s">
        <v>36</v>
      </c>
      <c r="C200" s="2">
        <v>2.8199999999999999E-2</v>
      </c>
      <c r="D20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57</v>
      </c>
    </row>
    <row r="4" spans="1:6" x14ac:dyDescent="0.2">
      <c r="A4" t="s">
        <v>2</v>
      </c>
    </row>
    <row r="5" spans="1:6" x14ac:dyDescent="0.2">
      <c r="A5" t="s">
        <v>0</v>
      </c>
    </row>
    <row r="7" spans="1:6" x14ac:dyDescent="0.2">
      <c r="A7" t="s">
        <v>3</v>
      </c>
    </row>
    <row r="8" spans="1:6" x14ac:dyDescent="0.2">
      <c r="A8" t="s">
        <v>4</v>
      </c>
    </row>
    <row r="9" spans="1:6" x14ac:dyDescent="0.2">
      <c r="A9" t="s">
        <v>3</v>
      </c>
    </row>
    <row r="10" spans="1:6" x14ac:dyDescent="0.2">
      <c r="C10" t="s">
        <v>5</v>
      </c>
      <c r="D10" t="s">
        <v>6</v>
      </c>
      <c r="E10" t="s">
        <v>7</v>
      </c>
      <c r="F10" t="s">
        <v>8</v>
      </c>
    </row>
    <row r="11" spans="1:6" x14ac:dyDescent="0.2">
      <c r="A11" t="s">
        <v>9</v>
      </c>
      <c r="C11" s="1">
        <v>150336</v>
      </c>
      <c r="D11" s="1">
        <v>49924</v>
      </c>
      <c r="E11" s="1">
        <v>117987</v>
      </c>
      <c r="F11" s="1">
        <v>29690</v>
      </c>
    </row>
    <row r="12" spans="1:6" x14ac:dyDescent="0.2">
      <c r="A12" t="s">
        <v>10</v>
      </c>
      <c r="C12" s="1">
        <v>150336</v>
      </c>
      <c r="D12" s="1">
        <v>49924</v>
      </c>
      <c r="E12" s="1">
        <v>117987</v>
      </c>
      <c r="F12" s="1">
        <v>29690</v>
      </c>
    </row>
    <row r="13" spans="1:6" x14ac:dyDescent="0.2">
      <c r="A13" t="s">
        <v>10</v>
      </c>
      <c r="B13" t="s">
        <v>11</v>
      </c>
      <c r="C13" s="1">
        <v>150336</v>
      </c>
      <c r="D13" s="1">
        <v>49924</v>
      </c>
      <c r="E13" s="1">
        <v>117987</v>
      </c>
      <c r="F13" s="1">
        <v>29690</v>
      </c>
    </row>
    <row r="14" spans="1:6" x14ac:dyDescent="0.2">
      <c r="A14" t="s">
        <v>10</v>
      </c>
      <c r="B14" t="s">
        <v>12</v>
      </c>
      <c r="C14" s="1">
        <v>97013</v>
      </c>
      <c r="D14" s="1">
        <v>34256</v>
      </c>
      <c r="E14" s="1">
        <v>77398</v>
      </c>
      <c r="F14" s="1">
        <v>20788</v>
      </c>
    </row>
    <row r="15" spans="1:6" x14ac:dyDescent="0.2">
      <c r="A15" t="s">
        <v>10</v>
      </c>
      <c r="B15" t="s">
        <v>13</v>
      </c>
      <c r="C15" s="1">
        <v>53323</v>
      </c>
      <c r="D15" s="1">
        <v>15668</v>
      </c>
      <c r="E15" s="1">
        <v>40589</v>
      </c>
      <c r="F15" s="1">
        <v>8902</v>
      </c>
    </row>
    <row r="17" spans="1:3" x14ac:dyDescent="0.2">
      <c r="A17" t="s">
        <v>0</v>
      </c>
    </row>
    <row r="18" spans="1:3" x14ac:dyDescent="0.2">
      <c r="A18" t="s">
        <v>14</v>
      </c>
    </row>
    <row r="19" spans="1:3" x14ac:dyDescent="0.2">
      <c r="A19" t="s">
        <v>57</v>
      </c>
    </row>
    <row r="20" spans="1:3" x14ac:dyDescent="0.2">
      <c r="A20" t="s">
        <v>2</v>
      </c>
    </row>
    <row r="21" spans="1:3" x14ac:dyDescent="0.2">
      <c r="A21" t="s">
        <v>0</v>
      </c>
    </row>
    <row r="23" spans="1:3" x14ac:dyDescent="0.2">
      <c r="A23" t="s">
        <v>3</v>
      </c>
    </row>
    <row r="24" spans="1:3" x14ac:dyDescent="0.2">
      <c r="A24" t="s">
        <v>15</v>
      </c>
    </row>
    <row r="25" spans="1:3" x14ac:dyDescent="0.2">
      <c r="A25" t="s">
        <v>3</v>
      </c>
    </row>
    <row r="26" spans="1:3" x14ac:dyDescent="0.2">
      <c r="C26" t="s">
        <v>6</v>
      </c>
    </row>
    <row r="27" spans="1:3" x14ac:dyDescent="0.2">
      <c r="A27" t="s">
        <v>9</v>
      </c>
      <c r="C27">
        <v>0</v>
      </c>
    </row>
    <row r="28" spans="1:3" x14ac:dyDescent="0.2">
      <c r="A28" t="s">
        <v>16</v>
      </c>
      <c r="C28" s="2">
        <v>0.24979999999999999</v>
      </c>
    </row>
    <row r="29" spans="1:3" x14ac:dyDescent="0.2">
      <c r="A29" t="s">
        <v>16</v>
      </c>
      <c r="B29" t="s">
        <v>11</v>
      </c>
    </row>
    <row r="30" spans="1:3" x14ac:dyDescent="0.2">
      <c r="A30" t="s">
        <v>16</v>
      </c>
      <c r="B30" t="s">
        <v>13</v>
      </c>
      <c r="C30" s="2">
        <v>0.2737</v>
      </c>
    </row>
    <row r="31" spans="1:3" x14ac:dyDescent="0.2">
      <c r="A31" t="s">
        <v>16</v>
      </c>
      <c r="B31" t="s">
        <v>12</v>
      </c>
      <c r="C31" s="2">
        <v>0.2389</v>
      </c>
    </row>
    <row r="33" spans="1:4" x14ac:dyDescent="0.2">
      <c r="A33" t="s">
        <v>0</v>
      </c>
    </row>
    <row r="34" spans="1:4" x14ac:dyDescent="0.2">
      <c r="A34" t="s">
        <v>17</v>
      </c>
    </row>
    <row r="35" spans="1:4" x14ac:dyDescent="0.2">
      <c r="A35" t="s">
        <v>57</v>
      </c>
    </row>
    <row r="36" spans="1:4" x14ac:dyDescent="0.2">
      <c r="A36" t="s">
        <v>0</v>
      </c>
    </row>
    <row r="38" spans="1:4" x14ac:dyDescent="0.2">
      <c r="A38" t="s">
        <v>3</v>
      </c>
    </row>
    <row r="39" spans="1:4" x14ac:dyDescent="0.2">
      <c r="A39" t="s">
        <v>18</v>
      </c>
    </row>
    <row r="40" spans="1:4" x14ac:dyDescent="0.2">
      <c r="A40" t="s">
        <v>3</v>
      </c>
    </row>
    <row r="41" spans="1:4" x14ac:dyDescent="0.2">
      <c r="C41" t="s">
        <v>19</v>
      </c>
      <c r="D41" t="s">
        <v>20</v>
      </c>
    </row>
    <row r="42" spans="1:4" x14ac:dyDescent="0.2">
      <c r="A42" t="s">
        <v>11</v>
      </c>
      <c r="D42" t="s">
        <v>58</v>
      </c>
    </row>
    <row r="43" spans="1:4" x14ac:dyDescent="0.2">
      <c r="A43" t="s">
        <v>5</v>
      </c>
      <c r="C43" s="2">
        <v>1.06E-2</v>
      </c>
      <c r="D43" t="s">
        <v>58</v>
      </c>
    </row>
    <row r="44" spans="1:4" x14ac:dyDescent="0.2">
      <c r="A44" t="s">
        <v>5</v>
      </c>
      <c r="B44" t="s">
        <v>11</v>
      </c>
      <c r="D44" t="s">
        <v>59</v>
      </c>
    </row>
    <row r="45" spans="1:4" x14ac:dyDescent="0.2">
      <c r="A45" t="s">
        <v>5</v>
      </c>
      <c r="B45" t="s">
        <v>21</v>
      </c>
      <c r="C45" s="2">
        <v>1.84E-2</v>
      </c>
      <c r="D45" t="s">
        <v>59</v>
      </c>
    </row>
    <row r="47" spans="1:4" x14ac:dyDescent="0.2">
      <c r="A47" t="s">
        <v>0</v>
      </c>
    </row>
    <row r="48" spans="1:4" x14ac:dyDescent="0.2">
      <c r="A48" t="s">
        <v>22</v>
      </c>
    </row>
    <row r="49" spans="1:6" x14ac:dyDescent="0.2">
      <c r="A49" t="s">
        <v>57</v>
      </c>
    </row>
    <row r="50" spans="1:6" x14ac:dyDescent="0.2">
      <c r="A50" t="s">
        <v>23</v>
      </c>
    </row>
    <row r="51" spans="1:6" x14ac:dyDescent="0.2">
      <c r="A51" t="s">
        <v>0</v>
      </c>
    </row>
    <row r="53" spans="1:6" x14ac:dyDescent="0.2">
      <c r="A53" t="s">
        <v>3</v>
      </c>
    </row>
    <row r="54" spans="1:6" x14ac:dyDescent="0.2">
      <c r="A54" t="s">
        <v>4</v>
      </c>
    </row>
    <row r="55" spans="1:6" x14ac:dyDescent="0.2">
      <c r="A55" t="s">
        <v>3</v>
      </c>
    </row>
    <row r="56" spans="1:6" x14ac:dyDescent="0.2">
      <c r="C56" t="s">
        <v>5</v>
      </c>
      <c r="D56" t="s">
        <v>6</v>
      </c>
      <c r="E56" t="s">
        <v>7</v>
      </c>
      <c r="F56" t="s">
        <v>8</v>
      </c>
    </row>
    <row r="57" spans="1:6" x14ac:dyDescent="0.2">
      <c r="A57" t="s">
        <v>9</v>
      </c>
      <c r="C57" s="1">
        <v>693051</v>
      </c>
      <c r="D57" s="1">
        <v>239544</v>
      </c>
      <c r="E57" s="1">
        <v>460088</v>
      </c>
      <c r="F57" s="1">
        <v>134844</v>
      </c>
    </row>
    <row r="58" spans="1:6" x14ac:dyDescent="0.2">
      <c r="A58" t="s">
        <v>10</v>
      </c>
      <c r="C58" s="1">
        <v>693051</v>
      </c>
      <c r="D58" s="1">
        <v>239544</v>
      </c>
      <c r="E58" s="1">
        <v>460088</v>
      </c>
      <c r="F58" s="1">
        <v>134844</v>
      </c>
    </row>
    <row r="59" spans="1:6" x14ac:dyDescent="0.2">
      <c r="A59" t="s">
        <v>10</v>
      </c>
      <c r="B59" t="s">
        <v>11</v>
      </c>
      <c r="C59" s="1">
        <v>693051</v>
      </c>
      <c r="D59" s="1">
        <v>239544</v>
      </c>
      <c r="E59" s="1">
        <v>460088</v>
      </c>
      <c r="F59" s="1">
        <v>134844</v>
      </c>
    </row>
    <row r="60" spans="1:6" x14ac:dyDescent="0.2">
      <c r="A60" t="s">
        <v>10</v>
      </c>
      <c r="B60" t="s">
        <v>12</v>
      </c>
      <c r="C60" s="1">
        <v>439895</v>
      </c>
      <c r="D60" s="1">
        <v>156210</v>
      </c>
      <c r="E60" s="1">
        <v>296585</v>
      </c>
      <c r="F60" s="1">
        <v>90229</v>
      </c>
    </row>
    <row r="61" spans="1:6" x14ac:dyDescent="0.2">
      <c r="A61" t="s">
        <v>10</v>
      </c>
      <c r="B61" t="s">
        <v>13</v>
      </c>
      <c r="C61" s="1">
        <v>253156</v>
      </c>
      <c r="D61" s="1">
        <v>83334</v>
      </c>
      <c r="E61" s="1">
        <v>163503</v>
      </c>
      <c r="F61" s="1">
        <v>44615</v>
      </c>
    </row>
    <row r="63" spans="1:6" x14ac:dyDescent="0.2">
      <c r="A63" t="s">
        <v>0</v>
      </c>
    </row>
    <row r="64" spans="1:6" x14ac:dyDescent="0.2">
      <c r="A64" t="s">
        <v>24</v>
      </c>
    </row>
    <row r="65" spans="1:3" x14ac:dyDescent="0.2">
      <c r="A65" t="s">
        <v>57</v>
      </c>
    </row>
    <row r="66" spans="1:3" x14ac:dyDescent="0.2">
      <c r="A66" t="s">
        <v>23</v>
      </c>
    </row>
    <row r="67" spans="1:3" x14ac:dyDescent="0.2">
      <c r="A67" t="s">
        <v>0</v>
      </c>
    </row>
    <row r="69" spans="1:3" x14ac:dyDescent="0.2">
      <c r="A69" t="s">
        <v>3</v>
      </c>
    </row>
    <row r="70" spans="1:3" x14ac:dyDescent="0.2">
      <c r="A70" t="s">
        <v>15</v>
      </c>
    </row>
    <row r="71" spans="1:3" x14ac:dyDescent="0.2">
      <c r="A71" t="s">
        <v>3</v>
      </c>
    </row>
    <row r="72" spans="1:3" x14ac:dyDescent="0.2">
      <c r="C72" t="s">
        <v>6</v>
      </c>
    </row>
    <row r="73" spans="1:3" x14ac:dyDescent="0.2">
      <c r="A73" t="s">
        <v>9</v>
      </c>
      <c r="C73">
        <v>0</v>
      </c>
    </row>
    <row r="74" spans="1:3" x14ac:dyDescent="0.2">
      <c r="A74" t="s">
        <v>16</v>
      </c>
      <c r="C74" s="2">
        <v>0.21360000000000001</v>
      </c>
    </row>
    <row r="75" spans="1:3" x14ac:dyDescent="0.2">
      <c r="A75" t="s">
        <v>16</v>
      </c>
      <c r="B75" t="s">
        <v>11</v>
      </c>
    </row>
    <row r="76" spans="1:3" x14ac:dyDescent="0.2">
      <c r="A76" t="s">
        <v>16</v>
      </c>
      <c r="B76" t="s">
        <v>13</v>
      </c>
      <c r="C76" s="2">
        <v>0.22539999999999999</v>
      </c>
    </row>
    <row r="77" spans="1:3" x14ac:dyDescent="0.2">
      <c r="A77" t="s">
        <v>16</v>
      </c>
      <c r="B77" t="s">
        <v>12</v>
      </c>
      <c r="C77" s="2">
        <v>0.20730000000000001</v>
      </c>
    </row>
    <row r="79" spans="1:3" x14ac:dyDescent="0.2">
      <c r="A79" t="s">
        <v>0</v>
      </c>
    </row>
    <row r="80" spans="1:3" x14ac:dyDescent="0.2">
      <c r="A80" t="s">
        <v>25</v>
      </c>
    </row>
    <row r="81" spans="1:4" x14ac:dyDescent="0.2">
      <c r="A81" t="s">
        <v>57</v>
      </c>
    </row>
    <row r="82" spans="1:4" x14ac:dyDescent="0.2">
      <c r="A82" t="s">
        <v>0</v>
      </c>
    </row>
    <row r="84" spans="1:4" x14ac:dyDescent="0.2">
      <c r="A84" t="s">
        <v>3</v>
      </c>
    </row>
    <row r="85" spans="1:4" x14ac:dyDescent="0.2">
      <c r="A85" t="s">
        <v>18</v>
      </c>
    </row>
    <row r="86" spans="1:4" x14ac:dyDescent="0.2">
      <c r="A86" t="s">
        <v>3</v>
      </c>
    </row>
    <row r="87" spans="1:4" x14ac:dyDescent="0.2">
      <c r="C87" t="s">
        <v>19</v>
      </c>
      <c r="D87" t="s">
        <v>20</v>
      </c>
    </row>
    <row r="88" spans="1:4" x14ac:dyDescent="0.2">
      <c r="A88" t="s">
        <v>11</v>
      </c>
      <c r="D88" t="s">
        <v>58</v>
      </c>
    </row>
    <row r="89" spans="1:4" x14ac:dyDescent="0.2">
      <c r="A89" t="s">
        <v>5</v>
      </c>
      <c r="C89" s="2">
        <v>1.06E-2</v>
      </c>
      <c r="D89" t="s">
        <v>58</v>
      </c>
    </row>
    <row r="90" spans="1:4" x14ac:dyDescent="0.2">
      <c r="A90" t="s">
        <v>5</v>
      </c>
      <c r="B90" t="s">
        <v>11</v>
      </c>
      <c r="D90" t="s">
        <v>60</v>
      </c>
    </row>
    <row r="91" spans="1:4" x14ac:dyDescent="0.2">
      <c r="A91" t="s">
        <v>5</v>
      </c>
      <c r="B91" t="s">
        <v>26</v>
      </c>
      <c r="C91" s="2">
        <v>1.52E-2</v>
      </c>
      <c r="D91" t="s">
        <v>60</v>
      </c>
    </row>
    <row r="93" spans="1:4" x14ac:dyDescent="0.2">
      <c r="A93" t="s">
        <v>0</v>
      </c>
    </row>
    <row r="94" spans="1:4" x14ac:dyDescent="0.2">
      <c r="A94" t="s">
        <v>27</v>
      </c>
    </row>
    <row r="95" spans="1:4" x14ac:dyDescent="0.2">
      <c r="A95" t="s">
        <v>57</v>
      </c>
    </row>
    <row r="96" spans="1:4" x14ac:dyDescent="0.2">
      <c r="A96" t="s">
        <v>28</v>
      </c>
    </row>
    <row r="97" spans="1:6" x14ac:dyDescent="0.2">
      <c r="A97" t="s">
        <v>0</v>
      </c>
    </row>
    <row r="99" spans="1:6" x14ac:dyDescent="0.2">
      <c r="A99" t="s">
        <v>3</v>
      </c>
    </row>
    <row r="100" spans="1:6" x14ac:dyDescent="0.2">
      <c r="A100" t="s">
        <v>4</v>
      </c>
    </row>
    <row r="101" spans="1:6" x14ac:dyDescent="0.2">
      <c r="A101" t="s">
        <v>3</v>
      </c>
    </row>
    <row r="102" spans="1:6" x14ac:dyDescent="0.2">
      <c r="C102" t="s">
        <v>5</v>
      </c>
      <c r="D102" t="s">
        <v>6</v>
      </c>
      <c r="E102" t="s">
        <v>7</v>
      </c>
      <c r="F102" t="s">
        <v>8</v>
      </c>
    </row>
    <row r="103" spans="1:6" x14ac:dyDescent="0.2">
      <c r="A103" t="s">
        <v>9</v>
      </c>
      <c r="C103" s="1">
        <v>127145</v>
      </c>
      <c r="D103" s="1">
        <v>33632</v>
      </c>
      <c r="E103" s="1">
        <v>90232</v>
      </c>
      <c r="F103" s="1">
        <v>18616</v>
      </c>
    </row>
    <row r="104" spans="1:6" x14ac:dyDescent="0.2">
      <c r="A104" t="s">
        <v>10</v>
      </c>
      <c r="C104" s="1">
        <v>127145</v>
      </c>
      <c r="D104" s="1">
        <v>33632</v>
      </c>
      <c r="E104" s="1">
        <v>90232</v>
      </c>
      <c r="F104" s="1">
        <v>18616</v>
      </c>
    </row>
    <row r="105" spans="1:6" x14ac:dyDescent="0.2">
      <c r="A105" t="s">
        <v>10</v>
      </c>
      <c r="B105" t="s">
        <v>11</v>
      </c>
      <c r="C105" s="1">
        <v>127145</v>
      </c>
      <c r="D105" s="1">
        <v>33632</v>
      </c>
      <c r="E105" s="1">
        <v>90232</v>
      </c>
      <c r="F105" s="1">
        <v>18616</v>
      </c>
    </row>
    <row r="106" spans="1:6" x14ac:dyDescent="0.2">
      <c r="A106" t="s">
        <v>10</v>
      </c>
      <c r="B106" t="s">
        <v>12</v>
      </c>
      <c r="C106" s="1">
        <v>83854</v>
      </c>
      <c r="D106" s="1">
        <v>22720</v>
      </c>
      <c r="E106" s="1">
        <v>60464</v>
      </c>
      <c r="F106" s="1">
        <v>13215</v>
      </c>
    </row>
    <row r="107" spans="1:6" x14ac:dyDescent="0.2">
      <c r="A107" t="s">
        <v>10</v>
      </c>
      <c r="B107" t="s">
        <v>13</v>
      </c>
      <c r="C107" s="1">
        <v>43291</v>
      </c>
      <c r="D107" s="1">
        <v>10912</v>
      </c>
      <c r="E107" s="1">
        <v>29768</v>
      </c>
      <c r="F107" s="1">
        <v>5401</v>
      </c>
    </row>
    <row r="109" spans="1:6" x14ac:dyDescent="0.2">
      <c r="A109" t="s">
        <v>0</v>
      </c>
    </row>
    <row r="110" spans="1:6" x14ac:dyDescent="0.2">
      <c r="A110" t="s">
        <v>29</v>
      </c>
    </row>
    <row r="111" spans="1:6" x14ac:dyDescent="0.2">
      <c r="A111" t="s">
        <v>57</v>
      </c>
    </row>
    <row r="112" spans="1:6" x14ac:dyDescent="0.2">
      <c r="A112" t="s">
        <v>28</v>
      </c>
    </row>
    <row r="113" spans="1:3" x14ac:dyDescent="0.2">
      <c r="A113" t="s">
        <v>0</v>
      </c>
    </row>
    <row r="115" spans="1:3" x14ac:dyDescent="0.2">
      <c r="A115" t="s">
        <v>3</v>
      </c>
    </row>
    <row r="116" spans="1:3" x14ac:dyDescent="0.2">
      <c r="A116" t="s">
        <v>15</v>
      </c>
    </row>
    <row r="117" spans="1:3" x14ac:dyDescent="0.2">
      <c r="A117" t="s">
        <v>3</v>
      </c>
    </row>
    <row r="118" spans="1:3" x14ac:dyDescent="0.2">
      <c r="C118" t="s">
        <v>6</v>
      </c>
    </row>
    <row r="119" spans="1:3" x14ac:dyDescent="0.2">
      <c r="A119" t="s">
        <v>9</v>
      </c>
      <c r="C119">
        <v>0</v>
      </c>
    </row>
    <row r="120" spans="1:3" x14ac:dyDescent="0.2">
      <c r="A120" t="s">
        <v>16</v>
      </c>
      <c r="C120" s="2">
        <v>0.22120000000000001</v>
      </c>
    </row>
    <row r="121" spans="1:3" x14ac:dyDescent="0.2">
      <c r="A121" t="s">
        <v>16</v>
      </c>
      <c r="B121" t="s">
        <v>11</v>
      </c>
    </row>
    <row r="122" spans="1:3" x14ac:dyDescent="0.2">
      <c r="A122" t="s">
        <v>16</v>
      </c>
      <c r="B122" t="s">
        <v>13</v>
      </c>
      <c r="C122" s="2">
        <v>0.27429999999999999</v>
      </c>
    </row>
    <row r="123" spans="1:3" x14ac:dyDescent="0.2">
      <c r="A123" t="s">
        <v>16</v>
      </c>
      <c r="B123" t="s">
        <v>12</v>
      </c>
      <c r="C123" s="2">
        <v>0.19570000000000001</v>
      </c>
    </row>
    <row r="125" spans="1:3" x14ac:dyDescent="0.2">
      <c r="A125" t="s">
        <v>0</v>
      </c>
    </row>
    <row r="126" spans="1:3" x14ac:dyDescent="0.2">
      <c r="A126" t="s">
        <v>30</v>
      </c>
    </row>
    <row r="127" spans="1:3" x14ac:dyDescent="0.2">
      <c r="A127" t="s">
        <v>57</v>
      </c>
    </row>
    <row r="128" spans="1:3" x14ac:dyDescent="0.2">
      <c r="A128" t="s">
        <v>0</v>
      </c>
    </row>
    <row r="130" spans="1:4" x14ac:dyDescent="0.2">
      <c r="A130" t="s">
        <v>3</v>
      </c>
    </row>
    <row r="131" spans="1:4" x14ac:dyDescent="0.2">
      <c r="A131" t="s">
        <v>18</v>
      </c>
    </row>
    <row r="132" spans="1:4" x14ac:dyDescent="0.2">
      <c r="A132" t="s">
        <v>3</v>
      </c>
    </row>
    <row r="133" spans="1:4" x14ac:dyDescent="0.2">
      <c r="C133" t="s">
        <v>19</v>
      </c>
      <c r="D133" t="s">
        <v>20</v>
      </c>
    </row>
    <row r="134" spans="1:4" x14ac:dyDescent="0.2">
      <c r="A134" t="s">
        <v>11</v>
      </c>
      <c r="D134" t="s">
        <v>58</v>
      </c>
    </row>
    <row r="135" spans="1:4" x14ac:dyDescent="0.2">
      <c r="A135" t="s">
        <v>5</v>
      </c>
      <c r="C135" s="2">
        <v>1.06E-2</v>
      </c>
      <c r="D135" t="s">
        <v>58</v>
      </c>
    </row>
    <row r="136" spans="1:4" x14ac:dyDescent="0.2">
      <c r="A136" t="s">
        <v>5</v>
      </c>
      <c r="B136" t="s">
        <v>11</v>
      </c>
      <c r="D136" t="s">
        <v>61</v>
      </c>
    </row>
    <row r="137" spans="1:4" x14ac:dyDescent="0.2">
      <c r="A137" t="s">
        <v>5</v>
      </c>
      <c r="B137" t="s">
        <v>31</v>
      </c>
      <c r="C137" s="2">
        <v>2.1399999999999999E-2</v>
      </c>
      <c r="D137" t="s">
        <v>61</v>
      </c>
    </row>
    <row r="139" spans="1:4" x14ac:dyDescent="0.2">
      <c r="A139" t="s">
        <v>0</v>
      </c>
    </row>
    <row r="140" spans="1:4" x14ac:dyDescent="0.2">
      <c r="A140" t="s">
        <v>32</v>
      </c>
    </row>
    <row r="141" spans="1:4" x14ac:dyDescent="0.2">
      <c r="A141" t="s">
        <v>57</v>
      </c>
    </row>
    <row r="142" spans="1:4" x14ac:dyDescent="0.2">
      <c r="A142" t="s">
        <v>33</v>
      </c>
    </row>
    <row r="143" spans="1:4" x14ac:dyDescent="0.2">
      <c r="A143" t="s">
        <v>0</v>
      </c>
    </row>
    <row r="145" spans="1:6" x14ac:dyDescent="0.2">
      <c r="A145" t="s">
        <v>3</v>
      </c>
    </row>
    <row r="146" spans="1:6" x14ac:dyDescent="0.2">
      <c r="A146" t="s">
        <v>4</v>
      </c>
    </row>
    <row r="147" spans="1:6" x14ac:dyDescent="0.2">
      <c r="A147" t="s">
        <v>3</v>
      </c>
    </row>
    <row r="148" spans="1:6" x14ac:dyDescent="0.2">
      <c r="C148" t="s">
        <v>5</v>
      </c>
      <c r="D148" t="s">
        <v>6</v>
      </c>
      <c r="E148" t="s">
        <v>7</v>
      </c>
      <c r="F148" t="s">
        <v>8</v>
      </c>
    </row>
    <row r="149" spans="1:6" x14ac:dyDescent="0.2">
      <c r="A149" t="s">
        <v>9</v>
      </c>
      <c r="C149" s="1">
        <v>1944733</v>
      </c>
      <c r="D149" s="1">
        <v>944173</v>
      </c>
      <c r="E149" s="1">
        <v>1329906</v>
      </c>
      <c r="F149" s="1">
        <v>512287</v>
      </c>
    </row>
    <row r="150" spans="1:6" x14ac:dyDescent="0.2">
      <c r="A150" t="s">
        <v>10</v>
      </c>
      <c r="C150" s="1">
        <v>1944733</v>
      </c>
      <c r="D150" s="1">
        <v>944173</v>
      </c>
      <c r="E150" s="1">
        <v>1329906</v>
      </c>
      <c r="F150" s="1">
        <v>512287</v>
      </c>
    </row>
    <row r="151" spans="1:6" x14ac:dyDescent="0.2">
      <c r="A151" t="s">
        <v>10</v>
      </c>
      <c r="B151" t="s">
        <v>11</v>
      </c>
      <c r="C151" s="1">
        <v>1944733</v>
      </c>
      <c r="D151" s="1">
        <v>944173</v>
      </c>
      <c r="E151" s="1">
        <v>1329906</v>
      </c>
      <c r="F151" s="1">
        <v>512287</v>
      </c>
    </row>
    <row r="152" spans="1:6" x14ac:dyDescent="0.2">
      <c r="A152" t="s">
        <v>10</v>
      </c>
      <c r="B152" t="s">
        <v>13</v>
      </c>
      <c r="C152" s="1">
        <v>742657</v>
      </c>
      <c r="D152" s="1">
        <v>354643</v>
      </c>
      <c r="E152" s="1">
        <v>494776</v>
      </c>
      <c r="F152" s="1">
        <v>183430</v>
      </c>
    </row>
    <row r="153" spans="1:6" x14ac:dyDescent="0.2">
      <c r="A153" t="s">
        <v>10</v>
      </c>
      <c r="B153" t="s">
        <v>12</v>
      </c>
      <c r="C153" s="1">
        <v>1202076</v>
      </c>
      <c r="D153" s="1">
        <v>589530</v>
      </c>
      <c r="E153" s="1">
        <v>835130</v>
      </c>
      <c r="F153" s="1">
        <v>328857</v>
      </c>
    </row>
    <row r="155" spans="1:6" x14ac:dyDescent="0.2">
      <c r="A155" t="s">
        <v>0</v>
      </c>
    </row>
    <row r="156" spans="1:6" x14ac:dyDescent="0.2">
      <c r="A156" t="s">
        <v>34</v>
      </c>
    </row>
    <row r="157" spans="1:6" x14ac:dyDescent="0.2">
      <c r="A157" t="s">
        <v>57</v>
      </c>
    </row>
    <row r="158" spans="1:6" x14ac:dyDescent="0.2">
      <c r="A158" t="s">
        <v>33</v>
      </c>
    </row>
    <row r="159" spans="1:6" x14ac:dyDescent="0.2">
      <c r="A159" t="s">
        <v>0</v>
      </c>
    </row>
    <row r="161" spans="1:3" x14ac:dyDescent="0.2">
      <c r="A161" t="s">
        <v>3</v>
      </c>
    </row>
    <row r="162" spans="1:3" x14ac:dyDescent="0.2">
      <c r="A162" t="s">
        <v>15</v>
      </c>
    </row>
    <row r="163" spans="1:3" x14ac:dyDescent="0.2">
      <c r="A163" t="s">
        <v>3</v>
      </c>
    </row>
    <row r="164" spans="1:3" x14ac:dyDescent="0.2">
      <c r="C164" t="s">
        <v>6</v>
      </c>
    </row>
    <row r="165" spans="1:3" x14ac:dyDescent="0.2">
      <c r="A165" t="s">
        <v>9</v>
      </c>
      <c r="C165">
        <v>0</v>
      </c>
    </row>
    <row r="166" spans="1:3" x14ac:dyDescent="0.2">
      <c r="A166" t="s">
        <v>16</v>
      </c>
      <c r="C166" s="2">
        <v>0.22900000000000001</v>
      </c>
    </row>
    <row r="167" spans="1:3" x14ac:dyDescent="0.2">
      <c r="A167" t="s">
        <v>16</v>
      </c>
      <c r="B167" t="s">
        <v>11</v>
      </c>
    </row>
    <row r="168" spans="1:3" x14ac:dyDescent="0.2">
      <c r="A168" t="s">
        <v>16</v>
      </c>
      <c r="B168" t="s">
        <v>13</v>
      </c>
      <c r="C168" s="2">
        <v>0.23380000000000001</v>
      </c>
    </row>
    <row r="169" spans="1:3" x14ac:dyDescent="0.2">
      <c r="A169" t="s">
        <v>16</v>
      </c>
      <c r="B169" t="s">
        <v>12</v>
      </c>
      <c r="C169" s="2">
        <v>0.2261</v>
      </c>
    </row>
    <row r="171" spans="1:3" x14ac:dyDescent="0.2">
      <c r="A171" t="s">
        <v>0</v>
      </c>
    </row>
    <row r="172" spans="1:3" x14ac:dyDescent="0.2">
      <c r="A172" t="s">
        <v>35</v>
      </c>
    </row>
    <row r="173" spans="1:3" x14ac:dyDescent="0.2">
      <c r="A173" t="s">
        <v>57</v>
      </c>
    </row>
    <row r="174" spans="1:3" x14ac:dyDescent="0.2">
      <c r="A174" t="s">
        <v>0</v>
      </c>
    </row>
    <row r="176" spans="1:3" x14ac:dyDescent="0.2">
      <c r="A176" t="s">
        <v>3</v>
      </c>
    </row>
    <row r="177" spans="1:4" x14ac:dyDescent="0.2">
      <c r="A177" t="s">
        <v>18</v>
      </c>
    </row>
    <row r="178" spans="1:4" x14ac:dyDescent="0.2">
      <c r="A178" t="s">
        <v>3</v>
      </c>
    </row>
    <row r="179" spans="1:4" x14ac:dyDescent="0.2">
      <c r="C179" t="s">
        <v>19</v>
      </c>
      <c r="D179" t="s">
        <v>20</v>
      </c>
    </row>
    <row r="180" spans="1:4" x14ac:dyDescent="0.2">
      <c r="A180" t="s">
        <v>11</v>
      </c>
      <c r="D180" t="s">
        <v>58</v>
      </c>
    </row>
    <row r="181" spans="1:4" x14ac:dyDescent="0.2">
      <c r="A181" t="s">
        <v>5</v>
      </c>
      <c r="C181" s="2">
        <v>1.06E-2</v>
      </c>
      <c r="D181" t="s">
        <v>58</v>
      </c>
    </row>
    <row r="182" spans="1:4" x14ac:dyDescent="0.2">
      <c r="A182" t="s">
        <v>5</v>
      </c>
      <c r="B182" t="s">
        <v>11</v>
      </c>
      <c r="D182" t="s">
        <v>62</v>
      </c>
    </row>
    <row r="183" spans="1:4" x14ac:dyDescent="0.2">
      <c r="A183" t="s">
        <v>5</v>
      </c>
      <c r="B183" t="s">
        <v>36</v>
      </c>
      <c r="C183" s="2">
        <v>1.5900000000000001E-2</v>
      </c>
      <c r="D183" t="s">
        <v>62</v>
      </c>
    </row>
    <row r="185" spans="1:4" x14ac:dyDescent="0.2">
      <c r="A185" t="s">
        <v>0</v>
      </c>
    </row>
    <row r="186" spans="1:4" x14ac:dyDescent="0.2">
      <c r="A186" t="s">
        <v>37</v>
      </c>
    </row>
    <row r="187" spans="1:4" x14ac:dyDescent="0.2">
      <c r="A187" t="s">
        <v>57</v>
      </c>
    </row>
    <row r="188" spans="1:4" x14ac:dyDescent="0.2">
      <c r="A188" t="s">
        <v>0</v>
      </c>
    </row>
    <row r="190" spans="1:4" x14ac:dyDescent="0.2">
      <c r="A190" t="s">
        <v>3</v>
      </c>
    </row>
    <row r="191" spans="1:4" x14ac:dyDescent="0.2">
      <c r="A191" t="s">
        <v>38</v>
      </c>
    </row>
    <row r="192" spans="1:4" x14ac:dyDescent="0.2">
      <c r="A192" t="s">
        <v>3</v>
      </c>
    </row>
    <row r="193" spans="1:4" x14ac:dyDescent="0.2">
      <c r="C193" t="s">
        <v>19</v>
      </c>
      <c r="D193" t="s">
        <v>20</v>
      </c>
    </row>
    <row r="194" spans="1:4" x14ac:dyDescent="0.2">
      <c r="A194" t="s">
        <v>11</v>
      </c>
      <c r="D194" t="s">
        <v>58</v>
      </c>
    </row>
    <row r="195" spans="1:4" x14ac:dyDescent="0.2">
      <c r="A195" t="s">
        <v>5</v>
      </c>
      <c r="C195" s="2">
        <v>1.06E-2</v>
      </c>
      <c r="D195" t="s">
        <v>58</v>
      </c>
    </row>
    <row r="196" spans="1:4" x14ac:dyDescent="0.2">
      <c r="A196" t="s">
        <v>5</v>
      </c>
      <c r="B196" t="s">
        <v>11</v>
      </c>
      <c r="D196" t="s">
        <v>63</v>
      </c>
    </row>
    <row r="197" spans="1:4" x14ac:dyDescent="0.2">
      <c r="A197" t="s">
        <v>5</v>
      </c>
      <c r="B197" t="s">
        <v>31</v>
      </c>
      <c r="C197" s="2">
        <v>2.1399999999999999E-2</v>
      </c>
      <c r="D197" t="s">
        <v>61</v>
      </c>
    </row>
    <row r="198" spans="1:4" x14ac:dyDescent="0.2">
      <c r="A198" t="s">
        <v>5</v>
      </c>
      <c r="B198" t="s">
        <v>21</v>
      </c>
      <c r="C198" s="2">
        <v>1.84E-2</v>
      </c>
      <c r="D198" t="s">
        <v>59</v>
      </c>
    </row>
    <row r="199" spans="1:4" x14ac:dyDescent="0.2">
      <c r="A199" t="s">
        <v>5</v>
      </c>
      <c r="B199" t="s">
        <v>36</v>
      </c>
      <c r="C199" s="2">
        <v>1.5900000000000001E-2</v>
      </c>
      <c r="D199" t="s">
        <v>62</v>
      </c>
    </row>
    <row r="200" spans="1:4" x14ac:dyDescent="0.2">
      <c r="A200" t="s">
        <v>5</v>
      </c>
      <c r="B200" t="s">
        <v>26</v>
      </c>
      <c r="C200" s="2">
        <v>1.52E-2</v>
      </c>
      <c r="D20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19" sqref="I19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1" customFormat="1" x14ac:dyDescent="0.2">
      <c r="A1" s="20" t="s">
        <v>88</v>
      </c>
    </row>
    <row r="2" spans="1:11" s="21" customFormat="1" x14ac:dyDescent="0.2"/>
    <row r="4" spans="1:11" x14ac:dyDescent="0.2">
      <c r="A4" s="22" t="s">
        <v>89</v>
      </c>
      <c r="B4" s="23" t="s">
        <v>90</v>
      </c>
      <c r="C4" s="23" t="s">
        <v>91</v>
      </c>
      <c r="D4" s="23" t="s">
        <v>92</v>
      </c>
      <c r="E4" s="23"/>
      <c r="F4" s="23"/>
      <c r="G4" s="23"/>
      <c r="H4" s="23"/>
      <c r="I4" s="23"/>
      <c r="J4" s="23"/>
      <c r="K4" s="23" t="s">
        <v>93</v>
      </c>
    </row>
    <row r="5" spans="1:11" x14ac:dyDescent="0.2">
      <c r="A5" s="22"/>
      <c r="B5" s="23"/>
      <c r="C5" s="23"/>
      <c r="D5" s="14" t="s">
        <v>94</v>
      </c>
      <c r="E5" s="14" t="s">
        <v>95</v>
      </c>
      <c r="F5" s="14" t="s">
        <v>96</v>
      </c>
      <c r="G5" s="14" t="s">
        <v>97</v>
      </c>
      <c r="H5" s="14" t="s">
        <v>98</v>
      </c>
      <c r="I5" s="14" t="s">
        <v>99</v>
      </c>
      <c r="J5" s="14" t="s">
        <v>100</v>
      </c>
      <c r="K5" s="23"/>
    </row>
    <row r="6" spans="1:11" x14ac:dyDescent="0.2">
      <c r="A6" s="15" t="s">
        <v>101</v>
      </c>
      <c r="B6" s="16">
        <v>76</v>
      </c>
      <c r="C6" s="17">
        <v>-43.421052631578902</v>
      </c>
      <c r="D6" s="17">
        <v>-27.6315789473684</v>
      </c>
      <c r="E6" s="17">
        <v>-55.2631578947368</v>
      </c>
      <c r="F6" s="17">
        <v>-19.7368421052632</v>
      </c>
      <c r="G6" s="17">
        <v>-6.5789473684210504</v>
      </c>
      <c r="H6" s="17">
        <v>-17.105263157894701</v>
      </c>
      <c r="I6" s="17">
        <v>-23.684210526315798</v>
      </c>
      <c r="J6" s="17">
        <v>-17.105263157894701</v>
      </c>
      <c r="K6" s="17">
        <v>-40.789473684210499</v>
      </c>
    </row>
    <row r="7" spans="1:11" x14ac:dyDescent="0.2">
      <c r="A7" s="15" t="s">
        <v>102</v>
      </c>
      <c r="B7" s="16">
        <v>105</v>
      </c>
      <c r="C7" s="17">
        <v>-17.1428571428571</v>
      </c>
      <c r="D7" s="17">
        <v>-8.5714285714285694</v>
      </c>
      <c r="E7" s="17">
        <v>-30.476190476190499</v>
      </c>
      <c r="F7" s="17">
        <v>5.71428571428571</v>
      </c>
      <c r="G7" s="17">
        <v>-2.8571428571428599</v>
      </c>
      <c r="H7" s="17">
        <v>-8.5714285714285694</v>
      </c>
      <c r="I7" s="17">
        <v>-10.476190476190499</v>
      </c>
      <c r="J7" s="17">
        <v>-3.8095238095238102</v>
      </c>
      <c r="K7" s="17">
        <v>-20.952380952380999</v>
      </c>
    </row>
    <row r="8" spans="1:11" x14ac:dyDescent="0.2">
      <c r="A8" s="15" t="s">
        <v>103</v>
      </c>
      <c r="B8" s="16">
        <v>163</v>
      </c>
      <c r="C8" s="17">
        <v>-5.5214723926380396</v>
      </c>
      <c r="D8" s="17">
        <v>-0.61349693251533699</v>
      </c>
      <c r="E8" s="17">
        <v>-26.380368098159501</v>
      </c>
      <c r="F8" s="17">
        <v>20.245398773006102</v>
      </c>
      <c r="G8" s="17">
        <v>10.429447852760701</v>
      </c>
      <c r="H8" s="17">
        <v>2.4539877300613502</v>
      </c>
      <c r="I8" s="17">
        <v>7.9754601226993902</v>
      </c>
      <c r="J8" s="17">
        <v>9.2024539877300597</v>
      </c>
      <c r="K8" s="17">
        <v>-1.22699386503067</v>
      </c>
    </row>
    <row r="9" spans="1:11" x14ac:dyDescent="0.2">
      <c r="A9" s="15" t="s">
        <v>104</v>
      </c>
      <c r="B9" s="16">
        <v>31</v>
      </c>
      <c r="C9" s="17">
        <v>-16.129032258064498</v>
      </c>
      <c r="D9" s="17">
        <v>-9.67741935483871</v>
      </c>
      <c r="E9" s="17">
        <v>-22.580645161290299</v>
      </c>
      <c r="F9" s="17">
        <v>6.4516129032258096</v>
      </c>
      <c r="G9" s="17">
        <v>-3.2258064516128999</v>
      </c>
      <c r="H9" s="17">
        <v>-9.67741935483871</v>
      </c>
      <c r="I9" s="17">
        <v>-12.9032258064516</v>
      </c>
      <c r="J9" s="17">
        <v>-6.4516129032258096</v>
      </c>
      <c r="K9" s="17">
        <v>-29.0322580645161</v>
      </c>
    </row>
    <row r="10" spans="1:11" x14ac:dyDescent="0.2">
      <c r="A10" s="15" t="s">
        <v>105</v>
      </c>
      <c r="B10" s="16">
        <v>172</v>
      </c>
      <c r="C10" s="17">
        <v>-16.2790697674419</v>
      </c>
      <c r="D10" s="17">
        <v>-17.441860465116299</v>
      </c>
      <c r="E10" s="17">
        <v>-26.744186046511601</v>
      </c>
      <c r="F10" s="17">
        <v>9.3023255813953494</v>
      </c>
      <c r="G10" s="17">
        <v>2.9069767441860499</v>
      </c>
      <c r="H10" s="17">
        <v>-8.7209302325581408</v>
      </c>
      <c r="I10" s="17">
        <v>-3.4883720930232598</v>
      </c>
      <c r="J10" s="17">
        <v>2.9069767441860499</v>
      </c>
      <c r="K10" s="17">
        <v>-20.3488372093023</v>
      </c>
    </row>
    <row r="11" spans="1:11" x14ac:dyDescent="0.2">
      <c r="A11" s="15" t="s">
        <v>87</v>
      </c>
      <c r="B11" s="16">
        <v>868</v>
      </c>
      <c r="C11" s="17">
        <v>-19.815668202765</v>
      </c>
      <c r="D11" s="17">
        <v>-16.359447004608299</v>
      </c>
      <c r="E11" s="17">
        <v>-23.502304147465399</v>
      </c>
      <c r="F11" s="17">
        <v>4.3778801843317998</v>
      </c>
      <c r="G11" s="17">
        <v>-4.9539170506912402</v>
      </c>
      <c r="H11" s="17">
        <v>-7.2580645161290303</v>
      </c>
      <c r="I11" s="17">
        <v>-1.84331797235023</v>
      </c>
      <c r="J11" s="17">
        <v>-0.80645161290322598</v>
      </c>
      <c r="K11" s="17">
        <v>-15.437788018433199</v>
      </c>
    </row>
    <row r="12" spans="1:11" x14ac:dyDescent="0.2">
      <c r="A12" s="15" t="s">
        <v>106</v>
      </c>
      <c r="B12" s="16">
        <v>430</v>
      </c>
      <c r="C12" s="17">
        <v>-12.790697674418601</v>
      </c>
      <c r="D12" s="17">
        <v>-6.2790697674418601</v>
      </c>
      <c r="E12" s="17">
        <v>-38.139534883720899</v>
      </c>
      <c r="F12" s="17">
        <v>7.9069767441860499</v>
      </c>
      <c r="G12" s="17">
        <v>7.6744186046511604</v>
      </c>
      <c r="H12" s="17">
        <v>-6.7441860465116301</v>
      </c>
      <c r="I12" s="17">
        <v>3.9534883720930201</v>
      </c>
      <c r="J12" s="17">
        <v>1.86046511627907</v>
      </c>
      <c r="K12" s="17">
        <v>-17.209302325581401</v>
      </c>
    </row>
    <row r="13" spans="1:11" x14ac:dyDescent="0.2">
      <c r="A13" s="15" t="s">
        <v>107</v>
      </c>
      <c r="B13" s="16">
        <v>212</v>
      </c>
      <c r="C13" s="17">
        <v>-15.5660377358491</v>
      </c>
      <c r="D13" s="17">
        <v>-19.811320754716998</v>
      </c>
      <c r="E13" s="17">
        <v>-25</v>
      </c>
      <c r="F13" s="17">
        <v>1.4150943396226401</v>
      </c>
      <c r="G13" s="17">
        <v>-6.6037735849056602</v>
      </c>
      <c r="H13" s="17">
        <v>-11.792452830188701</v>
      </c>
      <c r="I13" s="17">
        <v>-9.4339622641509404</v>
      </c>
      <c r="J13" s="17">
        <v>1.4150943396226401</v>
      </c>
      <c r="K13" s="17">
        <v>-15.5660377358491</v>
      </c>
    </row>
    <row r="14" spans="1:11" x14ac:dyDescent="0.2">
      <c r="A14" s="15" t="s">
        <v>108</v>
      </c>
      <c r="B14" s="16">
        <v>46</v>
      </c>
      <c r="C14" s="17">
        <v>-26.086956521739101</v>
      </c>
      <c r="D14" s="17">
        <v>15.2173913043478</v>
      </c>
      <c r="E14" s="17">
        <v>-41.304347826087003</v>
      </c>
      <c r="F14" s="17">
        <v>19.565217391304301</v>
      </c>
      <c r="G14" s="17">
        <v>10.869565217391299</v>
      </c>
      <c r="H14" s="17">
        <v>-4.3478260869565197</v>
      </c>
      <c r="I14" s="17">
        <v>-6.5217391304347796</v>
      </c>
      <c r="J14" s="17">
        <v>17.3913043478261</v>
      </c>
      <c r="K14" s="17">
        <v>-15.2173913043478</v>
      </c>
    </row>
    <row r="15" spans="1:11" x14ac:dyDescent="0.2">
      <c r="A15" s="15" t="s">
        <v>109</v>
      </c>
      <c r="B15" s="16">
        <v>67</v>
      </c>
      <c r="C15" s="17">
        <v>-29.8507462686567</v>
      </c>
      <c r="D15" s="17">
        <v>-28.358208955223901</v>
      </c>
      <c r="E15" s="17">
        <v>-35.820895522388099</v>
      </c>
      <c r="F15" s="17">
        <v>-5.9701492537313401</v>
      </c>
      <c r="G15" s="17">
        <v>-8.9552238805970106</v>
      </c>
      <c r="H15" s="17">
        <v>-19.402985074626901</v>
      </c>
      <c r="I15" s="17">
        <v>-22.388059701492502</v>
      </c>
      <c r="J15" s="17">
        <v>-17.910447761194</v>
      </c>
      <c r="K15" s="17">
        <v>-34.328358208955201</v>
      </c>
    </row>
    <row r="16" spans="1:11" x14ac:dyDescent="0.2">
      <c r="A16" s="15" t="s">
        <v>110</v>
      </c>
      <c r="B16" s="16">
        <v>37</v>
      </c>
      <c r="C16" s="17">
        <v>-13.5135135135135</v>
      </c>
      <c r="D16" s="17">
        <v>-13.5135135135135</v>
      </c>
      <c r="E16" s="17">
        <v>-45.945945945945901</v>
      </c>
      <c r="F16" s="17">
        <v>-13.5135135135135</v>
      </c>
      <c r="G16" s="17">
        <v>-13.5135135135135</v>
      </c>
      <c r="H16" s="17">
        <v>-10.8108108108108</v>
      </c>
      <c r="I16" s="17">
        <v>2.7027027027027</v>
      </c>
      <c r="J16" s="17">
        <v>-10.8108108108108</v>
      </c>
      <c r="K16" s="17">
        <v>-27.027027027027</v>
      </c>
    </row>
    <row r="17" spans="1:11" x14ac:dyDescent="0.2">
      <c r="A17" s="15" t="s">
        <v>111</v>
      </c>
      <c r="B17" s="16">
        <v>34</v>
      </c>
      <c r="C17" s="17">
        <v>5.8823529411764701</v>
      </c>
      <c r="D17" s="17">
        <v>0</v>
      </c>
      <c r="E17" s="17">
        <v>-35.294117647058798</v>
      </c>
      <c r="F17" s="17">
        <v>8.8235294117647101</v>
      </c>
      <c r="G17" s="17">
        <v>-5.8823529411764701</v>
      </c>
      <c r="H17" s="17">
        <v>5.8823529411764701</v>
      </c>
      <c r="I17" s="17">
        <v>26.470588235294102</v>
      </c>
      <c r="J17" s="17">
        <v>2.9411764705882399</v>
      </c>
      <c r="K17" s="17">
        <v>2.9411764705882399</v>
      </c>
    </row>
    <row r="18" spans="1:11" x14ac:dyDescent="0.2">
      <c r="A18" s="15" t="s">
        <v>112</v>
      </c>
      <c r="B18" s="16">
        <v>20</v>
      </c>
      <c r="C18" s="17">
        <v>-30</v>
      </c>
      <c r="D18" s="17">
        <v>-45</v>
      </c>
      <c r="E18" s="17">
        <v>-30</v>
      </c>
      <c r="F18" s="17">
        <v>0</v>
      </c>
      <c r="G18" s="17">
        <v>-5</v>
      </c>
      <c r="H18" s="17">
        <v>-15</v>
      </c>
      <c r="I18" s="17">
        <v>-5</v>
      </c>
      <c r="J18" s="17">
        <v>5</v>
      </c>
      <c r="K18" s="17">
        <v>-35</v>
      </c>
    </row>
    <row r="19" spans="1:11" x14ac:dyDescent="0.2">
      <c r="A19" s="15" t="s">
        <v>113</v>
      </c>
      <c r="B19" s="16">
        <v>51</v>
      </c>
      <c r="C19" s="17">
        <v>-27.4509803921569</v>
      </c>
      <c r="D19" s="17">
        <v>-25.490196078431399</v>
      </c>
      <c r="E19" s="17">
        <v>-39.2156862745098</v>
      </c>
      <c r="F19" s="17">
        <v>-9.8039215686274499</v>
      </c>
      <c r="G19" s="17">
        <v>-7.8431372549019596</v>
      </c>
      <c r="H19" s="17">
        <v>-19.6078431372549</v>
      </c>
      <c r="I19" s="17">
        <v>-1.9607843137254899</v>
      </c>
      <c r="J19" s="17">
        <v>-11.764705882352899</v>
      </c>
      <c r="K19" s="17">
        <v>-25.490196078431399</v>
      </c>
    </row>
    <row r="20" spans="1:11" x14ac:dyDescent="0.2">
      <c r="A20" s="15" t="s">
        <v>114</v>
      </c>
      <c r="B20" s="16">
        <v>236</v>
      </c>
      <c r="C20" s="17">
        <v>-14.8305084745763</v>
      </c>
      <c r="D20" s="17">
        <v>-10.5932203389831</v>
      </c>
      <c r="E20" s="17">
        <v>-22.457627118644101</v>
      </c>
      <c r="F20" s="17">
        <v>5.9322033898305104</v>
      </c>
      <c r="G20" s="17">
        <v>8.8983050847457594</v>
      </c>
      <c r="H20" s="17">
        <v>4.6610169491525397</v>
      </c>
      <c r="I20" s="17">
        <v>-2.5423728813559299</v>
      </c>
      <c r="J20" s="17">
        <v>6.7796610169491496</v>
      </c>
      <c r="K20" s="17">
        <v>-13.9830508474576</v>
      </c>
    </row>
    <row r="21" spans="1:11" x14ac:dyDescent="0.2">
      <c r="A21" s="15" t="s">
        <v>115</v>
      </c>
      <c r="B21" s="16">
        <v>530</v>
      </c>
      <c r="C21" s="17">
        <v>-17.1698113207547</v>
      </c>
      <c r="D21" s="17">
        <v>-12.6415094339623</v>
      </c>
      <c r="E21" s="17">
        <v>-26.981132075471699</v>
      </c>
      <c r="F21" s="17">
        <v>1.88679245283019</v>
      </c>
      <c r="G21" s="17">
        <v>0.56603773584905703</v>
      </c>
      <c r="H21" s="17">
        <v>-8.3018867924528301</v>
      </c>
      <c r="I21" s="17">
        <v>-4.3396226415094299</v>
      </c>
      <c r="J21" s="17">
        <v>7.35849056603774</v>
      </c>
      <c r="K21" s="17">
        <v>-18.867924528301899</v>
      </c>
    </row>
    <row r="22" spans="1:11" x14ac:dyDescent="0.2">
      <c r="A22" s="15" t="s">
        <v>116</v>
      </c>
      <c r="B22" s="16">
        <v>129</v>
      </c>
      <c r="C22" s="17">
        <v>-27.906976744186</v>
      </c>
      <c r="D22" s="17">
        <v>-13.178294573643401</v>
      </c>
      <c r="E22" s="17">
        <v>-20.930232558139501</v>
      </c>
      <c r="F22" s="17">
        <v>0.775193798449612</v>
      </c>
      <c r="G22" s="17">
        <v>3.87596899224806</v>
      </c>
      <c r="H22" s="17">
        <v>-12.403100775193799</v>
      </c>
      <c r="I22" s="17">
        <v>-11.6279069767442</v>
      </c>
      <c r="J22" s="17">
        <v>-1.55038759689922</v>
      </c>
      <c r="K22" s="17">
        <v>-25.581395348837201</v>
      </c>
    </row>
    <row r="23" spans="1:11" x14ac:dyDescent="0.2">
      <c r="A23" s="15" t="s">
        <v>117</v>
      </c>
      <c r="B23" s="16">
        <v>18</v>
      </c>
      <c r="C23" s="17">
        <v>-11.1111111111111</v>
      </c>
      <c r="D23" s="17">
        <v>0</v>
      </c>
      <c r="E23" s="17">
        <v>11.1111111111111</v>
      </c>
      <c r="F23" s="17">
        <v>27.7777777777778</v>
      </c>
      <c r="G23" s="17">
        <v>22.2222222222222</v>
      </c>
      <c r="H23" s="17">
        <v>-11.1111111111111</v>
      </c>
      <c r="I23" s="17">
        <v>-11.1111111111111</v>
      </c>
      <c r="J23" s="17">
        <v>16.6666666666667</v>
      </c>
      <c r="K23" s="17">
        <v>-11.1111111111111</v>
      </c>
    </row>
    <row r="24" spans="1:11" x14ac:dyDescent="0.2">
      <c r="A24" s="15" t="s">
        <v>118</v>
      </c>
      <c r="B24" s="16">
        <v>43</v>
      </c>
      <c r="C24" s="17">
        <v>-11.6279069767442</v>
      </c>
      <c r="D24" s="17">
        <v>13.953488372093</v>
      </c>
      <c r="E24" s="17">
        <v>-16.2790697674419</v>
      </c>
      <c r="F24" s="17">
        <v>13.953488372093</v>
      </c>
      <c r="G24" s="17">
        <v>-11.6279069767442</v>
      </c>
      <c r="H24" s="17">
        <v>-4.6511627906976702</v>
      </c>
      <c r="I24" s="17">
        <v>4.6511627906976702</v>
      </c>
      <c r="J24" s="17">
        <v>16.2790697674419</v>
      </c>
      <c r="K24" s="17">
        <v>-6.9767441860465098</v>
      </c>
    </row>
    <row r="25" spans="1:11" x14ac:dyDescent="0.2">
      <c r="A25" s="15" t="s">
        <v>119</v>
      </c>
      <c r="B25" s="16">
        <v>57</v>
      </c>
      <c r="C25" s="17">
        <v>-8.7719298245614006</v>
      </c>
      <c r="D25" s="17">
        <v>-15.789473684210501</v>
      </c>
      <c r="E25" s="17">
        <v>-12.280701754386</v>
      </c>
      <c r="F25" s="17">
        <v>14.0350877192982</v>
      </c>
      <c r="G25" s="17">
        <v>-8.7719298245614006</v>
      </c>
      <c r="H25" s="17">
        <v>-19.2982456140351</v>
      </c>
      <c r="I25" s="17">
        <v>1.7543859649122799</v>
      </c>
      <c r="J25" s="17">
        <v>-1.7543859649122799</v>
      </c>
      <c r="K25" s="17">
        <v>-10.526315789473699</v>
      </c>
    </row>
    <row r="26" spans="1:11" x14ac:dyDescent="0.2">
      <c r="A26" s="15" t="s">
        <v>120</v>
      </c>
      <c r="B26" s="16">
        <v>67</v>
      </c>
      <c r="C26" s="17">
        <v>-7.4626865671641802</v>
      </c>
      <c r="D26" s="17">
        <v>0</v>
      </c>
      <c r="E26" s="17">
        <v>-22.388059701492502</v>
      </c>
      <c r="F26" s="17">
        <v>20.8955223880597</v>
      </c>
      <c r="G26" s="17">
        <v>1.4925373134328399</v>
      </c>
      <c r="H26" s="17">
        <v>1.4925373134328399</v>
      </c>
      <c r="I26" s="17">
        <v>2.98507462686567</v>
      </c>
      <c r="J26" s="17">
        <v>4.4776119402985097</v>
      </c>
      <c r="K26" s="17">
        <v>0</v>
      </c>
    </row>
    <row r="27" spans="1:11" x14ac:dyDescent="0.2">
      <c r="A27" s="15" t="s">
        <v>121</v>
      </c>
      <c r="B27" s="16">
        <v>159</v>
      </c>
      <c r="C27" s="17">
        <v>-27.6729559748428</v>
      </c>
      <c r="D27" s="17">
        <v>-25.157232704402499</v>
      </c>
      <c r="E27" s="17">
        <v>-30.188679245283002</v>
      </c>
      <c r="F27" s="17">
        <v>-12.578616352201299</v>
      </c>
      <c r="G27" s="17">
        <v>-18.238993710691801</v>
      </c>
      <c r="H27" s="17">
        <v>-21.3836477987421</v>
      </c>
      <c r="I27" s="17">
        <v>-24.528301886792502</v>
      </c>
      <c r="J27" s="17">
        <v>-10.6918238993711</v>
      </c>
      <c r="K27" s="17">
        <v>-33.3333333333333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11" sqref="A11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1" customFormat="1" x14ac:dyDescent="0.2">
      <c r="A1" s="20" t="s">
        <v>124</v>
      </c>
    </row>
    <row r="2" spans="1:11" s="21" customFormat="1" x14ac:dyDescent="0.2"/>
    <row r="4" spans="1:11" x14ac:dyDescent="0.2">
      <c r="A4" s="22" t="s">
        <v>89</v>
      </c>
      <c r="B4" s="23" t="s">
        <v>90</v>
      </c>
      <c r="C4" s="23" t="s">
        <v>91</v>
      </c>
      <c r="D4" s="23" t="s">
        <v>92</v>
      </c>
      <c r="E4" s="23"/>
      <c r="F4" s="23"/>
      <c r="G4" s="23"/>
      <c r="H4" s="23"/>
      <c r="I4" s="23"/>
      <c r="J4" s="23"/>
      <c r="K4" s="23" t="s">
        <v>93</v>
      </c>
    </row>
    <row r="5" spans="1:11" x14ac:dyDescent="0.2">
      <c r="A5" s="22"/>
      <c r="B5" s="23"/>
      <c r="C5" s="23"/>
      <c r="D5" s="14" t="s">
        <v>94</v>
      </c>
      <c r="E5" s="14" t="s">
        <v>95</v>
      </c>
      <c r="F5" s="14" t="s">
        <v>96</v>
      </c>
      <c r="G5" s="14" t="s">
        <v>97</v>
      </c>
      <c r="H5" s="14" t="s">
        <v>98</v>
      </c>
      <c r="I5" s="14" t="s">
        <v>99</v>
      </c>
      <c r="J5" s="14" t="s">
        <v>100</v>
      </c>
      <c r="K5" s="23"/>
    </row>
    <row r="6" spans="1:11" x14ac:dyDescent="0.2">
      <c r="A6" s="15" t="s">
        <v>101</v>
      </c>
      <c r="B6" s="16">
        <v>61</v>
      </c>
      <c r="C6" s="17">
        <v>-14.7540983606557</v>
      </c>
      <c r="D6" s="17">
        <v>-13.1147540983607</v>
      </c>
      <c r="E6" s="17">
        <v>-9.8360655737704903</v>
      </c>
      <c r="F6" s="17">
        <v>21.311475409836099</v>
      </c>
      <c r="G6" s="17">
        <v>9.8360655737704903</v>
      </c>
      <c r="H6" s="17">
        <v>6.5573770491803298</v>
      </c>
      <c r="I6" s="17">
        <v>9.8360655737704903</v>
      </c>
      <c r="J6" s="17">
        <v>16.393442622950801</v>
      </c>
      <c r="K6" s="17">
        <v>-3.27868852459016</v>
      </c>
    </row>
    <row r="7" spans="1:11" x14ac:dyDescent="0.2">
      <c r="A7" s="15" t="s">
        <v>102</v>
      </c>
      <c r="B7" s="16">
        <v>65</v>
      </c>
      <c r="C7" s="17">
        <v>-6.1538461538461497</v>
      </c>
      <c r="D7" s="17">
        <v>-6.1538461538461497</v>
      </c>
      <c r="E7" s="17">
        <v>-24.615384615384599</v>
      </c>
      <c r="F7" s="17">
        <v>1.5384615384615401</v>
      </c>
      <c r="G7" s="17">
        <v>-4.6153846153846203</v>
      </c>
      <c r="H7" s="17">
        <v>0</v>
      </c>
      <c r="I7" s="17">
        <v>-3.0769230769230802</v>
      </c>
      <c r="J7" s="17">
        <v>15.384615384615399</v>
      </c>
      <c r="K7" s="17">
        <v>-6.1538461538461497</v>
      </c>
    </row>
    <row r="8" spans="1:11" x14ac:dyDescent="0.2">
      <c r="A8" s="15" t="s">
        <v>103</v>
      </c>
      <c r="B8" s="16">
        <v>115</v>
      </c>
      <c r="C8" s="17">
        <v>-17.3913043478261</v>
      </c>
      <c r="D8" s="17">
        <v>-24.347826086956498</v>
      </c>
      <c r="E8" s="17">
        <v>-26.956521739130402</v>
      </c>
      <c r="F8" s="17">
        <v>5.2173913043478297</v>
      </c>
      <c r="G8" s="17">
        <v>-4.3478260869565197</v>
      </c>
      <c r="H8" s="17">
        <v>-6.0869565217391299</v>
      </c>
      <c r="I8" s="17">
        <v>5.2173913043478297</v>
      </c>
      <c r="J8" s="17">
        <v>1.73913043478261</v>
      </c>
      <c r="K8" s="17">
        <v>-14.7826086956522</v>
      </c>
    </row>
    <row r="9" spans="1:11" x14ac:dyDescent="0.2">
      <c r="A9" s="15" t="s">
        <v>104</v>
      </c>
      <c r="B9" s="16">
        <v>21</v>
      </c>
      <c r="C9" s="17">
        <v>-61.904761904761898</v>
      </c>
      <c r="D9" s="17">
        <v>-38.095238095238102</v>
      </c>
      <c r="E9" s="17">
        <v>-47.619047619047599</v>
      </c>
      <c r="F9" s="17">
        <v>-14.285714285714301</v>
      </c>
      <c r="G9" s="17">
        <v>-38.095238095238102</v>
      </c>
      <c r="H9" s="17">
        <v>-38.095238095238102</v>
      </c>
      <c r="I9" s="17">
        <v>-42.857142857142897</v>
      </c>
      <c r="J9" s="17">
        <v>-38.095238095238102</v>
      </c>
      <c r="K9" s="17">
        <v>-33.3333333333333</v>
      </c>
    </row>
    <row r="10" spans="1:11" x14ac:dyDescent="0.2">
      <c r="A10" s="15" t="s">
        <v>105</v>
      </c>
      <c r="B10" s="16">
        <v>119</v>
      </c>
      <c r="C10" s="17">
        <v>-26.050420168067198</v>
      </c>
      <c r="D10" s="17">
        <v>-7.5630252100840298</v>
      </c>
      <c r="E10" s="17">
        <v>-21.848739495798299</v>
      </c>
      <c r="F10" s="17">
        <v>0.84033613445378197</v>
      </c>
      <c r="G10" s="17">
        <v>-10.084033613445399</v>
      </c>
      <c r="H10" s="17">
        <v>-11.764705882352899</v>
      </c>
      <c r="I10" s="17">
        <v>-4.2016806722689104</v>
      </c>
      <c r="J10" s="17">
        <v>-7.5630252100840298</v>
      </c>
      <c r="K10" s="17">
        <v>-17.647058823529399</v>
      </c>
    </row>
    <row r="11" spans="1:11" x14ac:dyDescent="0.2">
      <c r="A11" s="15" t="s">
        <v>87</v>
      </c>
      <c r="B11" s="16">
        <v>576</v>
      </c>
      <c r="C11" s="17">
        <v>-15.2777777777778</v>
      </c>
      <c r="D11" s="17">
        <v>-20.8333333333333</v>
      </c>
      <c r="E11" s="17">
        <v>-23.0902777777778</v>
      </c>
      <c r="F11" s="17">
        <v>2.0833333333333299</v>
      </c>
      <c r="G11" s="17">
        <v>-0.69444444444444398</v>
      </c>
      <c r="H11" s="17">
        <v>-2.4305555555555598</v>
      </c>
      <c r="I11" s="17">
        <v>-3.2986111111111098</v>
      </c>
      <c r="J11" s="17">
        <v>1.9097222222222201</v>
      </c>
      <c r="K11" s="17">
        <v>-12.5</v>
      </c>
    </row>
    <row r="12" spans="1:11" x14ac:dyDescent="0.2">
      <c r="A12" s="15" t="s">
        <v>106</v>
      </c>
      <c r="B12" s="16">
        <v>379</v>
      </c>
      <c r="C12" s="17">
        <v>-16.094986807387901</v>
      </c>
      <c r="D12" s="17">
        <v>-9.4986807387862804</v>
      </c>
      <c r="E12" s="17">
        <v>-34.5646437994723</v>
      </c>
      <c r="F12" s="17">
        <v>7.9155672823219003</v>
      </c>
      <c r="G12" s="17">
        <v>1.5831134564643801</v>
      </c>
      <c r="H12" s="17">
        <v>-9.2348284960422191</v>
      </c>
      <c r="I12" s="17">
        <v>-2.3746701846965701</v>
      </c>
      <c r="J12" s="17">
        <v>2.3746701846965701</v>
      </c>
      <c r="K12" s="17">
        <v>-22.4274406332454</v>
      </c>
    </row>
    <row r="13" spans="1:11" x14ac:dyDescent="0.2">
      <c r="A13" s="15" t="s">
        <v>107</v>
      </c>
      <c r="B13" s="16">
        <v>110</v>
      </c>
      <c r="C13" s="17">
        <v>-8.1818181818181799</v>
      </c>
      <c r="D13" s="17">
        <v>-10</v>
      </c>
      <c r="E13" s="17">
        <v>-11.818181818181801</v>
      </c>
      <c r="F13" s="17">
        <v>4.5454545454545503</v>
      </c>
      <c r="G13" s="17">
        <v>-9.0909090909090899</v>
      </c>
      <c r="H13" s="17">
        <v>-8.1818181818181799</v>
      </c>
      <c r="I13" s="17">
        <v>5.4545454545454497</v>
      </c>
      <c r="J13" s="17">
        <v>15.454545454545499</v>
      </c>
      <c r="K13" s="17">
        <v>-10</v>
      </c>
    </row>
    <row r="14" spans="1:11" x14ac:dyDescent="0.2">
      <c r="A14" s="15" t="s">
        <v>108</v>
      </c>
      <c r="B14" s="16">
        <v>26</v>
      </c>
      <c r="C14" s="17">
        <v>-19.230769230769202</v>
      </c>
      <c r="D14" s="17">
        <v>-26.923076923076898</v>
      </c>
      <c r="E14" s="17">
        <v>-30.769230769230798</v>
      </c>
      <c r="F14" s="17">
        <v>11.538461538461499</v>
      </c>
      <c r="G14" s="17">
        <v>7.6923076923076898</v>
      </c>
      <c r="H14" s="17">
        <v>3.8461538461538498</v>
      </c>
      <c r="I14" s="17">
        <v>11.538461538461499</v>
      </c>
      <c r="J14" s="17">
        <v>3.8461538461538498</v>
      </c>
      <c r="K14" s="17">
        <v>-11.538461538461499</v>
      </c>
    </row>
    <row r="15" spans="1:11" x14ac:dyDescent="0.2">
      <c r="A15" s="15" t="s">
        <v>109</v>
      </c>
      <c r="B15" s="16">
        <v>31</v>
      </c>
      <c r="C15" s="17">
        <v>-9.67741935483871</v>
      </c>
      <c r="D15" s="17">
        <v>-6.4516129032258096</v>
      </c>
      <c r="E15" s="17">
        <v>-25.806451612903199</v>
      </c>
      <c r="F15" s="17">
        <v>-3.2258064516128999</v>
      </c>
      <c r="G15" s="17">
        <v>-6.4516129032258096</v>
      </c>
      <c r="H15" s="17">
        <v>-12.9032258064516</v>
      </c>
      <c r="I15" s="17">
        <v>-12.9032258064516</v>
      </c>
      <c r="J15" s="17">
        <v>0</v>
      </c>
      <c r="K15" s="17">
        <v>-16.129032258064498</v>
      </c>
    </row>
    <row r="16" spans="1:11" x14ac:dyDescent="0.2">
      <c r="A16" s="15" t="s">
        <v>110</v>
      </c>
      <c r="B16" s="16">
        <v>23</v>
      </c>
      <c r="C16" s="17">
        <v>-8.6956521739130395</v>
      </c>
      <c r="D16" s="17">
        <v>-13.0434782608696</v>
      </c>
      <c r="E16" s="17">
        <v>-26.086956521739101</v>
      </c>
      <c r="F16" s="17">
        <v>-8.6956521739130395</v>
      </c>
      <c r="G16" s="17">
        <v>-13.0434782608696</v>
      </c>
      <c r="H16" s="17">
        <v>-26.086956521739101</v>
      </c>
      <c r="I16" s="17">
        <v>4.3478260869565197</v>
      </c>
      <c r="J16" s="17">
        <v>-17.3913043478261</v>
      </c>
      <c r="K16" s="17">
        <v>-17.3913043478261</v>
      </c>
    </row>
    <row r="17" spans="1:11" x14ac:dyDescent="0.2">
      <c r="A17" s="15" t="s">
        <v>111</v>
      </c>
      <c r="B17" s="16">
        <v>19</v>
      </c>
      <c r="C17" s="17">
        <v>-21.052631578947398</v>
      </c>
      <c r="D17" s="17">
        <v>-26.315789473684202</v>
      </c>
      <c r="E17" s="17">
        <v>-47.368421052631597</v>
      </c>
      <c r="F17" s="17">
        <v>5.2631578947368398</v>
      </c>
      <c r="G17" s="17">
        <v>-15.789473684210501</v>
      </c>
      <c r="H17" s="17">
        <v>-47.368421052631597</v>
      </c>
      <c r="I17" s="17">
        <v>-36.842105263157897</v>
      </c>
      <c r="J17" s="17">
        <v>-31.578947368421101</v>
      </c>
      <c r="K17" s="17">
        <v>-52.631578947368403</v>
      </c>
    </row>
    <row r="18" spans="1:11" x14ac:dyDescent="0.2">
      <c r="A18" s="15" t="s">
        <v>112</v>
      </c>
      <c r="B18" s="16">
        <v>23</v>
      </c>
      <c r="C18" s="17">
        <v>-13.0434782608696</v>
      </c>
      <c r="D18" s="17">
        <v>-17.3913043478261</v>
      </c>
      <c r="E18" s="17">
        <v>0</v>
      </c>
      <c r="F18" s="17">
        <v>26.086956521739101</v>
      </c>
      <c r="G18" s="17">
        <v>13.0434782608696</v>
      </c>
      <c r="H18" s="17">
        <v>-4.3478260869565197</v>
      </c>
      <c r="I18" s="17">
        <v>-8.6956521739130395</v>
      </c>
      <c r="J18" s="17">
        <v>21.739130434782599</v>
      </c>
      <c r="K18" s="17">
        <v>-26.086956521739101</v>
      </c>
    </row>
    <row r="19" spans="1:11" x14ac:dyDescent="0.2">
      <c r="A19" s="15" t="s">
        <v>113</v>
      </c>
      <c r="B19" s="16">
        <v>32</v>
      </c>
      <c r="C19" s="17">
        <v>-15.625</v>
      </c>
      <c r="D19" s="17">
        <v>-9.375</v>
      </c>
      <c r="E19" s="17">
        <v>-15.625</v>
      </c>
      <c r="F19" s="17">
        <v>12.5</v>
      </c>
      <c r="G19" s="17">
        <v>-6.25</v>
      </c>
      <c r="H19" s="17">
        <v>9.375</v>
      </c>
      <c r="I19" s="17">
        <v>0</v>
      </c>
      <c r="J19" s="17">
        <v>-3.125</v>
      </c>
      <c r="K19" s="17">
        <v>-18.75</v>
      </c>
    </row>
    <row r="20" spans="1:11" x14ac:dyDescent="0.2">
      <c r="A20" s="15" t="s">
        <v>114</v>
      </c>
      <c r="B20" s="16">
        <v>157</v>
      </c>
      <c r="C20" s="17">
        <v>-21.019108280254802</v>
      </c>
      <c r="D20" s="17">
        <v>-18.471337579617799</v>
      </c>
      <c r="E20" s="17">
        <v>-24.840764331210199</v>
      </c>
      <c r="F20" s="17">
        <v>0</v>
      </c>
      <c r="G20" s="17">
        <v>1.2738853503184699</v>
      </c>
      <c r="H20" s="17">
        <v>-5.7324840764331197</v>
      </c>
      <c r="I20" s="17">
        <v>-4.4585987261146496</v>
      </c>
      <c r="J20" s="17">
        <v>-1.2738853503184699</v>
      </c>
      <c r="K20" s="17">
        <v>-17.834394904458598</v>
      </c>
    </row>
    <row r="21" spans="1:11" x14ac:dyDescent="0.2">
      <c r="A21" s="15" t="s">
        <v>115</v>
      </c>
      <c r="B21" s="16">
        <v>322</v>
      </c>
      <c r="C21" s="17">
        <v>-11.8012422360248</v>
      </c>
      <c r="D21" s="17">
        <v>-14.596273291925501</v>
      </c>
      <c r="E21" s="17">
        <v>-18.322981366459601</v>
      </c>
      <c r="F21" s="17">
        <v>4.9689440993788798</v>
      </c>
      <c r="G21" s="17">
        <v>1.24223602484472</v>
      </c>
      <c r="H21" s="17">
        <v>4.3478260869565197</v>
      </c>
      <c r="I21" s="17">
        <v>0.31055900621117999</v>
      </c>
      <c r="J21" s="17">
        <v>8.0745341614906803</v>
      </c>
      <c r="K21" s="17">
        <v>-7.4534161490683202</v>
      </c>
    </row>
    <row r="22" spans="1:11" x14ac:dyDescent="0.2">
      <c r="A22" s="15" t="s">
        <v>116</v>
      </c>
      <c r="B22" s="16">
        <v>66</v>
      </c>
      <c r="C22" s="17">
        <v>-22.727272727272702</v>
      </c>
      <c r="D22" s="17">
        <v>-7.5757575757575797</v>
      </c>
      <c r="E22" s="17">
        <v>-21.2121212121212</v>
      </c>
      <c r="F22" s="17">
        <v>10.6060606060606</v>
      </c>
      <c r="G22" s="17">
        <v>4.5454545454545503</v>
      </c>
      <c r="H22" s="17">
        <v>3.0303030303030298</v>
      </c>
      <c r="I22" s="17">
        <v>3.0303030303030298</v>
      </c>
      <c r="J22" s="17">
        <v>7.5757575757575797</v>
      </c>
      <c r="K22" s="17">
        <v>-15.1515151515152</v>
      </c>
    </row>
    <row r="23" spans="1:11" x14ac:dyDescent="0.2">
      <c r="A23" s="15" t="s">
        <v>117</v>
      </c>
      <c r="B23" s="16">
        <v>13</v>
      </c>
      <c r="C23" s="17">
        <v>-38.461538461538503</v>
      </c>
      <c r="D23" s="17">
        <v>-7.6923076923076898</v>
      </c>
      <c r="E23" s="17">
        <v>-7.6923076923076898</v>
      </c>
      <c r="F23" s="17">
        <v>23.076923076923102</v>
      </c>
      <c r="G23" s="17">
        <v>0</v>
      </c>
      <c r="H23" s="17">
        <v>0</v>
      </c>
      <c r="I23" s="17">
        <v>-7.6923076923076898</v>
      </c>
      <c r="J23" s="17">
        <v>46.153846153846203</v>
      </c>
      <c r="K23" s="17">
        <v>-7.6923076923076898</v>
      </c>
    </row>
    <row r="24" spans="1:11" x14ac:dyDescent="0.2">
      <c r="A24" s="15" t="s">
        <v>118</v>
      </c>
      <c r="B24" s="16">
        <v>26</v>
      </c>
      <c r="C24" s="17">
        <v>3.8461538461538498</v>
      </c>
      <c r="D24" s="17">
        <v>19.230769230769202</v>
      </c>
      <c r="E24" s="17">
        <v>30.769230769230798</v>
      </c>
      <c r="F24" s="17">
        <v>26.923076923076898</v>
      </c>
      <c r="G24" s="17">
        <v>23.076923076923102</v>
      </c>
      <c r="H24" s="17">
        <v>26.923076923076898</v>
      </c>
      <c r="I24" s="17">
        <v>15.384615384615399</v>
      </c>
      <c r="J24" s="17">
        <v>30.769230769230798</v>
      </c>
      <c r="K24" s="17">
        <v>11.538461538461499</v>
      </c>
    </row>
    <row r="25" spans="1:11" x14ac:dyDescent="0.2">
      <c r="A25" s="15" t="s">
        <v>119</v>
      </c>
      <c r="B25" s="16">
        <v>43</v>
      </c>
      <c r="C25" s="17">
        <v>-16.2790697674419</v>
      </c>
      <c r="D25" s="17">
        <v>11.6279069767442</v>
      </c>
      <c r="E25" s="17">
        <v>9.3023255813953494</v>
      </c>
      <c r="F25" s="17">
        <v>27.906976744186</v>
      </c>
      <c r="G25" s="17">
        <v>20.930232558139501</v>
      </c>
      <c r="H25" s="17">
        <v>11.6279069767442</v>
      </c>
      <c r="I25" s="17">
        <v>20.930232558139501</v>
      </c>
      <c r="J25" s="17">
        <v>23.255813953488399</v>
      </c>
      <c r="K25" s="17">
        <v>0</v>
      </c>
    </row>
    <row r="26" spans="1:11" x14ac:dyDescent="0.2">
      <c r="A26" s="15" t="s">
        <v>120</v>
      </c>
      <c r="B26" s="16">
        <v>38</v>
      </c>
      <c r="C26" s="17">
        <v>21.052631578947398</v>
      </c>
      <c r="D26" s="17">
        <v>2.6315789473684199</v>
      </c>
      <c r="E26" s="17">
        <v>0</v>
      </c>
      <c r="F26" s="17">
        <v>39.473684210526301</v>
      </c>
      <c r="G26" s="17">
        <v>31.578947368421101</v>
      </c>
      <c r="H26" s="17">
        <v>15.789473684210501</v>
      </c>
      <c r="I26" s="17">
        <v>34.210526315789501</v>
      </c>
      <c r="J26" s="17">
        <v>42.105263157894697</v>
      </c>
      <c r="K26" s="17">
        <v>18.421052631578899</v>
      </c>
    </row>
    <row r="27" spans="1:11" x14ac:dyDescent="0.2">
      <c r="A27" s="15" t="s">
        <v>121</v>
      </c>
      <c r="B27" s="16">
        <v>100</v>
      </c>
      <c r="C27" s="17">
        <v>-30</v>
      </c>
      <c r="D27" s="17">
        <v>-32</v>
      </c>
      <c r="E27" s="17">
        <v>-27</v>
      </c>
      <c r="F27" s="17">
        <v>-4</v>
      </c>
      <c r="G27" s="17">
        <v>-7</v>
      </c>
      <c r="H27" s="17">
        <v>-26</v>
      </c>
      <c r="I27" s="17">
        <v>-17</v>
      </c>
      <c r="J27" s="17">
        <v>2</v>
      </c>
      <c r="K27" s="17">
        <v>-28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Q13" sqref="Q13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1" customFormat="1" x14ac:dyDescent="0.2">
      <c r="A1" s="20" t="s">
        <v>125</v>
      </c>
    </row>
    <row r="2" spans="1:11" s="21" customFormat="1" x14ac:dyDescent="0.2"/>
    <row r="4" spans="1:11" x14ac:dyDescent="0.2">
      <c r="A4" s="22" t="s">
        <v>89</v>
      </c>
      <c r="B4" s="23" t="s">
        <v>90</v>
      </c>
      <c r="C4" s="23" t="s">
        <v>91</v>
      </c>
      <c r="D4" s="23" t="s">
        <v>92</v>
      </c>
      <c r="E4" s="23"/>
      <c r="F4" s="23"/>
      <c r="G4" s="23"/>
      <c r="H4" s="23"/>
      <c r="I4" s="23"/>
      <c r="J4" s="23"/>
      <c r="K4" s="23" t="s">
        <v>93</v>
      </c>
    </row>
    <row r="5" spans="1:11" x14ac:dyDescent="0.2">
      <c r="A5" s="22"/>
      <c r="B5" s="23"/>
      <c r="C5" s="23"/>
      <c r="D5" s="14" t="s">
        <v>94</v>
      </c>
      <c r="E5" s="14" t="s">
        <v>95</v>
      </c>
      <c r="F5" s="14" t="s">
        <v>96</v>
      </c>
      <c r="G5" s="14" t="s">
        <v>97</v>
      </c>
      <c r="H5" s="14" t="s">
        <v>98</v>
      </c>
      <c r="I5" s="14" t="s">
        <v>99</v>
      </c>
      <c r="J5" s="14" t="s">
        <v>100</v>
      </c>
      <c r="K5" s="23"/>
    </row>
    <row r="6" spans="1:11" x14ac:dyDescent="0.2">
      <c r="A6" s="15" t="s">
        <v>101</v>
      </c>
      <c r="B6" s="16">
        <v>85</v>
      </c>
      <c r="C6" s="17">
        <v>-28.235294117647101</v>
      </c>
      <c r="D6" s="17">
        <v>-21.052631578947398</v>
      </c>
      <c r="E6" s="19" t="s">
        <v>89</v>
      </c>
      <c r="F6" s="17">
        <v>4.8780487804878003</v>
      </c>
      <c r="G6" s="17">
        <v>-10.8433734939759</v>
      </c>
      <c r="H6" s="17">
        <v>3.6144578313253</v>
      </c>
      <c r="I6" s="17">
        <v>-11.842105263157899</v>
      </c>
      <c r="J6" s="17">
        <v>0</v>
      </c>
      <c r="K6" s="17">
        <v>-28.235294117647101</v>
      </c>
    </row>
    <row r="7" spans="1:11" x14ac:dyDescent="0.2">
      <c r="A7" s="15" t="s">
        <v>102</v>
      </c>
      <c r="B7" s="16">
        <v>130</v>
      </c>
      <c r="C7" s="17">
        <v>-30</v>
      </c>
      <c r="D7" s="17">
        <v>-4.5871559633027497</v>
      </c>
      <c r="E7" s="19" t="s">
        <v>89</v>
      </c>
      <c r="F7" s="17">
        <v>17.213114754098399</v>
      </c>
      <c r="G7" s="17">
        <v>9.67741935483871</v>
      </c>
      <c r="H7" s="17">
        <v>9.5238095238095202</v>
      </c>
      <c r="I7" s="17">
        <v>-3.8461538461538498</v>
      </c>
      <c r="J7" s="17">
        <v>-2.5423728813559299</v>
      </c>
      <c r="K7" s="17">
        <v>-22.307692307692299</v>
      </c>
    </row>
    <row r="8" spans="1:11" x14ac:dyDescent="0.2">
      <c r="A8" s="15" t="s">
        <v>103</v>
      </c>
      <c r="B8" s="16">
        <v>245</v>
      </c>
      <c r="C8" s="17">
        <v>-32.653061224489797</v>
      </c>
      <c r="D8" s="17">
        <v>-5.3811659192825099</v>
      </c>
      <c r="E8" s="19" t="s">
        <v>89</v>
      </c>
      <c r="F8" s="17">
        <v>6.7510548523206797</v>
      </c>
      <c r="G8" s="17">
        <v>4.7210300429184597</v>
      </c>
      <c r="H8" s="17">
        <v>12.393162393162401</v>
      </c>
      <c r="I8" s="17">
        <v>-12.621359223301001</v>
      </c>
      <c r="J8" s="17">
        <v>0</v>
      </c>
      <c r="K8" s="17">
        <v>-32.653061224489797</v>
      </c>
    </row>
    <row r="9" spans="1:11" x14ac:dyDescent="0.2">
      <c r="A9" s="15" t="s">
        <v>104</v>
      </c>
      <c r="B9" s="16">
        <v>52</v>
      </c>
      <c r="C9" s="17">
        <v>-5.7692307692307701</v>
      </c>
      <c r="D9" s="17">
        <v>8.6956521739130395</v>
      </c>
      <c r="E9" s="19" t="s">
        <v>89</v>
      </c>
      <c r="F9" s="17">
        <v>15.384615384615399</v>
      </c>
      <c r="G9" s="17">
        <v>3.8461538461538498</v>
      </c>
      <c r="H9" s="17">
        <v>19.230769230769202</v>
      </c>
      <c r="I9" s="17">
        <v>6.5217391304347796</v>
      </c>
      <c r="J9" s="17">
        <v>2.12765957446809</v>
      </c>
      <c r="K9" s="17">
        <v>-13.461538461538501</v>
      </c>
    </row>
    <row r="10" spans="1:11" x14ac:dyDescent="0.2">
      <c r="A10" s="15" t="s">
        <v>105</v>
      </c>
      <c r="B10" s="16">
        <v>234</v>
      </c>
      <c r="C10" s="17">
        <v>-30.769230769230798</v>
      </c>
      <c r="D10" s="17">
        <v>-10.3626943005181</v>
      </c>
      <c r="E10" s="19" t="s">
        <v>89</v>
      </c>
      <c r="F10" s="17">
        <v>2.71493212669683</v>
      </c>
      <c r="G10" s="17">
        <v>-4.1666666666666696</v>
      </c>
      <c r="H10" s="17">
        <v>-0.45045045045045001</v>
      </c>
      <c r="I10" s="17">
        <v>-7.8947368421052602</v>
      </c>
      <c r="J10" s="17">
        <v>2.4038461538461502</v>
      </c>
      <c r="K10" s="17">
        <v>-26.495726495726501</v>
      </c>
    </row>
    <row r="11" spans="1:11" x14ac:dyDescent="0.2">
      <c r="A11" s="15" t="s">
        <v>87</v>
      </c>
      <c r="B11" s="16">
        <v>1160</v>
      </c>
      <c r="C11" s="17">
        <v>-28.017241379310299</v>
      </c>
      <c r="D11" s="17">
        <v>-15.6959526159921</v>
      </c>
      <c r="E11" s="19" t="s">
        <v>89</v>
      </c>
      <c r="F11" s="17">
        <v>7.23327305605787</v>
      </c>
      <c r="G11" s="17">
        <v>2.7198549410698099</v>
      </c>
      <c r="H11" s="17">
        <v>7.2841726618704996</v>
      </c>
      <c r="I11" s="17">
        <v>-4.8907388137356902</v>
      </c>
      <c r="J11" s="17">
        <v>0.47125353440150802</v>
      </c>
      <c r="K11" s="17">
        <v>-27.327586206896601</v>
      </c>
    </row>
    <row r="12" spans="1:11" x14ac:dyDescent="0.2">
      <c r="A12" s="15" t="s">
        <v>106</v>
      </c>
      <c r="B12" s="16">
        <v>653</v>
      </c>
      <c r="C12" s="17">
        <v>-19.2955589586524</v>
      </c>
      <c r="D12" s="17">
        <v>-4.2016806722689104</v>
      </c>
      <c r="E12" s="19" t="s">
        <v>89</v>
      </c>
      <c r="F12" s="17">
        <v>8.7719298245614006</v>
      </c>
      <c r="G12" s="17">
        <v>6.9692058346839501</v>
      </c>
      <c r="H12" s="17">
        <v>12.540192926045</v>
      </c>
      <c r="I12" s="17">
        <v>0.89928057553956797</v>
      </c>
      <c r="J12" s="17">
        <v>2.1959459459459501</v>
      </c>
      <c r="K12" s="17">
        <v>-19.142419601837702</v>
      </c>
    </row>
    <row r="13" spans="1:11" x14ac:dyDescent="0.2">
      <c r="A13" s="15" t="s">
        <v>107</v>
      </c>
      <c r="B13" s="16">
        <v>239</v>
      </c>
      <c r="C13" s="17">
        <v>-21.338912133891199</v>
      </c>
      <c r="D13" s="17">
        <v>-6.4676616915422898</v>
      </c>
      <c r="E13" s="19" t="s">
        <v>89</v>
      </c>
      <c r="F13" s="17">
        <v>11.9469026548673</v>
      </c>
      <c r="G13" s="17">
        <v>9.2105263157894708</v>
      </c>
      <c r="H13" s="17">
        <v>8.7336244541484707</v>
      </c>
      <c r="I13" s="17">
        <v>-6.5</v>
      </c>
      <c r="J13" s="17">
        <v>12.093023255814</v>
      </c>
      <c r="K13" s="17">
        <v>-20.920502092050199</v>
      </c>
    </row>
    <row r="14" spans="1:11" x14ac:dyDescent="0.2">
      <c r="A14" s="15" t="s">
        <v>108</v>
      </c>
      <c r="B14" s="16">
        <v>74</v>
      </c>
      <c r="C14" s="17">
        <v>-20.270270270270299</v>
      </c>
      <c r="D14" s="17">
        <v>-6.4516129032258096</v>
      </c>
      <c r="E14" s="19" t="s">
        <v>89</v>
      </c>
      <c r="F14" s="17">
        <v>20.8333333333333</v>
      </c>
      <c r="G14" s="17">
        <v>19.4444444444444</v>
      </c>
      <c r="H14" s="17">
        <v>16.438356164383599</v>
      </c>
      <c r="I14" s="17">
        <v>11.4754098360656</v>
      </c>
      <c r="J14" s="17">
        <v>14.285714285714301</v>
      </c>
      <c r="K14" s="17">
        <v>-13.5135135135135</v>
      </c>
    </row>
    <row r="15" spans="1:11" x14ac:dyDescent="0.2">
      <c r="A15" s="15" t="s">
        <v>109</v>
      </c>
      <c r="B15" s="16">
        <v>120</v>
      </c>
      <c r="C15" s="17">
        <v>-34.1666666666667</v>
      </c>
      <c r="D15" s="17">
        <v>-11.538461538461499</v>
      </c>
      <c r="E15" s="19" t="s">
        <v>89</v>
      </c>
      <c r="F15" s="17">
        <v>-15.929203539823</v>
      </c>
      <c r="G15" s="17">
        <v>-5.5555555555555598</v>
      </c>
      <c r="H15" s="17">
        <v>-13.0434782608696</v>
      </c>
      <c r="I15" s="17">
        <v>-15.841584158415801</v>
      </c>
      <c r="J15" s="17">
        <v>-7.3394495412843996</v>
      </c>
      <c r="K15" s="17">
        <v>-40</v>
      </c>
    </row>
    <row r="16" spans="1:11" x14ac:dyDescent="0.2">
      <c r="A16" s="15" t="s">
        <v>110</v>
      </c>
      <c r="B16" s="16">
        <v>49</v>
      </c>
      <c r="C16" s="17">
        <v>-14.285714285714301</v>
      </c>
      <c r="D16" s="17">
        <v>4.6511627906976702</v>
      </c>
      <c r="E16" s="19" t="s">
        <v>89</v>
      </c>
      <c r="F16" s="17">
        <v>17.7777777777778</v>
      </c>
      <c r="G16" s="17">
        <v>0</v>
      </c>
      <c r="H16" s="17">
        <v>17.7777777777778</v>
      </c>
      <c r="I16" s="17">
        <v>-7.1428571428571397</v>
      </c>
      <c r="J16" s="17">
        <v>17.7777777777778</v>
      </c>
      <c r="K16" s="17">
        <v>-18.367346938775501</v>
      </c>
    </row>
    <row r="17" spans="1:11" x14ac:dyDescent="0.2">
      <c r="A17" s="15" t="s">
        <v>111</v>
      </c>
      <c r="B17" s="16">
        <v>65</v>
      </c>
      <c r="C17" s="17">
        <v>-27.692307692307701</v>
      </c>
      <c r="D17" s="17">
        <v>-6.5573770491803298</v>
      </c>
      <c r="E17" s="19" t="s">
        <v>89</v>
      </c>
      <c r="F17" s="17">
        <v>9.67741935483871</v>
      </c>
      <c r="G17" s="17">
        <v>-11.4754098360656</v>
      </c>
      <c r="H17" s="17">
        <v>1.61290322580645</v>
      </c>
      <c r="I17" s="17">
        <v>1.78571428571429</v>
      </c>
      <c r="J17" s="17">
        <v>-4.9180327868852496</v>
      </c>
      <c r="K17" s="17">
        <v>-36.923076923076898</v>
      </c>
    </row>
    <row r="18" spans="1:11" x14ac:dyDescent="0.2">
      <c r="A18" s="15" t="s">
        <v>112</v>
      </c>
      <c r="B18" s="16">
        <v>25</v>
      </c>
      <c r="C18" s="17">
        <v>-32</v>
      </c>
      <c r="D18" s="17">
        <v>-14.285714285714301</v>
      </c>
      <c r="E18" s="19" t="s">
        <v>89</v>
      </c>
      <c r="F18" s="17">
        <v>12.5</v>
      </c>
      <c r="G18" s="17">
        <v>8.3333333333333304</v>
      </c>
      <c r="H18" s="17">
        <v>4.1666666666666696</v>
      </c>
      <c r="I18" s="17">
        <v>-25</v>
      </c>
      <c r="J18" s="17">
        <v>-14.285714285714301</v>
      </c>
      <c r="K18" s="17">
        <v>-28</v>
      </c>
    </row>
    <row r="19" spans="1:11" x14ac:dyDescent="0.2">
      <c r="A19" s="15" t="s">
        <v>113</v>
      </c>
      <c r="B19" s="16">
        <v>49</v>
      </c>
      <c r="C19" s="17">
        <v>-20.408163265306101</v>
      </c>
      <c r="D19" s="17">
        <v>-9.7560975609756095</v>
      </c>
      <c r="E19" s="19" t="s">
        <v>89</v>
      </c>
      <c r="F19" s="17">
        <v>-4.2553191489361701</v>
      </c>
      <c r="G19" s="17">
        <v>6.25</v>
      </c>
      <c r="H19" s="17">
        <v>-2.0833333333333299</v>
      </c>
      <c r="I19" s="17">
        <v>-6.8181818181818201</v>
      </c>
      <c r="J19" s="17">
        <v>0</v>
      </c>
      <c r="K19" s="17">
        <v>-24.4897959183673</v>
      </c>
    </row>
    <row r="20" spans="1:11" x14ac:dyDescent="0.2">
      <c r="A20" s="15" t="s">
        <v>114</v>
      </c>
      <c r="B20" s="16">
        <v>345</v>
      </c>
      <c r="C20" s="17">
        <v>-14.2028985507246</v>
      </c>
      <c r="D20" s="17">
        <v>-3.0100334448160502</v>
      </c>
      <c r="E20" s="19" t="s">
        <v>89</v>
      </c>
      <c r="F20" s="17">
        <v>13.855421686747</v>
      </c>
      <c r="G20" s="17">
        <v>19.384615384615401</v>
      </c>
      <c r="H20" s="17">
        <v>13.473053892215599</v>
      </c>
      <c r="I20" s="17">
        <v>-0.71684587813620104</v>
      </c>
      <c r="J20" s="17">
        <v>11.838006230529601</v>
      </c>
      <c r="K20" s="17">
        <v>-15.6521739130435</v>
      </c>
    </row>
    <row r="21" spans="1:11" x14ac:dyDescent="0.2">
      <c r="A21" s="15" t="s">
        <v>115</v>
      </c>
      <c r="B21" s="16">
        <v>763</v>
      </c>
      <c r="C21" s="17">
        <v>-26.2123197903014</v>
      </c>
      <c r="D21" s="17">
        <v>-8.8105726872246706</v>
      </c>
      <c r="E21" s="19" t="s">
        <v>89</v>
      </c>
      <c r="F21" s="17">
        <v>5.2917232021709601</v>
      </c>
      <c r="G21" s="17">
        <v>7.0556309362279501</v>
      </c>
      <c r="H21" s="17">
        <v>8.1300813008130106</v>
      </c>
      <c r="I21" s="17">
        <v>-5.44</v>
      </c>
      <c r="J21" s="17">
        <v>1.5647226173541999</v>
      </c>
      <c r="K21" s="17">
        <v>-26.605504587155998</v>
      </c>
    </row>
    <row r="22" spans="1:11" x14ac:dyDescent="0.2">
      <c r="A22" s="15" t="s">
        <v>116</v>
      </c>
      <c r="B22" s="16">
        <v>137</v>
      </c>
      <c r="C22" s="17">
        <v>-16.058394160583902</v>
      </c>
      <c r="D22" s="17">
        <v>-7.5630252100840298</v>
      </c>
      <c r="E22" s="19" t="s">
        <v>89</v>
      </c>
      <c r="F22" s="17">
        <v>16.030534351145</v>
      </c>
      <c r="G22" s="17">
        <v>9.1603053435114496</v>
      </c>
      <c r="H22" s="17">
        <v>10.3703703703704</v>
      </c>
      <c r="I22" s="17">
        <v>-1.70940170940171</v>
      </c>
      <c r="J22" s="17">
        <v>11.538461538461499</v>
      </c>
      <c r="K22" s="17">
        <v>-13.138686131386899</v>
      </c>
    </row>
    <row r="23" spans="1:11" x14ac:dyDescent="0.2">
      <c r="A23" s="15" t="s">
        <v>117</v>
      </c>
      <c r="B23" s="16">
        <v>17</v>
      </c>
      <c r="C23" s="17">
        <v>-11.764705882352899</v>
      </c>
      <c r="D23" s="17">
        <v>52.941176470588204</v>
      </c>
      <c r="E23" s="19" t="s">
        <v>89</v>
      </c>
      <c r="F23" s="17">
        <v>47.058823529411796</v>
      </c>
      <c r="G23" s="17">
        <v>58.823529411764703</v>
      </c>
      <c r="H23" s="17">
        <v>29.411764705882401</v>
      </c>
      <c r="I23" s="17">
        <v>20</v>
      </c>
      <c r="J23" s="17">
        <v>23.529411764705898</v>
      </c>
      <c r="K23" s="17">
        <v>17.647058823529399</v>
      </c>
    </row>
    <row r="24" spans="1:11" x14ac:dyDescent="0.2">
      <c r="A24" s="15" t="s">
        <v>118</v>
      </c>
      <c r="B24" s="16">
        <v>46</v>
      </c>
      <c r="C24" s="17">
        <v>-26.086956521739101</v>
      </c>
      <c r="D24" s="17">
        <v>-2.5</v>
      </c>
      <c r="E24" s="19" t="s">
        <v>89</v>
      </c>
      <c r="F24" s="17">
        <v>-9.0909090909090899</v>
      </c>
      <c r="G24" s="17">
        <v>2.32558139534884</v>
      </c>
      <c r="H24" s="17">
        <v>4.5454545454545503</v>
      </c>
      <c r="I24" s="17">
        <v>-11.9047619047619</v>
      </c>
      <c r="J24" s="17">
        <v>14.634146341463399</v>
      </c>
      <c r="K24" s="17">
        <v>-28.260869565217401</v>
      </c>
    </row>
    <row r="25" spans="1:11" x14ac:dyDescent="0.2">
      <c r="A25" s="15" t="s">
        <v>119</v>
      </c>
      <c r="B25" s="16">
        <v>89</v>
      </c>
      <c r="C25" s="17">
        <v>-13.483146067415699</v>
      </c>
      <c r="D25" s="17">
        <v>-17.283950617283899</v>
      </c>
      <c r="E25" s="19" t="s">
        <v>89</v>
      </c>
      <c r="F25" s="17">
        <v>25.287356321839098</v>
      </c>
      <c r="G25" s="17">
        <v>12.643678160919499</v>
      </c>
      <c r="H25" s="17">
        <v>25.581395348837201</v>
      </c>
      <c r="I25" s="17">
        <v>21.951219512195099</v>
      </c>
      <c r="J25" s="17">
        <v>13.580246913580201</v>
      </c>
      <c r="K25" s="17">
        <v>-8.9887640449438209</v>
      </c>
    </row>
    <row r="26" spans="1:11" x14ac:dyDescent="0.2">
      <c r="A26" s="15" t="s">
        <v>120</v>
      </c>
      <c r="B26" s="16">
        <v>91</v>
      </c>
      <c r="C26" s="17">
        <v>-19.780219780219799</v>
      </c>
      <c r="D26" s="17">
        <v>-8.4337349397590398</v>
      </c>
      <c r="E26" s="19" t="s">
        <v>89</v>
      </c>
      <c r="F26" s="17">
        <v>7.7777777777777803</v>
      </c>
      <c r="G26" s="17">
        <v>10.1123595505618</v>
      </c>
      <c r="H26" s="17">
        <v>13.483146067415699</v>
      </c>
      <c r="I26" s="17">
        <v>-2.3529411764705901</v>
      </c>
      <c r="J26" s="17">
        <v>10.588235294117601</v>
      </c>
      <c r="K26" s="17">
        <v>-20.879120879120901</v>
      </c>
    </row>
    <row r="27" spans="1:11" x14ac:dyDescent="0.2">
      <c r="A27" s="15" t="s">
        <v>121</v>
      </c>
      <c r="B27" s="16">
        <v>175</v>
      </c>
      <c r="C27" s="17">
        <v>-37.714285714285701</v>
      </c>
      <c r="D27" s="17">
        <v>-19.230769230769202</v>
      </c>
      <c r="E27" s="19" t="s">
        <v>89</v>
      </c>
      <c r="F27" s="17">
        <v>-8.9171974522292992</v>
      </c>
      <c r="G27" s="17">
        <v>-20.805369127516801</v>
      </c>
      <c r="H27" s="17">
        <v>-10.625</v>
      </c>
      <c r="I27" s="17">
        <v>-12.408759124087601</v>
      </c>
      <c r="J27" s="17">
        <v>-10.563380281690099</v>
      </c>
      <c r="K27" s="17">
        <v>-38.285714285714299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 Specific Dashboard</vt:lpstr>
      <vt:lpstr>Current report from omniture</vt:lpstr>
      <vt:lpstr>Previous Report omniture</vt:lpstr>
      <vt:lpstr>YoY report</vt:lpstr>
      <vt:lpstr>NPS Non Purchaser Current</vt:lpstr>
      <vt:lpstr>NPS Non-Purchaser Previous</vt:lpstr>
      <vt:lpstr>NPS Non-Purchaser YoY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2016-12-30T21:21:18Z</dcterms:created>
  <dcterms:modified xsi:type="dcterms:W3CDTF">2017-01-03T23:49:43Z</dcterms:modified>
</cp:coreProperties>
</file>