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OneDrive - Kutztown University\Documents\jbm\writeups\"/>
    </mc:Choice>
  </mc:AlternateContent>
  <xr:revisionPtr revIDLastSave="75" documentId="11_4FA596E480DCDFA69F125BE40285CC467B327133" xr6:coauthVersionLast="45" xr6:coauthVersionMax="45" xr10:uidLastSave="{926DD9FE-3957-4E7F-879A-B0CDEAEA9C53}"/>
  <bookViews>
    <workbookView xWindow="-108" yWindow="-108" windowWidth="23256" windowHeight="13176" xr2:uid="{00000000-000D-0000-FFFF-FFFF00000000}"/>
  </bookViews>
  <sheets>
    <sheet name="tl10" sheetId="1" r:id="rId1"/>
    <sheet name="tl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6" i="2"/>
  <c r="K17" i="2"/>
  <c r="K18" i="2"/>
  <c r="K19" i="2"/>
  <c r="K13" i="2"/>
  <c r="K4" i="2"/>
  <c r="K5" i="2"/>
  <c r="K6" i="2"/>
  <c r="K7" i="2"/>
  <c r="K8" i="2"/>
  <c r="K9" i="2"/>
  <c r="K3" i="2"/>
  <c r="BD24" i="2"/>
  <c r="BD25" i="2"/>
  <c r="BD26" i="2"/>
  <c r="BD27" i="2"/>
  <c r="BD28" i="2"/>
  <c r="BD29" i="2"/>
  <c r="BD23" i="2"/>
  <c r="BD34" i="2"/>
  <c r="BD35" i="2"/>
  <c r="BD36" i="2"/>
  <c r="BD37" i="2"/>
  <c r="BD38" i="2"/>
  <c r="BD39" i="2"/>
  <c r="BD33" i="2"/>
  <c r="BC27" i="2"/>
  <c r="BB27" i="2"/>
  <c r="AZ27" i="2"/>
  <c r="AY27" i="2"/>
  <c r="BD40" i="1"/>
  <c r="BD30" i="1"/>
  <c r="BD29" i="1"/>
  <c r="BD28" i="1"/>
  <c r="BD27" i="1"/>
  <c r="BD26" i="1"/>
  <c r="BD25" i="1"/>
  <c r="BD24" i="1"/>
  <c r="K20" i="1"/>
  <c r="K19" i="1"/>
  <c r="K18" i="1"/>
  <c r="K17" i="1"/>
  <c r="K16" i="1"/>
  <c r="K15" i="1"/>
  <c r="K14" i="1"/>
  <c r="K7" i="1"/>
  <c r="K10" i="1"/>
  <c r="K9" i="1"/>
  <c r="K8" i="1"/>
  <c r="K6" i="1"/>
  <c r="K5" i="1"/>
  <c r="K4" i="1"/>
  <c r="AN24" i="1" l="1"/>
  <c r="AW27" i="2"/>
  <c r="AV27" i="2"/>
  <c r="AT27" i="2"/>
  <c r="AS27" i="2"/>
  <c r="AQ27" i="2"/>
  <c r="AP27" i="2"/>
  <c r="AN27" i="2"/>
  <c r="AM27" i="2"/>
  <c r="AK27" i="2"/>
  <c r="AH27" i="2"/>
  <c r="AG27" i="2"/>
  <c r="AE27" i="2"/>
  <c r="AB27" i="2"/>
  <c r="Y27" i="2"/>
  <c r="V27" i="2"/>
  <c r="AN26" i="2"/>
  <c r="AN23" i="2"/>
  <c r="BC28" i="1"/>
  <c r="BB28" i="1"/>
  <c r="AZ28" i="1"/>
  <c r="AY28" i="1"/>
  <c r="AW28" i="1"/>
  <c r="AV28" i="1"/>
  <c r="AT28" i="1"/>
  <c r="AS28" i="1"/>
  <c r="AQ28" i="1"/>
  <c r="AP28" i="1"/>
  <c r="AN28" i="1"/>
  <c r="AM28" i="1"/>
  <c r="AK28" i="1"/>
  <c r="AJ28" i="1"/>
  <c r="AH28" i="1"/>
  <c r="AG28" i="1"/>
  <c r="AE28" i="1"/>
  <c r="AB28" i="1"/>
  <c r="AA28" i="1"/>
  <c r="Y28" i="1"/>
  <c r="X28" i="1"/>
  <c r="V28" i="1"/>
</calcChain>
</file>

<file path=xl/sharedStrings.xml><?xml version="1.0" encoding="utf-8"?>
<sst xmlns="http://schemas.openxmlformats.org/spreadsheetml/2006/main" count="397" uniqueCount="79">
  <si>
    <t>Combined Cases Percentage Averages</t>
  </si>
  <si>
    <t>Algorithm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</si>
  <si>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</si>
  <si>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</si>
  <si>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</si>
  <si>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</si>
  <si>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</si>
  <si>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</si>
  <si>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</si>
  <si>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</si>
  <si>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</si>
  <si>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Mean</t>
  </si>
  <si>
    <t xml:space="preserve">Algorithm </t>
  </si>
  <si>
    <t>Rao1 top15 bottom15 no local search</t>
  </si>
  <si>
    <t>Rao1 top15 bottom15 fast local search</t>
  </si>
  <si>
    <t>Rao1 top1 bottom1 fast local search</t>
  </si>
  <si>
    <t>Rao1 top1 bottom1 no local search</t>
  </si>
  <si>
    <t>control</t>
  </si>
  <si>
    <t>Rao1 top5 bottom5 fast local search</t>
  </si>
  <si>
    <t>Rao1 top5 bottom5 no local search</t>
  </si>
  <si>
    <t>Combined Cases Skipped Percentage Totals</t>
  </si>
  <si>
    <t>Total</t>
  </si>
  <si>
    <t>Separate Cases Percentage Averages</t>
  </si>
  <si>
    <t>ds1_cs1</t>
  </si>
  <si>
    <t>ds1_cs2</t>
  </si>
  <si>
    <t>ds1_cs3</t>
  </si>
  <si>
    <t>ds1_cs4</t>
  </si>
  <si>
    <t>ds1_cs5</t>
  </si>
  <si>
    <t>ds1_cs6</t>
  </si>
  <si>
    <t>ds2_cs1</t>
  </si>
  <si>
    <t>ds2_cs2</t>
  </si>
  <si>
    <t>ds2_cs3</t>
  </si>
  <si>
    <t>ds2_cs4</t>
  </si>
  <si>
    <t>ds2_cs5</t>
  </si>
  <si>
    <t>ds2_cs6</t>
  </si>
  <si>
    <t>ds3_cs1</t>
  </si>
  <si>
    <t>ds3_cs2</t>
  </si>
  <si>
    <t>ds3_cs3</t>
  </si>
  <si>
    <t>ds3_cs4</t>
  </si>
  <si>
    <t>ds3_cs5</t>
  </si>
  <si>
    <t>ds3_cs6</t>
  </si>
  <si>
    <t>ds4_cs1</t>
  </si>
  <si>
    <t>ds4_cs2</t>
  </si>
  <si>
    <t>ds4_cs3</t>
  </si>
  <si>
    <t>ds4_cs4</t>
  </si>
  <si>
    <t>ds4_cs5</t>
  </si>
  <si>
    <t>ds4_cs6</t>
  </si>
  <si>
    <t>ds5_cs1</t>
  </si>
  <si>
    <t>ds5_cs2</t>
  </si>
  <si>
    <t>ds5_cs3</t>
  </si>
  <si>
    <t>ds5_cs4</t>
  </si>
  <si>
    <t>ds5_cs5</t>
  </si>
  <si>
    <t>ds5_cs6</t>
  </si>
  <si>
    <t>ds6_cs1</t>
  </si>
  <si>
    <t>ds6_cs2</t>
  </si>
  <si>
    <t>ds6_cs3</t>
  </si>
  <si>
    <t>ds6_cs4</t>
  </si>
  <si>
    <t>ds6_cs5</t>
  </si>
  <si>
    <t>ds6_cs6</t>
  </si>
  <si>
    <t>ds7_cs1</t>
  </si>
  <si>
    <t>ds7_cs2</t>
  </si>
  <si>
    <t>ds7_cs3</t>
  </si>
  <si>
    <t>ds7_cs4</t>
  </si>
  <si>
    <t>ds7_cs5</t>
  </si>
  <si>
    <t>ds7_cs6</t>
  </si>
  <si>
    <t>ds8_cs1</t>
  </si>
  <si>
    <t>ds8_cs2</t>
  </si>
  <si>
    <t>ds8_cs3</t>
  </si>
  <si>
    <t>ds8_cs4</t>
  </si>
  <si>
    <t>ds8_cs5</t>
  </si>
  <si>
    <t>ds8_cs6</t>
  </si>
  <si>
    <t>ds9_cs1</t>
  </si>
  <si>
    <t>ds9_cs2</t>
  </si>
  <si>
    <t>ds9_cs3</t>
  </si>
  <si>
    <t>ds9_cs4</t>
  </si>
  <si>
    <t>ds9_cs5</t>
  </si>
  <si>
    <t>ds9_cs6</t>
  </si>
  <si>
    <t>Separate Cases Skipped Percentage Totals</t>
  </si>
  <si>
    <t xml:space="preserve">Dataset 9 in both sheet tl10 and tl20 was ran with a time limit of 60 seconds.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</si>
</sst>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</a:t>
            </a:r>
            <a:r>
              <a:rPr lang="en-US" baseline="0"/>
              <a:t> Over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'tl10'!$A$24</c:f>
              <c:strCache>
                <c:ptCount val="1"/>
                <c:pt idx="0">
                  <c:v>Rao1 top15 bottom15 no local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'tl10'!$B$23:$BC$23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'tl10'!$B$24:$BC$24</c:f>
              <c:numCache>
                <c:formatCode>0.00%</c:formatCode>
                <c:ptCount val="54"/>
                <c:pt idx="0">
                  <c:v>5.3979275081602211E-2</c:v>
                </c:pt>
                <c:pt idx="1">
                  <c:v>7.3166485083977398E-2</c:v>
                </c:pt>
                <c:pt idx="2">
                  <c:v>9.4685425678998847E-2</c:v>
                </c:pt>
                <c:pt idx="3">
                  <c:v>0.1027822741735611</c:v>
                </c:pt>
                <c:pt idx="4">
                  <c:v>0.13271117349338049</c:v>
                </c:pt>
                <c:pt idx="5">
                  <c:v>0.26843265363563712</c:v>
                </c:pt>
                <c:pt idx="6">
                  <c:v>0.100261354846519</c:v>
                </c:pt>
                <c:pt idx="7">
                  <c:v>9.6675576556588746E-2</c:v>
                </c:pt>
                <c:pt idx="8">
                  <c:v>0.1040295244581604</c:v>
                </c:pt>
                <c:pt idx="9">
                  <c:v>0.186455547613608</c:v>
                </c:pt>
                <c:pt idx="10">
                  <c:v>0.18762830450547191</c:v>
                </c:pt>
                <c:pt idx="11">
                  <c:v>0.29114575180723079</c:v>
                </c:pt>
                <c:pt idx="12">
                  <c:v>0.1106588102322215</c:v>
                </c:pt>
                <c:pt idx="13">
                  <c:v>0.1152475507515891</c:v>
                </c:pt>
                <c:pt idx="14">
                  <c:v>0.12141492510971361</c:v>
                </c:pt>
                <c:pt idx="15">
                  <c:v>0.19713034228046319</c:v>
                </c:pt>
                <c:pt idx="16">
                  <c:v>0.23486800269202879</c:v>
                </c:pt>
                <c:pt idx="17">
                  <c:v>0.34267014638280102</c:v>
                </c:pt>
                <c:pt idx="18">
                  <c:v>7.1879314467634695E-2</c:v>
                </c:pt>
                <c:pt idx="19">
                  <c:v>0.11428879642845791</c:v>
                </c:pt>
                <c:pt idx="20">
                  <c:v>0.1310313046189136</c:v>
                </c:pt>
                <c:pt idx="21">
                  <c:v>0.1080510386994275</c:v>
                </c:pt>
                <c:pt idx="22">
                  <c:v>0.21872226237535661</c:v>
                </c:pt>
                <c:pt idx="23">
                  <c:v>0.40927261975183238</c:v>
                </c:pt>
                <c:pt idx="24">
                  <c:v>0.10992328956681501</c:v>
                </c:pt>
                <c:pt idx="25">
                  <c:v>0.12612366850847939</c:v>
                </c:pt>
                <c:pt idx="26">
                  <c:v>0.13284541053872509</c:v>
                </c:pt>
                <c:pt idx="27">
                  <c:v>0.17206904584922589</c:v>
                </c:pt>
                <c:pt idx="28">
                  <c:v>0.28222357200923809</c:v>
                </c:pt>
                <c:pt idx="29">
                  <c:v>0.43074523555297528</c:v>
                </c:pt>
                <c:pt idx="30">
                  <c:v>0.12162329526733601</c:v>
                </c:pt>
                <c:pt idx="31">
                  <c:v>0.1339260039835338</c:v>
                </c:pt>
                <c:pt idx="32">
                  <c:v>0.13906266258717789</c:v>
                </c:pt>
                <c:pt idx="33">
                  <c:v>0.21042505007123921</c:v>
                </c:pt>
                <c:pt idx="34">
                  <c:v>0.30830565766132939</c:v>
                </c:pt>
                <c:pt idx="35">
                  <c:v>0.43509754300231152</c:v>
                </c:pt>
                <c:pt idx="36">
                  <c:v>8.4946750296010801E-2</c:v>
                </c:pt>
                <c:pt idx="37">
                  <c:v>0.15911888465081239</c:v>
                </c:pt>
                <c:pt idx="38">
                  <c:v>0</c:v>
                </c:pt>
                <c:pt idx="39">
                  <c:v>0.13196909090766401</c:v>
                </c:pt>
                <c:pt idx="40">
                  <c:v>0.41372056974997151</c:v>
                </c:pt>
                <c:pt idx="41">
                  <c:v>0.5818200684860434</c:v>
                </c:pt>
                <c:pt idx="42">
                  <c:v>0.1190087556816736</c:v>
                </c:pt>
                <c:pt idx="43">
                  <c:v>0.1731039890888573</c:v>
                </c:pt>
                <c:pt idx="44">
                  <c:v>0.14927400030526769</c:v>
                </c:pt>
                <c:pt idx="45">
                  <c:v>0.17840221972611051</c:v>
                </c:pt>
                <c:pt idx="46">
                  <c:v>0.4249154231946109</c:v>
                </c:pt>
                <c:pt idx="47">
                  <c:v>0.56921610540059753</c:v>
                </c:pt>
                <c:pt idx="48">
                  <c:v>0.1267591675099739</c:v>
                </c:pt>
                <c:pt idx="49">
                  <c:v>0.18301492594718641</c:v>
                </c:pt>
                <c:pt idx="50">
                  <c:v>0.1914558433919667</c:v>
                </c:pt>
                <c:pt idx="51">
                  <c:v>0.2034159981710883</c:v>
                </c:pt>
                <c:pt idx="52">
                  <c:v>0.42830304125850738</c:v>
                </c:pt>
                <c:pt idx="53">
                  <c:v>0.59071667373018111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F-422A-B3E9-1EEEC981EFBC}"/>
            </c:ext>
          </c:extLst>
        </c:ser>
        <c:ser>
          <c:idx val="1"/>
          <c:order val="1"/>
          <c:tx>
            <c:strRef>
              <c:f>'tl10'!$A$25</c:f>
              <c:strCache>
                <c:ptCount val="1"/>
                <c:pt idx="0">
                  <c:v>Rao1 top15 bottom15 fast 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'tl10'!$B$23:$BC$23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'tl10'!$B$25:$BC$25</c:f>
              <c:numCache>
                <c:formatCode>0.00%</c:formatCode>
                <c:ptCount val="54"/>
                <c:pt idx="0">
                  <c:v>1.990916162835346E-3</c:v>
                </c:pt>
                <c:pt idx="1">
                  <c:v>6.3828019190220395E-4</c:v>
                </c:pt>
                <c:pt idx="2">
                  <c:v>1.232854475907358E-3</c:v>
                </c:pt>
                <c:pt idx="3">
                  <c:v>2.7293052703590229E-3</c:v>
                </c:pt>
                <c:pt idx="4">
                  <c:v>5.433745965830356E-3</c:v>
                </c:pt>
                <c:pt idx="5">
                  <c:v>6.0596707272747106E-3</c:v>
                </c:pt>
                <c:pt idx="6">
                  <c:v>4.2490786749653396E-3</c:v>
                </c:pt>
                <c:pt idx="7">
                  <c:v>4.4091627232932876E-3</c:v>
                </c:pt>
                <c:pt idx="8">
                  <c:v>3.116325109962596E-3</c:v>
                </c:pt>
                <c:pt idx="9">
                  <c:v>9.572620310293968E-3</c:v>
                </c:pt>
                <c:pt idx="10">
                  <c:v>1.275897763098769E-2</c:v>
                </c:pt>
                <c:pt idx="11">
                  <c:v>1.430279018100529E-2</c:v>
                </c:pt>
                <c:pt idx="12">
                  <c:v>1.6106676606884529E-2</c:v>
                </c:pt>
                <c:pt idx="13">
                  <c:v>1.6792091774193569E-2</c:v>
                </c:pt>
                <c:pt idx="14">
                  <c:v>1.460878437907325E-2</c:v>
                </c:pt>
                <c:pt idx="15">
                  <c:v>3.4835546326024841E-2</c:v>
                </c:pt>
                <c:pt idx="16">
                  <c:v>4.7309865724087283E-2</c:v>
                </c:pt>
                <c:pt idx="17">
                  <c:v>5.5043205470299707E-2</c:v>
                </c:pt>
                <c:pt idx="18">
                  <c:v>4.128008230299198E-3</c:v>
                </c:pt>
                <c:pt idx="19">
                  <c:v>4.8431443529062786E-3</c:v>
                </c:pt>
                <c:pt idx="20">
                  <c:v>3.7702881334732929E-3</c:v>
                </c:pt>
                <c:pt idx="21">
                  <c:v>5.0463894503685637E-3</c:v>
                </c:pt>
                <c:pt idx="22">
                  <c:v>1.10597089808983E-2</c:v>
                </c:pt>
                <c:pt idx="23">
                  <c:v>1.0237199223218609E-2</c:v>
                </c:pt>
                <c:pt idx="24">
                  <c:v>8.5405365865938131E-3</c:v>
                </c:pt>
                <c:pt idx="25">
                  <c:v>1.088962867200052E-2</c:v>
                </c:pt>
                <c:pt idx="26">
                  <c:v>1.0314694145839701E-2</c:v>
                </c:pt>
                <c:pt idx="27">
                  <c:v>1.1991335433602991E-2</c:v>
                </c:pt>
                <c:pt idx="28">
                  <c:v>1.9318392684910601E-2</c:v>
                </c:pt>
                <c:pt idx="29">
                  <c:v>1.49131485193249E-2</c:v>
                </c:pt>
                <c:pt idx="30">
                  <c:v>2.469525841840332E-2</c:v>
                </c:pt>
                <c:pt idx="31">
                  <c:v>2.975866156262431E-2</c:v>
                </c:pt>
                <c:pt idx="32">
                  <c:v>2.80615567727991E-2</c:v>
                </c:pt>
                <c:pt idx="33">
                  <c:v>3.9119562563860483E-2</c:v>
                </c:pt>
                <c:pt idx="34">
                  <c:v>6.7384608148332026E-2</c:v>
                </c:pt>
                <c:pt idx="35">
                  <c:v>6.1881293483327167E-2</c:v>
                </c:pt>
                <c:pt idx="36">
                  <c:v>8.7200899715890335E-3</c:v>
                </c:pt>
                <c:pt idx="37">
                  <c:v>1.493769304651465E-2</c:v>
                </c:pt>
                <c:pt idx="38">
                  <c:v>1.787864188947455E-2</c:v>
                </c:pt>
                <c:pt idx="39">
                  <c:v>5.4684992156583739E-3</c:v>
                </c:pt>
                <c:pt idx="40">
                  <c:v>4.050053161944521E-2</c:v>
                </c:pt>
                <c:pt idx="41">
                  <c:v>7.8981439186733574E-2</c:v>
                </c:pt>
                <c:pt idx="42">
                  <c:v>1.5924764295865038E-2</c:v>
                </c:pt>
                <c:pt idx="43">
                  <c:v>2.9907042719634309E-2</c:v>
                </c:pt>
                <c:pt idx="44">
                  <c:v>4.9501908482712201E-2</c:v>
                </c:pt>
                <c:pt idx="45">
                  <c:v>1.446122471550379E-2</c:v>
                </c:pt>
                <c:pt idx="46">
                  <c:v>6.9545663280180456E-2</c:v>
                </c:pt>
                <c:pt idx="47">
                  <c:v>0.1191820747365973</c:v>
                </c:pt>
                <c:pt idx="48">
                  <c:v>5.1038109413333303E-2</c:v>
                </c:pt>
                <c:pt idx="49">
                  <c:v>9.8416445036109149E-2</c:v>
                </c:pt>
                <c:pt idx="50">
                  <c:v>0.1289132712308686</c:v>
                </c:pt>
                <c:pt idx="51">
                  <c:v>6.0618933756287859E-2</c:v>
                </c:pt>
                <c:pt idx="52">
                  <c:v>0.14528292850633531</c:v>
                </c:pt>
                <c:pt idx="53">
                  <c:v>0.2384756132360222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F-422A-B3E9-1EEEC981EFBC}"/>
            </c:ext>
          </c:extLst>
        </c:ser>
        <c:ser>
          <c:idx val="2"/>
          <c:order val="2"/>
          <c:tx>
            <c:strRef>
              <c:f>'tl10'!$A$26</c:f>
              <c:strCache>
                <c:ptCount val="1"/>
                <c:pt idx="0">
                  <c:v>Rao1 top1 bottom1 fast local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'tl10'!$B$23:$BC$23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'tl10'!$B$26:$BC$26</c:f>
              <c:numCache>
                <c:formatCode>0.00%</c:formatCode>
                <c:ptCount val="54"/>
                <c:pt idx="0">
                  <c:v>2.5356499908764721E-3</c:v>
                </c:pt>
                <c:pt idx="1">
                  <c:v>2.6348663939043302E-3</c:v>
                </c:pt>
                <c:pt idx="2">
                  <c:v>2.1812427395659821E-3</c:v>
                </c:pt>
                <c:pt idx="3">
                  <c:v>3.4971823474732391E-3</c:v>
                </c:pt>
                <c:pt idx="4">
                  <c:v>6.0284507366720709E-3</c:v>
                </c:pt>
                <c:pt idx="5">
                  <c:v>1.052547081367026E-2</c:v>
                </c:pt>
                <c:pt idx="6">
                  <c:v>6.1697670400181594E-3</c:v>
                </c:pt>
                <c:pt idx="7">
                  <c:v>5.7843472493520186E-3</c:v>
                </c:pt>
                <c:pt idx="8">
                  <c:v>5.2648010228612064E-3</c:v>
                </c:pt>
                <c:pt idx="9">
                  <c:v>1.415947479038045E-2</c:v>
                </c:pt>
                <c:pt idx="10">
                  <c:v>1.9793334135416191E-2</c:v>
                </c:pt>
                <c:pt idx="11">
                  <c:v>2.423234351165927E-2</c:v>
                </c:pt>
                <c:pt idx="12">
                  <c:v>2.5805080881250868E-2</c:v>
                </c:pt>
                <c:pt idx="13">
                  <c:v>2.8538264419297969E-2</c:v>
                </c:pt>
                <c:pt idx="14">
                  <c:v>2.294557848987662E-2</c:v>
                </c:pt>
                <c:pt idx="15">
                  <c:v>5.4912976983396131E-2</c:v>
                </c:pt>
                <c:pt idx="16">
                  <c:v>6.675730496675493E-2</c:v>
                </c:pt>
                <c:pt idx="17">
                  <c:v>7.1057233760059055E-2</c:v>
                </c:pt>
                <c:pt idx="18">
                  <c:v>6.6653875742053812E-3</c:v>
                </c:pt>
                <c:pt idx="19">
                  <c:v>6.4689888818284151E-3</c:v>
                </c:pt>
                <c:pt idx="20">
                  <c:v>7.3463038651863368E-3</c:v>
                </c:pt>
                <c:pt idx="21">
                  <c:v>7.4020689521389358E-3</c:v>
                </c:pt>
                <c:pt idx="22">
                  <c:v>1.8087650400984139E-2</c:v>
                </c:pt>
                <c:pt idx="23">
                  <c:v>1.3503758293467691E-2</c:v>
                </c:pt>
                <c:pt idx="24">
                  <c:v>1.318758233532373E-2</c:v>
                </c:pt>
                <c:pt idx="25">
                  <c:v>1.5771020014319539E-2</c:v>
                </c:pt>
                <c:pt idx="26">
                  <c:v>1.8839861439343748E-2</c:v>
                </c:pt>
                <c:pt idx="27">
                  <c:v>1.7741308008277449E-2</c:v>
                </c:pt>
                <c:pt idx="28">
                  <c:v>2.8892408489683819E-2</c:v>
                </c:pt>
                <c:pt idx="29">
                  <c:v>2.3693124848467181E-2</c:v>
                </c:pt>
                <c:pt idx="30">
                  <c:v>3.7838945572147023E-2</c:v>
                </c:pt>
                <c:pt idx="31">
                  <c:v>4.5601102764992199E-2</c:v>
                </c:pt>
                <c:pt idx="32">
                  <c:v>4.4073477930210929E-2</c:v>
                </c:pt>
                <c:pt idx="33">
                  <c:v>6.7415499267022158E-2</c:v>
                </c:pt>
                <c:pt idx="34">
                  <c:v>8.9027888116785955E-2</c:v>
                </c:pt>
                <c:pt idx="35">
                  <c:v>8.2400491494942163E-2</c:v>
                </c:pt>
                <c:pt idx="36">
                  <c:v>1.1653540890549371E-2</c:v>
                </c:pt>
                <c:pt idx="37">
                  <c:v>2.5536302712635128E-2</c:v>
                </c:pt>
                <c:pt idx="38">
                  <c:v>3.7480110667545509E-2</c:v>
                </c:pt>
                <c:pt idx="39">
                  <c:v>9.9084208295733382E-3</c:v>
                </c:pt>
                <c:pt idx="40">
                  <c:v>6.4761553794085783E-2</c:v>
                </c:pt>
                <c:pt idx="41">
                  <c:v>0.14143440175184899</c:v>
                </c:pt>
                <c:pt idx="42">
                  <c:v>2.706022601734194E-2</c:v>
                </c:pt>
                <c:pt idx="43">
                  <c:v>5.2808036752074697E-2</c:v>
                </c:pt>
                <c:pt idx="44">
                  <c:v>8.1599199763474267E-2</c:v>
                </c:pt>
                <c:pt idx="45">
                  <c:v>2.4278099794834241E-2</c:v>
                </c:pt>
                <c:pt idx="46">
                  <c:v>0.1038245658194582</c:v>
                </c:pt>
                <c:pt idx="47">
                  <c:v>0.247774598544029</c:v>
                </c:pt>
                <c:pt idx="48">
                  <c:v>6.8459301780500012E-2</c:v>
                </c:pt>
                <c:pt idx="49">
                  <c:v>0.11341968380059909</c:v>
                </c:pt>
                <c:pt idx="50">
                  <c:v>0.1413843578242133</c:v>
                </c:pt>
                <c:pt idx="51">
                  <c:v>9.7401869599548066E-2</c:v>
                </c:pt>
                <c:pt idx="52">
                  <c:v>0.1868524168402084</c:v>
                </c:pt>
                <c:pt idx="53">
                  <c:v>0.27671229279980181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F-422A-B3E9-1EEEC981EFBC}"/>
            </c:ext>
          </c:extLst>
        </c:ser>
        <c:ser>
          <c:idx val="3"/>
          <c:order val="3"/>
          <c:tx>
            <c:strRef>
              <c:f>'tl10'!$A$27</c:f>
              <c:strCache>
                <c:ptCount val="1"/>
                <c:pt idx="0">
                  <c:v>Rao1 top1 bottom1 no local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'tl10'!$B$23:$BC$23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'tl10'!$B$27:$BC$27</c:f>
              <c:numCache>
                <c:formatCode>0.00%</c:formatCode>
                <c:ptCount val="54"/>
                <c:pt idx="0">
                  <c:v>5.9551589457879632E-2</c:v>
                </c:pt>
                <c:pt idx="1">
                  <c:v>7.1788005264420349E-2</c:v>
                </c:pt>
                <c:pt idx="2">
                  <c:v>7.8613626920635032E-2</c:v>
                </c:pt>
                <c:pt idx="3">
                  <c:v>8.9502283889521E-2</c:v>
                </c:pt>
                <c:pt idx="4">
                  <c:v>0.1541354803436647</c:v>
                </c:pt>
                <c:pt idx="5">
                  <c:v>0.25880151352207359</c:v>
                </c:pt>
                <c:pt idx="6">
                  <c:v>7.8129596285310673E-2</c:v>
                </c:pt>
                <c:pt idx="7">
                  <c:v>7.984033214275936E-2</c:v>
                </c:pt>
                <c:pt idx="8">
                  <c:v>8.7543396435961762E-2</c:v>
                </c:pt>
                <c:pt idx="9">
                  <c:v>0.14284094936467651</c:v>
                </c:pt>
                <c:pt idx="10">
                  <c:v>0.1790907222925241</c:v>
                </c:pt>
                <c:pt idx="11">
                  <c:v>0.27047362113461032</c:v>
                </c:pt>
                <c:pt idx="12">
                  <c:v>0.10275279713561281</c:v>
                </c:pt>
                <c:pt idx="13">
                  <c:v>9.6384144365476543E-2</c:v>
                </c:pt>
                <c:pt idx="14">
                  <c:v>9.6325295590647009E-2</c:v>
                </c:pt>
                <c:pt idx="15">
                  <c:v>0.1795089405941957</c:v>
                </c:pt>
                <c:pt idx="16">
                  <c:v>0.2112442039243608</c:v>
                </c:pt>
                <c:pt idx="17">
                  <c:v>0.32259121469712188</c:v>
                </c:pt>
                <c:pt idx="18">
                  <c:v>7.2672788247347256E-2</c:v>
                </c:pt>
                <c:pt idx="19">
                  <c:v>0.10542895002964819</c:v>
                </c:pt>
                <c:pt idx="20">
                  <c:v>0.12787912992334169</c:v>
                </c:pt>
                <c:pt idx="21">
                  <c:v>9.9818263783536573E-2</c:v>
                </c:pt>
                <c:pt idx="22">
                  <c:v>0.24746363705410621</c:v>
                </c:pt>
                <c:pt idx="23">
                  <c:v>0.35240735626652558</c:v>
                </c:pt>
                <c:pt idx="24">
                  <c:v>8.946277105966241E-2</c:v>
                </c:pt>
                <c:pt idx="25">
                  <c:v>0.12719551403149901</c:v>
                </c:pt>
                <c:pt idx="26">
                  <c:v>0.1285425136754062</c:v>
                </c:pt>
                <c:pt idx="27">
                  <c:v>0.14316908410917031</c:v>
                </c:pt>
                <c:pt idx="28">
                  <c:v>0.264566381287274</c:v>
                </c:pt>
                <c:pt idx="29">
                  <c:v>0.40833286626777587</c:v>
                </c:pt>
                <c:pt idx="30">
                  <c:v>0.1141389735484126</c:v>
                </c:pt>
                <c:pt idx="31">
                  <c:v>0.1359490875487824</c:v>
                </c:pt>
                <c:pt idx="32">
                  <c:v>0.13315159693687681</c:v>
                </c:pt>
                <c:pt idx="33">
                  <c:v>0.18533700095791911</c:v>
                </c:pt>
                <c:pt idx="34">
                  <c:v>0.28386280612574821</c:v>
                </c:pt>
                <c:pt idx="35">
                  <c:v>0.3970647283727789</c:v>
                </c:pt>
                <c:pt idx="36">
                  <c:v>8.68909799298406E-2</c:v>
                </c:pt>
                <c:pt idx="37">
                  <c:v>0.1671273238056466</c:v>
                </c:pt>
                <c:pt idx="38">
                  <c:v>0.1336358382517164</c:v>
                </c:pt>
                <c:pt idx="39">
                  <c:v>0.13474975891635671</c:v>
                </c:pt>
                <c:pt idx="40">
                  <c:v>0.40394288971284631</c:v>
                </c:pt>
                <c:pt idx="41">
                  <c:v>0.51782600271265256</c:v>
                </c:pt>
                <c:pt idx="42">
                  <c:v>0.1029596231089242</c:v>
                </c:pt>
                <c:pt idx="43">
                  <c:v>0.17995042039401241</c:v>
                </c:pt>
                <c:pt idx="44">
                  <c:v>0.18488468532857549</c:v>
                </c:pt>
                <c:pt idx="45">
                  <c:v>0.15548684502126661</c:v>
                </c:pt>
                <c:pt idx="46">
                  <c:v>0.39906604061721418</c:v>
                </c:pt>
                <c:pt idx="47">
                  <c:v>0.53573071465728817</c:v>
                </c:pt>
                <c:pt idx="48">
                  <c:v>0.1259712589559232</c:v>
                </c:pt>
                <c:pt idx="49">
                  <c:v>0.18390033593232741</c:v>
                </c:pt>
                <c:pt idx="50">
                  <c:v>0.19693799827799191</c:v>
                </c:pt>
                <c:pt idx="51">
                  <c:v>0.18219308999235759</c:v>
                </c:pt>
                <c:pt idx="52">
                  <c:v>0.42004051017939859</c:v>
                </c:pt>
                <c:pt idx="53">
                  <c:v>0.5951975869798557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F-422A-B3E9-1EEEC981EFBC}"/>
            </c:ext>
          </c:extLst>
        </c:ser>
        <c:ser>
          <c:idx val="5"/>
          <c:order val="4"/>
          <c:tx>
            <c:strRef>
              <c:f>'tl10'!$A$29</c:f>
              <c:strCache>
                <c:ptCount val="1"/>
                <c:pt idx="0">
                  <c:v>Rao1 top5 bottom5 fast local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'tl10'!$B$23:$BC$23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'tl10'!$B$29:$BC$29</c:f>
              <c:numCache>
                <c:formatCode>0.00%</c:formatCode>
                <c:ptCount val="54"/>
                <c:pt idx="0">
                  <c:v>1.500231813724729E-3</c:v>
                </c:pt>
                <c:pt idx="1">
                  <c:v>1.148127852746119E-3</c:v>
                </c:pt>
                <c:pt idx="2">
                  <c:v>1.964081105109974E-3</c:v>
                </c:pt>
                <c:pt idx="3">
                  <c:v>3.3522518656964101E-3</c:v>
                </c:pt>
                <c:pt idx="4">
                  <c:v>5.8575774978146403E-3</c:v>
                </c:pt>
                <c:pt idx="5">
                  <c:v>6.2583136493921266E-3</c:v>
                </c:pt>
                <c:pt idx="6">
                  <c:v>5.8442418574642064E-3</c:v>
                </c:pt>
                <c:pt idx="7">
                  <c:v>5.5283506157828687E-3</c:v>
                </c:pt>
                <c:pt idx="8">
                  <c:v>4.8749761069629919E-3</c:v>
                </c:pt>
                <c:pt idx="9">
                  <c:v>1.1865005094064931E-2</c:v>
                </c:pt>
                <c:pt idx="10">
                  <c:v>1.6776819578460101E-2</c:v>
                </c:pt>
                <c:pt idx="11">
                  <c:v>1.9524664082793509E-2</c:v>
                </c:pt>
                <c:pt idx="12">
                  <c:v>2.4471820747209629E-2</c:v>
                </c:pt>
                <c:pt idx="13">
                  <c:v>2.6359338785841079E-2</c:v>
                </c:pt>
                <c:pt idx="14">
                  <c:v>2.2740228094720628E-2</c:v>
                </c:pt>
                <c:pt idx="15">
                  <c:v>4.9228513208770058E-2</c:v>
                </c:pt>
                <c:pt idx="16">
                  <c:v>6.8132487930653282E-2</c:v>
                </c:pt>
                <c:pt idx="17">
                  <c:v>7.6253003700838484E-2</c:v>
                </c:pt>
                <c:pt idx="18">
                  <c:v>4.3043484621285736E-3</c:v>
                </c:pt>
                <c:pt idx="19">
                  <c:v>5.6536234601880604E-3</c:v>
                </c:pt>
                <c:pt idx="20">
                  <c:v>3.832252013884136E-3</c:v>
                </c:pt>
                <c:pt idx="21">
                  <c:v>4.7916394687819441E-3</c:v>
                </c:pt>
                <c:pt idx="22">
                  <c:v>1.5837895173139261E-2</c:v>
                </c:pt>
                <c:pt idx="23">
                  <c:v>1.0479874208189801E-2</c:v>
                </c:pt>
                <c:pt idx="24">
                  <c:v>1.0539363481634241E-2</c:v>
                </c:pt>
                <c:pt idx="25">
                  <c:v>1.4959543744031779E-2</c:v>
                </c:pt>
                <c:pt idx="26">
                  <c:v>1.579721042483893E-2</c:v>
                </c:pt>
                <c:pt idx="27">
                  <c:v>1.4451861868532879E-2</c:v>
                </c:pt>
                <c:pt idx="28">
                  <c:v>2.36668538764261E-2</c:v>
                </c:pt>
                <c:pt idx="29">
                  <c:v>1.9041020852737081E-2</c:v>
                </c:pt>
                <c:pt idx="30">
                  <c:v>3.523519606591987E-2</c:v>
                </c:pt>
                <c:pt idx="31">
                  <c:v>4.705906717565659E-2</c:v>
                </c:pt>
                <c:pt idx="32">
                  <c:v>4.8498157950242073E-2</c:v>
                </c:pt>
                <c:pt idx="33">
                  <c:v>6.4539623858053036E-2</c:v>
                </c:pt>
                <c:pt idx="34">
                  <c:v>8.921254063520552E-2</c:v>
                </c:pt>
                <c:pt idx="35">
                  <c:v>8.4597860624677307E-2</c:v>
                </c:pt>
                <c:pt idx="36">
                  <c:v>1.0281289866482579E-2</c:v>
                </c:pt>
                <c:pt idx="37">
                  <c:v>1.7470709516069358E-2</c:v>
                </c:pt>
                <c:pt idx="38">
                  <c:v>2.6813565778602031E-2</c:v>
                </c:pt>
                <c:pt idx="39">
                  <c:v>4.8318821670437894E-3</c:v>
                </c:pt>
                <c:pt idx="40">
                  <c:v>3.7285494240005268E-2</c:v>
                </c:pt>
                <c:pt idx="41">
                  <c:v>0.11923324317293631</c:v>
                </c:pt>
                <c:pt idx="42">
                  <c:v>2.2228671830914929E-2</c:v>
                </c:pt>
                <c:pt idx="43">
                  <c:v>4.2992333815498093E-2</c:v>
                </c:pt>
                <c:pt idx="44">
                  <c:v>7.3319559971927711E-2</c:v>
                </c:pt>
                <c:pt idx="45">
                  <c:v>1.8665707289546099E-2</c:v>
                </c:pt>
                <c:pt idx="46">
                  <c:v>9.9964720526593012E-2</c:v>
                </c:pt>
                <c:pt idx="47">
                  <c:v>0.20388239570075309</c:v>
                </c:pt>
                <c:pt idx="48">
                  <c:v>6.2378751563185127E-2</c:v>
                </c:pt>
                <c:pt idx="49">
                  <c:v>0.1131803538741568</c:v>
                </c:pt>
                <c:pt idx="50">
                  <c:v>0.1371491007633677</c:v>
                </c:pt>
                <c:pt idx="51">
                  <c:v>9.3081728907137867E-2</c:v>
                </c:pt>
                <c:pt idx="52">
                  <c:v>0.18421846773405001</c:v>
                </c:pt>
                <c:pt idx="53">
                  <c:v>0.28512223115607049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F-422A-B3E9-1EEEC981EFBC}"/>
            </c:ext>
          </c:extLst>
        </c:ser>
        <c:ser>
          <c:idx val="6"/>
          <c:order val="5"/>
          <c:tx>
            <c:strRef>
              <c:f>'tl10'!$A$30</c:f>
              <c:strCache>
                <c:ptCount val="1"/>
                <c:pt idx="0">
                  <c:v>Rao1 top5 bottom5 no local 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'tl10'!$B$23:$BC$23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'tl10'!$B$30:$BC$30</c:f>
              <c:numCache>
                <c:formatCode>0.00%</c:formatCode>
                <c:ptCount val="54"/>
                <c:pt idx="0">
                  <c:v>5.0247136444120447E-2</c:v>
                </c:pt>
                <c:pt idx="1">
                  <c:v>6.809580781448904E-2</c:v>
                </c:pt>
                <c:pt idx="2">
                  <c:v>8.2725683813256207E-2</c:v>
                </c:pt>
                <c:pt idx="3">
                  <c:v>8.0145021567998562E-2</c:v>
                </c:pt>
                <c:pt idx="4">
                  <c:v>0.1182574184779082</c:v>
                </c:pt>
                <c:pt idx="5">
                  <c:v>0.26444745484405291</c:v>
                </c:pt>
                <c:pt idx="6">
                  <c:v>7.8819473516564834E-2</c:v>
                </c:pt>
                <c:pt idx="7">
                  <c:v>8.9268959090794492E-2</c:v>
                </c:pt>
                <c:pt idx="8">
                  <c:v>8.8959012564373913E-2</c:v>
                </c:pt>
                <c:pt idx="9">
                  <c:v>0.13784642541206879</c:v>
                </c:pt>
                <c:pt idx="10">
                  <c:v>0.17000928136312779</c:v>
                </c:pt>
                <c:pt idx="11">
                  <c:v>0.26090121427064578</c:v>
                </c:pt>
                <c:pt idx="12">
                  <c:v>9.8275967604905146E-2</c:v>
                </c:pt>
                <c:pt idx="13">
                  <c:v>9.4030458527555261E-2</c:v>
                </c:pt>
                <c:pt idx="14">
                  <c:v>0.10507769351125359</c:v>
                </c:pt>
                <c:pt idx="15">
                  <c:v>0.1945078327221173</c:v>
                </c:pt>
                <c:pt idx="16">
                  <c:v>0.22768551642617429</c:v>
                </c:pt>
                <c:pt idx="17">
                  <c:v>0.28807739546393951</c:v>
                </c:pt>
                <c:pt idx="18">
                  <c:v>6.3814786615286431E-2</c:v>
                </c:pt>
                <c:pt idx="19">
                  <c:v>0.1105986442390799</c:v>
                </c:pt>
                <c:pt idx="20">
                  <c:v>0.11377672676779441</c:v>
                </c:pt>
                <c:pt idx="21">
                  <c:v>0.10791715233093239</c:v>
                </c:pt>
                <c:pt idx="22">
                  <c:v>0.216750098072993</c:v>
                </c:pt>
                <c:pt idx="23">
                  <c:v>0.34034470750840379</c:v>
                </c:pt>
                <c:pt idx="24">
                  <c:v>0.1025688643415183</c:v>
                </c:pt>
                <c:pt idx="25">
                  <c:v>0.13161514705086649</c:v>
                </c:pt>
                <c:pt idx="26">
                  <c:v>0.13257660481589539</c:v>
                </c:pt>
                <c:pt idx="27">
                  <c:v>0.15517782500612001</c:v>
                </c:pt>
                <c:pt idx="28">
                  <c:v>0.25128708616695922</c:v>
                </c:pt>
                <c:pt idx="29">
                  <c:v>0.39827750703535331</c:v>
                </c:pt>
                <c:pt idx="30">
                  <c:v>0.1177033004017054</c:v>
                </c:pt>
                <c:pt idx="31">
                  <c:v>0.1292959403962968</c:v>
                </c:pt>
                <c:pt idx="32">
                  <c:v>0.1319639424485638</c:v>
                </c:pt>
                <c:pt idx="33">
                  <c:v>0.19451453227834631</c:v>
                </c:pt>
                <c:pt idx="34">
                  <c:v>0.2733172270693488</c:v>
                </c:pt>
                <c:pt idx="35">
                  <c:v>0.41131736165669208</c:v>
                </c:pt>
                <c:pt idx="36">
                  <c:v>7.815975423693805E-2</c:v>
                </c:pt>
                <c:pt idx="37">
                  <c:v>0.1533280276038855</c:v>
                </c:pt>
                <c:pt idx="38">
                  <c:v>0.11797259311314121</c:v>
                </c:pt>
                <c:pt idx="39">
                  <c:v>0.1235819608988471</c:v>
                </c:pt>
                <c:pt idx="40">
                  <c:v>0.38825798140862111</c:v>
                </c:pt>
                <c:pt idx="41">
                  <c:v>0.56597558612671961</c:v>
                </c:pt>
                <c:pt idx="42">
                  <c:v>0.1114246156147555</c:v>
                </c:pt>
                <c:pt idx="43">
                  <c:v>0.17075840174057641</c:v>
                </c:pt>
                <c:pt idx="44">
                  <c:v>0.16433714811844269</c:v>
                </c:pt>
                <c:pt idx="45">
                  <c:v>0.14922937623146679</c:v>
                </c:pt>
                <c:pt idx="46">
                  <c:v>0.40122548868573737</c:v>
                </c:pt>
                <c:pt idx="47">
                  <c:v>0.5642252504104398</c:v>
                </c:pt>
                <c:pt idx="48">
                  <c:v>0.1142516226762198</c:v>
                </c:pt>
                <c:pt idx="49">
                  <c:v>0.18207902752348529</c:v>
                </c:pt>
                <c:pt idx="50">
                  <c:v>0.19538043956420709</c:v>
                </c:pt>
                <c:pt idx="51">
                  <c:v>0.17979975940464421</c:v>
                </c:pt>
                <c:pt idx="52">
                  <c:v>0.40391556656767669</c:v>
                </c:pt>
                <c:pt idx="53">
                  <c:v>0.57257298386368072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BF-422A-B3E9-1EEEC981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814976"/>
        <c:axId val="705233872"/>
      </c:lineChart>
      <c:catAx>
        <c:axId val="7048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33872"/>
        <c:crosses val="autoZero"/>
        <c:auto val="1"/>
        <c:lblAlgn val="ctr"/>
        <c:lblOffset val="100"/>
        <c:noMultiLvlLbl val="0"/>
      </c:catAx>
      <c:valAx>
        <c:axId val="7052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Second</a:t>
            </a:r>
            <a:r>
              <a:rPr lang="en-US" baseline="0"/>
              <a:t> Algorithm Performance Over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'tl20'!$A$23</c:f>
              <c:strCache>
                <c:ptCount val="1"/>
                <c:pt idx="0">
                  <c:v>Rao1 top15 bottom15 no local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'tl20'!$B$22:$BC$22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'tl20'!$B$23:$BC$23</c:f>
              <c:numCache>
                <c:formatCode>0.00%</c:formatCode>
                <c:ptCount val="54"/>
                <c:pt idx="0">
                  <c:v>5.6825508434973047E-2</c:v>
                </c:pt>
                <c:pt idx="1">
                  <c:v>7.6377305220198394E-2</c:v>
                </c:pt>
                <c:pt idx="2">
                  <c:v>8.001741108111439E-2</c:v>
                </c:pt>
                <c:pt idx="3">
                  <c:v>0.12483452459366309</c:v>
                </c:pt>
                <c:pt idx="4">
                  <c:v>0.14579194052204791</c:v>
                </c:pt>
                <c:pt idx="5">
                  <c:v>0.26003038437423021</c:v>
                </c:pt>
                <c:pt idx="6">
                  <c:v>9.059664553001627E-2</c:v>
                </c:pt>
                <c:pt idx="7">
                  <c:v>0.1072374274130245</c:v>
                </c:pt>
                <c:pt idx="8">
                  <c:v>0.1028321798614396</c:v>
                </c:pt>
                <c:pt idx="9">
                  <c:v>0.17306407869513141</c:v>
                </c:pt>
                <c:pt idx="10">
                  <c:v>0.18671895629469759</c:v>
                </c:pt>
                <c:pt idx="11">
                  <c:v>0.29508933627084738</c:v>
                </c:pt>
                <c:pt idx="12">
                  <c:v>0.1127090798299441</c:v>
                </c:pt>
                <c:pt idx="13">
                  <c:v>0.1149758350198706</c:v>
                </c:pt>
                <c:pt idx="14">
                  <c:v>0.1122171414718111</c:v>
                </c:pt>
                <c:pt idx="15">
                  <c:v>0.21793197923229121</c:v>
                </c:pt>
                <c:pt idx="16">
                  <c:v>0.2261239725788145</c:v>
                </c:pt>
                <c:pt idx="17">
                  <c:v>0.34641744080221271</c:v>
                </c:pt>
                <c:pt idx="18">
                  <c:v>7.9013869638636269E-2</c:v>
                </c:pt>
                <c:pt idx="19">
                  <c:v>0.121286120110894</c:v>
                </c:pt>
                <c:pt idx="20">
                  <c:v>0.1294911842196369</c:v>
                </c:pt>
                <c:pt idx="21">
                  <c:v>0.1107459566966149</c:v>
                </c:pt>
                <c:pt idx="22">
                  <c:v>0.23586527347666439</c:v>
                </c:pt>
                <c:pt idx="23">
                  <c:v>0.40070307221785822</c:v>
                </c:pt>
                <c:pt idx="24">
                  <c:v>0.1065508910617826</c:v>
                </c:pt>
                <c:pt idx="25">
                  <c:v>0.13444186358350491</c:v>
                </c:pt>
                <c:pt idx="26">
                  <c:v>0.13471852548951219</c:v>
                </c:pt>
                <c:pt idx="27">
                  <c:v>0.15353298391732531</c:v>
                </c:pt>
                <c:pt idx="28">
                  <c:v>0.276148192007791</c:v>
                </c:pt>
                <c:pt idx="29">
                  <c:v>0.42324901795812653</c:v>
                </c:pt>
                <c:pt idx="30">
                  <c:v>0.1166220561322563</c:v>
                </c:pt>
                <c:pt idx="31">
                  <c:v>0.14280824065753581</c:v>
                </c:pt>
                <c:pt idx="32">
                  <c:v>0.1426779826546376</c:v>
                </c:pt>
                <c:pt idx="33">
                  <c:v>0.2099535360963847</c:v>
                </c:pt>
                <c:pt idx="34">
                  <c:v>0.3048324426271769</c:v>
                </c:pt>
                <c:pt idx="35">
                  <c:v>0.44115392048604107</c:v>
                </c:pt>
                <c:pt idx="36">
                  <c:v>9.4129374272390195E-2</c:v>
                </c:pt>
                <c:pt idx="37">
                  <c:v>0.1792398755526477</c:v>
                </c:pt>
                <c:pt idx="38">
                  <c:v>0</c:v>
                </c:pt>
                <c:pt idx="39">
                  <c:v>0.1418911922939306</c:v>
                </c:pt>
                <c:pt idx="40">
                  <c:v>0.42752701975924229</c:v>
                </c:pt>
                <c:pt idx="41">
                  <c:v>0.42163105998356609</c:v>
                </c:pt>
                <c:pt idx="42">
                  <c:v>0.11538629351783521</c:v>
                </c:pt>
                <c:pt idx="43">
                  <c:v>0.1759739905997548</c:v>
                </c:pt>
                <c:pt idx="44">
                  <c:v>0.17174204501339621</c:v>
                </c:pt>
                <c:pt idx="45">
                  <c:v>0.17539911300284239</c:v>
                </c:pt>
                <c:pt idx="46">
                  <c:v>0.41390682032880688</c:v>
                </c:pt>
                <c:pt idx="47">
                  <c:v>0.5845567540548543</c:v>
                </c:pt>
                <c:pt idx="48">
                  <c:v>0.1220759177633803</c:v>
                </c:pt>
                <c:pt idx="49">
                  <c:v>0.18759423335517919</c:v>
                </c:pt>
                <c:pt idx="50">
                  <c:v>0.19872641552221801</c:v>
                </c:pt>
                <c:pt idx="51">
                  <c:v>0.20101546091855929</c:v>
                </c:pt>
                <c:pt idx="52">
                  <c:v>0.42927739515348762</c:v>
                </c:pt>
                <c:pt idx="53">
                  <c:v>0.57048167833373398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5-4379-916F-5FB55CA5C2B8}"/>
            </c:ext>
          </c:extLst>
        </c:ser>
        <c:ser>
          <c:idx val="1"/>
          <c:order val="1"/>
          <c:tx>
            <c:strRef>
              <c:f>'tl20'!$A$24</c:f>
              <c:strCache>
                <c:ptCount val="1"/>
                <c:pt idx="0">
                  <c:v>Rao1 top15 bottom15 fast local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'tl20'!$B$22:$BC$22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'tl20'!$B$24:$BC$24</c:f>
              <c:numCache>
                <c:formatCode>0.00%</c:formatCode>
                <c:ptCount val="54"/>
                <c:pt idx="0">
                  <c:v>7.6076189823764549E-4</c:v>
                </c:pt>
                <c:pt idx="1">
                  <c:v>9.5067508723899598E-4</c:v>
                </c:pt>
                <c:pt idx="2">
                  <c:v>1.130154556717578E-3</c:v>
                </c:pt>
                <c:pt idx="3">
                  <c:v>1.985788592450374E-3</c:v>
                </c:pt>
                <c:pt idx="4">
                  <c:v>3.858352497910784E-3</c:v>
                </c:pt>
                <c:pt idx="5">
                  <c:v>2.6605655463403442E-3</c:v>
                </c:pt>
                <c:pt idx="6">
                  <c:v>2.4206998348165749E-3</c:v>
                </c:pt>
                <c:pt idx="7">
                  <c:v>2.5399170066900002E-3</c:v>
                </c:pt>
                <c:pt idx="8">
                  <c:v>1.9195350521349461E-3</c:v>
                </c:pt>
                <c:pt idx="9">
                  <c:v>5.1305555882404609E-3</c:v>
                </c:pt>
                <c:pt idx="10">
                  <c:v>7.2023987621190836E-3</c:v>
                </c:pt>
                <c:pt idx="11">
                  <c:v>8.9453120929111896E-3</c:v>
                </c:pt>
                <c:pt idx="12">
                  <c:v>5.143340949202482E-3</c:v>
                </c:pt>
                <c:pt idx="13">
                  <c:v>5.720868374793262E-3</c:v>
                </c:pt>
                <c:pt idx="14">
                  <c:v>3.67243586074516E-3</c:v>
                </c:pt>
                <c:pt idx="15">
                  <c:v>1.0771627478704811E-2</c:v>
                </c:pt>
                <c:pt idx="16">
                  <c:v>1.6905343502909401E-2</c:v>
                </c:pt>
                <c:pt idx="17">
                  <c:v>1.847270943417199E-2</c:v>
                </c:pt>
                <c:pt idx="18">
                  <c:v>2.9316300659948469E-3</c:v>
                </c:pt>
                <c:pt idx="19">
                  <c:v>5.1402460430011549E-3</c:v>
                </c:pt>
                <c:pt idx="20">
                  <c:v>3.7922650323451309E-3</c:v>
                </c:pt>
                <c:pt idx="21">
                  <c:v>4.4981718173569708E-3</c:v>
                </c:pt>
                <c:pt idx="22">
                  <c:v>8.9605184941516855E-3</c:v>
                </c:pt>
                <c:pt idx="23">
                  <c:v>1.033902834557034E-2</c:v>
                </c:pt>
                <c:pt idx="24">
                  <c:v>4.8994987927902063E-3</c:v>
                </c:pt>
                <c:pt idx="25">
                  <c:v>7.5606846162686253E-3</c:v>
                </c:pt>
                <c:pt idx="26">
                  <c:v>5.8036249931069537E-3</c:v>
                </c:pt>
                <c:pt idx="27">
                  <c:v>7.9993234695040702E-3</c:v>
                </c:pt>
                <c:pt idx="28">
                  <c:v>1.2586015972374879E-2</c:v>
                </c:pt>
                <c:pt idx="29">
                  <c:v>1.110365957804374E-2</c:v>
                </c:pt>
                <c:pt idx="30">
                  <c:v>1.230461189967476E-2</c:v>
                </c:pt>
                <c:pt idx="31">
                  <c:v>1.220414832546745E-2</c:v>
                </c:pt>
                <c:pt idx="32">
                  <c:v>1.027711609489467E-2</c:v>
                </c:pt>
                <c:pt idx="33">
                  <c:v>1.729991676495115E-2</c:v>
                </c:pt>
                <c:pt idx="34">
                  <c:v>3.0070959985831331E-2</c:v>
                </c:pt>
                <c:pt idx="35">
                  <c:v>2.4401994934051981E-2</c:v>
                </c:pt>
                <c:pt idx="36">
                  <c:v>8.1983667011701171E-3</c:v>
                </c:pt>
                <c:pt idx="37">
                  <c:v>1.346340774319202E-2</c:v>
                </c:pt>
                <c:pt idx="38">
                  <c:v>6.5402191906190031E-3</c:v>
                </c:pt>
                <c:pt idx="39">
                  <c:v>5.2772854810639036E-3</c:v>
                </c:pt>
                <c:pt idx="40">
                  <c:v>1.549141065839906E-2</c:v>
                </c:pt>
                <c:pt idx="41">
                  <c:v>5.5193509489150798E-2</c:v>
                </c:pt>
                <c:pt idx="42">
                  <c:v>1.018358582087827E-2</c:v>
                </c:pt>
                <c:pt idx="43">
                  <c:v>1.083972586160107E-2</c:v>
                </c:pt>
                <c:pt idx="44">
                  <c:v>1.417362845572093E-2</c:v>
                </c:pt>
                <c:pt idx="45">
                  <c:v>8.9434492217425367E-3</c:v>
                </c:pt>
                <c:pt idx="46">
                  <c:v>3.0519130739589499E-2</c:v>
                </c:pt>
                <c:pt idx="47">
                  <c:v>3.9834198594473222E-2</c:v>
                </c:pt>
                <c:pt idx="48">
                  <c:v>9.1186569141870951E-3</c:v>
                </c:pt>
                <c:pt idx="49">
                  <c:v>9.0506926399170264E-3</c:v>
                </c:pt>
                <c:pt idx="50">
                  <c:v>1.5965767200512831E-2</c:v>
                </c:pt>
                <c:pt idx="51">
                  <c:v>7.8076056305014623E-3</c:v>
                </c:pt>
                <c:pt idx="52">
                  <c:v>1.9631349181238461E-2</c:v>
                </c:pt>
                <c:pt idx="53">
                  <c:v>2.398941060180226E-2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5-4379-916F-5FB55CA5C2B8}"/>
            </c:ext>
          </c:extLst>
        </c:ser>
        <c:ser>
          <c:idx val="2"/>
          <c:order val="2"/>
          <c:tx>
            <c:strRef>
              <c:f>'tl20'!$A$25</c:f>
              <c:strCache>
                <c:ptCount val="1"/>
                <c:pt idx="0">
                  <c:v>Rao1 top1 bottom1 fast local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'tl20'!$B$22:$BC$22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'tl20'!$B$25:$BC$25</c:f>
              <c:numCache>
                <c:formatCode>0.00%</c:formatCode>
                <c:ptCount val="54"/>
                <c:pt idx="0">
                  <c:v>1.659834337308001E-3</c:v>
                </c:pt>
                <c:pt idx="1">
                  <c:v>2.0668714910773069E-3</c:v>
                </c:pt>
                <c:pt idx="2">
                  <c:v>1.4662000975790891E-3</c:v>
                </c:pt>
                <c:pt idx="3">
                  <c:v>3.9517774354156654E-3</c:v>
                </c:pt>
                <c:pt idx="4">
                  <c:v>6.357331541906582E-3</c:v>
                </c:pt>
                <c:pt idx="5">
                  <c:v>6.2969165860285803E-3</c:v>
                </c:pt>
                <c:pt idx="6">
                  <c:v>3.6132081497030799E-3</c:v>
                </c:pt>
                <c:pt idx="7">
                  <c:v>3.249766102062567E-3</c:v>
                </c:pt>
                <c:pt idx="8">
                  <c:v>2.7545464678857901E-3</c:v>
                </c:pt>
                <c:pt idx="9">
                  <c:v>8.1755704961893483E-3</c:v>
                </c:pt>
                <c:pt idx="10">
                  <c:v>1.080870303773364E-2</c:v>
                </c:pt>
                <c:pt idx="11">
                  <c:v>1.397897887013516E-2</c:v>
                </c:pt>
                <c:pt idx="12">
                  <c:v>9.5227842809851772E-3</c:v>
                </c:pt>
                <c:pt idx="13">
                  <c:v>9.870421220812893E-3</c:v>
                </c:pt>
                <c:pt idx="14">
                  <c:v>7.1365459143208319E-3</c:v>
                </c:pt>
                <c:pt idx="15">
                  <c:v>2.0844617906454081E-2</c:v>
                </c:pt>
                <c:pt idx="16">
                  <c:v>3.0385642542969719E-2</c:v>
                </c:pt>
                <c:pt idx="17">
                  <c:v>3.255002478662173E-2</c:v>
                </c:pt>
                <c:pt idx="18">
                  <c:v>4.0397160090180004E-3</c:v>
                </c:pt>
                <c:pt idx="19">
                  <c:v>6.4092548403133819E-3</c:v>
                </c:pt>
                <c:pt idx="20">
                  <c:v>3.9117106209324241E-3</c:v>
                </c:pt>
                <c:pt idx="21">
                  <c:v>5.8563727752424244E-3</c:v>
                </c:pt>
                <c:pt idx="22">
                  <c:v>1.3158661504028909E-2</c:v>
                </c:pt>
                <c:pt idx="23">
                  <c:v>1.220796773114525E-2</c:v>
                </c:pt>
                <c:pt idx="24">
                  <c:v>8.3329104776277262E-3</c:v>
                </c:pt>
                <c:pt idx="25">
                  <c:v>1.15896186463114E-2</c:v>
                </c:pt>
                <c:pt idx="26">
                  <c:v>9.8955299119129741E-3</c:v>
                </c:pt>
                <c:pt idx="27">
                  <c:v>1.277959016898951E-2</c:v>
                </c:pt>
                <c:pt idx="28">
                  <c:v>2.1417554513873852E-2</c:v>
                </c:pt>
                <c:pt idx="29">
                  <c:v>1.4665449723431249E-2</c:v>
                </c:pt>
                <c:pt idx="30">
                  <c:v>2.0693793553705521E-2</c:v>
                </c:pt>
                <c:pt idx="31">
                  <c:v>2.1332317938607591E-2</c:v>
                </c:pt>
                <c:pt idx="32">
                  <c:v>2.197277131299135E-2</c:v>
                </c:pt>
                <c:pt idx="33">
                  <c:v>2.836826364837999E-2</c:v>
                </c:pt>
                <c:pt idx="34">
                  <c:v>5.0175000853850432E-2</c:v>
                </c:pt>
                <c:pt idx="35">
                  <c:v>4.9220264572960422E-2</c:v>
                </c:pt>
                <c:pt idx="36">
                  <c:v>9.4657909982318045E-3</c:v>
                </c:pt>
                <c:pt idx="37">
                  <c:v>2.0392387146055811E-2</c:v>
                </c:pt>
                <c:pt idx="38">
                  <c:v>2.618626830240121E-2</c:v>
                </c:pt>
                <c:pt idx="39">
                  <c:v>7.4964110603890433E-3</c:v>
                </c:pt>
                <c:pt idx="40">
                  <c:v>4.446001368623901E-2</c:v>
                </c:pt>
                <c:pt idx="41">
                  <c:v>0.1206633471479923</c:v>
                </c:pt>
                <c:pt idx="42">
                  <c:v>1.5811747879616041E-2</c:v>
                </c:pt>
                <c:pt idx="43">
                  <c:v>2.799949838184352E-2</c:v>
                </c:pt>
                <c:pt idx="44">
                  <c:v>3.9691696751007192E-2</c:v>
                </c:pt>
                <c:pt idx="45">
                  <c:v>1.1256390549049431E-2</c:v>
                </c:pt>
                <c:pt idx="46">
                  <c:v>6.0067706346524627E-2</c:v>
                </c:pt>
                <c:pt idx="47">
                  <c:v>0.1159906752710308</c:v>
                </c:pt>
                <c:pt idx="48">
                  <c:v>1.541987730287009E-2</c:v>
                </c:pt>
                <c:pt idx="49">
                  <c:v>2.6535216769125319E-2</c:v>
                </c:pt>
                <c:pt idx="50">
                  <c:v>5.2341179635067979E-2</c:v>
                </c:pt>
                <c:pt idx="51">
                  <c:v>1.427868941611185E-2</c:v>
                </c:pt>
                <c:pt idx="52">
                  <c:v>5.2065725919038922E-2</c:v>
                </c:pt>
                <c:pt idx="53">
                  <c:v>7.4353413576522726E-2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5-4379-916F-5FB55CA5C2B8}"/>
            </c:ext>
          </c:extLst>
        </c:ser>
        <c:ser>
          <c:idx val="3"/>
          <c:order val="3"/>
          <c:tx>
            <c:strRef>
              <c:f>'tl20'!$A$26</c:f>
              <c:strCache>
                <c:ptCount val="1"/>
                <c:pt idx="0">
                  <c:v>Rao1 top1 bottom1 no local 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'tl20'!$B$22:$BC$22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'tl20'!$B$26:$BC$26</c:f>
              <c:numCache>
                <c:formatCode>0.00%</c:formatCode>
                <c:ptCount val="54"/>
                <c:pt idx="0">
                  <c:v>6.3556396357961106E-2</c:v>
                </c:pt>
                <c:pt idx="1">
                  <c:v>6.7159008411084103E-2</c:v>
                </c:pt>
                <c:pt idx="2">
                  <c:v>8.9636320143794246E-2</c:v>
                </c:pt>
                <c:pt idx="3">
                  <c:v>0.1062646193192039</c:v>
                </c:pt>
                <c:pt idx="4">
                  <c:v>0.13395245612208109</c:v>
                </c:pt>
                <c:pt idx="5">
                  <c:v>0.26650122065975967</c:v>
                </c:pt>
                <c:pt idx="6">
                  <c:v>9.0260232859213849E-2</c:v>
                </c:pt>
                <c:pt idx="7">
                  <c:v>7.9845973257421807E-2</c:v>
                </c:pt>
                <c:pt idx="8">
                  <c:v>9.0155343498983895E-2</c:v>
                </c:pt>
                <c:pt idx="9">
                  <c:v>0.13722468960425321</c:v>
                </c:pt>
                <c:pt idx="10">
                  <c:v>0.1749440087039022</c:v>
                </c:pt>
                <c:pt idx="11">
                  <c:v>0.27789675726640639</c:v>
                </c:pt>
                <c:pt idx="12">
                  <c:v>9.3969676709191097E-2</c:v>
                </c:pt>
                <c:pt idx="13">
                  <c:v>9.6573224615254846E-2</c:v>
                </c:pt>
                <c:pt idx="14">
                  <c:v>0.101612076742714</c:v>
                </c:pt>
                <c:pt idx="15">
                  <c:v>0.1788455358634676</c:v>
                </c:pt>
                <c:pt idx="16">
                  <c:v>0.21553293959494901</c:v>
                </c:pt>
                <c:pt idx="17">
                  <c:v>0.31294747343799673</c:v>
                </c:pt>
                <c:pt idx="18">
                  <c:v>7.3353881907419316E-2</c:v>
                </c:pt>
                <c:pt idx="19">
                  <c:v>0.10990987948286859</c:v>
                </c:pt>
                <c:pt idx="20">
                  <c:v>0.13813442503568141</c:v>
                </c:pt>
                <c:pt idx="21">
                  <c:v>0.106290209445862</c:v>
                </c:pt>
                <c:pt idx="22">
                  <c:v>0.24301525125808929</c:v>
                </c:pt>
                <c:pt idx="23">
                  <c:v>0.37894695746437812</c:v>
                </c:pt>
                <c:pt idx="24">
                  <c:v>8.8178468114701786E-2</c:v>
                </c:pt>
                <c:pt idx="25">
                  <c:v>0.1152887890415667</c:v>
                </c:pt>
                <c:pt idx="26">
                  <c:v>0.1217545081858519</c:v>
                </c:pt>
                <c:pt idx="27">
                  <c:v>0.14721469403031889</c:v>
                </c:pt>
                <c:pt idx="28">
                  <c:v>0.25518378788102819</c:v>
                </c:pt>
                <c:pt idx="29">
                  <c:v>0.43241902199333232</c:v>
                </c:pt>
                <c:pt idx="30">
                  <c:v>0.1039721283905084</c:v>
                </c:pt>
                <c:pt idx="31">
                  <c:v>0.1168193142687572</c:v>
                </c:pt>
                <c:pt idx="32">
                  <c:v>0.1288403313746323</c:v>
                </c:pt>
                <c:pt idx="33">
                  <c:v>0.1756731108831335</c:v>
                </c:pt>
                <c:pt idx="34">
                  <c:v>0.28326544443217228</c:v>
                </c:pt>
                <c:pt idx="35">
                  <c:v>0.42587102169616392</c:v>
                </c:pt>
                <c:pt idx="36">
                  <c:v>7.9990247777869367E-2</c:v>
                </c:pt>
                <c:pt idx="37">
                  <c:v>0.15217442983321111</c:v>
                </c:pt>
                <c:pt idx="38">
                  <c:v>0</c:v>
                </c:pt>
                <c:pt idx="39">
                  <c:v>0.1593094269985873</c:v>
                </c:pt>
                <c:pt idx="40">
                  <c:v>0.40051493860782678</c:v>
                </c:pt>
                <c:pt idx="41">
                  <c:v>0.46986241537453588</c:v>
                </c:pt>
                <c:pt idx="42">
                  <c:v>0.10746021601334491</c:v>
                </c:pt>
                <c:pt idx="43">
                  <c:v>0.16250880193112971</c:v>
                </c:pt>
                <c:pt idx="44">
                  <c:v>0.17248656952563299</c:v>
                </c:pt>
                <c:pt idx="45">
                  <c:v>0.15386280879033881</c:v>
                </c:pt>
                <c:pt idx="46">
                  <c:v>0.39939469374013381</c:v>
                </c:pt>
                <c:pt idx="47">
                  <c:v>0.58263684433498053</c:v>
                </c:pt>
                <c:pt idx="48">
                  <c:v>0.114428037746917</c:v>
                </c:pt>
                <c:pt idx="49">
                  <c:v>0.18206597919118819</c:v>
                </c:pt>
                <c:pt idx="50">
                  <c:v>0.1907859523116992</c:v>
                </c:pt>
                <c:pt idx="51">
                  <c:v>0.19244352105013271</c:v>
                </c:pt>
                <c:pt idx="52">
                  <c:v>0.41130425350320698</c:v>
                </c:pt>
                <c:pt idx="53">
                  <c:v>0.56709640668695349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5-4379-916F-5FB55CA5C2B8}"/>
            </c:ext>
          </c:extLst>
        </c:ser>
        <c:ser>
          <c:idx val="5"/>
          <c:order val="4"/>
          <c:tx>
            <c:strRef>
              <c:f>'tl20'!$A$28</c:f>
              <c:strCache>
                <c:ptCount val="1"/>
                <c:pt idx="0">
                  <c:v>Rao1 top5 bottom5 fast local search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'tl20'!$B$22:$BC$22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'tl20'!$B$28:$BC$28</c:f>
              <c:numCache>
                <c:formatCode>0.00%</c:formatCode>
                <c:ptCount val="54"/>
                <c:pt idx="0">
                  <c:v>1.185397077210188E-3</c:v>
                </c:pt>
                <c:pt idx="1">
                  <c:v>1.2778297138887769E-3</c:v>
                </c:pt>
                <c:pt idx="2">
                  <c:v>1.4147229574797849E-3</c:v>
                </c:pt>
                <c:pt idx="3">
                  <c:v>1.4061505615882159E-3</c:v>
                </c:pt>
                <c:pt idx="4">
                  <c:v>3.097146552112226E-3</c:v>
                </c:pt>
                <c:pt idx="5">
                  <c:v>4.8337292037010527E-3</c:v>
                </c:pt>
                <c:pt idx="6">
                  <c:v>2.9158784021352268E-3</c:v>
                </c:pt>
                <c:pt idx="7">
                  <c:v>3.184557399506553E-3</c:v>
                </c:pt>
                <c:pt idx="8">
                  <c:v>2.6108945892722719E-3</c:v>
                </c:pt>
                <c:pt idx="9">
                  <c:v>6.2257235497532263E-3</c:v>
                </c:pt>
                <c:pt idx="10">
                  <c:v>8.8403030098603685E-3</c:v>
                </c:pt>
                <c:pt idx="11">
                  <c:v>1.1559388815692261E-2</c:v>
                </c:pt>
                <c:pt idx="12">
                  <c:v>9.2224868335680221E-3</c:v>
                </c:pt>
                <c:pt idx="13">
                  <c:v>8.1668266489464247E-3</c:v>
                </c:pt>
                <c:pt idx="14">
                  <c:v>6.2326384270621604E-3</c:v>
                </c:pt>
                <c:pt idx="15">
                  <c:v>1.5739965596305701E-2</c:v>
                </c:pt>
                <c:pt idx="16">
                  <c:v>2.613421441942039E-2</c:v>
                </c:pt>
                <c:pt idx="17">
                  <c:v>3.0269010348782169E-2</c:v>
                </c:pt>
                <c:pt idx="18">
                  <c:v>4.3875484688799876E-3</c:v>
                </c:pt>
                <c:pt idx="19">
                  <c:v>6.4645440112455384E-3</c:v>
                </c:pt>
                <c:pt idx="20">
                  <c:v>3.3200106111440338E-3</c:v>
                </c:pt>
                <c:pt idx="21">
                  <c:v>5.3898820004071304E-3</c:v>
                </c:pt>
                <c:pt idx="22">
                  <c:v>1.15499300855704E-2</c:v>
                </c:pt>
                <c:pt idx="23">
                  <c:v>7.6705545845699857E-3</c:v>
                </c:pt>
                <c:pt idx="24">
                  <c:v>6.2375922241563204E-3</c:v>
                </c:pt>
                <c:pt idx="25">
                  <c:v>9.2958059889426438E-3</c:v>
                </c:pt>
                <c:pt idx="26">
                  <c:v>8.3061360503276383E-3</c:v>
                </c:pt>
                <c:pt idx="27">
                  <c:v>8.8336989267547815E-3</c:v>
                </c:pt>
                <c:pt idx="28">
                  <c:v>1.512530502432298E-2</c:v>
                </c:pt>
                <c:pt idx="29">
                  <c:v>1.254577764176586E-2</c:v>
                </c:pt>
                <c:pt idx="30">
                  <c:v>1.606832211803182E-2</c:v>
                </c:pt>
                <c:pt idx="31">
                  <c:v>1.9611856320160818E-2</c:v>
                </c:pt>
                <c:pt idx="32">
                  <c:v>1.7896481971522538E-2</c:v>
                </c:pt>
                <c:pt idx="33">
                  <c:v>2.7790658285030891E-2</c:v>
                </c:pt>
                <c:pt idx="34">
                  <c:v>4.2997466630769053E-2</c:v>
                </c:pt>
                <c:pt idx="35">
                  <c:v>4.4208330671422602E-2</c:v>
                </c:pt>
                <c:pt idx="36">
                  <c:v>7.2313075717110754E-3</c:v>
                </c:pt>
                <c:pt idx="37">
                  <c:v>1.1737501314047889E-2</c:v>
                </c:pt>
                <c:pt idx="38">
                  <c:v>1.3124875096907841E-2</c:v>
                </c:pt>
                <c:pt idx="39">
                  <c:v>5.4330117638282547E-3</c:v>
                </c:pt>
                <c:pt idx="40">
                  <c:v>3.7705489461826038E-2</c:v>
                </c:pt>
                <c:pt idx="41">
                  <c:v>6.6883312974744286E-2</c:v>
                </c:pt>
                <c:pt idx="42">
                  <c:v>1.0842759024098231E-2</c:v>
                </c:pt>
                <c:pt idx="43">
                  <c:v>2.226918743678391E-2</c:v>
                </c:pt>
                <c:pt idx="44">
                  <c:v>2.692881854212013E-2</c:v>
                </c:pt>
                <c:pt idx="45">
                  <c:v>9.6548570229336231E-3</c:v>
                </c:pt>
                <c:pt idx="46">
                  <c:v>4.3058598408941787E-2</c:v>
                </c:pt>
                <c:pt idx="47">
                  <c:v>8.8092875472030985E-2</c:v>
                </c:pt>
                <c:pt idx="48">
                  <c:v>1.1036316131197991E-2</c:v>
                </c:pt>
                <c:pt idx="49">
                  <c:v>1.7293408546257879E-2</c:v>
                </c:pt>
                <c:pt idx="50">
                  <c:v>3.7310515978223109E-2</c:v>
                </c:pt>
                <c:pt idx="51">
                  <c:v>8.2476975845655262E-3</c:v>
                </c:pt>
                <c:pt idx="52">
                  <c:v>3.4387154254045017E-2</c:v>
                </c:pt>
                <c:pt idx="53">
                  <c:v>5.1114515600692197E-2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95-4379-916F-5FB55CA5C2B8}"/>
            </c:ext>
          </c:extLst>
        </c:ser>
        <c:ser>
          <c:idx val="6"/>
          <c:order val="5"/>
          <c:tx>
            <c:strRef>
              <c:f>'tl20'!$A$29</c:f>
              <c:strCache>
                <c:ptCount val="1"/>
                <c:pt idx="0">
                  <c:v>Rao1 top5 bottom5 no local 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'tl20'!$B$22:$BC$22</c:f>
              <c:strCache>
                <c:ptCount val="54"/>
                <c:pt idx="0">
                  <c:v>ds1_cs1</c:v>
                </c:pt>
                <c:pt idx="1">
                  <c:v>ds1_cs2</c:v>
                </c:pt>
                <c:pt idx="2">
                  <c:v>ds1_cs3</c:v>
                </c:pt>
                <c:pt idx="3">
                  <c:v>ds1_cs4</c:v>
                </c:pt>
                <c:pt idx="4">
                  <c:v>ds1_cs5</c:v>
                </c:pt>
                <c:pt idx="5">
                  <c:v>ds1_cs6</c:v>
                </c:pt>
                <c:pt idx="6">
                  <c:v>ds2_cs1</c:v>
                </c:pt>
                <c:pt idx="7">
                  <c:v>ds2_cs2</c:v>
                </c:pt>
                <c:pt idx="8">
                  <c:v>ds2_cs3</c:v>
                </c:pt>
                <c:pt idx="9">
                  <c:v>ds2_cs4</c:v>
                </c:pt>
                <c:pt idx="10">
                  <c:v>ds2_cs5</c:v>
                </c:pt>
                <c:pt idx="11">
                  <c:v>ds2_cs6</c:v>
                </c:pt>
                <c:pt idx="12">
                  <c:v>ds3_cs1</c:v>
                </c:pt>
                <c:pt idx="13">
                  <c:v>ds3_cs2</c:v>
                </c:pt>
                <c:pt idx="14">
                  <c:v>ds3_cs3</c:v>
                </c:pt>
                <c:pt idx="15">
                  <c:v>ds3_cs4</c:v>
                </c:pt>
                <c:pt idx="16">
                  <c:v>ds3_cs5</c:v>
                </c:pt>
                <c:pt idx="17">
                  <c:v>ds3_cs6</c:v>
                </c:pt>
                <c:pt idx="18">
                  <c:v>ds4_cs1</c:v>
                </c:pt>
                <c:pt idx="19">
                  <c:v>ds4_cs2</c:v>
                </c:pt>
                <c:pt idx="20">
                  <c:v>ds4_cs3</c:v>
                </c:pt>
                <c:pt idx="21">
                  <c:v>ds4_cs4</c:v>
                </c:pt>
                <c:pt idx="22">
                  <c:v>ds4_cs5</c:v>
                </c:pt>
                <c:pt idx="23">
                  <c:v>ds4_cs6</c:v>
                </c:pt>
                <c:pt idx="24">
                  <c:v>ds5_cs1</c:v>
                </c:pt>
                <c:pt idx="25">
                  <c:v>ds5_cs2</c:v>
                </c:pt>
                <c:pt idx="26">
                  <c:v>ds5_cs3</c:v>
                </c:pt>
                <c:pt idx="27">
                  <c:v>ds5_cs4</c:v>
                </c:pt>
                <c:pt idx="28">
                  <c:v>ds5_cs5</c:v>
                </c:pt>
                <c:pt idx="29">
                  <c:v>ds5_cs6</c:v>
                </c:pt>
                <c:pt idx="30">
                  <c:v>ds6_cs1</c:v>
                </c:pt>
                <c:pt idx="31">
                  <c:v>ds6_cs2</c:v>
                </c:pt>
                <c:pt idx="32">
                  <c:v>ds6_cs3</c:v>
                </c:pt>
                <c:pt idx="33">
                  <c:v>ds6_cs4</c:v>
                </c:pt>
                <c:pt idx="34">
                  <c:v>ds6_cs5</c:v>
                </c:pt>
                <c:pt idx="35">
                  <c:v>ds6_cs6</c:v>
                </c:pt>
                <c:pt idx="36">
                  <c:v>ds7_cs1</c:v>
                </c:pt>
                <c:pt idx="37">
                  <c:v>ds7_cs2</c:v>
                </c:pt>
                <c:pt idx="38">
                  <c:v>ds7_cs3</c:v>
                </c:pt>
                <c:pt idx="39">
                  <c:v>ds7_cs4</c:v>
                </c:pt>
                <c:pt idx="40">
                  <c:v>ds7_cs5</c:v>
                </c:pt>
                <c:pt idx="41">
                  <c:v>ds7_cs6</c:v>
                </c:pt>
                <c:pt idx="42">
                  <c:v>ds8_cs1</c:v>
                </c:pt>
                <c:pt idx="43">
                  <c:v>ds8_cs2</c:v>
                </c:pt>
                <c:pt idx="44">
                  <c:v>ds8_cs3</c:v>
                </c:pt>
                <c:pt idx="45">
                  <c:v>ds8_cs4</c:v>
                </c:pt>
                <c:pt idx="46">
                  <c:v>ds8_cs5</c:v>
                </c:pt>
                <c:pt idx="47">
                  <c:v>ds8_cs6</c:v>
                </c:pt>
                <c:pt idx="48">
                  <c:v>ds9_cs1</c:v>
                </c:pt>
                <c:pt idx="49">
                  <c:v>ds9_cs2</c:v>
                </c:pt>
                <c:pt idx="50">
                  <c:v>ds9_cs3</c:v>
                </c:pt>
                <c:pt idx="51">
                  <c:v>ds9_cs4</c:v>
                </c:pt>
                <c:pt idx="52">
                  <c:v>ds9_cs5</c:v>
                </c:pt>
                <c:pt idx="53">
                  <c:v>ds9_cs6</c:v>
                </c:pt>
              </c:strCache>
            </c:strRef>
          </c:cat>
          <c:val>
            <c:numRef>
              <c:f>'tl20'!$B$29:$BC$29</c:f>
              <c:numCache>
                <c:formatCode>0.00%</c:formatCode>
                <c:ptCount val="54"/>
                <c:pt idx="0">
                  <c:v>4.8423601077942899E-2</c:v>
                </c:pt>
                <c:pt idx="1">
                  <c:v>6.2750626361858339E-2</c:v>
                </c:pt>
                <c:pt idx="2">
                  <c:v>7.690416482301414E-2</c:v>
                </c:pt>
                <c:pt idx="3">
                  <c:v>9.2252037855752908E-2</c:v>
                </c:pt>
                <c:pt idx="4">
                  <c:v>0.13539975930282591</c:v>
                </c:pt>
                <c:pt idx="5">
                  <c:v>0.24583774938990319</c:v>
                </c:pt>
                <c:pt idx="6">
                  <c:v>8.3869786823411951E-2</c:v>
                </c:pt>
                <c:pt idx="7">
                  <c:v>8.8949297569633351E-2</c:v>
                </c:pt>
                <c:pt idx="8">
                  <c:v>8.5506371580358148E-2</c:v>
                </c:pt>
                <c:pt idx="9">
                  <c:v>0.17120902986047881</c:v>
                </c:pt>
                <c:pt idx="10">
                  <c:v>0.17561037425582651</c:v>
                </c:pt>
                <c:pt idx="11">
                  <c:v>0.24898526565052309</c:v>
                </c:pt>
                <c:pt idx="12">
                  <c:v>0.10294605499953299</c:v>
                </c:pt>
                <c:pt idx="13">
                  <c:v>0.1063988325730385</c:v>
                </c:pt>
                <c:pt idx="14">
                  <c:v>0.1055066735208256</c:v>
                </c:pt>
                <c:pt idx="15">
                  <c:v>0.19252291846981931</c:v>
                </c:pt>
                <c:pt idx="16">
                  <c:v>0.21918889111347981</c:v>
                </c:pt>
                <c:pt idx="17">
                  <c:v>0.31143641538300582</c:v>
                </c:pt>
                <c:pt idx="18">
                  <c:v>6.4331894203542267E-2</c:v>
                </c:pt>
                <c:pt idx="19">
                  <c:v>0.1027112225705234</c:v>
                </c:pt>
                <c:pt idx="20">
                  <c:v>0.11240124231984271</c:v>
                </c:pt>
                <c:pt idx="21">
                  <c:v>9.9090608097283234E-2</c:v>
                </c:pt>
                <c:pt idx="22">
                  <c:v>0.2303375239181619</c:v>
                </c:pt>
                <c:pt idx="23">
                  <c:v>0.36243446220823022</c:v>
                </c:pt>
                <c:pt idx="24">
                  <c:v>8.8881526423387758E-2</c:v>
                </c:pt>
                <c:pt idx="25">
                  <c:v>0.120121587398762</c:v>
                </c:pt>
                <c:pt idx="26">
                  <c:v>0.1229782502289027</c:v>
                </c:pt>
                <c:pt idx="27">
                  <c:v>0.14958230279417431</c:v>
                </c:pt>
                <c:pt idx="28">
                  <c:v>0.24642095350259061</c:v>
                </c:pt>
                <c:pt idx="29">
                  <c:v>0.39674864737737209</c:v>
                </c:pt>
                <c:pt idx="30">
                  <c:v>0.111788043970674</c:v>
                </c:pt>
                <c:pt idx="31">
                  <c:v>0.12746332192806481</c:v>
                </c:pt>
                <c:pt idx="32">
                  <c:v>0.13153824639685829</c:v>
                </c:pt>
                <c:pt idx="33">
                  <c:v>0.19009311189640909</c:v>
                </c:pt>
                <c:pt idx="34">
                  <c:v>0.27976473301733679</c:v>
                </c:pt>
                <c:pt idx="35">
                  <c:v>0.41134467104890882</c:v>
                </c:pt>
                <c:pt idx="36">
                  <c:v>8.9696383856895073E-2</c:v>
                </c:pt>
                <c:pt idx="37">
                  <c:v>0.15777124224439101</c:v>
                </c:pt>
                <c:pt idx="38">
                  <c:v>0.13910313901345289</c:v>
                </c:pt>
                <c:pt idx="39">
                  <c:v>0.1270313082398063</c:v>
                </c:pt>
                <c:pt idx="40">
                  <c:v>0.36205744565452169</c:v>
                </c:pt>
                <c:pt idx="41">
                  <c:v>0.67515985274171675</c:v>
                </c:pt>
                <c:pt idx="42">
                  <c:v>0.1082339427191872</c:v>
                </c:pt>
                <c:pt idx="43">
                  <c:v>0.17601590880181181</c:v>
                </c:pt>
                <c:pt idx="44">
                  <c:v>0.17286224265429351</c:v>
                </c:pt>
                <c:pt idx="45">
                  <c:v>0.16910662500776921</c:v>
                </c:pt>
                <c:pt idx="46">
                  <c:v>0.40610820330249991</c:v>
                </c:pt>
                <c:pt idx="47">
                  <c:v>0.59536031704597303</c:v>
                </c:pt>
                <c:pt idx="48">
                  <c:v>0.12159014047036749</c:v>
                </c:pt>
                <c:pt idx="49">
                  <c:v>0.18010491381542221</c:v>
                </c:pt>
                <c:pt idx="50">
                  <c:v>0.1942823853547801</c:v>
                </c:pt>
                <c:pt idx="51">
                  <c:v>0.18322986932726251</c:v>
                </c:pt>
                <c:pt idx="52">
                  <c:v>0.39734505278256871</c:v>
                </c:pt>
                <c:pt idx="53">
                  <c:v>0.58384673750919036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95-4379-916F-5FB55CA5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37520"/>
        <c:axId val="714426176"/>
      </c:lineChart>
      <c:catAx>
        <c:axId val="57803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26176"/>
        <c:crosses val="autoZero"/>
        <c:auto val="1"/>
        <c:lblAlgn val="ctr"/>
        <c:lblOffset val="100"/>
        <c:noMultiLvlLbl val="0"/>
      </c:catAx>
      <c:valAx>
        <c:axId val="7144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101600</xdr:colOff>
      <xdr:row>40</xdr:row>
      <xdr:rowOff>166370</xdr:rowOff>
    </xdr:from>
    <xdr:to>
      <xdr:col>56</xdr:col>
      <xdr:colOff>0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3AFE5-CBF3-43BC-9A79-A7378519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236220</xdr:colOff>
      <xdr:row>40</xdr:row>
      <xdr:rowOff>64770</xdr:rowOff>
    </xdr:from>
    <xdr:to>
      <xdr:col>57</xdr:col>
      <xdr:colOff>160020</xdr:colOff>
      <xdr:row>70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10826-80B7-4AD2-AA0D-6F71DFF5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10" totalsRowShown="0">
  <autoFilter ref="A3:L10" xr:uid="{00000000-0009-0000-0100-000001000000}"/>
  <tableColumns count="12">
    <tableColumn id="1" xr3:uid="{00000000-0010-0000-0000-000001000000}" name="Algorithm"/>
    <tableColumn id="2" xr3:uid="{00000000-0010-0000-0000-000002000000}" name="ds1" dataDxfId="129"/>
    <tableColumn id="3" xr3:uid="{00000000-0010-0000-0000-000003000000}" name="ds2" dataDxfId="128"/>
    <tableColumn id="4" xr3:uid="{00000000-0010-0000-0000-000004000000}" name="ds3" dataDxfId="127"/>
    <tableColumn id="5" xr3:uid="{00000000-0010-0000-0000-000005000000}" name="ds4" dataDxfId="126"/>
    <tableColumn id="6" xr3:uid="{00000000-0010-0000-0000-000006000000}" name="ds5" dataDxfId="125"/>
    <tableColumn id="7" xr3:uid="{00000000-0010-0000-0000-000007000000}" name="ds6" dataDxfId="124"/>
    <tableColumn id="8" xr3:uid="{00000000-0010-0000-0000-000008000000}" name="ds7" dataDxfId="123"/>
    <tableColumn id="9" xr3:uid="{00000000-0010-0000-0000-000009000000}" name="ds8" dataDxfId="122"/>
    <tableColumn id="10" xr3:uid="{00000000-0010-0000-0000-00000A000000}" name="ds9" dataDxfId="121"/>
    <tableColumn id="11" xr3:uid="{00000000-0010-0000-0000-00000B000000}" name="Mean" dataDxfId="120">
      <calculatedColumnFormula>SUM(Table1[[#This Row],[ds1]:[ds9]])/9</calculatedColumnFormula>
    </tableColumn>
    <tableColumn id="12" xr3:uid="{00000000-0010-0000-0000-00000C000000}" name="Algorithm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3:L20" totalsRowShown="0">
  <autoFilter ref="A13:L20" xr:uid="{00000000-0009-0000-0100-000002000000}"/>
  <tableColumns count="12">
    <tableColumn id="1" xr3:uid="{00000000-0010-0000-0100-000001000000}" name="Algorithm"/>
    <tableColumn id="2" xr3:uid="{00000000-0010-0000-0100-000002000000}" name="ds1"/>
    <tableColumn id="3" xr3:uid="{00000000-0010-0000-0100-000003000000}" name="ds2"/>
    <tableColumn id="4" xr3:uid="{00000000-0010-0000-0100-000004000000}" name="ds3"/>
    <tableColumn id="5" xr3:uid="{00000000-0010-0000-0100-000005000000}" name="ds4"/>
    <tableColumn id="6" xr3:uid="{00000000-0010-0000-0100-000006000000}" name="ds5"/>
    <tableColumn id="7" xr3:uid="{00000000-0010-0000-0100-000007000000}" name="ds6"/>
    <tableColumn id="8" xr3:uid="{00000000-0010-0000-0100-000008000000}" name="ds7"/>
    <tableColumn id="9" xr3:uid="{00000000-0010-0000-0100-000009000000}" name="ds8"/>
    <tableColumn id="10" xr3:uid="{00000000-0010-0000-0100-00000A000000}" name="ds9"/>
    <tableColumn id="11" xr3:uid="{00000000-0010-0000-0100-00000B000000}" name="Total"/>
    <tableColumn id="12" xr3:uid="{00000000-0010-0000-0100-00000C000000}" name="Algorithm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3:BE30" totalsRowShown="0">
  <autoFilter ref="A23:BE30" xr:uid="{00000000-0009-0000-0100-000003000000}"/>
  <tableColumns count="57">
    <tableColumn id="1" xr3:uid="{00000000-0010-0000-0200-000001000000}" name="Algorithm"/>
    <tableColumn id="2" xr3:uid="{00000000-0010-0000-0200-000002000000}" name="ds1_cs1" dataDxfId="119"/>
    <tableColumn id="3" xr3:uid="{00000000-0010-0000-0200-000003000000}" name="ds1_cs2" dataDxfId="118"/>
    <tableColumn id="4" xr3:uid="{00000000-0010-0000-0200-000004000000}" name="ds1_cs3" dataDxfId="117"/>
    <tableColumn id="5" xr3:uid="{00000000-0010-0000-0200-000005000000}" name="ds1_cs4" dataDxfId="116"/>
    <tableColumn id="6" xr3:uid="{00000000-0010-0000-0200-000006000000}" name="ds1_cs5" dataDxfId="115"/>
    <tableColumn id="7" xr3:uid="{00000000-0010-0000-0200-000007000000}" name="ds1_cs6" dataDxfId="114"/>
    <tableColumn id="8" xr3:uid="{00000000-0010-0000-0200-000008000000}" name="ds2_cs1" dataDxfId="113"/>
    <tableColumn id="9" xr3:uid="{00000000-0010-0000-0200-000009000000}" name="ds2_cs2" dataDxfId="112"/>
    <tableColumn id="10" xr3:uid="{00000000-0010-0000-0200-00000A000000}" name="ds2_cs3" dataDxfId="111"/>
    <tableColumn id="11" xr3:uid="{00000000-0010-0000-0200-00000B000000}" name="ds2_cs4" dataDxfId="110"/>
    <tableColumn id="12" xr3:uid="{00000000-0010-0000-0200-00000C000000}" name="ds2_cs5" dataDxfId="109"/>
    <tableColumn id="13" xr3:uid="{00000000-0010-0000-0200-00000D000000}" name="ds2_cs6" dataDxfId="108"/>
    <tableColumn id="14" xr3:uid="{00000000-0010-0000-0200-00000E000000}" name="ds3_cs1" dataDxfId="107"/>
    <tableColumn id="15" xr3:uid="{00000000-0010-0000-0200-00000F000000}" name="ds3_cs2" dataDxfId="106"/>
    <tableColumn id="16" xr3:uid="{00000000-0010-0000-0200-000010000000}" name="ds3_cs3" dataDxfId="105"/>
    <tableColumn id="17" xr3:uid="{00000000-0010-0000-0200-000011000000}" name="ds3_cs4" dataDxfId="104"/>
    <tableColumn id="18" xr3:uid="{00000000-0010-0000-0200-000012000000}" name="ds3_cs5" dataDxfId="103"/>
    <tableColumn id="19" xr3:uid="{00000000-0010-0000-0200-000013000000}" name="ds3_cs6" dataDxfId="102"/>
    <tableColumn id="20" xr3:uid="{00000000-0010-0000-0200-000014000000}" name="ds4_cs1" dataDxfId="101"/>
    <tableColumn id="21" xr3:uid="{00000000-0010-0000-0200-000015000000}" name="ds4_cs2" dataDxfId="100"/>
    <tableColumn id="22" xr3:uid="{00000000-0010-0000-0200-000016000000}" name="ds4_cs3" dataDxfId="99"/>
    <tableColumn id="23" xr3:uid="{00000000-0010-0000-0200-000017000000}" name="ds4_cs4" dataDxfId="98"/>
    <tableColumn id="24" xr3:uid="{00000000-0010-0000-0200-000018000000}" name="ds4_cs5" dataDxfId="97"/>
    <tableColumn id="25" xr3:uid="{00000000-0010-0000-0200-000019000000}" name="ds4_cs6" dataDxfId="96"/>
    <tableColumn id="26" xr3:uid="{00000000-0010-0000-0200-00001A000000}" name="ds5_cs1" dataDxfId="95"/>
    <tableColumn id="27" xr3:uid="{00000000-0010-0000-0200-00001B000000}" name="ds5_cs2" dataDxfId="94"/>
    <tableColumn id="28" xr3:uid="{00000000-0010-0000-0200-00001C000000}" name="ds5_cs3" dataDxfId="93"/>
    <tableColumn id="29" xr3:uid="{00000000-0010-0000-0200-00001D000000}" name="ds5_cs4" dataDxfId="92"/>
    <tableColumn id="30" xr3:uid="{00000000-0010-0000-0200-00001E000000}" name="ds5_cs5" dataDxfId="91"/>
    <tableColumn id="31" xr3:uid="{00000000-0010-0000-0200-00001F000000}" name="ds5_cs6" dataDxfId="90"/>
    <tableColumn id="32" xr3:uid="{00000000-0010-0000-0200-000020000000}" name="ds6_cs1" dataDxfId="89"/>
    <tableColumn id="33" xr3:uid="{00000000-0010-0000-0200-000021000000}" name="ds6_cs2" dataDxfId="88"/>
    <tableColumn id="34" xr3:uid="{00000000-0010-0000-0200-000022000000}" name="ds6_cs3" dataDxfId="87"/>
    <tableColumn id="35" xr3:uid="{00000000-0010-0000-0200-000023000000}" name="ds6_cs4" dataDxfId="86"/>
    <tableColumn id="36" xr3:uid="{00000000-0010-0000-0200-000024000000}" name="ds6_cs5" dataDxfId="85"/>
    <tableColumn id="37" xr3:uid="{00000000-0010-0000-0200-000025000000}" name="ds6_cs6" dataDxfId="84"/>
    <tableColumn id="38" xr3:uid="{00000000-0010-0000-0200-000026000000}" name="ds7_cs1" dataDxfId="83"/>
    <tableColumn id="39" xr3:uid="{00000000-0010-0000-0200-000027000000}" name="ds7_cs2" dataDxfId="82"/>
    <tableColumn id="40" xr3:uid="{00000000-0010-0000-0200-000028000000}" name="ds7_cs3" dataDxfId="81"/>
    <tableColumn id="41" xr3:uid="{00000000-0010-0000-0200-000029000000}" name="ds7_cs4" dataDxfId="80"/>
    <tableColumn id="42" xr3:uid="{00000000-0010-0000-0200-00002A000000}" name="ds7_cs5" dataDxfId="79"/>
    <tableColumn id="43" xr3:uid="{00000000-0010-0000-0200-00002B000000}" name="ds7_cs6" dataDxfId="78"/>
    <tableColumn id="44" xr3:uid="{00000000-0010-0000-0200-00002C000000}" name="ds8_cs1" dataDxfId="77"/>
    <tableColumn id="45" xr3:uid="{00000000-0010-0000-0200-00002D000000}" name="ds8_cs2" dataDxfId="76"/>
    <tableColumn id="46" xr3:uid="{00000000-0010-0000-0200-00002E000000}" name="ds8_cs3" dataDxfId="75"/>
    <tableColumn id="47" xr3:uid="{00000000-0010-0000-0200-00002F000000}" name="ds8_cs4" dataDxfId="74"/>
    <tableColumn id="48" xr3:uid="{00000000-0010-0000-0200-000030000000}" name="ds8_cs5" dataDxfId="73"/>
    <tableColumn id="49" xr3:uid="{00000000-0010-0000-0200-000031000000}" name="ds8_cs6" dataDxfId="72"/>
    <tableColumn id="50" xr3:uid="{00000000-0010-0000-0200-000032000000}" name="ds9_cs1" dataDxfId="71"/>
    <tableColumn id="51" xr3:uid="{00000000-0010-0000-0200-000033000000}" name="ds9_cs2" dataDxfId="70"/>
    <tableColumn id="52" xr3:uid="{00000000-0010-0000-0200-000034000000}" name="ds9_cs3" dataDxfId="69"/>
    <tableColumn id="53" xr3:uid="{00000000-0010-0000-0200-000035000000}" name="ds9_cs4" dataDxfId="68"/>
    <tableColumn id="54" xr3:uid="{00000000-0010-0000-0200-000036000000}" name="ds9_cs5" dataDxfId="67"/>
    <tableColumn id="55" xr3:uid="{00000000-0010-0000-0200-000037000000}" name="ds9_cs6" dataDxfId="66"/>
    <tableColumn id="56" xr3:uid="{00000000-0010-0000-0200-000038000000}" name="Mean" dataDxfId="65"/>
    <tableColumn id="57" xr3:uid="{00000000-0010-0000-0200-000039000000}" name="Algorithm 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3:BE40" totalsRowShown="0">
  <autoFilter ref="A33:BE40" xr:uid="{00000000-0009-0000-0100-000004000000}"/>
  <tableColumns count="57">
    <tableColumn id="1" xr3:uid="{00000000-0010-0000-0300-000001000000}" name="Algorithm"/>
    <tableColumn id="2" xr3:uid="{00000000-0010-0000-0300-000002000000}" name="ds1_cs1"/>
    <tableColumn id="3" xr3:uid="{00000000-0010-0000-0300-000003000000}" name="ds1_cs2"/>
    <tableColumn id="4" xr3:uid="{00000000-0010-0000-0300-000004000000}" name="ds1_cs3"/>
    <tableColumn id="5" xr3:uid="{00000000-0010-0000-0300-000005000000}" name="ds1_cs4"/>
    <tableColumn id="6" xr3:uid="{00000000-0010-0000-0300-000006000000}" name="ds1_cs5"/>
    <tableColumn id="7" xr3:uid="{00000000-0010-0000-0300-000007000000}" name="ds1_cs6"/>
    <tableColumn id="8" xr3:uid="{00000000-0010-0000-0300-000008000000}" name="ds2_cs1"/>
    <tableColumn id="9" xr3:uid="{00000000-0010-0000-0300-000009000000}" name="ds2_cs2"/>
    <tableColumn id="10" xr3:uid="{00000000-0010-0000-0300-00000A000000}" name="ds2_cs3"/>
    <tableColumn id="11" xr3:uid="{00000000-0010-0000-0300-00000B000000}" name="ds2_cs4"/>
    <tableColumn id="12" xr3:uid="{00000000-0010-0000-0300-00000C000000}" name="ds2_cs5"/>
    <tableColumn id="13" xr3:uid="{00000000-0010-0000-0300-00000D000000}" name="ds2_cs6"/>
    <tableColumn id="14" xr3:uid="{00000000-0010-0000-0300-00000E000000}" name="ds3_cs1"/>
    <tableColumn id="15" xr3:uid="{00000000-0010-0000-0300-00000F000000}" name="ds3_cs2"/>
    <tableColumn id="16" xr3:uid="{00000000-0010-0000-0300-000010000000}" name="ds3_cs3"/>
    <tableColumn id="17" xr3:uid="{00000000-0010-0000-0300-000011000000}" name="ds3_cs4"/>
    <tableColumn id="18" xr3:uid="{00000000-0010-0000-0300-000012000000}" name="ds3_cs5"/>
    <tableColumn id="19" xr3:uid="{00000000-0010-0000-0300-000013000000}" name="ds3_cs6"/>
    <tableColumn id="20" xr3:uid="{00000000-0010-0000-0300-000014000000}" name="ds4_cs1"/>
    <tableColumn id="21" xr3:uid="{00000000-0010-0000-0300-000015000000}" name="ds4_cs2"/>
    <tableColumn id="22" xr3:uid="{00000000-0010-0000-0300-000016000000}" name="ds4_cs3"/>
    <tableColumn id="23" xr3:uid="{00000000-0010-0000-0300-000017000000}" name="ds4_cs4"/>
    <tableColumn id="24" xr3:uid="{00000000-0010-0000-0300-000018000000}" name="ds4_cs5"/>
    <tableColumn id="25" xr3:uid="{00000000-0010-0000-0300-000019000000}" name="ds4_cs6"/>
    <tableColumn id="26" xr3:uid="{00000000-0010-0000-0300-00001A000000}" name="ds5_cs1"/>
    <tableColumn id="27" xr3:uid="{00000000-0010-0000-0300-00001B000000}" name="ds5_cs2"/>
    <tableColumn id="28" xr3:uid="{00000000-0010-0000-0300-00001C000000}" name="ds5_cs3"/>
    <tableColumn id="29" xr3:uid="{00000000-0010-0000-0300-00001D000000}" name="ds5_cs4"/>
    <tableColumn id="30" xr3:uid="{00000000-0010-0000-0300-00001E000000}" name="ds5_cs5"/>
    <tableColumn id="31" xr3:uid="{00000000-0010-0000-0300-00001F000000}" name="ds5_cs6"/>
    <tableColumn id="32" xr3:uid="{00000000-0010-0000-0300-000020000000}" name="ds6_cs1"/>
    <tableColumn id="33" xr3:uid="{00000000-0010-0000-0300-000021000000}" name="ds6_cs2"/>
    <tableColumn id="34" xr3:uid="{00000000-0010-0000-0300-000022000000}" name="ds6_cs3"/>
    <tableColumn id="35" xr3:uid="{00000000-0010-0000-0300-000023000000}" name="ds6_cs4"/>
    <tableColumn id="36" xr3:uid="{00000000-0010-0000-0300-000024000000}" name="ds6_cs5"/>
    <tableColumn id="37" xr3:uid="{00000000-0010-0000-0300-000025000000}" name="ds6_cs6"/>
    <tableColumn id="38" xr3:uid="{00000000-0010-0000-0300-000026000000}" name="ds7_cs1"/>
    <tableColumn id="39" xr3:uid="{00000000-0010-0000-0300-000027000000}" name="ds7_cs2"/>
    <tableColumn id="40" xr3:uid="{00000000-0010-0000-0300-000028000000}" name="ds7_cs3"/>
    <tableColumn id="41" xr3:uid="{00000000-0010-0000-0300-000029000000}" name="ds7_cs4"/>
    <tableColumn id="42" xr3:uid="{00000000-0010-0000-0300-00002A000000}" name="ds7_cs5"/>
    <tableColumn id="43" xr3:uid="{00000000-0010-0000-0300-00002B000000}" name="ds7_cs6"/>
    <tableColumn id="44" xr3:uid="{00000000-0010-0000-0300-00002C000000}" name="ds8_cs1"/>
    <tableColumn id="45" xr3:uid="{00000000-0010-0000-0300-00002D000000}" name="ds8_cs2"/>
    <tableColumn id="46" xr3:uid="{00000000-0010-0000-0300-00002E000000}" name="ds8_cs3"/>
    <tableColumn id="47" xr3:uid="{00000000-0010-0000-0300-00002F000000}" name="ds8_cs4"/>
    <tableColumn id="48" xr3:uid="{00000000-0010-0000-0300-000030000000}" name="ds8_cs5"/>
    <tableColumn id="49" xr3:uid="{00000000-0010-0000-0300-000031000000}" name="ds8_cs6"/>
    <tableColumn id="50" xr3:uid="{00000000-0010-0000-0300-000032000000}" name="ds9_cs1"/>
    <tableColumn id="51" xr3:uid="{00000000-0010-0000-0300-000033000000}" name="ds9_cs2"/>
    <tableColumn id="52" xr3:uid="{00000000-0010-0000-0300-000034000000}" name="ds9_cs3"/>
    <tableColumn id="53" xr3:uid="{00000000-0010-0000-0300-000035000000}" name="ds9_cs4"/>
    <tableColumn id="54" xr3:uid="{00000000-0010-0000-0300-000036000000}" name="ds9_cs5"/>
    <tableColumn id="55" xr3:uid="{00000000-0010-0000-0300-000037000000}" name="ds9_cs6"/>
    <tableColumn id="56" xr3:uid="{00000000-0010-0000-0300-000038000000}" name="Total"/>
    <tableColumn id="57" xr3:uid="{00000000-0010-0000-0300-000039000000}" name="Algorithm 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2:L9" totalsRowShown="0">
  <autoFilter ref="A2:L9" xr:uid="{00000000-0009-0000-0100-000005000000}"/>
  <tableColumns count="12">
    <tableColumn id="1" xr3:uid="{00000000-0010-0000-0400-000001000000}" name="Algorithm"/>
    <tableColumn id="2" xr3:uid="{00000000-0010-0000-0400-000002000000}" name="ds1" dataDxfId="64"/>
    <tableColumn id="3" xr3:uid="{00000000-0010-0000-0400-000003000000}" name="ds2" dataDxfId="63"/>
    <tableColumn id="4" xr3:uid="{00000000-0010-0000-0400-000004000000}" name="ds3" dataDxfId="62"/>
    <tableColumn id="5" xr3:uid="{00000000-0010-0000-0400-000005000000}" name="ds4" dataDxfId="61"/>
    <tableColumn id="6" xr3:uid="{00000000-0010-0000-0400-000006000000}" name="ds5" dataDxfId="60"/>
    <tableColumn id="7" xr3:uid="{00000000-0010-0000-0400-000007000000}" name="ds6" dataDxfId="59"/>
    <tableColumn id="8" xr3:uid="{00000000-0010-0000-0400-000008000000}" name="ds7" dataDxfId="58"/>
    <tableColumn id="9" xr3:uid="{00000000-0010-0000-0400-000009000000}" name="ds8" dataDxfId="57"/>
    <tableColumn id="10" xr3:uid="{00000000-0010-0000-0400-00000A000000}" name="ds9" dataDxfId="56"/>
    <tableColumn id="11" xr3:uid="{00000000-0010-0000-0400-00000B000000}" name="Mean" dataDxfId="55">
      <calculatedColumnFormula>AVERAGE(Table5[[#This Row],[ds1]:[ds9]])</calculatedColumnFormula>
    </tableColumn>
    <tableColumn id="12" xr3:uid="{00000000-0010-0000-0400-00000C000000}" name="Algorithm 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2:L19" totalsRowShown="0">
  <autoFilter ref="A12:L19" xr:uid="{00000000-0009-0000-0100-000006000000}"/>
  <tableColumns count="12">
    <tableColumn id="1" xr3:uid="{00000000-0010-0000-0500-000001000000}" name="Algorithm"/>
    <tableColumn id="2" xr3:uid="{00000000-0010-0000-0500-000002000000}" name="ds1"/>
    <tableColumn id="3" xr3:uid="{00000000-0010-0000-0500-000003000000}" name="ds2"/>
    <tableColumn id="4" xr3:uid="{00000000-0010-0000-0500-000004000000}" name="ds3"/>
    <tableColumn id="5" xr3:uid="{00000000-0010-0000-0500-000005000000}" name="ds4"/>
    <tableColumn id="6" xr3:uid="{00000000-0010-0000-0500-000006000000}" name="ds5"/>
    <tableColumn id="7" xr3:uid="{00000000-0010-0000-0500-000007000000}" name="ds6"/>
    <tableColumn id="8" xr3:uid="{00000000-0010-0000-0500-000008000000}" name="ds7"/>
    <tableColumn id="9" xr3:uid="{00000000-0010-0000-0500-000009000000}" name="ds8"/>
    <tableColumn id="10" xr3:uid="{00000000-0010-0000-0500-00000A000000}" name="ds9"/>
    <tableColumn id="11" xr3:uid="{00000000-0010-0000-0500-00000B000000}" name="Total">
      <calculatedColumnFormula>SUM(Table6[[#This Row],[ds1]:[ds9]])</calculatedColumnFormula>
    </tableColumn>
    <tableColumn id="12" xr3:uid="{00000000-0010-0000-0500-00000C000000}" name="Algorithm 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2:BE29" totalsRowShown="0">
  <autoFilter ref="A22:BE29" xr:uid="{00000000-0009-0000-0100-000007000000}"/>
  <tableColumns count="57">
    <tableColumn id="1" xr3:uid="{00000000-0010-0000-0600-000001000000}" name="Algorithm"/>
    <tableColumn id="2" xr3:uid="{00000000-0010-0000-0600-000002000000}" name="ds1_cs1" dataDxfId="54"/>
    <tableColumn id="3" xr3:uid="{00000000-0010-0000-0600-000003000000}" name="ds1_cs2" dataDxfId="53"/>
    <tableColumn id="4" xr3:uid="{00000000-0010-0000-0600-000004000000}" name="ds1_cs3" dataDxfId="52"/>
    <tableColumn id="5" xr3:uid="{00000000-0010-0000-0600-000005000000}" name="ds1_cs4" dataDxfId="51"/>
    <tableColumn id="6" xr3:uid="{00000000-0010-0000-0600-000006000000}" name="ds1_cs5" dataDxfId="50"/>
    <tableColumn id="7" xr3:uid="{00000000-0010-0000-0600-000007000000}" name="ds1_cs6" dataDxfId="49"/>
    <tableColumn id="8" xr3:uid="{00000000-0010-0000-0600-000008000000}" name="ds2_cs1" dataDxfId="48"/>
    <tableColumn id="9" xr3:uid="{00000000-0010-0000-0600-000009000000}" name="ds2_cs2" dataDxfId="47"/>
    <tableColumn id="10" xr3:uid="{00000000-0010-0000-0600-00000A000000}" name="ds2_cs3" dataDxfId="46"/>
    <tableColumn id="11" xr3:uid="{00000000-0010-0000-0600-00000B000000}" name="ds2_cs4" dataDxfId="45"/>
    <tableColumn id="12" xr3:uid="{00000000-0010-0000-0600-00000C000000}" name="ds2_cs5" dataDxfId="44"/>
    <tableColumn id="13" xr3:uid="{00000000-0010-0000-0600-00000D000000}" name="ds2_cs6" dataDxfId="43"/>
    <tableColumn id="14" xr3:uid="{00000000-0010-0000-0600-00000E000000}" name="ds3_cs1" dataDxfId="42"/>
    <tableColumn id="15" xr3:uid="{00000000-0010-0000-0600-00000F000000}" name="ds3_cs2" dataDxfId="41"/>
    <tableColumn id="16" xr3:uid="{00000000-0010-0000-0600-000010000000}" name="ds3_cs3" dataDxfId="40"/>
    <tableColumn id="17" xr3:uid="{00000000-0010-0000-0600-000011000000}" name="ds3_cs4" dataDxfId="39"/>
    <tableColumn id="18" xr3:uid="{00000000-0010-0000-0600-000012000000}" name="ds3_cs5" dataDxfId="38"/>
    <tableColumn id="19" xr3:uid="{00000000-0010-0000-0600-000013000000}" name="ds3_cs6" dataDxfId="37"/>
    <tableColumn id="20" xr3:uid="{00000000-0010-0000-0600-000014000000}" name="ds4_cs1" dataDxfId="36"/>
    <tableColumn id="21" xr3:uid="{00000000-0010-0000-0600-000015000000}" name="ds4_cs2" dataDxfId="35"/>
    <tableColumn id="22" xr3:uid="{00000000-0010-0000-0600-000016000000}" name="ds4_cs3" dataDxfId="34"/>
    <tableColumn id="23" xr3:uid="{00000000-0010-0000-0600-000017000000}" name="ds4_cs4" dataDxfId="33"/>
    <tableColumn id="24" xr3:uid="{00000000-0010-0000-0600-000018000000}" name="ds4_cs5" dataDxfId="32"/>
    <tableColumn id="25" xr3:uid="{00000000-0010-0000-0600-000019000000}" name="ds4_cs6" dataDxfId="31"/>
    <tableColumn id="26" xr3:uid="{00000000-0010-0000-0600-00001A000000}" name="ds5_cs1" dataDxfId="30"/>
    <tableColumn id="27" xr3:uid="{00000000-0010-0000-0600-00001B000000}" name="ds5_cs2" dataDxfId="29"/>
    <tableColumn id="28" xr3:uid="{00000000-0010-0000-0600-00001C000000}" name="ds5_cs3" dataDxfId="28"/>
    <tableColumn id="29" xr3:uid="{00000000-0010-0000-0600-00001D000000}" name="ds5_cs4" dataDxfId="27"/>
    <tableColumn id="30" xr3:uid="{00000000-0010-0000-0600-00001E000000}" name="ds5_cs5" dataDxfId="26"/>
    <tableColumn id="31" xr3:uid="{00000000-0010-0000-0600-00001F000000}" name="ds5_cs6" dataDxfId="25"/>
    <tableColumn id="32" xr3:uid="{00000000-0010-0000-0600-000020000000}" name="ds6_cs1" dataDxfId="24"/>
    <tableColumn id="33" xr3:uid="{00000000-0010-0000-0600-000021000000}" name="ds6_cs2" dataDxfId="23"/>
    <tableColumn id="34" xr3:uid="{00000000-0010-0000-0600-000022000000}" name="ds6_cs3" dataDxfId="22"/>
    <tableColumn id="35" xr3:uid="{00000000-0010-0000-0600-000023000000}" name="ds6_cs4" dataDxfId="21"/>
    <tableColumn id="36" xr3:uid="{00000000-0010-0000-0600-000024000000}" name="ds6_cs5" dataDxfId="20"/>
    <tableColumn id="37" xr3:uid="{00000000-0010-0000-0600-000025000000}" name="ds6_cs6" dataDxfId="19"/>
    <tableColumn id="38" xr3:uid="{00000000-0010-0000-0600-000026000000}" name="ds7_cs1" dataDxfId="18"/>
    <tableColumn id="39" xr3:uid="{00000000-0010-0000-0600-000027000000}" name="ds7_cs2" dataDxfId="17"/>
    <tableColumn id="40" xr3:uid="{00000000-0010-0000-0600-000028000000}" name="ds7_cs3" dataDxfId="16"/>
    <tableColumn id="41" xr3:uid="{00000000-0010-0000-0600-000029000000}" name="ds7_cs4" dataDxfId="15"/>
    <tableColumn id="42" xr3:uid="{00000000-0010-0000-0600-00002A000000}" name="ds7_cs5" dataDxfId="14"/>
    <tableColumn id="43" xr3:uid="{00000000-0010-0000-0600-00002B000000}" name="ds7_cs6" dataDxfId="13"/>
    <tableColumn id="44" xr3:uid="{00000000-0010-0000-0600-00002C000000}" name="ds8_cs1" dataDxfId="12"/>
    <tableColumn id="45" xr3:uid="{00000000-0010-0000-0600-00002D000000}" name="ds8_cs2" dataDxfId="11"/>
    <tableColumn id="46" xr3:uid="{00000000-0010-0000-0600-00002E000000}" name="ds8_cs3" dataDxfId="10"/>
    <tableColumn id="47" xr3:uid="{00000000-0010-0000-0600-00002F000000}" name="ds8_cs4" dataDxfId="9"/>
    <tableColumn id="48" xr3:uid="{00000000-0010-0000-0600-000030000000}" name="ds8_cs5" dataDxfId="8"/>
    <tableColumn id="49" xr3:uid="{00000000-0010-0000-0600-000031000000}" name="ds8_cs6" dataDxfId="7"/>
    <tableColumn id="50" xr3:uid="{00000000-0010-0000-0600-000032000000}" name="ds9_cs1" dataDxfId="6"/>
    <tableColumn id="51" xr3:uid="{00000000-0010-0000-0600-000033000000}" name="ds9_cs2" dataDxfId="5"/>
    <tableColumn id="52" xr3:uid="{00000000-0010-0000-0600-000034000000}" name="ds9_cs3" dataDxfId="4"/>
    <tableColumn id="53" xr3:uid="{00000000-0010-0000-0600-000035000000}" name="ds9_cs4" dataDxfId="3"/>
    <tableColumn id="54" xr3:uid="{00000000-0010-0000-0600-000036000000}" name="ds9_cs5" dataDxfId="2"/>
    <tableColumn id="55" xr3:uid="{00000000-0010-0000-0600-000037000000}" name="ds9_cs6" dataDxfId="1"/>
    <tableColumn id="56" xr3:uid="{00000000-0010-0000-0600-000038000000}" name="Mean" dataDxfId="0">
      <calculatedColumnFormula>AVERAGE(Table7[[#This Row],[ds7_cs4]:[ds9_cs6]])</calculatedColumnFormula>
    </tableColumn>
    <tableColumn id="57" xr3:uid="{00000000-0010-0000-0600-000039000000}" name="Algorithm 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2:BE39" totalsRowShown="0">
  <autoFilter ref="A32:BE39" xr:uid="{00000000-0009-0000-0100-000008000000}"/>
  <tableColumns count="57">
    <tableColumn id="1" xr3:uid="{00000000-0010-0000-0700-000001000000}" name="Algorithm"/>
    <tableColumn id="2" xr3:uid="{00000000-0010-0000-0700-000002000000}" name="ds1_cs1"/>
    <tableColumn id="3" xr3:uid="{00000000-0010-0000-0700-000003000000}" name="ds1_cs2"/>
    <tableColumn id="4" xr3:uid="{00000000-0010-0000-0700-000004000000}" name="ds1_cs3"/>
    <tableColumn id="5" xr3:uid="{00000000-0010-0000-0700-000005000000}" name="ds1_cs4"/>
    <tableColumn id="6" xr3:uid="{00000000-0010-0000-0700-000006000000}" name="ds1_cs5"/>
    <tableColumn id="7" xr3:uid="{00000000-0010-0000-0700-000007000000}" name="ds1_cs6"/>
    <tableColumn id="8" xr3:uid="{00000000-0010-0000-0700-000008000000}" name="ds2_cs1"/>
    <tableColumn id="9" xr3:uid="{00000000-0010-0000-0700-000009000000}" name="ds2_cs2"/>
    <tableColumn id="10" xr3:uid="{00000000-0010-0000-0700-00000A000000}" name="ds2_cs3"/>
    <tableColumn id="11" xr3:uid="{00000000-0010-0000-0700-00000B000000}" name="ds2_cs4"/>
    <tableColumn id="12" xr3:uid="{00000000-0010-0000-0700-00000C000000}" name="ds2_cs5"/>
    <tableColumn id="13" xr3:uid="{00000000-0010-0000-0700-00000D000000}" name="ds2_cs6"/>
    <tableColumn id="14" xr3:uid="{00000000-0010-0000-0700-00000E000000}" name="ds3_cs1"/>
    <tableColumn id="15" xr3:uid="{00000000-0010-0000-0700-00000F000000}" name="ds3_cs2"/>
    <tableColumn id="16" xr3:uid="{00000000-0010-0000-0700-000010000000}" name="ds3_cs3"/>
    <tableColumn id="17" xr3:uid="{00000000-0010-0000-0700-000011000000}" name="ds3_cs4"/>
    <tableColumn id="18" xr3:uid="{00000000-0010-0000-0700-000012000000}" name="ds3_cs5"/>
    <tableColumn id="19" xr3:uid="{00000000-0010-0000-0700-000013000000}" name="ds3_cs6"/>
    <tableColumn id="20" xr3:uid="{00000000-0010-0000-0700-000014000000}" name="ds4_cs1"/>
    <tableColumn id="21" xr3:uid="{00000000-0010-0000-0700-000015000000}" name="ds4_cs2"/>
    <tableColumn id="22" xr3:uid="{00000000-0010-0000-0700-000016000000}" name="ds4_cs3"/>
    <tableColumn id="23" xr3:uid="{00000000-0010-0000-0700-000017000000}" name="ds4_cs4"/>
    <tableColumn id="24" xr3:uid="{00000000-0010-0000-0700-000018000000}" name="ds4_cs5"/>
    <tableColumn id="25" xr3:uid="{00000000-0010-0000-0700-000019000000}" name="ds4_cs6"/>
    <tableColumn id="26" xr3:uid="{00000000-0010-0000-0700-00001A000000}" name="ds5_cs1"/>
    <tableColumn id="27" xr3:uid="{00000000-0010-0000-0700-00001B000000}" name="ds5_cs2"/>
    <tableColumn id="28" xr3:uid="{00000000-0010-0000-0700-00001C000000}" name="ds5_cs3"/>
    <tableColumn id="29" xr3:uid="{00000000-0010-0000-0700-00001D000000}" name="ds5_cs4"/>
    <tableColumn id="30" xr3:uid="{00000000-0010-0000-0700-00001E000000}" name="ds5_cs5"/>
    <tableColumn id="31" xr3:uid="{00000000-0010-0000-0700-00001F000000}" name="ds5_cs6"/>
    <tableColumn id="32" xr3:uid="{00000000-0010-0000-0700-000020000000}" name="ds6_cs1"/>
    <tableColumn id="33" xr3:uid="{00000000-0010-0000-0700-000021000000}" name="ds6_cs2"/>
    <tableColumn id="34" xr3:uid="{00000000-0010-0000-0700-000022000000}" name="ds6_cs3"/>
    <tableColumn id="35" xr3:uid="{00000000-0010-0000-0700-000023000000}" name="ds6_cs4"/>
    <tableColumn id="36" xr3:uid="{00000000-0010-0000-0700-000024000000}" name="ds6_cs5"/>
    <tableColumn id="37" xr3:uid="{00000000-0010-0000-0700-000025000000}" name="ds6_cs6"/>
    <tableColumn id="38" xr3:uid="{00000000-0010-0000-0700-000026000000}" name="ds7_cs1"/>
    <tableColumn id="39" xr3:uid="{00000000-0010-0000-0700-000027000000}" name="ds7_cs2"/>
    <tableColumn id="40" xr3:uid="{00000000-0010-0000-0700-000028000000}" name="ds7_cs3"/>
    <tableColumn id="41" xr3:uid="{00000000-0010-0000-0700-000029000000}" name="ds7_cs4"/>
    <tableColumn id="42" xr3:uid="{00000000-0010-0000-0700-00002A000000}" name="ds7_cs5"/>
    <tableColumn id="43" xr3:uid="{00000000-0010-0000-0700-00002B000000}" name="ds7_cs6"/>
    <tableColumn id="44" xr3:uid="{00000000-0010-0000-0700-00002C000000}" name="ds8_cs1"/>
    <tableColumn id="45" xr3:uid="{00000000-0010-0000-0700-00002D000000}" name="ds8_cs2"/>
    <tableColumn id="46" xr3:uid="{00000000-0010-0000-0700-00002E000000}" name="ds8_cs3"/>
    <tableColumn id="47" xr3:uid="{00000000-0010-0000-0700-00002F000000}" name="ds8_cs4"/>
    <tableColumn id="48" xr3:uid="{00000000-0010-0000-0700-000030000000}" name="ds8_cs5"/>
    <tableColumn id="49" xr3:uid="{00000000-0010-0000-0700-000031000000}" name="ds8_cs6"/>
    <tableColumn id="50" xr3:uid="{00000000-0010-0000-0700-000032000000}" name="ds9_cs1"/>
    <tableColumn id="51" xr3:uid="{00000000-0010-0000-0700-000033000000}" name="ds9_cs2"/>
    <tableColumn id="52" xr3:uid="{00000000-0010-0000-0700-000034000000}" name="ds9_cs3"/>
    <tableColumn id="53" xr3:uid="{00000000-0010-0000-0700-000035000000}" name="ds9_cs4"/>
    <tableColumn id="54" xr3:uid="{00000000-0010-0000-0700-000036000000}" name="ds9_cs5"/>
    <tableColumn id="55" xr3:uid="{00000000-0010-0000-0700-000037000000}" name="ds9_cs6"/>
    <tableColumn id="56" xr3:uid="{00000000-0010-0000-0700-000038000000}" name="Total">
      <calculatedColumnFormula>SUM(Table8[[#This Row],[ds1_cs1]:[ds9_cs6]])</calculatedColumnFormula>
    </tableColumn>
    <tableColumn id="57" xr3:uid="{00000000-0010-0000-0700-000039000000}" name="Algorithm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"/>
  <sheetViews>
    <sheetView tabSelected="1" topLeftCell="AN40" zoomScale="75" zoomScaleNormal="40" workbookViewId="0">
      <selection activeCell="D7" sqref="D7"/>
    </sheetView>
  </sheetViews>
  <sheetFormatPr defaultRowHeight="14.4" x14ac:dyDescent="0.3"/>
  <cols>
    <col min="1" max="1" width="35.6640625" customWidth="1"/>
    <col min="2" max="10" width="10.6640625" customWidth="1"/>
    <col min="11" max="11" width="23.77734375" customWidth="1"/>
    <col min="12" max="12" width="35.6640625" customWidth="1"/>
    <col min="13" max="55" width="10.6640625" customWidth="1"/>
    <col min="57" max="57" width="35.6640625" customWidth="1"/>
  </cols>
  <sheetData>
    <row r="1" spans="1:12" s="2" customFormat="1" x14ac:dyDescent="0.3">
      <c r="A1" s="4" t="s">
        <v>78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3">
      <c r="A4" t="s">
        <v>13</v>
      </c>
      <c r="B4" s="1">
        <v>0.12095954785785951</v>
      </c>
      <c r="C4" s="1">
        <v>0.16103267663126319</v>
      </c>
      <c r="D4" s="1">
        <v>0.1869982962414696</v>
      </c>
      <c r="E4" s="1">
        <v>0.1755408893902704</v>
      </c>
      <c r="F4" s="1">
        <v>0.2089883703375765</v>
      </c>
      <c r="G4" s="1">
        <v>0.22474003542882129</v>
      </c>
      <c r="H4" s="1">
        <v>0.19009144462275299</v>
      </c>
      <c r="I4" s="1">
        <v>0.27455478371785691</v>
      </c>
      <c r="J4" s="1">
        <v>0.28486185017442639</v>
      </c>
      <c r="K4" s="1">
        <f>SUM(Table1[[#This Row],[ds1]:[ds9]])/9</f>
        <v>0.20308532160025522</v>
      </c>
      <c r="L4" t="s">
        <v>13</v>
      </c>
    </row>
    <row r="5" spans="1:12" x14ac:dyDescent="0.3">
      <c r="A5" t="s">
        <v>14</v>
      </c>
      <c r="B5" s="1">
        <v>3.0141287990181659E-3</v>
      </c>
      <c r="C5" s="1">
        <v>8.0681591050846962E-3</v>
      </c>
      <c r="D5" s="1">
        <v>3.0782695046760539E-2</v>
      </c>
      <c r="E5" s="1">
        <v>6.5141230618607094E-3</v>
      </c>
      <c r="F5" s="1">
        <v>1.266128934037875E-2</v>
      </c>
      <c r="G5" s="1">
        <v>4.1816823491557728E-2</v>
      </c>
      <c r="H5" s="1">
        <v>2.5254738945198928E-2</v>
      </c>
      <c r="I5" s="1">
        <v>4.9753779705082171E-2</v>
      </c>
      <c r="J5" s="1">
        <v>1.4260580361359861E-2</v>
      </c>
      <c r="K5" s="1">
        <f>SUM(Table1[[#This Row],[ds1]:[ds9]])/9</f>
        <v>2.1347368650700169E-2</v>
      </c>
      <c r="L5" t="s">
        <v>14</v>
      </c>
    </row>
    <row r="6" spans="1:12" x14ac:dyDescent="0.3">
      <c r="A6" t="s">
        <v>15</v>
      </c>
      <c r="B6" s="1">
        <v>4.567143837027058E-3</v>
      </c>
      <c r="C6" s="1">
        <v>1.2567344624947879E-2</v>
      </c>
      <c r="D6" s="1">
        <v>4.5002739916772602E-2</v>
      </c>
      <c r="E6" s="1">
        <v>9.9123596613018162E-3</v>
      </c>
      <c r="F6" s="1">
        <v>1.968755085590258E-2</v>
      </c>
      <c r="G6" s="1">
        <v>6.1059567524350059E-2</v>
      </c>
      <c r="H6" s="1">
        <v>4.3412180847203219E-2</v>
      </c>
      <c r="I6" s="1">
        <v>8.9557454448535384E-2</v>
      </c>
      <c r="J6" s="1">
        <v>3.9165683769789468E-2</v>
      </c>
      <c r="K6" s="1">
        <f>SUM(Table1[[#This Row],[ds1]:[ds9]])/9</f>
        <v>3.6103558387314452E-2</v>
      </c>
      <c r="L6" t="s">
        <v>15</v>
      </c>
    </row>
    <row r="7" spans="1:12" x14ac:dyDescent="0.3">
      <c r="A7" t="s">
        <v>16</v>
      </c>
      <c r="B7" s="1">
        <v>0.1187320832330324</v>
      </c>
      <c r="C7" s="1">
        <v>0.13965310294264041</v>
      </c>
      <c r="D7" s="1">
        <v>0.16813443271790249</v>
      </c>
      <c r="E7" s="1">
        <v>0.16761168755075101</v>
      </c>
      <c r="F7" s="1">
        <v>0.193544855071798</v>
      </c>
      <c r="G7" s="1">
        <v>0.2082506989150863</v>
      </c>
      <c r="H7" s="1">
        <v>0.18564006871708319</v>
      </c>
      <c r="I7" s="1">
        <v>0.2434414278073268</v>
      </c>
      <c r="J7" s="1">
        <v>0.27635402508168277</v>
      </c>
      <c r="K7" s="1">
        <f>SUM(Table1[[#This Row],[ds1]:[ds9]])/9</f>
        <v>0.18904026467081148</v>
      </c>
      <c r="L7" t="s">
        <v>16</v>
      </c>
    </row>
    <row r="8" spans="1:12" x14ac:dyDescent="0.3">
      <c r="A8" t="s">
        <v>17</v>
      </c>
      <c r="B8" s="1">
        <v>0.30735221500082521</v>
      </c>
      <c r="C8" s="1">
        <v>0.29320796510348152</v>
      </c>
      <c r="D8" s="1">
        <v>0.28259311139444881</v>
      </c>
      <c r="E8" s="1">
        <v>0.28002460548919161</v>
      </c>
      <c r="F8" s="1">
        <v>0.26723356872668141</v>
      </c>
      <c r="G8" s="1">
        <v>0.2634227487593172</v>
      </c>
      <c r="H8" s="1">
        <v>0.31650799531927237</v>
      </c>
      <c r="I8" s="1">
        <v>0.27734818913050452</v>
      </c>
      <c r="J8" s="1">
        <v>0.27722699645452109</v>
      </c>
      <c r="K8" s="1">
        <f>SUM(Table1[[#This Row],[ds1]:[ds9]])/9</f>
        <v>0.28499082170869372</v>
      </c>
      <c r="L8" t="s">
        <v>17</v>
      </c>
    </row>
    <row r="9" spans="1:12" x14ac:dyDescent="0.3">
      <c r="A9" t="s">
        <v>18</v>
      </c>
      <c r="B9" s="1">
        <v>3.3467639640806669E-3</v>
      </c>
      <c r="C9" s="1">
        <v>1.07356762225881E-2</v>
      </c>
      <c r="D9" s="1">
        <v>4.4530898744672212E-2</v>
      </c>
      <c r="E9" s="1">
        <v>7.4832721310519644E-3</v>
      </c>
      <c r="F9" s="1">
        <v>1.6409309041366841E-2</v>
      </c>
      <c r="G9" s="1">
        <v>6.1523741051625731E-2</v>
      </c>
      <c r="H9" s="1">
        <v>3.1413862792161983E-2</v>
      </c>
      <c r="I9" s="1">
        <v>7.6842231522538829E-2</v>
      </c>
      <c r="J9" s="1">
        <v>2.656493468249696E-2</v>
      </c>
      <c r="K9" s="1">
        <f>SUM(Table1[[#This Row],[ds1]:[ds9]])/9</f>
        <v>3.0983410016953705E-2</v>
      </c>
      <c r="L9" t="s">
        <v>18</v>
      </c>
    </row>
    <row r="10" spans="1:12" x14ac:dyDescent="0.3">
      <c r="A10" t="s">
        <v>19</v>
      </c>
      <c r="B10" s="1">
        <v>0.1106530871603042</v>
      </c>
      <c r="C10" s="1">
        <v>0.13763406103626261</v>
      </c>
      <c r="D10" s="1">
        <v>0.16794247737599091</v>
      </c>
      <c r="E10" s="1">
        <v>0.15886701925574839</v>
      </c>
      <c r="F10" s="1">
        <v>0.1952505057361188</v>
      </c>
      <c r="G10" s="1">
        <v>0.20968538404182549</v>
      </c>
      <c r="H10" s="1">
        <v>0.18428913464411659</v>
      </c>
      <c r="I10" s="1">
        <v>0.25535906296469202</v>
      </c>
      <c r="J10" s="1">
        <v>0.2732824691166818</v>
      </c>
      <c r="K10" s="1">
        <f>SUM(Table1[[#This Row],[ds1]:[ds9]])/9</f>
        <v>0.18810702237019342</v>
      </c>
      <c r="L10" t="s">
        <v>19</v>
      </c>
    </row>
    <row r="12" spans="1:12" x14ac:dyDescent="0.3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21</v>
      </c>
      <c r="L13" t="s">
        <v>12</v>
      </c>
    </row>
    <row r="14" spans="1:12" x14ac:dyDescent="0.3">
      <c r="A1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35</v>
      </c>
      <c r="I14" s="2">
        <v>4</v>
      </c>
      <c r="J14" s="2">
        <v>0</v>
      </c>
      <c r="K14">
        <f>SUM(Table2[[#This Row],[ds1]:[ds9]])</f>
        <v>39</v>
      </c>
      <c r="L14" t="s">
        <v>13</v>
      </c>
    </row>
    <row r="15" spans="1:12" x14ac:dyDescent="0.3">
      <c r="A15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11</v>
      </c>
      <c r="I15" s="2">
        <v>0</v>
      </c>
      <c r="J15" s="2">
        <v>0</v>
      </c>
      <c r="K15" s="2">
        <f>SUM(Table2[[#This Row],[ds1]:[ds9]])</f>
        <v>11</v>
      </c>
      <c r="L15" t="s">
        <v>14</v>
      </c>
    </row>
    <row r="16" spans="1:12" x14ac:dyDescent="0.3">
      <c r="A16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11</v>
      </c>
      <c r="I16" s="2">
        <v>0</v>
      </c>
      <c r="J16" s="2">
        <v>0</v>
      </c>
      <c r="K16" s="2">
        <f>SUM(Table2[[#This Row],[ds1]:[ds9]])</f>
        <v>11</v>
      </c>
      <c r="L16" t="s">
        <v>15</v>
      </c>
    </row>
    <row r="17" spans="1:57" x14ac:dyDescent="0.3">
      <c r="A17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38</v>
      </c>
      <c r="I17" s="2">
        <v>5</v>
      </c>
      <c r="J17" s="2">
        <v>0</v>
      </c>
      <c r="K17" s="2">
        <f>SUM(Table2[[#This Row],[ds1]:[ds9]])</f>
        <v>43</v>
      </c>
      <c r="L17" t="s">
        <v>16</v>
      </c>
    </row>
    <row r="18" spans="1:57" x14ac:dyDescent="0.3">
      <c r="A18" t="s">
        <v>17</v>
      </c>
      <c r="B18" s="2">
        <v>20</v>
      </c>
      <c r="C18" s="2">
        <v>17</v>
      </c>
      <c r="D18" s="2">
        <v>22</v>
      </c>
      <c r="E18" s="2">
        <v>59</v>
      </c>
      <c r="F18" s="2">
        <v>58</v>
      </c>
      <c r="G18" s="2">
        <v>60</v>
      </c>
      <c r="H18" s="2">
        <v>61</v>
      </c>
      <c r="I18" s="2">
        <v>62</v>
      </c>
      <c r="J18" s="2">
        <v>62</v>
      </c>
      <c r="K18" s="2">
        <f>SUM(Table2[[#This Row],[ds1]:[ds9]])</f>
        <v>421</v>
      </c>
      <c r="L18" t="s">
        <v>17</v>
      </c>
    </row>
    <row r="19" spans="1:57" x14ac:dyDescent="0.3">
      <c r="A19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11</v>
      </c>
      <c r="I19" s="2">
        <v>0</v>
      </c>
      <c r="J19" s="2">
        <v>0</v>
      </c>
      <c r="K19" s="2">
        <f>SUM(Table2[[#This Row],[ds1]:[ds9]])</f>
        <v>11</v>
      </c>
      <c r="L19" t="s">
        <v>18</v>
      </c>
    </row>
    <row r="20" spans="1:57" x14ac:dyDescent="0.3">
      <c r="A20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  <c r="I20" s="2">
        <v>4</v>
      </c>
      <c r="J20" s="2">
        <v>1</v>
      </c>
      <c r="K20" s="2">
        <f>SUM(Table2[[#This Row],[ds1]:[ds9]])</f>
        <v>35</v>
      </c>
      <c r="L20" t="s">
        <v>19</v>
      </c>
    </row>
    <row r="22" spans="1:57" x14ac:dyDescent="0.3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1:57" x14ac:dyDescent="0.3">
      <c r="A23" t="s">
        <v>1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39</v>
      </c>
      <c r="S23" t="s">
        <v>40</v>
      </c>
      <c r="T23" t="s">
        <v>41</v>
      </c>
      <c r="U23" t="s">
        <v>42</v>
      </c>
      <c r="V23" t="s">
        <v>43</v>
      </c>
      <c r="W23" t="s">
        <v>44</v>
      </c>
      <c r="X23" t="s">
        <v>45</v>
      </c>
      <c r="Y23" t="s">
        <v>46</v>
      </c>
      <c r="Z23" t="s">
        <v>47</v>
      </c>
      <c r="AA23" t="s">
        <v>48</v>
      </c>
      <c r="AB23" t="s">
        <v>49</v>
      </c>
      <c r="AC23" t="s">
        <v>50</v>
      </c>
      <c r="AD23" t="s">
        <v>51</v>
      </c>
      <c r="AE23" t="s">
        <v>52</v>
      </c>
      <c r="AF23" t="s">
        <v>53</v>
      </c>
      <c r="AG23" t="s">
        <v>54</v>
      </c>
      <c r="AH23" t="s">
        <v>55</v>
      </c>
      <c r="AI23" t="s">
        <v>56</v>
      </c>
      <c r="AJ23" t="s">
        <v>57</v>
      </c>
      <c r="AK23" t="s">
        <v>58</v>
      </c>
      <c r="AL23" t="s">
        <v>59</v>
      </c>
      <c r="AM23" t="s">
        <v>60</v>
      </c>
      <c r="AN23" t="s">
        <v>61</v>
      </c>
      <c r="AO23" t="s">
        <v>62</v>
      </c>
      <c r="AP23" t="s">
        <v>63</v>
      </c>
      <c r="AQ23" t="s">
        <v>64</v>
      </c>
      <c r="AR23" t="s">
        <v>65</v>
      </c>
      <c r="AS23" t="s">
        <v>66</v>
      </c>
      <c r="AT23" t="s">
        <v>67</v>
      </c>
      <c r="AU23" t="s">
        <v>68</v>
      </c>
      <c r="AV23" t="s">
        <v>69</v>
      </c>
      <c r="AW23" t="s">
        <v>70</v>
      </c>
      <c r="AX23" t="s">
        <v>71</v>
      </c>
      <c r="AY23" t="s">
        <v>72</v>
      </c>
      <c r="AZ23" t="s">
        <v>73</v>
      </c>
      <c r="BA23" t="s">
        <v>74</v>
      </c>
      <c r="BB23" t="s">
        <v>75</v>
      </c>
      <c r="BC23" t="s">
        <v>76</v>
      </c>
      <c r="BD23" t="s">
        <v>11</v>
      </c>
      <c r="BE23" t="s">
        <v>12</v>
      </c>
    </row>
    <row r="24" spans="1:57" x14ac:dyDescent="0.3">
      <c r="A24" t="s">
        <v>13</v>
      </c>
      <c r="B24" s="1">
        <v>5.3979275081602211E-2</v>
      </c>
      <c r="C24" s="1">
        <v>7.3166485083977398E-2</v>
      </c>
      <c r="D24" s="1">
        <v>9.4685425678998847E-2</v>
      </c>
      <c r="E24" s="1">
        <v>0.1027822741735611</v>
      </c>
      <c r="F24" s="1">
        <v>0.13271117349338049</v>
      </c>
      <c r="G24" s="1">
        <v>0.26843265363563712</v>
      </c>
      <c r="H24" s="1">
        <v>0.100261354846519</v>
      </c>
      <c r="I24" s="1">
        <v>9.6675576556588746E-2</v>
      </c>
      <c r="J24" s="1">
        <v>0.1040295244581604</v>
      </c>
      <c r="K24" s="1">
        <v>0.186455547613608</v>
      </c>
      <c r="L24" s="1">
        <v>0.18762830450547191</v>
      </c>
      <c r="M24" s="1">
        <v>0.29114575180723079</v>
      </c>
      <c r="N24" s="1">
        <v>0.1106588102322215</v>
      </c>
      <c r="O24" s="1">
        <v>0.1152475507515891</v>
      </c>
      <c r="P24" s="1">
        <v>0.12141492510971361</v>
      </c>
      <c r="Q24" s="1">
        <v>0.19713034228046319</v>
      </c>
      <c r="R24" s="1">
        <v>0.23486800269202879</v>
      </c>
      <c r="S24" s="1">
        <v>0.34267014638280102</v>
      </c>
      <c r="T24" s="1">
        <v>7.1879314467634695E-2</v>
      </c>
      <c r="U24" s="1">
        <v>0.11428879642845791</v>
      </c>
      <c r="V24" s="1">
        <v>0.1310313046189136</v>
      </c>
      <c r="W24" s="1">
        <v>0.1080510386994275</v>
      </c>
      <c r="X24" s="1">
        <v>0.21872226237535661</v>
      </c>
      <c r="Y24" s="1">
        <v>0.40927261975183238</v>
      </c>
      <c r="Z24" s="1">
        <v>0.10992328956681501</v>
      </c>
      <c r="AA24" s="1">
        <v>0.12612366850847939</v>
      </c>
      <c r="AB24" s="1">
        <v>0.13284541053872509</v>
      </c>
      <c r="AC24" s="1">
        <v>0.17206904584922589</v>
      </c>
      <c r="AD24" s="1">
        <v>0.28222357200923809</v>
      </c>
      <c r="AE24" s="1">
        <v>0.43074523555297528</v>
      </c>
      <c r="AF24" s="1">
        <v>0.12162329526733601</v>
      </c>
      <c r="AG24" s="1">
        <v>0.1339260039835338</v>
      </c>
      <c r="AH24" s="1">
        <v>0.13906266258717789</v>
      </c>
      <c r="AI24" s="1">
        <v>0.21042505007123921</v>
      </c>
      <c r="AJ24" s="1">
        <v>0.30830565766132939</v>
      </c>
      <c r="AK24" s="1">
        <v>0.43509754300231152</v>
      </c>
      <c r="AL24" s="1">
        <v>8.4946750296010801E-2</v>
      </c>
      <c r="AM24" s="1">
        <v>0.15911888465081239</v>
      </c>
      <c r="AN24" s="1" t="e">
        <f>#NUM!</f>
        <v>#NUM!</v>
      </c>
      <c r="AO24" s="1">
        <v>0.13196909090766401</v>
      </c>
      <c r="AP24" s="1">
        <v>0.41372056974997151</v>
      </c>
      <c r="AQ24" s="1">
        <v>0.5818200684860434</v>
      </c>
      <c r="AR24" s="1">
        <v>0.1190087556816736</v>
      </c>
      <c r="AS24" s="1">
        <v>0.1731039890888573</v>
      </c>
      <c r="AT24" s="1">
        <v>0.14927400030526769</v>
      </c>
      <c r="AU24" s="1">
        <v>0.17840221972611051</v>
      </c>
      <c r="AV24" s="1">
        <v>0.4249154231946109</v>
      </c>
      <c r="AW24" s="1">
        <v>0.56921610540059753</v>
      </c>
      <c r="AX24" s="1">
        <v>0.1267591675099739</v>
      </c>
      <c r="AY24" s="1">
        <v>0.18301492594718641</v>
      </c>
      <c r="AZ24" s="1">
        <v>0.1914558433919667</v>
      </c>
      <c r="BA24" s="1">
        <v>0.2034159981710883</v>
      </c>
      <c r="BB24" s="1">
        <v>0.42830304125850738</v>
      </c>
      <c r="BC24" s="1">
        <v>0.59071667373018111</v>
      </c>
      <c r="BD24" s="1" t="e">
        <f>SUM(Table3[[#This Row],[ds1_cs1]:[ds9_cs6]])/(9*6)</f>
        <v>#NUM!</v>
      </c>
      <c r="BE24" t="s">
        <v>13</v>
      </c>
    </row>
    <row r="25" spans="1:57" x14ac:dyDescent="0.3">
      <c r="A25" t="s">
        <v>14</v>
      </c>
      <c r="B25" s="1">
        <v>1.990916162835346E-3</v>
      </c>
      <c r="C25" s="1">
        <v>6.3828019190220395E-4</v>
      </c>
      <c r="D25" s="1">
        <v>1.232854475907358E-3</v>
      </c>
      <c r="E25" s="1">
        <v>2.7293052703590229E-3</v>
      </c>
      <c r="F25" s="1">
        <v>5.433745965830356E-3</v>
      </c>
      <c r="G25" s="1">
        <v>6.0596707272747106E-3</v>
      </c>
      <c r="H25" s="1">
        <v>4.2490786749653396E-3</v>
      </c>
      <c r="I25" s="1">
        <v>4.4091627232932876E-3</v>
      </c>
      <c r="J25" s="1">
        <v>3.116325109962596E-3</v>
      </c>
      <c r="K25" s="1">
        <v>9.572620310293968E-3</v>
      </c>
      <c r="L25" s="1">
        <v>1.275897763098769E-2</v>
      </c>
      <c r="M25" s="1">
        <v>1.430279018100529E-2</v>
      </c>
      <c r="N25" s="1">
        <v>1.6106676606884529E-2</v>
      </c>
      <c r="O25" s="1">
        <v>1.6792091774193569E-2</v>
      </c>
      <c r="P25" s="1">
        <v>1.460878437907325E-2</v>
      </c>
      <c r="Q25" s="1">
        <v>3.4835546326024841E-2</v>
      </c>
      <c r="R25" s="1">
        <v>4.7309865724087283E-2</v>
      </c>
      <c r="S25" s="1">
        <v>5.5043205470299707E-2</v>
      </c>
      <c r="T25" s="1">
        <v>4.128008230299198E-3</v>
      </c>
      <c r="U25" s="1">
        <v>4.8431443529062786E-3</v>
      </c>
      <c r="V25" s="1">
        <v>3.7702881334732929E-3</v>
      </c>
      <c r="W25" s="1">
        <v>5.0463894503685637E-3</v>
      </c>
      <c r="X25" s="1">
        <v>1.10597089808983E-2</v>
      </c>
      <c r="Y25" s="1">
        <v>1.0237199223218609E-2</v>
      </c>
      <c r="Z25" s="1">
        <v>8.5405365865938131E-3</v>
      </c>
      <c r="AA25" s="1">
        <v>1.088962867200052E-2</v>
      </c>
      <c r="AB25" s="1">
        <v>1.0314694145839701E-2</v>
      </c>
      <c r="AC25" s="1">
        <v>1.1991335433602991E-2</v>
      </c>
      <c r="AD25" s="1">
        <v>1.9318392684910601E-2</v>
      </c>
      <c r="AE25" s="1">
        <v>1.49131485193249E-2</v>
      </c>
      <c r="AF25" s="1">
        <v>2.469525841840332E-2</v>
      </c>
      <c r="AG25" s="1">
        <v>2.975866156262431E-2</v>
      </c>
      <c r="AH25" s="1">
        <v>2.80615567727991E-2</v>
      </c>
      <c r="AI25" s="1">
        <v>3.9119562563860483E-2</v>
      </c>
      <c r="AJ25" s="1">
        <v>6.7384608148332026E-2</v>
      </c>
      <c r="AK25" s="1">
        <v>6.1881293483327167E-2</v>
      </c>
      <c r="AL25" s="1">
        <v>8.7200899715890335E-3</v>
      </c>
      <c r="AM25" s="1">
        <v>1.493769304651465E-2</v>
      </c>
      <c r="AN25" s="1">
        <v>1.787864188947455E-2</v>
      </c>
      <c r="AO25" s="1">
        <v>5.4684992156583739E-3</v>
      </c>
      <c r="AP25" s="1">
        <v>4.050053161944521E-2</v>
      </c>
      <c r="AQ25" s="1">
        <v>7.8981439186733574E-2</v>
      </c>
      <c r="AR25" s="1">
        <v>1.5924764295865038E-2</v>
      </c>
      <c r="AS25" s="1">
        <v>2.9907042719634309E-2</v>
      </c>
      <c r="AT25" s="1">
        <v>4.9501908482712201E-2</v>
      </c>
      <c r="AU25" s="1">
        <v>1.446122471550379E-2</v>
      </c>
      <c r="AV25" s="1">
        <v>6.9545663280180456E-2</v>
      </c>
      <c r="AW25" s="1">
        <v>0.1191820747365973</v>
      </c>
      <c r="AX25" s="1">
        <v>5.1038109413333303E-2</v>
      </c>
      <c r="AY25" s="1">
        <v>9.8416445036109149E-2</v>
      </c>
      <c r="AZ25" s="1">
        <v>0.1289132712308686</v>
      </c>
      <c r="BA25" s="1">
        <v>6.0618933756287859E-2</v>
      </c>
      <c r="BB25" s="1">
        <v>0.14528292850633531</v>
      </c>
      <c r="BC25" s="1">
        <v>0.2384756132360222</v>
      </c>
      <c r="BD25" s="1">
        <f>SUM(Table3[[#This Row],[ds1_cs1]:[ds9_cs6]])/(9*6)</f>
        <v>3.3424040507533857E-2</v>
      </c>
      <c r="BE25" t="s">
        <v>14</v>
      </c>
    </row>
    <row r="26" spans="1:57" x14ac:dyDescent="0.3">
      <c r="A26" t="s">
        <v>15</v>
      </c>
      <c r="B26" s="1">
        <v>2.5356499908764721E-3</v>
      </c>
      <c r="C26" s="1">
        <v>2.6348663939043302E-3</v>
      </c>
      <c r="D26" s="1">
        <v>2.1812427395659821E-3</v>
      </c>
      <c r="E26" s="1">
        <v>3.4971823474732391E-3</v>
      </c>
      <c r="F26" s="1">
        <v>6.0284507366720709E-3</v>
      </c>
      <c r="G26" s="1">
        <v>1.052547081367026E-2</v>
      </c>
      <c r="H26" s="1">
        <v>6.1697670400181594E-3</v>
      </c>
      <c r="I26" s="1">
        <v>5.7843472493520186E-3</v>
      </c>
      <c r="J26" s="1">
        <v>5.2648010228612064E-3</v>
      </c>
      <c r="K26" s="1">
        <v>1.415947479038045E-2</v>
      </c>
      <c r="L26" s="1">
        <v>1.9793334135416191E-2</v>
      </c>
      <c r="M26" s="1">
        <v>2.423234351165927E-2</v>
      </c>
      <c r="N26" s="1">
        <v>2.5805080881250868E-2</v>
      </c>
      <c r="O26" s="1">
        <v>2.8538264419297969E-2</v>
      </c>
      <c r="P26" s="1">
        <v>2.294557848987662E-2</v>
      </c>
      <c r="Q26" s="1">
        <v>5.4912976983396131E-2</v>
      </c>
      <c r="R26" s="1">
        <v>6.675730496675493E-2</v>
      </c>
      <c r="S26" s="1">
        <v>7.1057233760059055E-2</v>
      </c>
      <c r="T26" s="1">
        <v>6.6653875742053812E-3</v>
      </c>
      <c r="U26" s="1">
        <v>6.4689888818284151E-3</v>
      </c>
      <c r="V26" s="1">
        <v>7.3463038651863368E-3</v>
      </c>
      <c r="W26" s="1">
        <v>7.4020689521389358E-3</v>
      </c>
      <c r="X26" s="1">
        <v>1.8087650400984139E-2</v>
      </c>
      <c r="Y26" s="1">
        <v>1.3503758293467691E-2</v>
      </c>
      <c r="Z26" s="1">
        <v>1.318758233532373E-2</v>
      </c>
      <c r="AA26" s="1">
        <v>1.5771020014319539E-2</v>
      </c>
      <c r="AB26" s="1">
        <v>1.8839861439343748E-2</v>
      </c>
      <c r="AC26" s="1">
        <v>1.7741308008277449E-2</v>
      </c>
      <c r="AD26" s="1">
        <v>2.8892408489683819E-2</v>
      </c>
      <c r="AE26" s="1">
        <v>2.3693124848467181E-2</v>
      </c>
      <c r="AF26" s="1">
        <v>3.7838945572147023E-2</v>
      </c>
      <c r="AG26" s="1">
        <v>4.5601102764992199E-2</v>
      </c>
      <c r="AH26" s="1">
        <v>4.4073477930210929E-2</v>
      </c>
      <c r="AI26" s="1">
        <v>6.7415499267022158E-2</v>
      </c>
      <c r="AJ26" s="1">
        <v>8.9027888116785955E-2</v>
      </c>
      <c r="AK26" s="1">
        <v>8.2400491494942163E-2</v>
      </c>
      <c r="AL26" s="1">
        <v>1.1653540890549371E-2</v>
      </c>
      <c r="AM26" s="1">
        <v>2.5536302712635128E-2</v>
      </c>
      <c r="AN26" s="1">
        <v>3.7480110667545509E-2</v>
      </c>
      <c r="AO26" s="1">
        <v>9.9084208295733382E-3</v>
      </c>
      <c r="AP26" s="1">
        <v>6.4761553794085783E-2</v>
      </c>
      <c r="AQ26" s="1">
        <v>0.14143440175184899</v>
      </c>
      <c r="AR26" s="1">
        <v>2.706022601734194E-2</v>
      </c>
      <c r="AS26" s="1">
        <v>5.2808036752074697E-2</v>
      </c>
      <c r="AT26" s="1">
        <v>8.1599199763474267E-2</v>
      </c>
      <c r="AU26" s="1">
        <v>2.4278099794834241E-2</v>
      </c>
      <c r="AV26" s="1">
        <v>0.1038245658194582</v>
      </c>
      <c r="AW26" s="1">
        <v>0.247774598544029</v>
      </c>
      <c r="AX26" s="1">
        <v>6.8459301780500012E-2</v>
      </c>
      <c r="AY26" s="1">
        <v>0.11341968380059909</v>
      </c>
      <c r="AZ26" s="1">
        <v>0.1413843578242133</v>
      </c>
      <c r="BA26" s="1">
        <v>9.7401869599548066E-2</v>
      </c>
      <c r="BB26" s="1">
        <v>0.1868524168402084</v>
      </c>
      <c r="BC26" s="1">
        <v>0.27671229279980181</v>
      </c>
      <c r="BD26" s="1">
        <f>SUM(Table3[[#This Row],[ds1_cs1]:[ds9_cs6]])/(9*6)</f>
        <v>4.8687578120446905E-2</v>
      </c>
      <c r="BE26" t="s">
        <v>15</v>
      </c>
    </row>
    <row r="27" spans="1:57" x14ac:dyDescent="0.3">
      <c r="A27" t="s">
        <v>16</v>
      </c>
      <c r="B27" s="1">
        <v>5.9551589457879632E-2</v>
      </c>
      <c r="C27" s="1">
        <v>7.1788005264420349E-2</v>
      </c>
      <c r="D27" s="1">
        <v>7.8613626920635032E-2</v>
      </c>
      <c r="E27" s="1">
        <v>8.9502283889521E-2</v>
      </c>
      <c r="F27" s="1">
        <v>0.1541354803436647</v>
      </c>
      <c r="G27" s="1">
        <v>0.25880151352207359</v>
      </c>
      <c r="H27" s="1">
        <v>7.8129596285310673E-2</v>
      </c>
      <c r="I27" s="1">
        <v>7.984033214275936E-2</v>
      </c>
      <c r="J27" s="1">
        <v>8.7543396435961762E-2</v>
      </c>
      <c r="K27" s="1">
        <v>0.14284094936467651</v>
      </c>
      <c r="L27" s="1">
        <v>0.1790907222925241</v>
      </c>
      <c r="M27" s="1">
        <v>0.27047362113461032</v>
      </c>
      <c r="N27" s="1">
        <v>0.10275279713561281</v>
      </c>
      <c r="O27" s="1">
        <v>9.6384144365476543E-2</v>
      </c>
      <c r="P27" s="1">
        <v>9.6325295590647009E-2</v>
      </c>
      <c r="Q27" s="1">
        <v>0.1795089405941957</v>
      </c>
      <c r="R27" s="1">
        <v>0.2112442039243608</v>
      </c>
      <c r="S27" s="1">
        <v>0.32259121469712188</v>
      </c>
      <c r="T27" s="1">
        <v>7.2672788247347256E-2</v>
      </c>
      <c r="U27" s="1">
        <v>0.10542895002964819</v>
      </c>
      <c r="V27" s="1">
        <v>0.12787912992334169</v>
      </c>
      <c r="W27" s="1">
        <v>9.9818263783536573E-2</v>
      </c>
      <c r="X27" s="1">
        <v>0.24746363705410621</v>
      </c>
      <c r="Y27" s="1">
        <v>0.35240735626652558</v>
      </c>
      <c r="Z27" s="1">
        <v>8.946277105966241E-2</v>
      </c>
      <c r="AA27" s="1">
        <v>0.12719551403149901</v>
      </c>
      <c r="AB27" s="1">
        <v>0.1285425136754062</v>
      </c>
      <c r="AC27" s="1">
        <v>0.14316908410917031</v>
      </c>
      <c r="AD27" s="1">
        <v>0.264566381287274</v>
      </c>
      <c r="AE27" s="1">
        <v>0.40833286626777587</v>
      </c>
      <c r="AF27" s="1">
        <v>0.1141389735484126</v>
      </c>
      <c r="AG27" s="1">
        <v>0.1359490875487824</v>
      </c>
      <c r="AH27" s="1">
        <v>0.13315159693687681</v>
      </c>
      <c r="AI27" s="1">
        <v>0.18533700095791911</v>
      </c>
      <c r="AJ27" s="1">
        <v>0.28386280612574821</v>
      </c>
      <c r="AK27" s="1">
        <v>0.3970647283727789</v>
      </c>
      <c r="AL27" s="1">
        <v>8.68909799298406E-2</v>
      </c>
      <c r="AM27" s="1">
        <v>0.1671273238056466</v>
      </c>
      <c r="AN27" s="1">
        <v>0.1336358382517164</v>
      </c>
      <c r="AO27" s="1">
        <v>0.13474975891635671</v>
      </c>
      <c r="AP27" s="1">
        <v>0.40394288971284631</v>
      </c>
      <c r="AQ27" s="1">
        <v>0.51782600271265256</v>
      </c>
      <c r="AR27" s="1">
        <v>0.1029596231089242</v>
      </c>
      <c r="AS27" s="1">
        <v>0.17995042039401241</v>
      </c>
      <c r="AT27" s="1">
        <v>0.18488468532857549</v>
      </c>
      <c r="AU27" s="1">
        <v>0.15548684502126661</v>
      </c>
      <c r="AV27" s="1">
        <v>0.39906604061721418</v>
      </c>
      <c r="AW27" s="1">
        <v>0.53573071465728817</v>
      </c>
      <c r="AX27" s="1">
        <v>0.1259712589559232</v>
      </c>
      <c r="AY27" s="1">
        <v>0.18390033593232741</v>
      </c>
      <c r="AZ27" s="1">
        <v>0.19693799827799191</v>
      </c>
      <c r="BA27" s="1">
        <v>0.18219308999235759</v>
      </c>
      <c r="BB27" s="1">
        <v>0.42004051017939859</v>
      </c>
      <c r="BC27" s="1">
        <v>0.5951975869798557</v>
      </c>
      <c r="BD27" s="1">
        <f>SUM(Table3[[#This Row],[ds1_cs1]:[ds9_cs6]])/(9*6)</f>
        <v>0.1978157975066937</v>
      </c>
      <c r="BE27" t="s">
        <v>16</v>
      </c>
    </row>
    <row r="28" spans="1:57" x14ac:dyDescent="0.3">
      <c r="A28" t="s">
        <v>17</v>
      </c>
      <c r="B28" s="1">
        <v>0.18028397160976681</v>
      </c>
      <c r="C28" s="1">
        <v>0.2061328586709944</v>
      </c>
      <c r="D28" s="1">
        <v>0.27524247757803061</v>
      </c>
      <c r="E28" s="1">
        <v>0.33842467515932151</v>
      </c>
      <c r="F28" s="1">
        <v>0.40551089324900202</v>
      </c>
      <c r="G28" s="1">
        <v>0.63663133636626879</v>
      </c>
      <c r="H28" s="1">
        <v>0.1889184795604133</v>
      </c>
      <c r="I28" s="1">
        <v>0.200151189212359</v>
      </c>
      <c r="J28" s="1">
        <v>0.1905163201978132</v>
      </c>
      <c r="K28" s="1">
        <v>0.34898600375316569</v>
      </c>
      <c r="L28" s="1">
        <v>0.38383259408662429</v>
      </c>
      <c r="M28" s="1">
        <v>0.54037386866350234</v>
      </c>
      <c r="N28" s="1">
        <v>0.18750985311111881</v>
      </c>
      <c r="O28" s="1">
        <v>0.18767740390988</v>
      </c>
      <c r="P28" s="1">
        <v>0.1948912569716138</v>
      </c>
      <c r="Q28" s="1">
        <v>0.34567698268391428</v>
      </c>
      <c r="R28" s="1">
        <v>0.3602419541989334</v>
      </c>
      <c r="S28" s="1">
        <v>0.55504340959459086</v>
      </c>
      <c r="T28" s="1">
        <v>0.20161727325992651</v>
      </c>
      <c r="U28" s="1">
        <v>0.3272923853163775</v>
      </c>
      <c r="V28" s="1" t="e">
        <f>#NUM!</f>
        <v>#NUM!</v>
      </c>
      <c r="W28" s="1">
        <v>0.35528075239664419</v>
      </c>
      <c r="X28" s="1" t="e">
        <f>#NUM!</f>
        <v>#NUM!</v>
      </c>
      <c r="Y28" s="1" t="e">
        <f>#NUM!</f>
        <v>#NUM!</v>
      </c>
      <c r="Z28" s="1">
        <v>0.19098177082776599</v>
      </c>
      <c r="AA28" s="1" t="e">
        <f>#NUM!</f>
        <v>#NUM!</v>
      </c>
      <c r="AB28" s="1" t="e">
        <f>#NUM!</f>
        <v>#NUM!</v>
      </c>
      <c r="AC28" s="1">
        <v>0.31756153532501352</v>
      </c>
      <c r="AD28" s="1">
        <v>0.46166230348105652</v>
      </c>
      <c r="AE28" s="1" t="e">
        <f>#NUM!</f>
        <v>#NUM!</v>
      </c>
      <c r="AF28" s="1">
        <v>0.18531916300133119</v>
      </c>
      <c r="AG28" s="1" t="e">
        <f>#NUM!</f>
        <v>#NUM!</v>
      </c>
      <c r="AH28" s="1" t="e">
        <f>#NUM!</f>
        <v>#NUM!</v>
      </c>
      <c r="AI28" s="1">
        <v>0.34152633451730319</v>
      </c>
      <c r="AJ28" s="1" t="e">
        <f>#NUM!</f>
        <v>#NUM!</v>
      </c>
      <c r="AK28" s="1" t="e">
        <f>#NUM!</f>
        <v>#NUM!</v>
      </c>
      <c r="AL28" s="1">
        <v>0.23258286826204189</v>
      </c>
      <c r="AM28" s="1" t="e">
        <f>#NUM!</f>
        <v>#NUM!</v>
      </c>
      <c r="AN28" s="1" t="e">
        <f>#NUM!</f>
        <v>#NUM!</v>
      </c>
      <c r="AO28" s="1">
        <v>0.3948381139060208</v>
      </c>
      <c r="AP28" s="1" t="e">
        <f>#NUM!</f>
        <v>#NUM!</v>
      </c>
      <c r="AQ28" s="1" t="e">
        <f>#NUM!</f>
        <v>#NUM!</v>
      </c>
      <c r="AR28" s="1">
        <v>0.21874951187991101</v>
      </c>
      <c r="AS28" s="1" t="e">
        <f>#NUM!</f>
        <v>#NUM!</v>
      </c>
      <c r="AT28" s="1" t="e">
        <f>#NUM!</f>
        <v>#NUM!</v>
      </c>
      <c r="AU28" s="1">
        <v>0.34496204749657389</v>
      </c>
      <c r="AV28" s="1" t="e">
        <f>#NUM!</f>
        <v>#NUM!</v>
      </c>
      <c r="AW28" s="1" t="e">
        <f>#NUM!</f>
        <v>#NUM!</v>
      </c>
      <c r="AX28" s="1">
        <v>0.20267721724137119</v>
      </c>
      <c r="AY28" s="1" t="e">
        <f>#NUM!</f>
        <v>#NUM!</v>
      </c>
      <c r="AZ28" s="1" t="e">
        <f>#NUM!</f>
        <v>#NUM!</v>
      </c>
      <c r="BA28" s="1">
        <v>0.3288109635599768</v>
      </c>
      <c r="BB28" s="1" t="e">
        <f>#NUM!</f>
        <v>#NUM!</v>
      </c>
      <c r="BC28" s="1" t="e">
        <f>#NUM!</f>
        <v>#NUM!</v>
      </c>
      <c r="BD28" s="1" t="e">
        <f>SUM(Table3[[#This Row],[ds1_cs1]:[ds9_cs6]])/(9*6)</f>
        <v>#NUM!</v>
      </c>
      <c r="BE28" t="s">
        <v>17</v>
      </c>
    </row>
    <row r="29" spans="1:57" x14ac:dyDescent="0.3">
      <c r="A29" t="s">
        <v>18</v>
      </c>
      <c r="B29" s="1">
        <v>1.500231813724729E-3</v>
      </c>
      <c r="C29" s="1">
        <v>1.148127852746119E-3</v>
      </c>
      <c r="D29" s="1">
        <v>1.964081105109974E-3</v>
      </c>
      <c r="E29" s="1">
        <v>3.3522518656964101E-3</v>
      </c>
      <c r="F29" s="1">
        <v>5.8575774978146403E-3</v>
      </c>
      <c r="G29" s="1">
        <v>6.2583136493921266E-3</v>
      </c>
      <c r="H29" s="1">
        <v>5.8442418574642064E-3</v>
      </c>
      <c r="I29" s="1">
        <v>5.5283506157828687E-3</v>
      </c>
      <c r="J29" s="1">
        <v>4.8749761069629919E-3</v>
      </c>
      <c r="K29" s="1">
        <v>1.1865005094064931E-2</v>
      </c>
      <c r="L29" s="1">
        <v>1.6776819578460101E-2</v>
      </c>
      <c r="M29" s="1">
        <v>1.9524664082793509E-2</v>
      </c>
      <c r="N29" s="1">
        <v>2.4471820747209629E-2</v>
      </c>
      <c r="O29" s="1">
        <v>2.6359338785841079E-2</v>
      </c>
      <c r="P29" s="1">
        <v>2.2740228094720628E-2</v>
      </c>
      <c r="Q29" s="1">
        <v>4.9228513208770058E-2</v>
      </c>
      <c r="R29" s="1">
        <v>6.8132487930653282E-2</v>
      </c>
      <c r="S29" s="1">
        <v>7.6253003700838484E-2</v>
      </c>
      <c r="T29" s="1">
        <v>4.3043484621285736E-3</v>
      </c>
      <c r="U29" s="1">
        <v>5.6536234601880604E-3</v>
      </c>
      <c r="V29" s="1">
        <v>3.832252013884136E-3</v>
      </c>
      <c r="W29" s="1">
        <v>4.7916394687819441E-3</v>
      </c>
      <c r="X29" s="1">
        <v>1.5837895173139261E-2</v>
      </c>
      <c r="Y29" s="1">
        <v>1.0479874208189801E-2</v>
      </c>
      <c r="Z29" s="1">
        <v>1.0539363481634241E-2</v>
      </c>
      <c r="AA29" s="1">
        <v>1.4959543744031779E-2</v>
      </c>
      <c r="AB29" s="1">
        <v>1.579721042483893E-2</v>
      </c>
      <c r="AC29" s="1">
        <v>1.4451861868532879E-2</v>
      </c>
      <c r="AD29" s="1">
        <v>2.36668538764261E-2</v>
      </c>
      <c r="AE29" s="1">
        <v>1.9041020852737081E-2</v>
      </c>
      <c r="AF29" s="1">
        <v>3.523519606591987E-2</v>
      </c>
      <c r="AG29" s="1">
        <v>4.705906717565659E-2</v>
      </c>
      <c r="AH29" s="1">
        <v>4.8498157950242073E-2</v>
      </c>
      <c r="AI29" s="1">
        <v>6.4539623858053036E-2</v>
      </c>
      <c r="AJ29" s="1">
        <v>8.921254063520552E-2</v>
      </c>
      <c r="AK29" s="1">
        <v>8.4597860624677307E-2</v>
      </c>
      <c r="AL29" s="1">
        <v>1.0281289866482579E-2</v>
      </c>
      <c r="AM29" s="1">
        <v>1.7470709516069358E-2</v>
      </c>
      <c r="AN29" s="1">
        <v>2.6813565778602031E-2</v>
      </c>
      <c r="AO29" s="1">
        <v>4.8318821670437894E-3</v>
      </c>
      <c r="AP29" s="1">
        <v>3.7285494240005268E-2</v>
      </c>
      <c r="AQ29" s="1">
        <v>0.11923324317293631</v>
      </c>
      <c r="AR29" s="1">
        <v>2.2228671830914929E-2</v>
      </c>
      <c r="AS29" s="1">
        <v>4.2992333815498093E-2</v>
      </c>
      <c r="AT29" s="1">
        <v>7.3319559971927711E-2</v>
      </c>
      <c r="AU29" s="1">
        <v>1.8665707289546099E-2</v>
      </c>
      <c r="AV29" s="1">
        <v>9.9964720526593012E-2</v>
      </c>
      <c r="AW29" s="1">
        <v>0.20388239570075309</v>
      </c>
      <c r="AX29" s="1">
        <v>6.2378751563185127E-2</v>
      </c>
      <c r="AY29" s="1">
        <v>0.1131803538741568</v>
      </c>
      <c r="AZ29" s="1">
        <v>0.1371491007633677</v>
      </c>
      <c r="BA29" s="1">
        <v>9.3081728907137867E-2</v>
      </c>
      <c r="BB29" s="1">
        <v>0.18421846773405001</v>
      </c>
      <c r="BC29" s="1">
        <v>0.28512223115607049</v>
      </c>
      <c r="BD29" s="1">
        <f>SUM(Table3[[#This Row],[ds1_cs1]:[ds9_cs6]])/(9*6)</f>
        <v>4.4745892126049132E-2</v>
      </c>
      <c r="BE29" t="s">
        <v>18</v>
      </c>
    </row>
    <row r="30" spans="1:57" x14ac:dyDescent="0.3">
      <c r="A30" t="s">
        <v>19</v>
      </c>
      <c r="B30" s="1">
        <v>5.0247136444120447E-2</v>
      </c>
      <c r="C30" s="1">
        <v>6.809580781448904E-2</v>
      </c>
      <c r="D30" s="1">
        <v>8.2725683813256207E-2</v>
      </c>
      <c r="E30" s="1">
        <v>8.0145021567998562E-2</v>
      </c>
      <c r="F30" s="1">
        <v>0.1182574184779082</v>
      </c>
      <c r="G30" s="1">
        <v>0.26444745484405291</v>
      </c>
      <c r="H30" s="1">
        <v>7.8819473516564834E-2</v>
      </c>
      <c r="I30" s="1">
        <v>8.9268959090794492E-2</v>
      </c>
      <c r="J30" s="1">
        <v>8.8959012564373913E-2</v>
      </c>
      <c r="K30" s="1">
        <v>0.13784642541206879</v>
      </c>
      <c r="L30" s="1">
        <v>0.17000928136312779</v>
      </c>
      <c r="M30" s="1">
        <v>0.26090121427064578</v>
      </c>
      <c r="N30" s="1">
        <v>9.8275967604905146E-2</v>
      </c>
      <c r="O30" s="1">
        <v>9.4030458527555261E-2</v>
      </c>
      <c r="P30" s="1">
        <v>0.10507769351125359</v>
      </c>
      <c r="Q30" s="1">
        <v>0.1945078327221173</v>
      </c>
      <c r="R30" s="1">
        <v>0.22768551642617429</v>
      </c>
      <c r="S30" s="1">
        <v>0.28807739546393951</v>
      </c>
      <c r="T30" s="1">
        <v>6.3814786615286431E-2</v>
      </c>
      <c r="U30" s="1">
        <v>0.1105986442390799</v>
      </c>
      <c r="V30" s="1">
        <v>0.11377672676779441</v>
      </c>
      <c r="W30" s="1">
        <v>0.10791715233093239</v>
      </c>
      <c r="X30" s="1">
        <v>0.216750098072993</v>
      </c>
      <c r="Y30" s="1">
        <v>0.34034470750840379</v>
      </c>
      <c r="Z30" s="1">
        <v>0.1025688643415183</v>
      </c>
      <c r="AA30" s="1">
        <v>0.13161514705086649</v>
      </c>
      <c r="AB30" s="1">
        <v>0.13257660481589539</v>
      </c>
      <c r="AC30" s="1">
        <v>0.15517782500612001</v>
      </c>
      <c r="AD30" s="1">
        <v>0.25128708616695922</v>
      </c>
      <c r="AE30" s="1">
        <v>0.39827750703535331</v>
      </c>
      <c r="AF30" s="1">
        <v>0.1177033004017054</v>
      </c>
      <c r="AG30" s="1">
        <v>0.1292959403962968</v>
      </c>
      <c r="AH30" s="1">
        <v>0.1319639424485638</v>
      </c>
      <c r="AI30" s="1">
        <v>0.19451453227834631</v>
      </c>
      <c r="AJ30" s="1">
        <v>0.2733172270693488</v>
      </c>
      <c r="AK30" s="1">
        <v>0.41131736165669208</v>
      </c>
      <c r="AL30" s="1">
        <v>7.815975423693805E-2</v>
      </c>
      <c r="AM30" s="1">
        <v>0.1533280276038855</v>
      </c>
      <c r="AN30" s="1">
        <v>0.11797259311314121</v>
      </c>
      <c r="AO30" s="1">
        <v>0.1235819608988471</v>
      </c>
      <c r="AP30" s="1">
        <v>0.38825798140862111</v>
      </c>
      <c r="AQ30" s="1">
        <v>0.56597558612671961</v>
      </c>
      <c r="AR30" s="1">
        <v>0.1114246156147555</v>
      </c>
      <c r="AS30" s="1">
        <v>0.17075840174057641</v>
      </c>
      <c r="AT30" s="1">
        <v>0.16433714811844269</v>
      </c>
      <c r="AU30" s="1">
        <v>0.14922937623146679</v>
      </c>
      <c r="AV30" s="1">
        <v>0.40122548868573737</v>
      </c>
      <c r="AW30" s="1">
        <v>0.5642252504104398</v>
      </c>
      <c r="AX30" s="1">
        <v>0.1142516226762198</v>
      </c>
      <c r="AY30" s="1">
        <v>0.18207902752348529</v>
      </c>
      <c r="AZ30" s="1">
        <v>0.19538043956420709</v>
      </c>
      <c r="BA30" s="1">
        <v>0.17979975940464421</v>
      </c>
      <c r="BB30" s="1">
        <v>0.40391556656767669</v>
      </c>
      <c r="BC30" s="1">
        <v>0.57257298386368072</v>
      </c>
      <c r="BD30" s="1">
        <f>SUM(Table3[[#This Row],[ds1_cs1]:[ds9_cs6]])/(9*6)</f>
        <v>0.19475316280420346</v>
      </c>
      <c r="BE30" t="s">
        <v>19</v>
      </c>
    </row>
    <row r="32" spans="1:57" x14ac:dyDescent="0.3">
      <c r="A32" s="3" t="s">
        <v>77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1:57" x14ac:dyDescent="0.3">
      <c r="A33" t="s">
        <v>1</v>
      </c>
      <c r="B33" t="s">
        <v>23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 t="s">
        <v>31</v>
      </c>
      <c r="K33" t="s">
        <v>32</v>
      </c>
      <c r="L33" t="s">
        <v>33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  <c r="V33" t="s">
        <v>43</v>
      </c>
      <c r="W33" t="s">
        <v>44</v>
      </c>
      <c r="X33" t="s">
        <v>45</v>
      </c>
      <c r="Y33" t="s">
        <v>46</v>
      </c>
      <c r="Z33" t="s">
        <v>47</v>
      </c>
      <c r="AA33" t="s">
        <v>48</v>
      </c>
      <c r="AB33" t="s">
        <v>49</v>
      </c>
      <c r="AC33" t="s">
        <v>50</v>
      </c>
      <c r="AD33" t="s">
        <v>51</v>
      </c>
      <c r="AE33" t="s">
        <v>52</v>
      </c>
      <c r="AF33" t="s">
        <v>53</v>
      </c>
      <c r="AG33" t="s">
        <v>54</v>
      </c>
      <c r="AH33" t="s">
        <v>55</v>
      </c>
      <c r="AI33" t="s">
        <v>56</v>
      </c>
      <c r="AJ33" t="s">
        <v>57</v>
      </c>
      <c r="AK33" t="s">
        <v>58</v>
      </c>
      <c r="AL33" t="s">
        <v>59</v>
      </c>
      <c r="AM33" t="s">
        <v>60</v>
      </c>
      <c r="AN33" t="s">
        <v>61</v>
      </c>
      <c r="AO33" t="s">
        <v>62</v>
      </c>
      <c r="AP33" t="s">
        <v>63</v>
      </c>
      <c r="AQ33" t="s">
        <v>64</v>
      </c>
      <c r="AR33" t="s">
        <v>65</v>
      </c>
      <c r="AS33" t="s">
        <v>66</v>
      </c>
      <c r="AT33" t="s">
        <v>67</v>
      </c>
      <c r="AU33" t="s">
        <v>68</v>
      </c>
      <c r="AV33" t="s">
        <v>69</v>
      </c>
      <c r="AW33" t="s">
        <v>70</v>
      </c>
      <c r="AX33" t="s">
        <v>71</v>
      </c>
      <c r="AY33" t="s">
        <v>72</v>
      </c>
      <c r="AZ33" t="s">
        <v>73</v>
      </c>
      <c r="BA33" t="s">
        <v>74</v>
      </c>
      <c r="BB33" t="s">
        <v>75</v>
      </c>
      <c r="BC33" t="s">
        <v>76</v>
      </c>
      <c r="BD33" t="s">
        <v>21</v>
      </c>
      <c r="BE33" t="s">
        <v>12</v>
      </c>
    </row>
    <row r="34" spans="1:57" x14ac:dyDescent="0.3">
      <c r="A34" t="s">
        <v>13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2</v>
      </c>
      <c r="AN34" s="2">
        <v>15</v>
      </c>
      <c r="AO34" s="2">
        <v>0</v>
      </c>
      <c r="AP34" s="2">
        <v>4</v>
      </c>
      <c r="AQ34" s="2">
        <v>14</v>
      </c>
      <c r="AR34" s="2">
        <v>0</v>
      </c>
      <c r="AS34" s="2">
        <v>0</v>
      </c>
      <c r="AT34" s="2">
        <v>4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>
        <v>40</v>
      </c>
      <c r="BE34" t="s">
        <v>13</v>
      </c>
    </row>
    <row r="35" spans="1:57" x14ac:dyDescent="0.3">
      <c r="A35" t="s">
        <v>14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6</v>
      </c>
      <c r="AO35" s="2">
        <v>0</v>
      </c>
      <c r="AP35" s="2">
        <v>0</v>
      </c>
      <c r="AQ35" s="2">
        <v>5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>
        <v>11</v>
      </c>
      <c r="BE35" t="s">
        <v>14</v>
      </c>
    </row>
    <row r="36" spans="1:57" x14ac:dyDescent="0.3">
      <c r="A36" t="s">
        <v>15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6</v>
      </c>
      <c r="AO36" s="2">
        <v>0</v>
      </c>
      <c r="AP36" s="2">
        <v>0</v>
      </c>
      <c r="AQ36" s="2">
        <v>5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>
        <v>11</v>
      </c>
      <c r="BE36" t="s">
        <v>15</v>
      </c>
    </row>
    <row r="37" spans="1:57" x14ac:dyDescent="0.3">
      <c r="A37" t="s">
        <v>16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6</v>
      </c>
      <c r="AN37" s="2">
        <v>13</v>
      </c>
      <c r="AO37" s="2">
        <v>0</v>
      </c>
      <c r="AP37" s="2">
        <v>5</v>
      </c>
      <c r="AQ37" s="2">
        <v>14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5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>
        <v>46</v>
      </c>
      <c r="BE37" t="s">
        <v>16</v>
      </c>
    </row>
    <row r="38" spans="1:57" x14ac:dyDescent="0.3">
      <c r="A38" t="s">
        <v>17</v>
      </c>
      <c r="B38" s="2">
        <v>0</v>
      </c>
      <c r="C38" s="2">
        <v>0</v>
      </c>
      <c r="D38" s="2">
        <v>10</v>
      </c>
      <c r="E38" s="2">
        <v>0</v>
      </c>
      <c r="F38" s="2">
        <v>0</v>
      </c>
      <c r="G38" s="2">
        <v>10</v>
      </c>
      <c r="H38" s="2">
        <v>0</v>
      </c>
      <c r="I38" s="2">
        <v>0</v>
      </c>
      <c r="J38" s="2">
        <v>8</v>
      </c>
      <c r="K38" s="2">
        <v>0</v>
      </c>
      <c r="L38" s="2">
        <v>0</v>
      </c>
      <c r="M38" s="2">
        <v>9</v>
      </c>
      <c r="N38" s="2">
        <v>0</v>
      </c>
      <c r="O38" s="2">
        <v>0</v>
      </c>
      <c r="P38" s="2">
        <v>11</v>
      </c>
      <c r="Q38" s="2">
        <v>0</v>
      </c>
      <c r="R38" s="2">
        <v>0</v>
      </c>
      <c r="S38" s="2">
        <v>11</v>
      </c>
      <c r="T38" s="2">
        <v>0</v>
      </c>
      <c r="U38" s="2">
        <v>14</v>
      </c>
      <c r="V38" s="2">
        <v>15</v>
      </c>
      <c r="W38" s="2">
        <v>0</v>
      </c>
      <c r="X38" s="2">
        <v>15</v>
      </c>
      <c r="Y38" s="2">
        <v>15</v>
      </c>
      <c r="Z38" s="2">
        <v>0</v>
      </c>
      <c r="AA38" s="2">
        <v>15</v>
      </c>
      <c r="AB38" s="2">
        <v>15</v>
      </c>
      <c r="AC38" s="2">
        <v>0</v>
      </c>
      <c r="AD38" s="2">
        <v>13</v>
      </c>
      <c r="AE38" s="2">
        <v>15</v>
      </c>
      <c r="AF38" s="2">
        <v>0</v>
      </c>
      <c r="AG38" s="2">
        <v>15</v>
      </c>
      <c r="AH38" s="2">
        <v>15</v>
      </c>
      <c r="AI38" s="2">
        <v>0</v>
      </c>
      <c r="AJ38" s="2">
        <v>15</v>
      </c>
      <c r="AK38" s="2">
        <v>15</v>
      </c>
      <c r="AL38" s="2">
        <v>1</v>
      </c>
      <c r="AM38" s="2">
        <v>15</v>
      </c>
      <c r="AN38" s="2">
        <v>15</v>
      </c>
      <c r="AO38" s="2">
        <v>0</v>
      </c>
      <c r="AP38" s="2">
        <v>15</v>
      </c>
      <c r="AQ38" s="2">
        <v>15</v>
      </c>
      <c r="AR38" s="2">
        <v>0</v>
      </c>
      <c r="AS38" s="2">
        <v>15</v>
      </c>
      <c r="AT38" s="2">
        <v>15</v>
      </c>
      <c r="AU38" s="2">
        <v>2</v>
      </c>
      <c r="AV38" s="2">
        <v>15</v>
      </c>
      <c r="AW38" s="2">
        <v>15</v>
      </c>
      <c r="AX38" s="2">
        <v>1</v>
      </c>
      <c r="AY38" s="2">
        <v>15</v>
      </c>
      <c r="AZ38" s="2">
        <v>15</v>
      </c>
      <c r="BA38" s="2">
        <v>1</v>
      </c>
      <c r="BB38" s="2">
        <v>15</v>
      </c>
      <c r="BC38" s="2">
        <v>15</v>
      </c>
      <c r="BD38">
        <v>420</v>
      </c>
      <c r="BE38" t="s">
        <v>17</v>
      </c>
    </row>
    <row r="39" spans="1:57" x14ac:dyDescent="0.3">
      <c r="A39" t="s">
        <v>18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6</v>
      </c>
      <c r="AO39" s="2">
        <v>0</v>
      </c>
      <c r="AP39" s="2">
        <v>0</v>
      </c>
      <c r="AQ39" s="2">
        <v>5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>
        <v>11</v>
      </c>
      <c r="BE39" t="s">
        <v>18</v>
      </c>
    </row>
    <row r="40" spans="1:57" x14ac:dyDescent="0.3">
      <c r="A40" t="s">
        <v>19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14</v>
      </c>
      <c r="AO40" s="2">
        <v>0</v>
      </c>
      <c r="AP40" s="2">
        <v>2</v>
      </c>
      <c r="AQ40" s="2">
        <v>14</v>
      </c>
      <c r="AR40" s="2">
        <v>0</v>
      </c>
      <c r="AS40" s="2">
        <v>0</v>
      </c>
      <c r="AT40" s="2">
        <v>2</v>
      </c>
      <c r="AU40" s="2">
        <v>0</v>
      </c>
      <c r="AV40" s="2">
        <v>0</v>
      </c>
      <c r="AW40" s="2">
        <v>2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1</v>
      </c>
      <c r="BD40">
        <f>SUM(B40:BC40)</f>
        <v>35</v>
      </c>
      <c r="BE40" t="s">
        <v>19</v>
      </c>
    </row>
  </sheetData>
  <mergeCells count="5">
    <mergeCell ref="A2:L2"/>
    <mergeCell ref="A12:L12"/>
    <mergeCell ref="A22:BE22"/>
    <mergeCell ref="A32:BE32"/>
    <mergeCell ref="A1:K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9"/>
  <sheetViews>
    <sheetView zoomScale="48" zoomScaleNormal="30" workbookViewId="0">
      <selection activeCell="K7" sqref="K7"/>
    </sheetView>
  </sheetViews>
  <sheetFormatPr defaultRowHeight="14.4" x14ac:dyDescent="0.3"/>
  <cols>
    <col min="1" max="1" width="33.21875" bestFit="1" customWidth="1"/>
    <col min="2" max="11" width="9.77734375" bestFit="1" customWidth="1"/>
    <col min="12" max="12" width="37.44140625" customWidth="1"/>
    <col min="13" max="55" width="9.77734375" bestFit="1" customWidth="1"/>
    <col min="56" max="56" width="8.109375" bestFit="1" customWidth="1"/>
    <col min="57" max="57" width="33.21875" bestFit="1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13</v>
      </c>
      <c r="B3" s="1">
        <v>0.12397951237103789</v>
      </c>
      <c r="C3" s="1">
        <v>0.15925643734419281</v>
      </c>
      <c r="D3" s="1">
        <v>0.18839590815582399</v>
      </c>
      <c r="E3" s="1">
        <v>0.17951757939338411</v>
      </c>
      <c r="F3" s="1">
        <v>0.20477357900300711</v>
      </c>
      <c r="G3" s="1">
        <v>0.22634136310900541</v>
      </c>
      <c r="H3" s="1">
        <v>0.19600166533401089</v>
      </c>
      <c r="I3" s="1">
        <v>0.26906041887779358</v>
      </c>
      <c r="J3" s="1">
        <v>0.28486185017442639</v>
      </c>
      <c r="K3" s="1">
        <f>AVERAGE(Table5[[#This Row],[ds1]:[ds9]])</f>
        <v>0.20357647930696468</v>
      </c>
      <c r="L3" t="s">
        <v>13</v>
      </c>
    </row>
    <row r="4" spans="1:12" x14ac:dyDescent="0.3">
      <c r="A4" t="s">
        <v>14</v>
      </c>
      <c r="B4" s="1">
        <v>1.89104969648262E-3</v>
      </c>
      <c r="C4" s="1">
        <v>4.6930697228187096E-3</v>
      </c>
      <c r="D4" s="1">
        <v>1.011438760008785E-2</v>
      </c>
      <c r="E4" s="1">
        <v>5.9436432997366897E-3</v>
      </c>
      <c r="F4" s="1">
        <v>8.3254679036814123E-3</v>
      </c>
      <c r="G4" s="1">
        <v>1.7759791334145229E-2</v>
      </c>
      <c r="H4" s="1">
        <v>1.5788026916005771E-2</v>
      </c>
      <c r="I4" s="1">
        <v>1.908228644900092E-2</v>
      </c>
      <c r="J4" s="1">
        <v>1.4260580361359861E-2</v>
      </c>
      <c r="K4" s="1">
        <f>AVERAGE(Table5[[#This Row],[ds1]:[ds9]])</f>
        <v>1.0873144809257674E-2</v>
      </c>
      <c r="L4" t="s">
        <v>14</v>
      </c>
    </row>
    <row r="5" spans="1:12" x14ac:dyDescent="0.3">
      <c r="A5" t="s">
        <v>15</v>
      </c>
      <c r="B5" s="1">
        <v>3.6331552482192051E-3</v>
      </c>
      <c r="C5" s="1">
        <v>7.0967955206182633E-3</v>
      </c>
      <c r="D5" s="1">
        <v>1.838500610869407E-2</v>
      </c>
      <c r="E5" s="1">
        <v>7.5972805801133979E-3</v>
      </c>
      <c r="F5" s="1">
        <v>1.311344224035779E-2</v>
      </c>
      <c r="G5" s="1">
        <v>3.1960401980082549E-2</v>
      </c>
      <c r="H5" s="1">
        <v>3.3791505437535049E-2</v>
      </c>
      <c r="I5" s="1">
        <v>4.513628586317861E-2</v>
      </c>
      <c r="J5" s="1">
        <v>3.9165683769789468E-2</v>
      </c>
      <c r="K5" s="1">
        <f>AVERAGE(Table5[[#This Row],[ds1]:[ds9]])</f>
        <v>2.2208839638732044E-2</v>
      </c>
      <c r="L5" t="s">
        <v>15</v>
      </c>
    </row>
    <row r="6" spans="1:12" x14ac:dyDescent="0.3">
      <c r="A6" t="s">
        <v>16</v>
      </c>
      <c r="B6" s="1">
        <v>0.1211783368356474</v>
      </c>
      <c r="C6" s="1">
        <v>0.14172116753169689</v>
      </c>
      <c r="D6" s="1">
        <v>0.16658015449392891</v>
      </c>
      <c r="E6" s="1">
        <v>0.17494176743238321</v>
      </c>
      <c r="F6" s="1">
        <v>0.19333987820779991</v>
      </c>
      <c r="G6" s="1">
        <v>0.20574022517422791</v>
      </c>
      <c r="H6" s="1">
        <v>0.17929023151461451</v>
      </c>
      <c r="I6" s="1">
        <v>0.24908488315491589</v>
      </c>
      <c r="J6" s="1">
        <v>0.27635402508168277</v>
      </c>
      <c r="K6" s="1">
        <f>AVERAGE(Table5[[#This Row],[ds1]:[ds9]])</f>
        <v>0.1898034077140997</v>
      </c>
      <c r="L6" t="s">
        <v>16</v>
      </c>
    </row>
    <row r="7" spans="1:12" x14ac:dyDescent="0.3">
      <c r="A7" t="s">
        <v>17</v>
      </c>
      <c r="B7" s="1">
        <v>0.28452063750613599</v>
      </c>
      <c r="C7" s="1">
        <v>0.30279013619489081</v>
      </c>
      <c r="D7" s="1">
        <v>0.27994446455668309</v>
      </c>
      <c r="E7" s="1">
        <v>0.28260015722992232</v>
      </c>
      <c r="F7" s="1">
        <v>0.27213947888603468</v>
      </c>
      <c r="G7" s="1">
        <v>0.27270695219623581</v>
      </c>
      <c r="H7" s="1">
        <v>0.31722218189164991</v>
      </c>
      <c r="I7" s="1">
        <v>0.29033500028208659</v>
      </c>
      <c r="J7" s="1">
        <v>0.27722699645452109</v>
      </c>
      <c r="K7" s="1">
        <f>AVERAGE(Table5[[#This Row],[ds1]:[ds9]])</f>
        <v>0.28660955613312894</v>
      </c>
      <c r="L7" t="s">
        <v>17</v>
      </c>
    </row>
    <row r="8" spans="1:12" x14ac:dyDescent="0.3">
      <c r="A8" t="s">
        <v>18</v>
      </c>
      <c r="B8" s="1">
        <v>2.202496010996707E-3</v>
      </c>
      <c r="C8" s="1">
        <v>5.889457627703318E-3</v>
      </c>
      <c r="D8" s="1">
        <v>1.5960857045680812E-2</v>
      </c>
      <c r="E8" s="1">
        <v>6.4637449603028464E-3</v>
      </c>
      <c r="F8" s="1">
        <v>1.005738597604504E-2</v>
      </c>
      <c r="G8" s="1">
        <v>2.8095519332822949E-2</v>
      </c>
      <c r="H8" s="1">
        <v>2.175400832013687E-2</v>
      </c>
      <c r="I8" s="1">
        <v>3.3474515984484768E-2</v>
      </c>
      <c r="J8" s="1">
        <v>2.656493468249696E-2</v>
      </c>
      <c r="K8" s="1">
        <f>AVERAGE(Table5[[#This Row],[ds1]:[ds9]])</f>
        <v>1.671810221563003E-2</v>
      </c>
      <c r="L8" t="s">
        <v>18</v>
      </c>
    </row>
    <row r="9" spans="1:12" x14ac:dyDescent="0.3">
      <c r="A9" t="s">
        <v>19</v>
      </c>
      <c r="B9" s="1">
        <v>0.11026132313521619</v>
      </c>
      <c r="C9" s="1">
        <v>0.1423550209567053</v>
      </c>
      <c r="D9" s="1">
        <v>0.17299996434328371</v>
      </c>
      <c r="E9" s="1">
        <v>0.1618844922195973</v>
      </c>
      <c r="F9" s="1">
        <v>0.18745554462086489</v>
      </c>
      <c r="G9" s="1">
        <v>0.20866535470970871</v>
      </c>
      <c r="H9" s="1">
        <v>0.19012478481554629</v>
      </c>
      <c r="I9" s="1">
        <v>0.27351800122345948</v>
      </c>
      <c r="J9" s="1">
        <v>0.2732824691166818</v>
      </c>
      <c r="K9" s="1">
        <f>AVERAGE(Table5[[#This Row],[ds1]:[ds9]])</f>
        <v>0.19117188390456263</v>
      </c>
      <c r="L9" t="s">
        <v>19</v>
      </c>
    </row>
    <row r="11" spans="1:12" x14ac:dyDescent="0.3">
      <c r="A11" s="3" t="s">
        <v>20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3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21</v>
      </c>
      <c r="L12" t="s">
        <v>12</v>
      </c>
    </row>
    <row r="13" spans="1:12" x14ac:dyDescent="0.3">
      <c r="A13" t="s">
        <v>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37</v>
      </c>
      <c r="I13" s="2">
        <v>5</v>
      </c>
      <c r="J13" s="2">
        <v>0</v>
      </c>
      <c r="K13">
        <f>SUM(Table6[[#This Row],[ds1]:[ds9]])</f>
        <v>42</v>
      </c>
      <c r="L13" t="s">
        <v>13</v>
      </c>
    </row>
    <row r="14" spans="1:12" x14ac:dyDescent="0.3">
      <c r="A14" t="s"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11</v>
      </c>
      <c r="I14" s="2">
        <v>0</v>
      </c>
      <c r="J14" s="2">
        <v>0</v>
      </c>
      <c r="K14" s="2">
        <f>SUM(Table6[[#This Row],[ds1]:[ds9]])</f>
        <v>11</v>
      </c>
      <c r="L14" t="s">
        <v>14</v>
      </c>
    </row>
    <row r="15" spans="1:12" x14ac:dyDescent="0.3">
      <c r="A15" t="s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11</v>
      </c>
      <c r="I15" s="2">
        <v>0</v>
      </c>
      <c r="J15" s="2">
        <v>0</v>
      </c>
      <c r="K15" s="2">
        <f>SUM(Table6[[#This Row],[ds1]:[ds9]])</f>
        <v>11</v>
      </c>
      <c r="L15" t="s">
        <v>15</v>
      </c>
    </row>
    <row r="16" spans="1:12" x14ac:dyDescent="0.3">
      <c r="A16" t="s">
        <v>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41</v>
      </c>
      <c r="I16" s="2">
        <v>5</v>
      </c>
      <c r="J16" s="2">
        <v>0</v>
      </c>
      <c r="K16" s="2">
        <f>SUM(Table6[[#This Row],[ds1]:[ds9]])</f>
        <v>46</v>
      </c>
      <c r="L16" t="s">
        <v>16</v>
      </c>
    </row>
    <row r="17" spans="1:57" x14ac:dyDescent="0.3">
      <c r="A17" t="s">
        <v>17</v>
      </c>
      <c r="B17" s="2">
        <v>22</v>
      </c>
      <c r="C17" s="2">
        <v>20</v>
      </c>
      <c r="D17" s="2">
        <v>25</v>
      </c>
      <c r="E17" s="2">
        <v>58</v>
      </c>
      <c r="F17" s="2">
        <v>57</v>
      </c>
      <c r="G17" s="2">
        <v>58</v>
      </c>
      <c r="H17" s="2">
        <v>62</v>
      </c>
      <c r="I17" s="2">
        <v>63</v>
      </c>
      <c r="J17" s="2">
        <v>62</v>
      </c>
      <c r="K17" s="2">
        <f>SUM(Table6[[#This Row],[ds1]:[ds9]])</f>
        <v>427</v>
      </c>
      <c r="L17" t="s">
        <v>17</v>
      </c>
    </row>
    <row r="18" spans="1:57" x14ac:dyDescent="0.3">
      <c r="A18" t="s">
        <v>18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11</v>
      </c>
      <c r="I18" s="2">
        <v>0</v>
      </c>
      <c r="J18" s="2">
        <v>0</v>
      </c>
      <c r="K18" s="2">
        <f>SUM(Table6[[#This Row],[ds1]:[ds9]])</f>
        <v>11</v>
      </c>
      <c r="L18" t="s">
        <v>18</v>
      </c>
    </row>
    <row r="19" spans="1:57" x14ac:dyDescent="0.3">
      <c r="A19" t="s">
        <v>19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32</v>
      </c>
      <c r="I19" s="2">
        <v>2</v>
      </c>
      <c r="J19" s="2">
        <v>1</v>
      </c>
      <c r="K19" s="2">
        <f>SUM(Table6[[#This Row],[ds1]:[ds9]])</f>
        <v>35</v>
      </c>
      <c r="L19" t="s">
        <v>19</v>
      </c>
    </row>
    <row r="21" spans="1:57" x14ac:dyDescent="0.3">
      <c r="A21" s="3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1:57" x14ac:dyDescent="0.3">
      <c r="A22" t="s">
        <v>1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 t="s">
        <v>31</v>
      </c>
      <c r="K22" t="s">
        <v>32</v>
      </c>
      <c r="L22" t="s">
        <v>33</v>
      </c>
      <c r="M22" t="s">
        <v>34</v>
      </c>
      <c r="N22" t="s">
        <v>35</v>
      </c>
      <c r="O22" t="s">
        <v>36</v>
      </c>
      <c r="P22" t="s">
        <v>37</v>
      </c>
      <c r="Q22" t="s">
        <v>38</v>
      </c>
      <c r="R22" t="s">
        <v>39</v>
      </c>
      <c r="S22" t="s">
        <v>40</v>
      </c>
      <c r="T22" t="s">
        <v>41</v>
      </c>
      <c r="U22" t="s">
        <v>42</v>
      </c>
      <c r="V22" t="s">
        <v>43</v>
      </c>
      <c r="W22" t="s">
        <v>44</v>
      </c>
      <c r="X22" t="s">
        <v>45</v>
      </c>
      <c r="Y22" t="s">
        <v>46</v>
      </c>
      <c r="Z22" t="s">
        <v>47</v>
      </c>
      <c r="AA22" t="s">
        <v>48</v>
      </c>
      <c r="AB22" t="s">
        <v>49</v>
      </c>
      <c r="AC22" t="s">
        <v>50</v>
      </c>
      <c r="AD22" t="s">
        <v>51</v>
      </c>
      <c r="AE22" t="s">
        <v>52</v>
      </c>
      <c r="AF22" t="s">
        <v>53</v>
      </c>
      <c r="AG22" t="s">
        <v>54</v>
      </c>
      <c r="AH22" t="s">
        <v>55</v>
      </c>
      <c r="AI22" t="s">
        <v>56</v>
      </c>
      <c r="AJ22" t="s">
        <v>57</v>
      </c>
      <c r="AK22" t="s">
        <v>58</v>
      </c>
      <c r="AL22" t="s">
        <v>59</v>
      </c>
      <c r="AM22" t="s">
        <v>60</v>
      </c>
      <c r="AN22" t="s">
        <v>61</v>
      </c>
      <c r="AO22" t="s">
        <v>62</v>
      </c>
      <c r="AP22" t="s">
        <v>63</v>
      </c>
      <c r="AQ22" t="s">
        <v>64</v>
      </c>
      <c r="AR22" t="s">
        <v>65</v>
      </c>
      <c r="AS22" t="s">
        <v>66</v>
      </c>
      <c r="AT22" t="s">
        <v>67</v>
      </c>
      <c r="AU22" t="s">
        <v>68</v>
      </c>
      <c r="AV22" t="s">
        <v>69</v>
      </c>
      <c r="AW22" t="s">
        <v>70</v>
      </c>
      <c r="AX22" t="s">
        <v>71</v>
      </c>
      <c r="AY22" t="s">
        <v>72</v>
      </c>
      <c r="AZ22" t="s">
        <v>73</v>
      </c>
      <c r="BA22" t="s">
        <v>74</v>
      </c>
      <c r="BB22" t="s">
        <v>75</v>
      </c>
      <c r="BC22" t="s">
        <v>76</v>
      </c>
      <c r="BD22" t="s">
        <v>11</v>
      </c>
      <c r="BE22" t="s">
        <v>12</v>
      </c>
    </row>
    <row r="23" spans="1:57" x14ac:dyDescent="0.3">
      <c r="A23" t="s">
        <v>13</v>
      </c>
      <c r="B23" s="1">
        <v>5.6825508434973047E-2</v>
      </c>
      <c r="C23" s="1">
        <v>7.6377305220198394E-2</v>
      </c>
      <c r="D23" s="1">
        <v>8.001741108111439E-2</v>
      </c>
      <c r="E23" s="1">
        <v>0.12483452459366309</v>
      </c>
      <c r="F23" s="1">
        <v>0.14579194052204791</v>
      </c>
      <c r="G23" s="1">
        <v>0.26003038437423021</v>
      </c>
      <c r="H23" s="1">
        <v>9.059664553001627E-2</v>
      </c>
      <c r="I23" s="1">
        <v>0.1072374274130245</v>
      </c>
      <c r="J23" s="1">
        <v>0.1028321798614396</v>
      </c>
      <c r="K23" s="1">
        <v>0.17306407869513141</v>
      </c>
      <c r="L23" s="1">
        <v>0.18671895629469759</v>
      </c>
      <c r="M23" s="1">
        <v>0.29508933627084738</v>
      </c>
      <c r="N23" s="1">
        <v>0.1127090798299441</v>
      </c>
      <c r="O23" s="1">
        <v>0.1149758350198706</v>
      </c>
      <c r="P23" s="1">
        <v>0.1122171414718111</v>
      </c>
      <c r="Q23" s="1">
        <v>0.21793197923229121</v>
      </c>
      <c r="R23" s="1">
        <v>0.2261239725788145</v>
      </c>
      <c r="S23" s="1">
        <v>0.34641744080221271</v>
      </c>
      <c r="T23" s="1">
        <v>7.9013869638636269E-2</v>
      </c>
      <c r="U23" s="1">
        <v>0.121286120110894</v>
      </c>
      <c r="V23" s="1">
        <v>0.1294911842196369</v>
      </c>
      <c r="W23" s="1">
        <v>0.1107459566966149</v>
      </c>
      <c r="X23" s="1">
        <v>0.23586527347666439</v>
      </c>
      <c r="Y23" s="1">
        <v>0.40070307221785822</v>
      </c>
      <c r="Z23" s="1">
        <v>0.1065508910617826</v>
      </c>
      <c r="AA23" s="1">
        <v>0.13444186358350491</v>
      </c>
      <c r="AB23" s="1">
        <v>0.13471852548951219</v>
      </c>
      <c r="AC23" s="1">
        <v>0.15353298391732531</v>
      </c>
      <c r="AD23" s="1">
        <v>0.276148192007791</v>
      </c>
      <c r="AE23" s="1">
        <v>0.42324901795812653</v>
      </c>
      <c r="AF23" s="1">
        <v>0.1166220561322563</v>
      </c>
      <c r="AG23" s="1">
        <v>0.14280824065753581</v>
      </c>
      <c r="AH23" s="1">
        <v>0.1426779826546376</v>
      </c>
      <c r="AI23" s="1">
        <v>0.2099535360963847</v>
      </c>
      <c r="AJ23" s="1">
        <v>0.3048324426271769</v>
      </c>
      <c r="AK23" s="1">
        <v>0.44115392048604107</v>
      </c>
      <c r="AL23" s="1">
        <v>9.4129374272390195E-2</v>
      </c>
      <c r="AM23" s="1">
        <v>0.1792398755526477</v>
      </c>
      <c r="AN23" s="1" t="e">
        <f>#NUM!</f>
        <v>#NUM!</v>
      </c>
      <c r="AO23" s="1">
        <v>0.1418911922939306</v>
      </c>
      <c r="AP23" s="1">
        <v>0.42752701975924229</v>
      </c>
      <c r="AQ23" s="1">
        <v>0.42163105998356609</v>
      </c>
      <c r="AR23" s="1">
        <v>0.11538629351783521</v>
      </c>
      <c r="AS23" s="1">
        <v>0.1759739905997548</v>
      </c>
      <c r="AT23" s="1">
        <v>0.17174204501339621</v>
      </c>
      <c r="AU23" s="1">
        <v>0.17539911300284239</v>
      </c>
      <c r="AV23" s="1">
        <v>0.41390682032880688</v>
      </c>
      <c r="AW23" s="1">
        <v>0.5845567540548543</v>
      </c>
      <c r="AX23" s="1">
        <v>0.1220759177633803</v>
      </c>
      <c r="AY23" s="1">
        <v>0.18759423335517919</v>
      </c>
      <c r="AZ23" s="1">
        <v>0.19872641552221801</v>
      </c>
      <c r="BA23" s="1">
        <v>0.20101546091855929</v>
      </c>
      <c r="BB23" s="1">
        <v>0.42927739515348762</v>
      </c>
      <c r="BC23" s="1">
        <v>0.57048167833373398</v>
      </c>
      <c r="BD23" s="1">
        <f>AVERAGE(Table7[[#This Row],[ds7_cs4]:[ds9_cs6]])</f>
        <v>0.28914569264005247</v>
      </c>
      <c r="BE23" t="s">
        <v>13</v>
      </c>
    </row>
    <row r="24" spans="1:57" x14ac:dyDescent="0.3">
      <c r="A24" t="s">
        <v>14</v>
      </c>
      <c r="B24" s="1">
        <v>7.6076189823764549E-4</v>
      </c>
      <c r="C24" s="1">
        <v>9.5067508723899598E-4</v>
      </c>
      <c r="D24" s="1">
        <v>1.130154556717578E-3</v>
      </c>
      <c r="E24" s="1">
        <v>1.985788592450374E-3</v>
      </c>
      <c r="F24" s="1">
        <v>3.858352497910784E-3</v>
      </c>
      <c r="G24" s="1">
        <v>2.6605655463403442E-3</v>
      </c>
      <c r="H24" s="1">
        <v>2.4206998348165749E-3</v>
      </c>
      <c r="I24" s="1">
        <v>2.5399170066900002E-3</v>
      </c>
      <c r="J24" s="1">
        <v>1.9195350521349461E-3</v>
      </c>
      <c r="K24" s="1">
        <v>5.1305555882404609E-3</v>
      </c>
      <c r="L24" s="1">
        <v>7.2023987621190836E-3</v>
      </c>
      <c r="M24" s="1">
        <v>8.9453120929111896E-3</v>
      </c>
      <c r="N24" s="1">
        <v>5.143340949202482E-3</v>
      </c>
      <c r="O24" s="1">
        <v>5.720868374793262E-3</v>
      </c>
      <c r="P24" s="1">
        <v>3.67243586074516E-3</v>
      </c>
      <c r="Q24" s="1">
        <v>1.0771627478704811E-2</v>
      </c>
      <c r="R24" s="1">
        <v>1.6905343502909401E-2</v>
      </c>
      <c r="S24" s="1">
        <v>1.847270943417199E-2</v>
      </c>
      <c r="T24" s="1">
        <v>2.9316300659948469E-3</v>
      </c>
      <c r="U24" s="1">
        <v>5.1402460430011549E-3</v>
      </c>
      <c r="V24" s="1">
        <v>3.7922650323451309E-3</v>
      </c>
      <c r="W24" s="1">
        <v>4.4981718173569708E-3</v>
      </c>
      <c r="X24" s="1">
        <v>8.9605184941516855E-3</v>
      </c>
      <c r="Y24" s="1">
        <v>1.033902834557034E-2</v>
      </c>
      <c r="Z24" s="1">
        <v>4.8994987927902063E-3</v>
      </c>
      <c r="AA24" s="1">
        <v>7.5606846162686253E-3</v>
      </c>
      <c r="AB24" s="1">
        <v>5.8036249931069537E-3</v>
      </c>
      <c r="AC24" s="1">
        <v>7.9993234695040702E-3</v>
      </c>
      <c r="AD24" s="1">
        <v>1.2586015972374879E-2</v>
      </c>
      <c r="AE24" s="1">
        <v>1.110365957804374E-2</v>
      </c>
      <c r="AF24" s="1">
        <v>1.230461189967476E-2</v>
      </c>
      <c r="AG24" s="1">
        <v>1.220414832546745E-2</v>
      </c>
      <c r="AH24" s="1">
        <v>1.027711609489467E-2</v>
      </c>
      <c r="AI24" s="1">
        <v>1.729991676495115E-2</v>
      </c>
      <c r="AJ24" s="1">
        <v>3.0070959985831331E-2</v>
      </c>
      <c r="AK24" s="1">
        <v>2.4401994934051981E-2</v>
      </c>
      <c r="AL24" s="1">
        <v>8.1983667011701171E-3</v>
      </c>
      <c r="AM24" s="1">
        <v>1.346340774319202E-2</v>
      </c>
      <c r="AN24" s="1">
        <v>6.5402191906190031E-3</v>
      </c>
      <c r="AO24" s="1">
        <v>5.2772854810639036E-3</v>
      </c>
      <c r="AP24" s="1">
        <v>1.549141065839906E-2</v>
      </c>
      <c r="AQ24" s="1">
        <v>5.5193509489150798E-2</v>
      </c>
      <c r="AR24" s="1">
        <v>1.018358582087827E-2</v>
      </c>
      <c r="AS24" s="1">
        <v>1.083972586160107E-2</v>
      </c>
      <c r="AT24" s="1">
        <v>1.417362845572093E-2</v>
      </c>
      <c r="AU24" s="1">
        <v>8.9434492217425367E-3</v>
      </c>
      <c r="AV24" s="1">
        <v>3.0519130739589499E-2</v>
      </c>
      <c r="AW24" s="1">
        <v>3.9834198594473222E-2</v>
      </c>
      <c r="AX24" s="1">
        <v>9.1186569141870951E-3</v>
      </c>
      <c r="AY24" s="1">
        <v>9.0506926399170264E-3</v>
      </c>
      <c r="AZ24" s="1">
        <v>1.5965767200512831E-2</v>
      </c>
      <c r="BA24" s="1">
        <v>7.8076056305014623E-3</v>
      </c>
      <c r="BB24" s="1">
        <v>1.9631349181238461E-2</v>
      </c>
      <c r="BC24" s="1">
        <v>2.398941060180226E-2</v>
      </c>
      <c r="BD24" s="1">
        <f>AVERAGE(Table7[[#This Row],[ds7_cs4]:[ds9_cs6]])</f>
        <v>1.8401293766051891E-2</v>
      </c>
      <c r="BE24" t="s">
        <v>14</v>
      </c>
    </row>
    <row r="25" spans="1:57" x14ac:dyDescent="0.3">
      <c r="A25" t="s">
        <v>15</v>
      </c>
      <c r="B25" s="1">
        <v>1.659834337308001E-3</v>
      </c>
      <c r="C25" s="1">
        <v>2.0668714910773069E-3</v>
      </c>
      <c r="D25" s="1">
        <v>1.4662000975790891E-3</v>
      </c>
      <c r="E25" s="1">
        <v>3.9517774354156654E-3</v>
      </c>
      <c r="F25" s="1">
        <v>6.357331541906582E-3</v>
      </c>
      <c r="G25" s="1">
        <v>6.2969165860285803E-3</v>
      </c>
      <c r="H25" s="1">
        <v>3.6132081497030799E-3</v>
      </c>
      <c r="I25" s="1">
        <v>3.249766102062567E-3</v>
      </c>
      <c r="J25" s="1">
        <v>2.7545464678857901E-3</v>
      </c>
      <c r="K25" s="1">
        <v>8.1755704961893483E-3</v>
      </c>
      <c r="L25" s="1">
        <v>1.080870303773364E-2</v>
      </c>
      <c r="M25" s="1">
        <v>1.397897887013516E-2</v>
      </c>
      <c r="N25" s="1">
        <v>9.5227842809851772E-3</v>
      </c>
      <c r="O25" s="1">
        <v>9.870421220812893E-3</v>
      </c>
      <c r="P25" s="1">
        <v>7.1365459143208319E-3</v>
      </c>
      <c r="Q25" s="1">
        <v>2.0844617906454081E-2</v>
      </c>
      <c r="R25" s="1">
        <v>3.0385642542969719E-2</v>
      </c>
      <c r="S25" s="1">
        <v>3.255002478662173E-2</v>
      </c>
      <c r="T25" s="1">
        <v>4.0397160090180004E-3</v>
      </c>
      <c r="U25" s="1">
        <v>6.4092548403133819E-3</v>
      </c>
      <c r="V25" s="1">
        <v>3.9117106209324241E-3</v>
      </c>
      <c r="W25" s="1">
        <v>5.8563727752424244E-3</v>
      </c>
      <c r="X25" s="1">
        <v>1.3158661504028909E-2</v>
      </c>
      <c r="Y25" s="1">
        <v>1.220796773114525E-2</v>
      </c>
      <c r="Z25" s="1">
        <v>8.3329104776277262E-3</v>
      </c>
      <c r="AA25" s="1">
        <v>1.15896186463114E-2</v>
      </c>
      <c r="AB25" s="1">
        <v>9.8955299119129741E-3</v>
      </c>
      <c r="AC25" s="1">
        <v>1.277959016898951E-2</v>
      </c>
      <c r="AD25" s="1">
        <v>2.1417554513873852E-2</v>
      </c>
      <c r="AE25" s="1">
        <v>1.4665449723431249E-2</v>
      </c>
      <c r="AF25" s="1">
        <v>2.0693793553705521E-2</v>
      </c>
      <c r="AG25" s="1">
        <v>2.1332317938607591E-2</v>
      </c>
      <c r="AH25" s="1">
        <v>2.197277131299135E-2</v>
      </c>
      <c r="AI25" s="1">
        <v>2.836826364837999E-2</v>
      </c>
      <c r="AJ25" s="1">
        <v>5.0175000853850432E-2</v>
      </c>
      <c r="AK25" s="1">
        <v>4.9220264572960422E-2</v>
      </c>
      <c r="AL25" s="1">
        <v>9.4657909982318045E-3</v>
      </c>
      <c r="AM25" s="1">
        <v>2.0392387146055811E-2</v>
      </c>
      <c r="AN25" s="1">
        <v>2.618626830240121E-2</v>
      </c>
      <c r="AO25" s="1">
        <v>7.4964110603890433E-3</v>
      </c>
      <c r="AP25" s="1">
        <v>4.446001368623901E-2</v>
      </c>
      <c r="AQ25" s="1">
        <v>0.1206633471479923</v>
      </c>
      <c r="AR25" s="1">
        <v>1.5811747879616041E-2</v>
      </c>
      <c r="AS25" s="1">
        <v>2.799949838184352E-2</v>
      </c>
      <c r="AT25" s="1">
        <v>3.9691696751007192E-2</v>
      </c>
      <c r="AU25" s="1">
        <v>1.1256390549049431E-2</v>
      </c>
      <c r="AV25" s="1">
        <v>6.0067706346524627E-2</v>
      </c>
      <c r="AW25" s="1">
        <v>0.1159906752710308</v>
      </c>
      <c r="AX25" s="1">
        <v>1.541987730287009E-2</v>
      </c>
      <c r="AY25" s="1">
        <v>2.6535216769125319E-2</v>
      </c>
      <c r="AZ25" s="1">
        <v>5.2341179635067979E-2</v>
      </c>
      <c r="BA25" s="1">
        <v>1.427868941611185E-2</v>
      </c>
      <c r="BB25" s="1">
        <v>5.2065725919038922E-2</v>
      </c>
      <c r="BC25" s="1">
        <v>7.4353413576522726E-2</v>
      </c>
      <c r="BD25" s="1">
        <f>AVERAGE(Table7[[#This Row],[ds7_cs4]:[ds9_cs6]])</f>
        <v>4.5228772646161923E-2</v>
      </c>
      <c r="BE25" t="s">
        <v>15</v>
      </c>
    </row>
    <row r="26" spans="1:57" x14ac:dyDescent="0.3">
      <c r="A26" t="s">
        <v>16</v>
      </c>
      <c r="B26" s="1">
        <v>6.3556396357961106E-2</v>
      </c>
      <c r="C26" s="1">
        <v>6.7159008411084103E-2</v>
      </c>
      <c r="D26" s="1">
        <v>8.9636320143794246E-2</v>
      </c>
      <c r="E26" s="1">
        <v>0.1062646193192039</v>
      </c>
      <c r="F26" s="1">
        <v>0.13395245612208109</v>
      </c>
      <c r="G26" s="1">
        <v>0.26650122065975967</v>
      </c>
      <c r="H26" s="1">
        <v>9.0260232859213849E-2</v>
      </c>
      <c r="I26" s="1">
        <v>7.9845973257421807E-2</v>
      </c>
      <c r="J26" s="1">
        <v>9.0155343498983895E-2</v>
      </c>
      <c r="K26" s="1">
        <v>0.13722468960425321</v>
      </c>
      <c r="L26" s="1">
        <v>0.1749440087039022</v>
      </c>
      <c r="M26" s="1">
        <v>0.27789675726640639</v>
      </c>
      <c r="N26" s="1">
        <v>9.3969676709191097E-2</v>
      </c>
      <c r="O26" s="1">
        <v>9.6573224615254846E-2</v>
      </c>
      <c r="P26" s="1">
        <v>0.101612076742714</v>
      </c>
      <c r="Q26" s="1">
        <v>0.1788455358634676</v>
      </c>
      <c r="R26" s="1">
        <v>0.21553293959494901</v>
      </c>
      <c r="S26" s="1">
        <v>0.31294747343799673</v>
      </c>
      <c r="T26" s="1">
        <v>7.3353881907419316E-2</v>
      </c>
      <c r="U26" s="1">
        <v>0.10990987948286859</v>
      </c>
      <c r="V26" s="1">
        <v>0.13813442503568141</v>
      </c>
      <c r="W26" s="1">
        <v>0.106290209445862</v>
      </c>
      <c r="X26" s="1">
        <v>0.24301525125808929</v>
      </c>
      <c r="Y26" s="1">
        <v>0.37894695746437812</v>
      </c>
      <c r="Z26" s="1">
        <v>8.8178468114701786E-2</v>
      </c>
      <c r="AA26" s="1">
        <v>0.1152887890415667</v>
      </c>
      <c r="AB26" s="1">
        <v>0.1217545081858519</v>
      </c>
      <c r="AC26" s="1">
        <v>0.14721469403031889</v>
      </c>
      <c r="AD26" s="1">
        <v>0.25518378788102819</v>
      </c>
      <c r="AE26" s="1">
        <v>0.43241902199333232</v>
      </c>
      <c r="AF26" s="1">
        <v>0.1039721283905084</v>
      </c>
      <c r="AG26" s="1">
        <v>0.1168193142687572</v>
      </c>
      <c r="AH26" s="1">
        <v>0.1288403313746323</v>
      </c>
      <c r="AI26" s="1">
        <v>0.1756731108831335</v>
      </c>
      <c r="AJ26" s="1">
        <v>0.28326544443217228</v>
      </c>
      <c r="AK26" s="1">
        <v>0.42587102169616392</v>
      </c>
      <c r="AL26" s="1">
        <v>7.9990247777869367E-2</v>
      </c>
      <c r="AM26" s="1">
        <v>0.15217442983321111</v>
      </c>
      <c r="AN26" s="1" t="e">
        <f>#NUM!</f>
        <v>#NUM!</v>
      </c>
      <c r="AO26" s="1">
        <v>0.1593094269985873</v>
      </c>
      <c r="AP26" s="1">
        <v>0.40051493860782678</v>
      </c>
      <c r="AQ26" s="1">
        <v>0.46986241537453588</v>
      </c>
      <c r="AR26" s="1">
        <v>0.10746021601334491</v>
      </c>
      <c r="AS26" s="1">
        <v>0.16250880193112971</v>
      </c>
      <c r="AT26" s="1">
        <v>0.17248656952563299</v>
      </c>
      <c r="AU26" s="1">
        <v>0.15386280879033881</v>
      </c>
      <c r="AV26" s="1">
        <v>0.39939469374013381</v>
      </c>
      <c r="AW26" s="1">
        <v>0.58263684433498053</v>
      </c>
      <c r="AX26" s="1">
        <v>0.114428037746917</v>
      </c>
      <c r="AY26" s="1">
        <v>0.18206597919118819</v>
      </c>
      <c r="AZ26" s="1">
        <v>0.1907859523116992</v>
      </c>
      <c r="BA26" s="1">
        <v>0.19244352105013271</v>
      </c>
      <c r="BB26" s="1">
        <v>0.41130425350320698</v>
      </c>
      <c r="BC26" s="1">
        <v>0.56709640668695349</v>
      </c>
      <c r="BD26" s="1">
        <f>AVERAGE(Table7[[#This Row],[ds7_cs4]:[ds9_cs6]])</f>
        <v>0.28441072438710724</v>
      </c>
      <c r="BE26" t="s">
        <v>16</v>
      </c>
    </row>
    <row r="27" spans="1:57" x14ac:dyDescent="0.3">
      <c r="A27" t="s">
        <v>17</v>
      </c>
      <c r="B27" s="1">
        <v>0.18271790297748519</v>
      </c>
      <c r="C27" s="1">
        <v>0.20646648798588199</v>
      </c>
      <c r="D27" s="1">
        <v>0.2096217082615644</v>
      </c>
      <c r="E27" s="1">
        <v>0.35473970395353283</v>
      </c>
      <c r="F27" s="1">
        <v>0.39449558738370177</v>
      </c>
      <c r="G27" s="1">
        <v>0.50668893316941777</v>
      </c>
      <c r="H27" s="1">
        <v>0.19418746722072261</v>
      </c>
      <c r="I27" s="1">
        <v>0.20199915010715899</v>
      </c>
      <c r="J27" s="1">
        <v>0.19019998288398629</v>
      </c>
      <c r="K27" s="1">
        <v>0.33754291452565599</v>
      </c>
      <c r="L27" s="1">
        <v>0.3887694148078692</v>
      </c>
      <c r="M27" s="1">
        <v>0.59950423369755135</v>
      </c>
      <c r="N27" s="1">
        <v>0.18614944922210769</v>
      </c>
      <c r="O27" s="1">
        <v>0.19238540285059369</v>
      </c>
      <c r="P27" s="1">
        <v>0.18463153667758</v>
      </c>
      <c r="Q27" s="1">
        <v>0.33068203597021212</v>
      </c>
      <c r="R27" s="1">
        <v>0.36702864877491509</v>
      </c>
      <c r="S27" s="1">
        <v>0.74940626694211909</v>
      </c>
      <c r="T27" s="1">
        <v>0.18692555754203419</v>
      </c>
      <c r="U27" s="1">
        <v>0.36575063119052242</v>
      </c>
      <c r="V27" s="1" t="e">
        <f>#NUM!</f>
        <v>#NUM!</v>
      </c>
      <c r="W27" s="1">
        <v>0.3459335506024584</v>
      </c>
      <c r="X27" s="1">
        <v>0.68456777799960067</v>
      </c>
      <c r="Y27" s="1" t="e">
        <f>#NUM!</f>
        <v>#NUM!</v>
      </c>
      <c r="Z27" s="1">
        <v>0.18669331606065201</v>
      </c>
      <c r="AA27" s="1">
        <v>0.27205586142070631</v>
      </c>
      <c r="AB27" s="1" t="e">
        <f>#NUM!</f>
        <v>#NUM!</v>
      </c>
      <c r="AC27" s="1">
        <v>0.33199847268044952</v>
      </c>
      <c r="AD27" s="1">
        <v>0.46408505535095801</v>
      </c>
      <c r="AE27" s="1" t="e">
        <f>#NUM!</f>
        <v>#NUM!</v>
      </c>
      <c r="AF27" s="1">
        <v>0.18473424339598249</v>
      </c>
      <c r="AG27" s="1" t="e">
        <f>#NUM!</f>
        <v>#NUM!</v>
      </c>
      <c r="AH27" s="1" t="e">
        <f>#NUM!</f>
        <v>#NUM!</v>
      </c>
      <c r="AI27" s="1">
        <v>0.3402951976666222</v>
      </c>
      <c r="AJ27" s="1">
        <v>0.42559042717023748</v>
      </c>
      <c r="AK27" s="1" t="e">
        <f>#NUM!</f>
        <v>#NUM!</v>
      </c>
      <c r="AL27" s="1">
        <v>0.23736168236100921</v>
      </c>
      <c r="AM27" s="1" t="e">
        <f>#NUM!</f>
        <v>#NUM!</v>
      </c>
      <c r="AN27" s="1" t="e">
        <f>#NUM!</f>
        <v>#NUM!</v>
      </c>
      <c r="AO27" s="1">
        <v>0.38643461481820518</v>
      </c>
      <c r="AP27" s="1" t="e">
        <f>#NUM!</f>
        <v>#NUM!</v>
      </c>
      <c r="AQ27" s="1" t="e">
        <f>#NUM!</f>
        <v>#NUM!</v>
      </c>
      <c r="AR27" s="1">
        <v>0.2089286273917394</v>
      </c>
      <c r="AS27" s="1" t="e">
        <f>#NUM!</f>
        <v>#NUM!</v>
      </c>
      <c r="AT27" s="1" t="e">
        <f>#NUM!</f>
        <v>#NUM!</v>
      </c>
      <c r="AU27" s="1">
        <v>0.36592663225169492</v>
      </c>
      <c r="AV27" s="1" t="e">
        <f>#NUM!</f>
        <v>#NUM!</v>
      </c>
      <c r="AW27" s="1" t="e">
        <f>#NUM!</f>
        <v>#NUM!</v>
      </c>
      <c r="AX27" s="1">
        <v>0.19831700629258139</v>
      </c>
      <c r="AY27" s="1" t="e">
        <f>#NUM!</f>
        <v>#NUM!</v>
      </c>
      <c r="AZ27" s="1" t="e">
        <f>#NUM!</f>
        <v>#NUM!</v>
      </c>
      <c r="BA27" s="1">
        <v>0.35613698661646093</v>
      </c>
      <c r="BB27" s="1" t="e">
        <f>#NUM!</f>
        <v>#NUM!</v>
      </c>
      <c r="BC27" s="1" t="e">
        <f>#NUM!</f>
        <v>#NUM!</v>
      </c>
      <c r="BD27" s="1" t="e">
        <f>AVERAGE(Table7[[#This Row],[ds7_cs4]:[ds9_cs6]])</f>
        <v>#NUM!</v>
      </c>
      <c r="BE27" t="s">
        <v>17</v>
      </c>
    </row>
    <row r="28" spans="1:57" x14ac:dyDescent="0.3">
      <c r="A28" t="s">
        <v>18</v>
      </c>
      <c r="B28" s="1">
        <v>1.185397077210188E-3</v>
      </c>
      <c r="C28" s="1">
        <v>1.2778297138887769E-3</v>
      </c>
      <c r="D28" s="1">
        <v>1.4147229574797849E-3</v>
      </c>
      <c r="E28" s="1">
        <v>1.4061505615882159E-3</v>
      </c>
      <c r="F28" s="1">
        <v>3.097146552112226E-3</v>
      </c>
      <c r="G28" s="1">
        <v>4.8337292037010527E-3</v>
      </c>
      <c r="H28" s="1">
        <v>2.9158784021352268E-3</v>
      </c>
      <c r="I28" s="1">
        <v>3.184557399506553E-3</v>
      </c>
      <c r="J28" s="1">
        <v>2.6108945892722719E-3</v>
      </c>
      <c r="K28" s="1">
        <v>6.2257235497532263E-3</v>
      </c>
      <c r="L28" s="1">
        <v>8.8403030098603685E-3</v>
      </c>
      <c r="M28" s="1">
        <v>1.1559388815692261E-2</v>
      </c>
      <c r="N28" s="1">
        <v>9.2224868335680221E-3</v>
      </c>
      <c r="O28" s="1">
        <v>8.1668266489464247E-3</v>
      </c>
      <c r="P28" s="1">
        <v>6.2326384270621604E-3</v>
      </c>
      <c r="Q28" s="1">
        <v>1.5739965596305701E-2</v>
      </c>
      <c r="R28" s="1">
        <v>2.613421441942039E-2</v>
      </c>
      <c r="S28" s="1">
        <v>3.0269010348782169E-2</v>
      </c>
      <c r="T28" s="1">
        <v>4.3875484688799876E-3</v>
      </c>
      <c r="U28" s="1">
        <v>6.4645440112455384E-3</v>
      </c>
      <c r="V28" s="1">
        <v>3.3200106111440338E-3</v>
      </c>
      <c r="W28" s="1">
        <v>5.3898820004071304E-3</v>
      </c>
      <c r="X28" s="1">
        <v>1.15499300855704E-2</v>
      </c>
      <c r="Y28" s="1">
        <v>7.6705545845699857E-3</v>
      </c>
      <c r="Z28" s="1">
        <v>6.2375922241563204E-3</v>
      </c>
      <c r="AA28" s="1">
        <v>9.2958059889426438E-3</v>
      </c>
      <c r="AB28" s="1">
        <v>8.3061360503276383E-3</v>
      </c>
      <c r="AC28" s="1">
        <v>8.8336989267547815E-3</v>
      </c>
      <c r="AD28" s="1">
        <v>1.512530502432298E-2</v>
      </c>
      <c r="AE28" s="1">
        <v>1.254577764176586E-2</v>
      </c>
      <c r="AF28" s="1">
        <v>1.606832211803182E-2</v>
      </c>
      <c r="AG28" s="1">
        <v>1.9611856320160818E-2</v>
      </c>
      <c r="AH28" s="1">
        <v>1.7896481971522538E-2</v>
      </c>
      <c r="AI28" s="1">
        <v>2.7790658285030891E-2</v>
      </c>
      <c r="AJ28" s="1">
        <v>4.2997466630769053E-2</v>
      </c>
      <c r="AK28" s="1">
        <v>4.4208330671422602E-2</v>
      </c>
      <c r="AL28" s="1">
        <v>7.2313075717110754E-3</v>
      </c>
      <c r="AM28" s="1">
        <v>1.1737501314047889E-2</v>
      </c>
      <c r="AN28" s="1">
        <v>1.3124875096907841E-2</v>
      </c>
      <c r="AO28" s="1">
        <v>5.4330117638282547E-3</v>
      </c>
      <c r="AP28" s="1">
        <v>3.7705489461826038E-2</v>
      </c>
      <c r="AQ28" s="1">
        <v>6.6883312974744286E-2</v>
      </c>
      <c r="AR28" s="1">
        <v>1.0842759024098231E-2</v>
      </c>
      <c r="AS28" s="1">
        <v>2.226918743678391E-2</v>
      </c>
      <c r="AT28" s="1">
        <v>2.692881854212013E-2</v>
      </c>
      <c r="AU28" s="1">
        <v>9.6548570229336231E-3</v>
      </c>
      <c r="AV28" s="1">
        <v>4.3058598408941787E-2</v>
      </c>
      <c r="AW28" s="1">
        <v>8.8092875472030985E-2</v>
      </c>
      <c r="AX28" s="1">
        <v>1.1036316131197991E-2</v>
      </c>
      <c r="AY28" s="1">
        <v>1.7293408546257879E-2</v>
      </c>
      <c r="AZ28" s="1">
        <v>3.7310515978223109E-2</v>
      </c>
      <c r="BA28" s="1">
        <v>8.2476975845655262E-3</v>
      </c>
      <c r="BB28" s="1">
        <v>3.4387154254045017E-2</v>
      </c>
      <c r="BC28" s="1">
        <v>5.1114515600692197E-2</v>
      </c>
      <c r="BD28" s="1">
        <f>AVERAGE(Table7[[#This Row],[ds7_cs4]:[ds9_cs6]])</f>
        <v>3.1350567880152592E-2</v>
      </c>
      <c r="BE28" t="s">
        <v>18</v>
      </c>
    </row>
    <row r="29" spans="1:57" x14ac:dyDescent="0.3">
      <c r="A29" t="s">
        <v>19</v>
      </c>
      <c r="B29" s="1">
        <v>4.8423601077942899E-2</v>
      </c>
      <c r="C29" s="1">
        <v>6.2750626361858339E-2</v>
      </c>
      <c r="D29" s="1">
        <v>7.690416482301414E-2</v>
      </c>
      <c r="E29" s="1">
        <v>9.2252037855752908E-2</v>
      </c>
      <c r="F29" s="1">
        <v>0.13539975930282591</v>
      </c>
      <c r="G29" s="1">
        <v>0.24583774938990319</v>
      </c>
      <c r="H29" s="1">
        <v>8.3869786823411951E-2</v>
      </c>
      <c r="I29" s="1">
        <v>8.8949297569633351E-2</v>
      </c>
      <c r="J29" s="1">
        <v>8.5506371580358148E-2</v>
      </c>
      <c r="K29" s="1">
        <v>0.17120902986047881</v>
      </c>
      <c r="L29" s="1">
        <v>0.17561037425582651</v>
      </c>
      <c r="M29" s="1">
        <v>0.24898526565052309</v>
      </c>
      <c r="N29" s="1">
        <v>0.10294605499953299</v>
      </c>
      <c r="O29" s="1">
        <v>0.1063988325730385</v>
      </c>
      <c r="P29" s="1">
        <v>0.1055066735208256</v>
      </c>
      <c r="Q29" s="1">
        <v>0.19252291846981931</v>
      </c>
      <c r="R29" s="1">
        <v>0.21918889111347981</v>
      </c>
      <c r="S29" s="1">
        <v>0.31143641538300582</v>
      </c>
      <c r="T29" s="1">
        <v>6.4331894203542267E-2</v>
      </c>
      <c r="U29" s="1">
        <v>0.1027112225705234</v>
      </c>
      <c r="V29" s="1">
        <v>0.11240124231984271</v>
      </c>
      <c r="W29" s="1">
        <v>9.9090608097283234E-2</v>
      </c>
      <c r="X29" s="1">
        <v>0.2303375239181619</v>
      </c>
      <c r="Y29" s="1">
        <v>0.36243446220823022</v>
      </c>
      <c r="Z29" s="1">
        <v>8.8881526423387758E-2</v>
      </c>
      <c r="AA29" s="1">
        <v>0.120121587398762</v>
      </c>
      <c r="AB29" s="1">
        <v>0.1229782502289027</v>
      </c>
      <c r="AC29" s="1">
        <v>0.14958230279417431</v>
      </c>
      <c r="AD29" s="1">
        <v>0.24642095350259061</v>
      </c>
      <c r="AE29" s="1">
        <v>0.39674864737737209</v>
      </c>
      <c r="AF29" s="1">
        <v>0.111788043970674</v>
      </c>
      <c r="AG29" s="1">
        <v>0.12746332192806481</v>
      </c>
      <c r="AH29" s="1">
        <v>0.13153824639685829</v>
      </c>
      <c r="AI29" s="1">
        <v>0.19009311189640909</v>
      </c>
      <c r="AJ29" s="1">
        <v>0.27976473301733679</v>
      </c>
      <c r="AK29" s="1">
        <v>0.41134467104890882</v>
      </c>
      <c r="AL29" s="1">
        <v>8.9696383856895073E-2</v>
      </c>
      <c r="AM29" s="1">
        <v>0.15777124224439101</v>
      </c>
      <c r="AN29" s="1">
        <v>0.13910313901345289</v>
      </c>
      <c r="AO29" s="1">
        <v>0.1270313082398063</v>
      </c>
      <c r="AP29" s="1">
        <v>0.36205744565452169</v>
      </c>
      <c r="AQ29" s="1">
        <v>0.67515985274171675</v>
      </c>
      <c r="AR29" s="1">
        <v>0.1082339427191872</v>
      </c>
      <c r="AS29" s="1">
        <v>0.17601590880181181</v>
      </c>
      <c r="AT29" s="1">
        <v>0.17286224265429351</v>
      </c>
      <c r="AU29" s="1">
        <v>0.16910662500776921</v>
      </c>
      <c r="AV29" s="1">
        <v>0.40610820330249991</v>
      </c>
      <c r="AW29" s="1">
        <v>0.59536031704597303</v>
      </c>
      <c r="AX29" s="1">
        <v>0.12159014047036749</v>
      </c>
      <c r="AY29" s="1">
        <v>0.18010491381542221</v>
      </c>
      <c r="AZ29" s="1">
        <v>0.1942823853547801</v>
      </c>
      <c r="BA29" s="1">
        <v>0.18322986932726251</v>
      </c>
      <c r="BB29" s="1">
        <v>0.39734505278256871</v>
      </c>
      <c r="BC29" s="1">
        <v>0.58384673750919036</v>
      </c>
      <c r="BD29" s="1">
        <f>AVERAGE(Table7[[#This Row],[ds7_cs4]:[ds9_cs6]])</f>
        <v>0.29682232969514466</v>
      </c>
      <c r="BE29" t="s">
        <v>19</v>
      </c>
    </row>
    <row r="31" spans="1:57" x14ac:dyDescent="0.3">
      <c r="A31" s="3" t="s">
        <v>77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23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 t="s">
        <v>31</v>
      </c>
      <c r="K32" t="s">
        <v>32</v>
      </c>
      <c r="L32" t="s">
        <v>33</v>
      </c>
      <c r="M32" t="s">
        <v>34</v>
      </c>
      <c r="N32" t="s">
        <v>35</v>
      </c>
      <c r="O32" t="s">
        <v>36</v>
      </c>
      <c r="P32" t="s">
        <v>37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  <c r="W32" t="s">
        <v>44</v>
      </c>
      <c r="X32" t="s">
        <v>45</v>
      </c>
      <c r="Y32" t="s">
        <v>46</v>
      </c>
      <c r="Z32" t="s">
        <v>47</v>
      </c>
      <c r="AA32" t="s">
        <v>48</v>
      </c>
      <c r="AB32" t="s">
        <v>49</v>
      </c>
      <c r="AC32" t="s">
        <v>50</v>
      </c>
      <c r="AD32" t="s">
        <v>51</v>
      </c>
      <c r="AE32" t="s">
        <v>52</v>
      </c>
      <c r="AF32" t="s">
        <v>53</v>
      </c>
      <c r="AG32" t="s">
        <v>54</v>
      </c>
      <c r="AH32" t="s">
        <v>55</v>
      </c>
      <c r="AI32" t="s">
        <v>56</v>
      </c>
      <c r="AJ32" t="s">
        <v>57</v>
      </c>
      <c r="AK32" t="s">
        <v>58</v>
      </c>
      <c r="AL32" t="s">
        <v>59</v>
      </c>
      <c r="AM32" t="s">
        <v>60</v>
      </c>
      <c r="AN32" t="s">
        <v>61</v>
      </c>
      <c r="AO32" t="s">
        <v>62</v>
      </c>
      <c r="AP32" t="s">
        <v>63</v>
      </c>
      <c r="AQ32" t="s">
        <v>64</v>
      </c>
      <c r="AR32" t="s">
        <v>65</v>
      </c>
      <c r="AS32" t="s">
        <v>66</v>
      </c>
      <c r="AT32" t="s">
        <v>67</v>
      </c>
      <c r="AU32" t="s">
        <v>68</v>
      </c>
      <c r="AV32" t="s">
        <v>69</v>
      </c>
      <c r="AW32" t="s">
        <v>70</v>
      </c>
      <c r="AX32" t="s">
        <v>71</v>
      </c>
      <c r="AY32" t="s">
        <v>72</v>
      </c>
      <c r="AZ32" t="s">
        <v>73</v>
      </c>
      <c r="BA32" t="s">
        <v>74</v>
      </c>
      <c r="BB32" t="s">
        <v>75</v>
      </c>
      <c r="BC32" t="s">
        <v>76</v>
      </c>
      <c r="BD32" t="s">
        <v>21</v>
      </c>
      <c r="BE32" t="s">
        <v>12</v>
      </c>
    </row>
    <row r="33" spans="1:57" x14ac:dyDescent="0.3">
      <c r="A33" t="s">
        <v>13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3</v>
      </c>
      <c r="AN33" s="2">
        <v>15</v>
      </c>
      <c r="AO33" s="2">
        <v>0</v>
      </c>
      <c r="AP33" s="2">
        <v>5</v>
      </c>
      <c r="AQ33" s="2">
        <v>14</v>
      </c>
      <c r="AR33" s="2">
        <v>0</v>
      </c>
      <c r="AS33" s="2">
        <v>0</v>
      </c>
      <c r="AT33" s="2">
        <v>3</v>
      </c>
      <c r="AU33" s="2">
        <v>0</v>
      </c>
      <c r="AV33" s="2">
        <v>0</v>
      </c>
      <c r="AW33" s="2">
        <v>2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>
        <f>SUM(Table8[[#This Row],[ds1_cs1]:[ds9_cs6]])</f>
        <v>42</v>
      </c>
      <c r="BE33" t="s">
        <v>13</v>
      </c>
    </row>
    <row r="34" spans="1:57" x14ac:dyDescent="0.3">
      <c r="A34" t="s">
        <v>14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6</v>
      </c>
      <c r="AO34" s="2">
        <v>0</v>
      </c>
      <c r="AP34" s="2">
        <v>0</v>
      </c>
      <c r="AQ34" s="2">
        <v>5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f>SUM(Table8[[#This Row],[ds1_cs1]:[ds9_cs6]])</f>
        <v>11</v>
      </c>
      <c r="BE34" t="s">
        <v>14</v>
      </c>
    </row>
    <row r="35" spans="1:57" x14ac:dyDescent="0.3">
      <c r="A35" t="s">
        <v>15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6</v>
      </c>
      <c r="AO35" s="2">
        <v>0</v>
      </c>
      <c r="AP35" s="2">
        <v>0</v>
      </c>
      <c r="AQ35" s="2">
        <v>5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f>SUM(Table8[[#This Row],[ds1_cs1]:[ds9_cs6]])</f>
        <v>11</v>
      </c>
      <c r="BE35" t="s">
        <v>15</v>
      </c>
    </row>
    <row r="36" spans="1:57" x14ac:dyDescent="0.3">
      <c r="A36" t="s">
        <v>16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5</v>
      </c>
      <c r="AN36" s="2">
        <v>15</v>
      </c>
      <c r="AO36" s="2">
        <v>0</v>
      </c>
      <c r="AP36" s="2">
        <v>7</v>
      </c>
      <c r="AQ36" s="2">
        <v>14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4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f>SUM(Table8[[#This Row],[ds1_cs1]:[ds9_cs6]])</f>
        <v>46</v>
      </c>
      <c r="BE36" t="s">
        <v>16</v>
      </c>
    </row>
    <row r="37" spans="1:57" x14ac:dyDescent="0.3">
      <c r="A37" t="s">
        <v>17</v>
      </c>
      <c r="B37" s="2">
        <v>0</v>
      </c>
      <c r="C37" s="2">
        <v>0</v>
      </c>
      <c r="D37" s="2">
        <v>9</v>
      </c>
      <c r="E37" s="2">
        <v>0</v>
      </c>
      <c r="F37" s="2">
        <v>0</v>
      </c>
      <c r="G37" s="2">
        <v>13</v>
      </c>
      <c r="H37" s="2">
        <v>0</v>
      </c>
      <c r="I37" s="2">
        <v>0</v>
      </c>
      <c r="J37" s="2">
        <v>11</v>
      </c>
      <c r="K37" s="2">
        <v>0</v>
      </c>
      <c r="L37" s="2">
        <v>0</v>
      </c>
      <c r="M37" s="2">
        <v>9</v>
      </c>
      <c r="N37" s="2">
        <v>0</v>
      </c>
      <c r="O37" s="2">
        <v>0</v>
      </c>
      <c r="P37" s="2">
        <v>12</v>
      </c>
      <c r="Q37" s="2">
        <v>0</v>
      </c>
      <c r="R37" s="2">
        <v>0</v>
      </c>
      <c r="S37" s="2">
        <v>13</v>
      </c>
      <c r="T37" s="2">
        <v>0</v>
      </c>
      <c r="U37" s="2">
        <v>14</v>
      </c>
      <c r="V37" s="2">
        <v>15</v>
      </c>
      <c r="W37" s="2">
        <v>0</v>
      </c>
      <c r="X37" s="2">
        <v>14</v>
      </c>
      <c r="Y37" s="2">
        <v>15</v>
      </c>
      <c r="Z37" s="2">
        <v>0</v>
      </c>
      <c r="AA37" s="2">
        <v>14</v>
      </c>
      <c r="AB37" s="2">
        <v>15</v>
      </c>
      <c r="AC37" s="2">
        <v>0</v>
      </c>
      <c r="AD37" s="2">
        <v>13</v>
      </c>
      <c r="AE37" s="2">
        <v>15</v>
      </c>
      <c r="AF37" s="2">
        <v>0</v>
      </c>
      <c r="AG37" s="2">
        <v>15</v>
      </c>
      <c r="AH37" s="2">
        <v>15</v>
      </c>
      <c r="AI37" s="2">
        <v>0</v>
      </c>
      <c r="AJ37" s="2">
        <v>13</v>
      </c>
      <c r="AK37" s="2">
        <v>15</v>
      </c>
      <c r="AL37" s="2">
        <v>2</v>
      </c>
      <c r="AM37" s="2">
        <v>15</v>
      </c>
      <c r="AN37" s="2">
        <v>15</v>
      </c>
      <c r="AO37" s="2">
        <v>0</v>
      </c>
      <c r="AP37" s="2">
        <v>15</v>
      </c>
      <c r="AQ37" s="2">
        <v>15</v>
      </c>
      <c r="AR37" s="2">
        <v>2</v>
      </c>
      <c r="AS37" s="2">
        <v>15</v>
      </c>
      <c r="AT37" s="2">
        <v>15</v>
      </c>
      <c r="AU37" s="2">
        <v>1</v>
      </c>
      <c r="AV37" s="2">
        <v>15</v>
      </c>
      <c r="AW37" s="2">
        <v>15</v>
      </c>
      <c r="AX37" s="2">
        <v>1</v>
      </c>
      <c r="AY37" s="2">
        <v>15</v>
      </c>
      <c r="AZ37" s="2">
        <v>15</v>
      </c>
      <c r="BA37" s="2">
        <v>1</v>
      </c>
      <c r="BB37" s="2">
        <v>15</v>
      </c>
      <c r="BC37" s="2">
        <v>15</v>
      </c>
      <c r="BD37" s="2">
        <f>SUM(Table8[[#This Row],[ds1_cs1]:[ds9_cs6]])</f>
        <v>427</v>
      </c>
      <c r="BE37" t="s">
        <v>17</v>
      </c>
    </row>
    <row r="38" spans="1:57" x14ac:dyDescent="0.3">
      <c r="A38" t="s">
        <v>18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6</v>
      </c>
      <c r="AO38" s="2">
        <v>0</v>
      </c>
      <c r="AP38" s="2">
        <v>0</v>
      </c>
      <c r="AQ38" s="2">
        <v>5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f>SUM(Table8[[#This Row],[ds1_cs1]:[ds9_cs6]])</f>
        <v>11</v>
      </c>
      <c r="BE38" t="s">
        <v>18</v>
      </c>
    </row>
    <row r="39" spans="1:57" x14ac:dyDescent="0.3">
      <c r="A39" t="s">
        <v>19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3</v>
      </c>
      <c r="AN39" s="2">
        <v>14</v>
      </c>
      <c r="AO39" s="2">
        <v>0</v>
      </c>
      <c r="AP39" s="2">
        <v>1</v>
      </c>
      <c r="AQ39" s="2">
        <v>14</v>
      </c>
      <c r="AR39" s="2">
        <v>0</v>
      </c>
      <c r="AS39" s="2">
        <v>0</v>
      </c>
      <c r="AT39" s="2">
        <v>2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1</v>
      </c>
      <c r="BD39" s="2">
        <f>SUM(Table8[[#This Row],[ds1_cs1]:[ds9_cs6]])</f>
        <v>35</v>
      </c>
      <c r="BE39" t="s">
        <v>19</v>
      </c>
    </row>
  </sheetData>
  <mergeCells count="4">
    <mergeCell ref="A1:L1"/>
    <mergeCell ref="A11:L11"/>
    <mergeCell ref="A21:BE21"/>
    <mergeCell ref="A31:BE3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tl10</vt:lpstr>
      <vt:lpstr>tl20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2020-02-10T22:57:44Z</dcterms:created>
  <dcterms:modified xsi:type="dcterms:W3CDTF">2020-02-17T16:03:56Z</dcterms:modified>
</cp:coreProperties>
</file>