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cons\Desktop\AL CW3\"/>
    </mc:Choice>
  </mc:AlternateContent>
  <xr:revisionPtr revIDLastSave="0" documentId="13_ncr:1_{D60335B9-DB3A-493A-8FF9-A3149FE645BA}" xr6:coauthVersionLast="47" xr6:coauthVersionMax="47" xr10:uidLastSave="{00000000-0000-0000-0000-000000000000}"/>
  <bookViews>
    <workbookView xWindow="-28920" yWindow="2775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E48" i="1" s="1"/>
  <c r="F47" i="1"/>
  <c r="F48" i="1" s="1"/>
  <c r="G47" i="1"/>
  <c r="G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D47" i="1"/>
  <c r="D48" i="1" s="1"/>
  <c r="E46" i="1"/>
  <c r="F46" i="1"/>
  <c r="G46" i="1"/>
  <c r="H46" i="1"/>
  <c r="I46" i="1"/>
  <c r="J46" i="1"/>
  <c r="K46" i="1"/>
  <c r="L46" i="1"/>
  <c r="M46" i="1"/>
  <c r="D46" i="1"/>
  <c r="L12" i="1" l="1"/>
  <c r="J13" i="1"/>
  <c r="L13" i="1"/>
  <c r="J14" i="1"/>
  <c r="L14" i="1"/>
  <c r="J15" i="1"/>
  <c r="L15" i="1"/>
  <c r="J16" i="1"/>
  <c r="L16" i="1"/>
  <c r="M12" i="1"/>
  <c r="K13" i="1"/>
  <c r="M13" i="1"/>
  <c r="K14" i="1"/>
  <c r="M14" i="1"/>
  <c r="K15" i="1"/>
  <c r="M15" i="1"/>
  <c r="K16" i="1"/>
  <c r="M16" i="1"/>
  <c r="K12" i="1"/>
  <c r="J12" i="1"/>
</calcChain>
</file>

<file path=xl/sharedStrings.xml><?xml version="1.0" encoding="utf-8"?>
<sst xmlns="http://schemas.openxmlformats.org/spreadsheetml/2006/main" count="41" uniqueCount="27">
  <si>
    <t># nodes</t>
  </si>
  <si>
    <t># links</t>
  </si>
  <si>
    <t>AMPL</t>
  </si>
  <si>
    <t>CC</t>
  </si>
  <si>
    <t>generation</t>
  </si>
  <si>
    <t>generation step</t>
  </si>
  <si>
    <t xml:space="preserve"> </t>
  </si>
  <si>
    <t>mean</t>
  </si>
  <si>
    <t>95% Conf. Intv</t>
  </si>
  <si>
    <t>standard deviation</t>
  </si>
  <si>
    <t>AMPL random</t>
  </si>
  <si>
    <t>CC random</t>
  </si>
  <si>
    <t>FIRST NAME</t>
  </si>
  <si>
    <t>LAST NAME</t>
  </si>
  <si>
    <t>DATA ANALYSIS</t>
  </si>
  <si>
    <t>TABLE 2</t>
  </si>
  <si>
    <t>Average Minimal Path Lengths and Clustering Coefficients for Simple Random Networks</t>
  </si>
  <si>
    <t>TABLE 1</t>
  </si>
  <si>
    <t>Network Metrics for TissueGrowth compared with mean values of Simple Random Network</t>
  </si>
  <si>
    <t>Simple Random Network</t>
  </si>
  <si>
    <t>Tissue Growth</t>
  </si>
  <si>
    <t>DO NOT TAMPER WITH THE LAYOUT OF THE SPREADSHEET</t>
  </si>
  <si>
    <t>PUT DATA IN THE YELLOW AREAS, DO NOT INTERFERE WITH OR WRITE ANYTHING IN THE GREEN AREAS</t>
  </si>
  <si>
    <t># generations</t>
  </si>
  <si>
    <t>(= # generations)</t>
  </si>
  <si>
    <t>Anthony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</si>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</sst>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Border="1"/>
    <xf numFmtId="0" fontId="0" fillId="0" borderId="0" xfId="0" applyBorder="1"/>
    <xf numFmtId="0" fontId="0" fillId="0" borderId="7" xfId="0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0" borderId="0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# 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8-4301-860E-6F20FC81E21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15</c:v>
                </c:pt>
                <c:pt idx="1">
                  <c:v>46</c:v>
                </c:pt>
                <c:pt idx="2">
                  <c:v>90</c:v>
                </c:pt>
                <c:pt idx="3">
                  <c:v>141</c:v>
                </c:pt>
                <c:pt idx="4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F49-A1A0-F74D0C5D83F4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# links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27</c:v>
                </c:pt>
                <c:pt idx="1">
                  <c:v>87</c:v>
                </c:pt>
                <c:pt idx="2">
                  <c:v>171</c:v>
                </c:pt>
                <c:pt idx="3">
                  <c:v>273</c:v>
                </c:pt>
                <c:pt idx="4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D-4F49-A1A0-F74D0C5D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77951"/>
        <c:axId val="1343885023"/>
      </c:scatterChart>
      <c:valAx>
        <c:axId val="134387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85023"/>
        <c:crosses val="autoZero"/>
        <c:crossBetween val="midCat"/>
      </c:valAx>
      <c:valAx>
        <c:axId val="13438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7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410751044409123E-2"/>
          <c:y val="0.10628028159071803"/>
          <c:w val="0.55822776653736617"/>
          <c:h val="0.67921107687626003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Sheet1!$H$11</c:f>
              <c:strCache>
                <c:ptCount val="1"/>
                <c:pt idx="0">
                  <c:v>AMPL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Sheet1!$H$12:$H$16</c:f>
              <c:numCache>
                <c:formatCode>General</c:formatCode>
                <c:ptCount val="5"/>
                <c:pt idx="0">
                  <c:v>2.343</c:v>
                </c:pt>
                <c:pt idx="1">
                  <c:v>4.7060000000000004</c:v>
                </c:pt>
                <c:pt idx="2">
                  <c:v>8.4369999999999994</c:v>
                </c:pt>
                <c:pt idx="3">
                  <c:v>9.5619999999999994</c:v>
                </c:pt>
                <c:pt idx="4">
                  <c:v>13.346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F-45FE-985C-CF3EE6125A24}"/>
            </c:ext>
          </c:extLst>
        </c:ser>
        <c:ser>
          <c:idx val="2"/>
          <c:order val="2"/>
          <c:tx>
            <c:strRef>
              <c:f>Sheet1!$J$11</c:f>
              <c:strCache>
                <c:ptCount val="1"/>
                <c:pt idx="0">
                  <c:v>AMPL 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Sheet1!$K$12:$K$16</c:f>
                <c:numCache>
                  <c:formatCode>General</c:formatCode>
                  <c:ptCount val="5"/>
                  <c:pt idx="0">
                    <c:v>7.0334539144773778E-2</c:v>
                  </c:pt>
                  <c:pt idx="1">
                    <c:v>0.11136417879504561</c:v>
                  </c:pt>
                  <c:pt idx="2">
                    <c:v>2.7155279641451459E-2</c:v>
                  </c:pt>
                  <c:pt idx="3">
                    <c:v>9.3907894508236858E-3</c:v>
                  </c:pt>
                  <c:pt idx="4">
                    <c:v>2.9008204918691757E-2</c:v>
                  </c:pt>
                </c:numCache>
              </c:numRef>
            </c:plus>
            <c:minus>
              <c:numRef>
                <c:f>Sheet1!$K$12:$K$16</c:f>
                <c:numCache>
                  <c:formatCode>General</c:formatCode>
                  <c:ptCount val="5"/>
                  <c:pt idx="0">
                    <c:v>7.0334539144773778E-2</c:v>
                  </c:pt>
                  <c:pt idx="1">
                    <c:v>0.11136417879504561</c:v>
                  </c:pt>
                  <c:pt idx="2">
                    <c:v>2.7155279641451459E-2</c:v>
                  </c:pt>
                  <c:pt idx="3">
                    <c:v>9.3907894508236858E-3</c:v>
                  </c:pt>
                  <c:pt idx="4">
                    <c:v>2.9008204918691757E-2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Sheet1!$K$12:$K$16</c:f>
                <c:numCache>
                  <c:formatCode>General</c:formatCode>
                  <c:ptCount val="5"/>
                  <c:pt idx="0">
                    <c:v>7.0334539144773778E-2</c:v>
                  </c:pt>
                  <c:pt idx="1">
                    <c:v>0.11136417879504561</c:v>
                  </c:pt>
                  <c:pt idx="2">
                    <c:v>2.7155279641451459E-2</c:v>
                  </c:pt>
                  <c:pt idx="3">
                    <c:v>9.3907894508236858E-3</c:v>
                  </c:pt>
                  <c:pt idx="4">
                    <c:v>2.9008204918691757E-2</c:v>
                  </c:pt>
                </c:numCache>
              </c:numRef>
            </c:plus>
            <c:minus>
              <c:numRef>
                <c:f>Sheet1!$K$12:$K$16</c:f>
                <c:numCache>
                  <c:formatCode>General</c:formatCode>
                  <c:ptCount val="5"/>
                  <c:pt idx="0">
                    <c:v>7.0334539144773778E-2</c:v>
                  </c:pt>
                  <c:pt idx="1">
                    <c:v>0.11136417879504561</c:v>
                  </c:pt>
                  <c:pt idx="2">
                    <c:v>2.7155279641451459E-2</c:v>
                  </c:pt>
                  <c:pt idx="3">
                    <c:v>9.3907894508236858E-3</c:v>
                  </c:pt>
                  <c:pt idx="4">
                    <c:v>2.9008204918691757E-2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Sheet1!$J$12:$J$16</c:f>
              <c:numCache>
                <c:formatCode>0.000</c:formatCode>
                <c:ptCount val="5"/>
                <c:pt idx="0">
                  <c:v>2.0952000000000002</c:v>
                </c:pt>
                <c:pt idx="1">
                  <c:v>2.9492000000000003</c:v>
                </c:pt>
                <c:pt idx="2">
                  <c:v>3.4923999999999999</c:v>
                </c:pt>
                <c:pt idx="3">
                  <c:v>3.7968000000000002</c:v>
                </c:pt>
                <c:pt idx="4">
                  <c:v>4.0446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F-45FE-985C-CF3EE612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877951"/>
        <c:axId val="1343885023"/>
      </c:scatterChart>
      <c:scatterChart>
        <c:scatterStyle val="lineMarker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4AF-45FE-985C-CF3EE6125A24}"/>
              </c:ext>
            </c:extLst>
          </c:dPt>
          <c:trendline>
            <c:spPr>
              <a:ln w="9525" cap="rnd">
                <a:solidFill>
                  <a:schemeClr val="accent5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Sheet1!$E$12:$E$16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Sheet1!$I$12:$I$16</c:f>
              <c:numCache>
                <c:formatCode>General</c:formatCode>
                <c:ptCount val="5"/>
                <c:pt idx="0">
                  <c:v>0.56699999999999995</c:v>
                </c:pt>
                <c:pt idx="1">
                  <c:v>0.504</c:v>
                </c:pt>
                <c:pt idx="2">
                  <c:v>0.50600000000000001</c:v>
                </c:pt>
                <c:pt idx="3">
                  <c:v>0.47899999999999998</c:v>
                </c:pt>
                <c:pt idx="4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F-45FE-985C-CF3EE6125A24}"/>
            </c:ext>
          </c:extLst>
        </c:ser>
        <c:ser>
          <c:idx val="3"/>
          <c:order val="3"/>
          <c:tx>
            <c:strRef>
              <c:f>Sheet1!$L$11</c:f>
              <c:strCache>
                <c:ptCount val="1"/>
                <c:pt idx="0">
                  <c:v>CC 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Sheet1!$M$12:$M$16</c:f>
                <c:numCache>
                  <c:formatCode>General</c:formatCode>
                  <c:ptCount val="5"/>
                  <c:pt idx="0">
                    <c:v>0.13014569771933349</c:v>
                  </c:pt>
                  <c:pt idx="1">
                    <c:v>2.3682930275571508E-2</c:v>
                  </c:pt>
                  <c:pt idx="2">
                    <c:v>1.8883909281446402E-2</c:v>
                  </c:pt>
                  <c:pt idx="3">
                    <c:v>1.0980129584064328E-2</c:v>
                  </c:pt>
                  <c:pt idx="4">
                    <c:v>7.6842852142456316E-3</c:v>
                  </c:pt>
                </c:numCache>
              </c:numRef>
            </c:plus>
            <c:minus>
              <c:numRef>
                <c:f>Sheet1!$M$12:$M$16</c:f>
                <c:numCache>
                  <c:formatCode>General</c:formatCode>
                  <c:ptCount val="5"/>
                  <c:pt idx="0">
                    <c:v>0.13014569771933349</c:v>
                  </c:pt>
                  <c:pt idx="1">
                    <c:v>2.3682930275571508E-2</c:v>
                  </c:pt>
                  <c:pt idx="2">
                    <c:v>1.8883909281446402E-2</c:v>
                  </c:pt>
                  <c:pt idx="3">
                    <c:v>1.0980129584064328E-2</c:v>
                  </c:pt>
                  <c:pt idx="4">
                    <c:v>7.6842852142456316E-3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Sheet1!$M$12:$M$16</c:f>
                <c:numCache>
                  <c:formatCode>General</c:formatCode>
                  <c:ptCount val="5"/>
                  <c:pt idx="0">
                    <c:v>0.13014569771933349</c:v>
                  </c:pt>
                  <c:pt idx="1">
                    <c:v>2.3682930275571508E-2</c:v>
                  </c:pt>
                  <c:pt idx="2">
                    <c:v>1.8883909281446402E-2</c:v>
                  </c:pt>
                  <c:pt idx="3">
                    <c:v>1.0980129584064328E-2</c:v>
                  </c:pt>
                  <c:pt idx="4">
                    <c:v>7.6842852142456316E-3</c:v>
                  </c:pt>
                </c:numCache>
              </c:numRef>
            </c:plus>
            <c:minus>
              <c:numRef>
                <c:f>Sheet1!$M$12:$M$16</c:f>
                <c:numCache>
                  <c:formatCode>General</c:formatCode>
                  <c:ptCount val="5"/>
                  <c:pt idx="0">
                    <c:v>0.13014569771933349</c:v>
                  </c:pt>
                  <c:pt idx="1">
                    <c:v>2.3682930275571508E-2</c:v>
                  </c:pt>
                  <c:pt idx="2">
                    <c:v>1.8883909281446402E-2</c:v>
                  </c:pt>
                  <c:pt idx="3">
                    <c:v>1.0980129584064328E-2</c:v>
                  </c:pt>
                  <c:pt idx="4">
                    <c:v>7.6842852142456316E-3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Sheet1!$E$12:$E$16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Sheet1!$L$12:$L$16</c:f>
              <c:numCache>
                <c:formatCode>0.000</c:formatCode>
                <c:ptCount val="5"/>
                <c:pt idx="0">
                  <c:v>0.25940000000000002</c:v>
                </c:pt>
                <c:pt idx="1">
                  <c:v>8.1600000000000006E-2</c:v>
                </c:pt>
                <c:pt idx="2">
                  <c:v>3.5600000000000007E-2</c:v>
                </c:pt>
                <c:pt idx="3">
                  <c:v>2.7800000000000002E-2</c:v>
                </c:pt>
                <c:pt idx="4">
                  <c:v>1.7600000000000001E-2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F-45FE-985C-CF3EE612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5616"/>
        <c:axId val="27655632"/>
      </c:scatterChart>
      <c:valAx>
        <c:axId val="134387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85023"/>
        <c:crosses val="autoZero"/>
        <c:crossBetween val="midCat"/>
      </c:valAx>
      <c:valAx>
        <c:axId val="13438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>
                        <a:lumMod val="75000"/>
                      </a:schemeClr>
                    </a:solidFill>
                  </a:rPr>
                  <a:t>AMPL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77951"/>
        <c:crosses val="autoZero"/>
        <c:crossBetween val="midCat"/>
      </c:valAx>
      <c:valAx>
        <c:axId val="27655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5"/>
                    </a:solidFill>
                  </a:rPr>
                  <a:t>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5616"/>
        <c:crosses val="max"/>
        <c:crossBetween val="midCat"/>
      </c:valAx>
      <c:valAx>
        <c:axId val="276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31710398664354"/>
          <c:y val="0.27258119452625679"/>
          <c:w val="0.21034048274640518"/>
          <c:h val="0.4293923183266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99060</xdr:rowOff>
    </xdr:from>
    <xdr:to>
      <xdr:col>8</xdr:col>
      <xdr:colOff>7620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17</xdr:row>
      <xdr:rowOff>76200</xdr:rowOff>
    </xdr:from>
    <xdr:to>
      <xdr:col>14</xdr:col>
      <xdr:colOff>19050</xdr:colOff>
      <xdr:row>33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6"/>
  <sheetViews>
    <sheetView tabSelected="1" topLeftCell="A22" workbookViewId="0">
      <selection activeCell="F5" sqref="F5"/>
    </sheetView>
  </sheetViews>
  <sheetFormatPr defaultRowHeight="14.5" x14ac:dyDescent="0.35"/>
  <cols>
    <col min="1" max="1" width="20" customWidth="1"/>
    <col min="2" max="2" width="18.81640625" customWidth="1"/>
    <col min="3" max="3" width="16.54296875" customWidth="1"/>
    <col min="4" max="4" width="19.453125" customWidth="1"/>
    <col min="5" max="5" width="15.26953125" customWidth="1"/>
    <col min="6" max="8" width="10.54296875" bestFit="1" customWidth="1"/>
    <col min="9" max="9" width="10.26953125" customWidth="1"/>
    <col min="10" max="10" width="14.54296875" customWidth="1"/>
    <col min="11" max="11" width="15.26953125" customWidth="1"/>
    <col min="12" max="12" width="24.54296875" customWidth="1"/>
    <col min="13" max="13" width="28.81640625" customWidth="1"/>
    <col min="14" max="14" width="14" customWidth="1"/>
    <col min="15" max="15" width="20.7265625" customWidth="1"/>
    <col min="16" max="16" width="37.453125" customWidth="1"/>
    <col min="17" max="17" width="12" customWidth="1"/>
    <col min="20" max="20" width="12.26953125" customWidth="1"/>
    <col min="21" max="21" width="12.81640625" customWidth="1"/>
  </cols>
  <sheetData>
    <row r="1" spans="1:24" x14ac:dyDescent="0.35">
      <c r="A1" s="6" t="s">
        <v>12</v>
      </c>
      <c r="B1" s="7" t="s">
        <v>13</v>
      </c>
      <c r="D1" s="8"/>
    </row>
    <row r="2" spans="1:24" ht="15.5" x14ac:dyDescent="0.35">
      <c r="A2" s="34" t="s">
        <v>25</v>
      </c>
      <c r="B2" s="12" t="s">
        <v>26</v>
      </c>
      <c r="D2" s="32"/>
      <c r="P2" t="s">
        <v>6</v>
      </c>
    </row>
    <row r="3" spans="1:24" ht="15.5" x14ac:dyDescent="0.35">
      <c r="A3" s="35"/>
      <c r="B3" s="36"/>
      <c r="D3" s="33"/>
    </row>
    <row r="4" spans="1:24" x14ac:dyDescent="0.35">
      <c r="A4" s="39" t="s">
        <v>21</v>
      </c>
      <c r="B4" s="2"/>
      <c r="C4" s="2"/>
      <c r="D4" s="39" t="s">
        <v>22</v>
      </c>
      <c r="E4" s="2"/>
      <c r="Q4" s="45"/>
      <c r="R4" s="45"/>
      <c r="T4" s="45"/>
      <c r="U4" s="45"/>
    </row>
    <row r="5" spans="1:24" x14ac:dyDescent="0.35">
      <c r="C5" s="2"/>
      <c r="D5" s="2"/>
    </row>
    <row r="6" spans="1:24" ht="18.5" x14ac:dyDescent="0.45">
      <c r="A6" s="14" t="s">
        <v>14</v>
      </c>
    </row>
    <row r="7" spans="1:24" x14ac:dyDescent="0.35"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</row>
    <row r="8" spans="1:24" ht="15.5" x14ac:dyDescent="0.35">
      <c r="C8" s="1"/>
      <c r="D8" s="25" t="s">
        <v>17</v>
      </c>
      <c r="E8" s="18" t="s">
        <v>18</v>
      </c>
      <c r="F8" s="19"/>
      <c r="G8" s="19"/>
      <c r="H8" s="19"/>
      <c r="I8" s="19"/>
      <c r="J8" s="19"/>
      <c r="K8" s="19"/>
      <c r="L8" s="19"/>
      <c r="M8" s="19"/>
      <c r="N8" s="20"/>
    </row>
    <row r="9" spans="1:24" x14ac:dyDescent="0.35">
      <c r="C9" s="1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24" ht="15.5" x14ac:dyDescent="0.35">
      <c r="C10" s="1"/>
      <c r="D10" s="15"/>
      <c r="E10" s="40" t="s">
        <v>5</v>
      </c>
      <c r="F10" s="26" t="s">
        <v>20</v>
      </c>
      <c r="G10" s="16"/>
      <c r="H10" s="16"/>
      <c r="I10" s="17"/>
      <c r="J10" s="15"/>
      <c r="K10" s="26" t="s">
        <v>19</v>
      </c>
      <c r="L10" s="16"/>
      <c r="M10" s="17"/>
      <c r="N10" s="20"/>
      <c r="X10" t="s">
        <v>6</v>
      </c>
    </row>
    <row r="11" spans="1:24" x14ac:dyDescent="0.35">
      <c r="C11" s="1"/>
      <c r="D11" s="10" t="s">
        <v>4</v>
      </c>
      <c r="E11" s="5" t="s">
        <v>24</v>
      </c>
      <c r="F11" s="5" t="s">
        <v>0</v>
      </c>
      <c r="G11" s="5" t="s">
        <v>1</v>
      </c>
      <c r="H11" s="5" t="s">
        <v>2</v>
      </c>
      <c r="I11" s="41" t="s">
        <v>3</v>
      </c>
      <c r="J11" s="9" t="s">
        <v>10</v>
      </c>
      <c r="K11" s="2" t="s">
        <v>8</v>
      </c>
      <c r="L11" s="2" t="s">
        <v>11</v>
      </c>
      <c r="M11" s="3" t="s">
        <v>8</v>
      </c>
      <c r="N11" s="20"/>
    </row>
    <row r="12" spans="1:24" x14ac:dyDescent="0.35">
      <c r="C12" s="1"/>
      <c r="D12" s="27">
        <v>4</v>
      </c>
      <c r="E12" s="27">
        <v>5</v>
      </c>
      <c r="F12" s="11">
        <v>15</v>
      </c>
      <c r="G12" s="11">
        <v>27</v>
      </c>
      <c r="H12" s="11">
        <v>2.343</v>
      </c>
      <c r="I12" s="11">
        <v>0.56699999999999995</v>
      </c>
      <c r="J12" s="37">
        <f>D46</f>
        <v>2.0952000000000002</v>
      </c>
      <c r="K12" s="37">
        <f>D48</f>
        <v>7.0334539144773778E-2</v>
      </c>
      <c r="L12" s="37">
        <f>E46</f>
        <v>0.25940000000000002</v>
      </c>
      <c r="M12" s="37">
        <f>E48</f>
        <v>0.13014569771933349</v>
      </c>
      <c r="N12" s="20"/>
    </row>
    <row r="13" spans="1:24" x14ac:dyDescent="0.35">
      <c r="C13" s="1"/>
      <c r="D13" s="2">
        <v>9</v>
      </c>
      <c r="E13" s="2">
        <v>10</v>
      </c>
      <c r="F13" s="12">
        <v>46</v>
      </c>
      <c r="G13" s="12">
        <v>87</v>
      </c>
      <c r="H13" s="12">
        <v>4.7060000000000004</v>
      </c>
      <c r="I13" s="12">
        <v>0.504</v>
      </c>
      <c r="J13" s="38">
        <f>F46</f>
        <v>2.9492000000000003</v>
      </c>
      <c r="K13" s="38">
        <f>F48</f>
        <v>0.11136417879504561</v>
      </c>
      <c r="L13" s="38">
        <f>G46</f>
        <v>8.1600000000000006E-2</v>
      </c>
      <c r="M13" s="38">
        <f>G48</f>
        <v>2.3682930275571508E-2</v>
      </c>
      <c r="N13" s="20"/>
    </row>
    <row r="14" spans="1:24" x14ac:dyDescent="0.35">
      <c r="C14" s="1"/>
      <c r="D14" s="2">
        <v>14</v>
      </c>
      <c r="E14" s="2">
        <v>15</v>
      </c>
      <c r="F14" s="12">
        <v>90</v>
      </c>
      <c r="G14" s="12">
        <v>171</v>
      </c>
      <c r="H14" s="12">
        <v>8.4369999999999994</v>
      </c>
      <c r="I14" s="12">
        <v>0.50600000000000001</v>
      </c>
      <c r="J14" s="38">
        <f>H46</f>
        <v>3.4923999999999999</v>
      </c>
      <c r="K14" s="38">
        <f>H48</f>
        <v>2.7155279641451459E-2</v>
      </c>
      <c r="L14" s="38">
        <f>I46</f>
        <v>3.5600000000000007E-2</v>
      </c>
      <c r="M14" s="38">
        <f>I48</f>
        <v>1.8883909281446402E-2</v>
      </c>
      <c r="N14" s="20"/>
      <c r="W14" t="s">
        <v>6</v>
      </c>
    </row>
    <row r="15" spans="1:24" x14ac:dyDescent="0.35">
      <c r="C15" s="1"/>
      <c r="D15" s="2">
        <v>19</v>
      </c>
      <c r="E15" s="2">
        <v>20</v>
      </c>
      <c r="F15" s="12">
        <v>141</v>
      </c>
      <c r="G15" s="12">
        <v>273</v>
      </c>
      <c r="H15" s="12">
        <v>9.5619999999999994</v>
      </c>
      <c r="I15" s="12">
        <v>0.47899999999999998</v>
      </c>
      <c r="J15" s="38">
        <f>J46</f>
        <v>3.7968000000000002</v>
      </c>
      <c r="K15" s="38">
        <f>J48</f>
        <v>9.3907894508236858E-3</v>
      </c>
      <c r="L15" s="38">
        <f>K46</f>
        <v>2.7800000000000002E-2</v>
      </c>
      <c r="M15" s="38">
        <f>K48</f>
        <v>1.0980129584064328E-2</v>
      </c>
      <c r="N15" s="20"/>
    </row>
    <row r="16" spans="1:24" x14ac:dyDescent="0.35">
      <c r="C16" s="1"/>
      <c r="D16" s="2">
        <v>24</v>
      </c>
      <c r="E16" s="2">
        <v>25</v>
      </c>
      <c r="F16" s="12">
        <v>205</v>
      </c>
      <c r="G16" s="12">
        <v>405</v>
      </c>
      <c r="H16" s="12">
        <v>13.346</v>
      </c>
      <c r="I16" s="12">
        <v>0.45900000000000002</v>
      </c>
      <c r="J16" s="38">
        <f>L46</f>
        <v>4.0446</v>
      </c>
      <c r="K16" s="38">
        <f>L48</f>
        <v>2.9008204918691757E-2</v>
      </c>
      <c r="L16" s="38">
        <f>M46</f>
        <v>1.7600000000000001E-2</v>
      </c>
      <c r="M16" s="38">
        <f>M48</f>
        <v>7.6842852142456316E-3</v>
      </c>
      <c r="N16" s="20"/>
    </row>
    <row r="17" spans="3:14" x14ac:dyDescent="0.35">
      <c r="C17" s="4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4"/>
    </row>
    <row r="35" spans="3:14" x14ac:dyDescent="0.35"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</row>
    <row r="36" spans="3:14" ht="15.5" x14ac:dyDescent="0.35">
      <c r="C36" s="1"/>
      <c r="D36" s="25" t="s">
        <v>15</v>
      </c>
      <c r="E36" s="18" t="s">
        <v>16</v>
      </c>
      <c r="F36" s="19"/>
      <c r="G36" s="19"/>
      <c r="H36" s="19"/>
      <c r="I36" s="19"/>
      <c r="J36" s="19"/>
      <c r="K36" s="19"/>
      <c r="L36" s="19"/>
      <c r="M36" s="19"/>
      <c r="N36" s="20"/>
    </row>
    <row r="37" spans="3:14" ht="15.5" x14ac:dyDescent="0.35">
      <c r="C37" s="1"/>
      <c r="D37" s="44" t="s">
        <v>23</v>
      </c>
      <c r="E37" s="44"/>
      <c r="F37" s="44"/>
      <c r="G37" s="44"/>
      <c r="H37" s="44"/>
      <c r="I37" s="44"/>
      <c r="J37" s="44"/>
      <c r="K37" s="44"/>
      <c r="L37" s="44"/>
      <c r="M37" s="44"/>
      <c r="N37" s="20"/>
    </row>
    <row r="38" spans="3:14" x14ac:dyDescent="0.35">
      <c r="C38" s="1"/>
      <c r="D38" s="42">
        <v>5</v>
      </c>
      <c r="E38" s="43"/>
      <c r="F38" s="42">
        <v>10</v>
      </c>
      <c r="G38" s="43"/>
      <c r="H38" s="42">
        <v>15</v>
      </c>
      <c r="I38" s="43"/>
      <c r="J38" s="42">
        <v>20</v>
      </c>
      <c r="K38" s="43"/>
      <c r="L38" s="42">
        <v>25</v>
      </c>
      <c r="M38" s="43"/>
      <c r="N38" s="20"/>
    </row>
    <row r="39" spans="3:14" x14ac:dyDescent="0.35">
      <c r="C39" s="1"/>
      <c r="D39" s="2" t="s">
        <v>2</v>
      </c>
      <c r="E39" s="2" t="s">
        <v>3</v>
      </c>
      <c r="F39" s="2" t="s">
        <v>2</v>
      </c>
      <c r="G39" s="2" t="s">
        <v>3</v>
      </c>
      <c r="H39" s="2" t="s">
        <v>2</v>
      </c>
      <c r="I39" s="2" t="s">
        <v>3</v>
      </c>
      <c r="J39" s="2" t="s">
        <v>2</v>
      </c>
      <c r="K39" s="2" t="s">
        <v>3</v>
      </c>
      <c r="L39" s="2" t="s">
        <v>2</v>
      </c>
      <c r="M39" s="2" t="s">
        <v>3</v>
      </c>
      <c r="N39" s="20"/>
    </row>
    <row r="40" spans="3:14" x14ac:dyDescent="0.35">
      <c r="C40" s="1"/>
      <c r="D40" s="21">
        <v>2.1240000000000001</v>
      </c>
      <c r="E40" s="21">
        <v>0.22700000000000001</v>
      </c>
      <c r="F40" s="21">
        <v>2.8690000000000002</v>
      </c>
      <c r="G40" s="21">
        <v>7.2999999999999995E-2</v>
      </c>
      <c r="H40" s="21">
        <v>3.504</v>
      </c>
      <c r="I40" s="21">
        <v>0.02</v>
      </c>
      <c r="J40" s="21">
        <v>3.7970000000000002</v>
      </c>
      <c r="K40" s="21">
        <v>1.7999999999999999E-2</v>
      </c>
      <c r="L40" s="21">
        <v>4.03</v>
      </c>
      <c r="M40" s="21">
        <v>2.7E-2</v>
      </c>
      <c r="N40" s="20"/>
    </row>
    <row r="41" spans="3:14" x14ac:dyDescent="0.35">
      <c r="C41" s="1"/>
      <c r="D41" s="21">
        <v>2.0760000000000001</v>
      </c>
      <c r="E41" s="21">
        <v>0.3</v>
      </c>
      <c r="F41" s="21">
        <v>3.0230000000000001</v>
      </c>
      <c r="G41" s="21">
        <v>0.113</v>
      </c>
      <c r="H41" s="21">
        <v>3.5150000000000001</v>
      </c>
      <c r="I41" s="21">
        <v>2.9000000000000001E-2</v>
      </c>
      <c r="J41" s="21">
        <v>3.7989999999999999</v>
      </c>
      <c r="K41" s="21">
        <v>0.02</v>
      </c>
      <c r="L41" s="21">
        <v>4.0190000000000001</v>
      </c>
      <c r="M41" s="21">
        <v>1.0999999999999999E-2</v>
      </c>
      <c r="N41" s="20"/>
    </row>
    <row r="42" spans="3:14" x14ac:dyDescent="0.35">
      <c r="C42" s="1"/>
      <c r="D42" s="21">
        <v>2.1709999999999998</v>
      </c>
      <c r="E42" s="21">
        <v>0.41699999999999998</v>
      </c>
      <c r="F42" s="21">
        <v>2.863</v>
      </c>
      <c r="G42" s="21">
        <v>6.3E-2</v>
      </c>
      <c r="H42" s="21">
        <v>3.4580000000000002</v>
      </c>
      <c r="I42" s="21">
        <v>0.03</v>
      </c>
      <c r="J42" s="21">
        <v>3.806</v>
      </c>
      <c r="K42" s="21">
        <v>3.7999999999999999E-2</v>
      </c>
      <c r="L42" s="21">
        <v>4.0739999999999998</v>
      </c>
      <c r="M42" s="21">
        <v>1.6E-2</v>
      </c>
      <c r="N42" s="20"/>
    </row>
    <row r="43" spans="3:14" x14ac:dyDescent="0.35">
      <c r="C43" s="1"/>
      <c r="D43" s="21">
        <v>2.0190000000000001</v>
      </c>
      <c r="E43" s="21">
        <v>0.14000000000000001</v>
      </c>
      <c r="F43" s="21">
        <v>3.0609999999999999</v>
      </c>
      <c r="G43" s="21">
        <v>8.4000000000000005E-2</v>
      </c>
      <c r="H43" s="21">
        <v>3.4860000000000002</v>
      </c>
      <c r="I43" s="21">
        <v>0.06</v>
      </c>
      <c r="J43" s="21">
        <v>3.7970000000000002</v>
      </c>
      <c r="K43" s="21">
        <v>3.5000000000000003E-2</v>
      </c>
      <c r="L43" s="21">
        <v>4.0640000000000001</v>
      </c>
      <c r="M43" s="21">
        <v>1.4E-2</v>
      </c>
      <c r="N43" s="20"/>
    </row>
    <row r="44" spans="3:14" x14ac:dyDescent="0.35">
      <c r="C44" s="1"/>
      <c r="D44" s="21">
        <v>2.0859999999999999</v>
      </c>
      <c r="E44" s="21">
        <v>0.21299999999999999</v>
      </c>
      <c r="F44" s="21">
        <v>2.93</v>
      </c>
      <c r="G44" s="21">
        <v>7.4999999999999997E-2</v>
      </c>
      <c r="H44" s="21">
        <v>3.4990000000000001</v>
      </c>
      <c r="I44" s="21">
        <v>3.9E-2</v>
      </c>
      <c r="J44" s="21">
        <v>3.7850000000000001</v>
      </c>
      <c r="K44" s="21">
        <v>2.8000000000000001E-2</v>
      </c>
      <c r="L44" s="21">
        <v>4.0359999999999996</v>
      </c>
      <c r="M44" s="21">
        <v>0.02</v>
      </c>
      <c r="N44" s="20"/>
    </row>
    <row r="45" spans="3:14" x14ac:dyDescent="0.35">
      <c r="C45" s="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0"/>
    </row>
    <row r="46" spans="3:14" x14ac:dyDescent="0.35">
      <c r="C46" s="1" t="s">
        <v>7</v>
      </c>
      <c r="D46" s="38">
        <f>IF(SUM(D40:D44)=0,"",AVERAGE(D40:D44))</f>
        <v>2.0952000000000002</v>
      </c>
      <c r="E46" s="38">
        <f t="shared" ref="E46:M46" si="0">IF(SUM(E40:E44)=0,"",AVERAGE(E40:E44))</f>
        <v>0.25940000000000002</v>
      </c>
      <c r="F46" s="38">
        <f t="shared" si="0"/>
        <v>2.9492000000000003</v>
      </c>
      <c r="G46" s="38">
        <f t="shared" si="0"/>
        <v>8.1600000000000006E-2</v>
      </c>
      <c r="H46" s="38">
        <f t="shared" si="0"/>
        <v>3.4923999999999999</v>
      </c>
      <c r="I46" s="38">
        <f t="shared" si="0"/>
        <v>3.5600000000000007E-2</v>
      </c>
      <c r="J46" s="38">
        <f t="shared" si="0"/>
        <v>3.7968000000000002</v>
      </c>
      <c r="K46" s="38">
        <f t="shared" si="0"/>
        <v>2.7800000000000002E-2</v>
      </c>
      <c r="L46" s="38">
        <f t="shared" si="0"/>
        <v>4.0446</v>
      </c>
      <c r="M46" s="38">
        <f t="shared" si="0"/>
        <v>1.7600000000000001E-2</v>
      </c>
      <c r="N46" s="20"/>
    </row>
    <row r="47" spans="3:14" x14ac:dyDescent="0.35">
      <c r="C47" s="1" t="s">
        <v>9</v>
      </c>
      <c r="D47" s="38">
        <f>IF(COUNT(D40:D44)&lt;=1,"",STDEV(D40:D44))</f>
        <v>5.6645388161791162E-2</v>
      </c>
      <c r="E47" s="38">
        <f t="shared" ref="E47:M47" si="1">IF(COUNT(E40:E44)&lt;=1,"",STDEV(E40:E44))</f>
        <v>0.10481555228113802</v>
      </c>
      <c r="F47" s="38">
        <f t="shared" si="1"/>
        <v>8.9689464264204363E-2</v>
      </c>
      <c r="G47" s="38">
        <f t="shared" si="1"/>
        <v>1.9073541883981568E-2</v>
      </c>
      <c r="H47" s="38">
        <f t="shared" si="1"/>
        <v>2.1870070873227593E-2</v>
      </c>
      <c r="I47" s="38">
        <f t="shared" si="1"/>
        <v>1.5208550226763878E-2</v>
      </c>
      <c r="J47" s="38">
        <f t="shared" si="1"/>
        <v>7.5630681604755712E-3</v>
      </c>
      <c r="K47" s="38">
        <f t="shared" si="1"/>
        <v>8.8430763877736483E-3</v>
      </c>
      <c r="L47" s="38">
        <f t="shared" si="1"/>
        <v>2.3362362894193654E-2</v>
      </c>
      <c r="M47" s="38">
        <f t="shared" si="1"/>
        <v>6.1886993787063126E-3</v>
      </c>
      <c r="N47" s="20"/>
    </row>
    <row r="48" spans="3:14" x14ac:dyDescent="0.35">
      <c r="C48" s="1" t="s">
        <v>8</v>
      </c>
      <c r="D48" s="38">
        <f>IF(COUNT(D40:D44)&lt;=1,"",_xlfn.CONFIDENCE.T(0.05,D47,5))</f>
        <v>7.0334539144773778E-2</v>
      </c>
      <c r="E48" s="38">
        <f t="shared" ref="E48:M48" si="2">IF(COUNT(E40:E44)&lt;=1,"",_xlfn.CONFIDENCE.T(0.05,E47,5))</f>
        <v>0.13014569771933349</v>
      </c>
      <c r="F48" s="38">
        <f t="shared" si="2"/>
        <v>0.11136417879504561</v>
      </c>
      <c r="G48" s="38">
        <f t="shared" si="2"/>
        <v>2.3682930275571508E-2</v>
      </c>
      <c r="H48" s="38">
        <f t="shared" si="2"/>
        <v>2.7155279641451459E-2</v>
      </c>
      <c r="I48" s="38">
        <f t="shared" si="2"/>
        <v>1.8883909281446402E-2</v>
      </c>
      <c r="J48" s="38">
        <f t="shared" si="2"/>
        <v>9.3907894508236858E-3</v>
      </c>
      <c r="K48" s="38">
        <f t="shared" si="2"/>
        <v>1.0980129584064328E-2</v>
      </c>
      <c r="L48" s="38">
        <f t="shared" si="2"/>
        <v>2.9008204918691757E-2</v>
      </c>
      <c r="M48" s="38">
        <f t="shared" si="2"/>
        <v>7.6842852142456316E-3</v>
      </c>
      <c r="N48" s="20"/>
    </row>
    <row r="49" spans="1:6" x14ac:dyDescent="0.35">
      <c r="C49" s="4"/>
      <c r="D49" s="23"/>
      <c r="E49" s="23"/>
      <c r="F49" s="23"/>
    </row>
    <row r="52" spans="1:6" ht="18.5" x14ac:dyDescent="0.45">
      <c r="A52" s="14"/>
    </row>
    <row r="53" spans="1:6" ht="17" x14ac:dyDescent="0.4">
      <c r="A53" s="31"/>
    </row>
    <row r="55" spans="1:6" ht="18.5" x14ac:dyDescent="0.45">
      <c r="A55" s="29"/>
      <c r="B55" s="31"/>
    </row>
    <row r="56" spans="1:6" ht="18.5" x14ac:dyDescent="0.45">
      <c r="A56" s="29"/>
    </row>
    <row r="58" spans="1:6" ht="18.5" x14ac:dyDescent="0.45">
      <c r="A58" s="29"/>
      <c r="B58" s="14"/>
    </row>
    <row r="59" spans="1:6" ht="17" x14ac:dyDescent="0.4">
      <c r="A59" s="30"/>
      <c r="B59" s="31"/>
      <c r="C59" s="28"/>
      <c r="E59" s="28"/>
      <c r="F59" s="28"/>
    </row>
    <row r="60" spans="1:6" ht="17" x14ac:dyDescent="0.4">
      <c r="A60" s="30"/>
      <c r="B60" s="31"/>
      <c r="C60" s="28"/>
      <c r="E60" s="28"/>
      <c r="F60" s="28"/>
    </row>
    <row r="61" spans="1:6" ht="17" x14ac:dyDescent="0.4">
      <c r="A61" s="30"/>
      <c r="B61" s="31"/>
      <c r="C61" s="28"/>
      <c r="E61" s="28"/>
      <c r="F61" s="28"/>
    </row>
    <row r="63" spans="1:6" ht="18.5" x14ac:dyDescent="0.45">
      <c r="A63" s="29"/>
      <c r="B63" s="31"/>
    </row>
    <row r="64" spans="1:6" ht="17" x14ac:dyDescent="0.4">
      <c r="A64" s="13"/>
      <c r="B64" s="31"/>
    </row>
    <row r="65" spans="1:2" ht="17" x14ac:dyDescent="0.4">
      <c r="A65" s="13"/>
      <c r="B65" s="31"/>
    </row>
    <row r="69" spans="1:2" ht="18.5" x14ac:dyDescent="0.45">
      <c r="B69" s="14"/>
    </row>
    <row r="70" spans="1:2" ht="18.5" x14ac:dyDescent="0.45">
      <c r="A70" s="29"/>
      <c r="B70" s="31"/>
    </row>
    <row r="73" spans="1:2" ht="18.5" x14ac:dyDescent="0.45">
      <c r="A73" s="29"/>
      <c r="B73" s="31"/>
    </row>
    <row r="74" spans="1:2" ht="17" x14ac:dyDescent="0.4">
      <c r="A74" s="13"/>
      <c r="B74" s="31"/>
    </row>
    <row r="75" spans="1:2" ht="17" x14ac:dyDescent="0.4">
      <c r="A75" s="13"/>
      <c r="B75" s="31"/>
    </row>
    <row r="76" spans="1:2" ht="17" x14ac:dyDescent="0.4">
      <c r="A76" s="13"/>
      <c r="B76" s="31"/>
    </row>
  </sheetData>
  <mergeCells count="8">
    <mergeCell ref="T4:U4"/>
    <mergeCell ref="Q4:R4"/>
    <mergeCell ref="D38:E38"/>
    <mergeCell ref="F38:G38"/>
    <mergeCell ref="H38:I38"/>
    <mergeCell ref="J38:K38"/>
    <mergeCell ref="L38:M38"/>
    <mergeCell ref="D37: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Anthony Constant</cp:lastModifiedBy>
  <dcterms:created xsi:type="dcterms:W3CDTF">2020-12-13T09:36:05Z</dcterms:created>
  <dcterms:modified xsi:type="dcterms:W3CDTF">2021-06-18T13:45:24Z</dcterms:modified>
</cp:coreProperties>
</file>