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Atlas\MiscTestingAndDebuggingResources\ManualTesting\MatchPredictionVerification\"/>
    </mc:Choice>
  </mc:AlternateContent>
  <xr:revisionPtr revIDLastSave="0" documentId="13_ncr:1_{CD8130A4-457A-401A-BD22-7A56D28A0BC8}" xr6:coauthVersionLast="45" xr6:coauthVersionMax="45" xr10:uidLastSave="{00000000-0000-0000-0000-000000000000}"/>
  <bookViews>
    <workbookView xWindow="19080" yWindow="-120" windowWidth="29040" windowHeight="15840" xr2:uid="{00000000-000D-0000-FFFF-FFFF00000000}"/>
  </bookViews>
  <sheets>
    <sheet name="ENTER DATA HERE" sheetId="34" r:id="rId1"/>
    <sheet name="AvE Plot" sheetId="29" r:id="rId2"/>
    <sheet name="Per Probability Calculations" sheetId="31" r:id="rId3"/>
    <sheet name="Probability Spread" sheetId="33" r:id="rId4"/>
  </sheets>
  <externalReferences>
    <externalReference r:id="rId5"/>
  </externalReferences>
  <calcPr calcId="181029"/>
</workbook>
</file>

<file path=xl/calcChain.xml><?xml version="1.0" encoding="utf-8"?>
<calcChain xmlns="http://schemas.openxmlformats.org/spreadsheetml/2006/main">
  <c r="E1" i="29" l="1"/>
  <c r="A2" i="31" l="1"/>
  <c r="C1" i="29"/>
  <c r="B1" i="29"/>
  <c r="D1" i="29"/>
  <c r="G1" i="29" l="1"/>
  <c r="B3" i="31"/>
  <c r="C3" i="31"/>
  <c r="B4" i="31"/>
  <c r="C4" i="31"/>
  <c r="B5" i="31"/>
  <c r="C5" i="31"/>
  <c r="B6" i="31"/>
  <c r="C6" i="31"/>
  <c r="B7" i="31"/>
  <c r="C7" i="31"/>
  <c r="B8" i="31"/>
  <c r="C8" i="31"/>
  <c r="B9" i="31"/>
  <c r="C9" i="31"/>
  <c r="B10" i="31"/>
  <c r="C10" i="31"/>
  <c r="B11" i="31"/>
  <c r="C11" i="31"/>
  <c r="B12" i="31"/>
  <c r="C12" i="31"/>
  <c r="B13" i="31"/>
  <c r="C13" i="31"/>
  <c r="B14" i="31"/>
  <c r="C14" i="31"/>
  <c r="B15" i="31"/>
  <c r="C15" i="31"/>
  <c r="B16" i="31"/>
  <c r="C16" i="31"/>
  <c r="B17" i="31"/>
  <c r="C17" i="31"/>
  <c r="B18" i="31"/>
  <c r="C18" i="31"/>
  <c r="B19" i="31"/>
  <c r="C19" i="31"/>
  <c r="B20" i="31"/>
  <c r="C20" i="31"/>
  <c r="B21" i="31"/>
  <c r="C21" i="31"/>
  <c r="B22" i="31"/>
  <c r="C22" i="31"/>
  <c r="B23" i="31"/>
  <c r="C23" i="31"/>
  <c r="B24" i="31"/>
  <c r="C24" i="31"/>
  <c r="B25" i="31"/>
  <c r="C25" i="31"/>
  <c r="B26" i="31"/>
  <c r="C26" i="31"/>
  <c r="B27" i="31"/>
  <c r="C27" i="31"/>
  <c r="B28" i="31"/>
  <c r="C28" i="31"/>
  <c r="B29" i="31"/>
  <c r="C29" i="31"/>
  <c r="B30" i="31"/>
  <c r="C30" i="31"/>
  <c r="B31" i="31"/>
  <c r="C31" i="31"/>
  <c r="B32" i="31"/>
  <c r="C32" i="31"/>
  <c r="B33" i="31"/>
  <c r="C33" i="31"/>
  <c r="B34" i="31"/>
  <c r="C34" i="31"/>
  <c r="B35" i="31"/>
  <c r="C35" i="31"/>
  <c r="B36" i="31"/>
  <c r="C36" i="31"/>
  <c r="B37" i="31"/>
  <c r="C37" i="31"/>
  <c r="B38" i="31"/>
  <c r="C38" i="31"/>
  <c r="B39" i="31"/>
  <c r="C39" i="31"/>
  <c r="B40" i="31"/>
  <c r="C40" i="31"/>
  <c r="B41" i="31"/>
  <c r="C41" i="31"/>
  <c r="B42" i="31"/>
  <c r="C42" i="31"/>
  <c r="B43" i="31"/>
  <c r="C43" i="31"/>
  <c r="B44" i="31"/>
  <c r="C44" i="31"/>
  <c r="B45" i="31"/>
  <c r="C45" i="31"/>
  <c r="B46" i="31"/>
  <c r="C46" i="31"/>
  <c r="B47" i="31"/>
  <c r="C47" i="31"/>
  <c r="B48" i="31"/>
  <c r="C48" i="31"/>
  <c r="B49" i="31"/>
  <c r="C49" i="31"/>
  <c r="B50" i="31"/>
  <c r="C50" i="31"/>
  <c r="B51" i="31"/>
  <c r="C51" i="31"/>
  <c r="B52" i="31"/>
  <c r="C52" i="31"/>
  <c r="B53" i="31"/>
  <c r="C53" i="31"/>
  <c r="B54" i="31"/>
  <c r="C54" i="31"/>
  <c r="B55" i="31"/>
  <c r="C55" i="31"/>
  <c r="B56" i="31"/>
  <c r="C56" i="31"/>
  <c r="B57" i="31"/>
  <c r="C57" i="31"/>
  <c r="B58" i="31"/>
  <c r="C58" i="31"/>
  <c r="B59" i="31"/>
  <c r="C59" i="31"/>
  <c r="B60" i="31"/>
  <c r="C60" i="31"/>
  <c r="B61" i="31"/>
  <c r="C61" i="31"/>
  <c r="B62" i="31"/>
  <c r="C62" i="31"/>
  <c r="B63" i="31"/>
  <c r="C63" i="31"/>
  <c r="B64" i="31"/>
  <c r="C64" i="31"/>
  <c r="B65" i="31"/>
  <c r="C65" i="31"/>
  <c r="B66" i="31"/>
  <c r="C66" i="31"/>
  <c r="B67" i="31"/>
  <c r="C67" i="31"/>
  <c r="B68" i="31"/>
  <c r="C68" i="31"/>
  <c r="B69" i="31"/>
  <c r="C69" i="31"/>
  <c r="B70" i="31"/>
  <c r="C70" i="31"/>
  <c r="B71" i="31"/>
  <c r="C71" i="31"/>
  <c r="B72" i="31"/>
  <c r="C72" i="31"/>
  <c r="B73" i="31"/>
  <c r="C73" i="31"/>
  <c r="B74" i="31"/>
  <c r="C74" i="31"/>
  <c r="B75" i="31"/>
  <c r="C75" i="31"/>
  <c r="B76" i="31"/>
  <c r="C76" i="31"/>
  <c r="B77" i="31"/>
  <c r="C77" i="31"/>
  <c r="B78" i="31"/>
  <c r="C78" i="31"/>
  <c r="B79" i="31"/>
  <c r="C79" i="31"/>
  <c r="B80" i="31"/>
  <c r="C80" i="31"/>
  <c r="B81" i="31"/>
  <c r="C81" i="31"/>
  <c r="B82" i="31"/>
  <c r="C82" i="31"/>
  <c r="B83" i="31"/>
  <c r="C83" i="31"/>
  <c r="B84" i="31"/>
  <c r="C84" i="31"/>
  <c r="B85" i="31"/>
  <c r="C85" i="31"/>
  <c r="B86" i="31"/>
  <c r="C86" i="31"/>
  <c r="B87" i="31"/>
  <c r="C87" i="31"/>
  <c r="B88" i="31"/>
  <c r="C88" i="31"/>
  <c r="B89" i="31"/>
  <c r="C89" i="31"/>
  <c r="B90" i="31"/>
  <c r="C90" i="31"/>
  <c r="B91" i="31"/>
  <c r="C91" i="31"/>
  <c r="B92" i="31"/>
  <c r="C92" i="31"/>
  <c r="B93" i="31"/>
  <c r="C93" i="31"/>
  <c r="B94" i="31"/>
  <c r="C94" i="31"/>
  <c r="B95" i="31"/>
  <c r="C95" i="31"/>
  <c r="B96" i="31"/>
  <c r="C96" i="31"/>
  <c r="B97" i="31"/>
  <c r="C97" i="31"/>
  <c r="B98" i="31"/>
  <c r="C98" i="31"/>
  <c r="B99" i="31"/>
  <c r="C99" i="31"/>
  <c r="B100" i="31"/>
  <c r="C100" i="31"/>
  <c r="B101" i="31"/>
  <c r="C101" i="31"/>
  <c r="B102" i="31"/>
  <c r="C102" i="31"/>
  <c r="C2" i="31"/>
  <c r="B2" i="31"/>
  <c r="E97" i="31" l="1"/>
  <c r="E93" i="31"/>
  <c r="E87" i="31"/>
  <c r="E83" i="31"/>
  <c r="E79" i="31"/>
  <c r="E75" i="31"/>
  <c r="E73" i="31"/>
  <c r="E71" i="31"/>
  <c r="E67" i="31"/>
  <c r="E65" i="31"/>
  <c r="E63" i="31"/>
  <c r="E61" i="31"/>
  <c r="E59" i="31"/>
  <c r="E57" i="31"/>
  <c r="E55" i="31"/>
  <c r="E51" i="31"/>
  <c r="E49" i="31"/>
  <c r="E47" i="31"/>
  <c r="E45" i="31"/>
  <c r="E43" i="31"/>
  <c r="E41" i="31"/>
  <c r="E101" i="31"/>
  <c r="E99" i="31"/>
  <c r="E95" i="31"/>
  <c r="E91" i="31"/>
  <c r="E89" i="31"/>
  <c r="E85" i="31"/>
  <c r="E81" i="31"/>
  <c r="E77" i="31"/>
  <c r="E69" i="31"/>
  <c r="E53" i="31"/>
  <c r="C2" i="29"/>
  <c r="E39" i="31"/>
  <c r="E37" i="31"/>
  <c r="E35" i="31"/>
  <c r="E33" i="31"/>
  <c r="E31" i="31"/>
  <c r="E29" i="31"/>
  <c r="E27" i="31"/>
  <c r="E25" i="31"/>
  <c r="E23" i="31"/>
  <c r="E21" i="31"/>
  <c r="E19" i="31"/>
  <c r="E17" i="31"/>
  <c r="E15" i="31"/>
  <c r="E13" i="31"/>
  <c r="E11" i="31"/>
  <c r="E9" i="31"/>
  <c r="E7" i="31"/>
  <c r="E5" i="31"/>
  <c r="E3" i="31"/>
  <c r="B2" i="29"/>
  <c r="D2" i="29" s="1"/>
  <c r="E102" i="31"/>
  <c r="E100" i="31"/>
  <c r="E98" i="31"/>
  <c r="E96" i="31"/>
  <c r="E94" i="31"/>
  <c r="C11" i="29"/>
  <c r="E90" i="31"/>
  <c r="E88" i="31"/>
  <c r="E86" i="31"/>
  <c r="E84" i="31"/>
  <c r="C10" i="29"/>
  <c r="E80" i="31"/>
  <c r="E78" i="31"/>
  <c r="E76" i="31"/>
  <c r="E74" i="31"/>
  <c r="C9" i="29"/>
  <c r="E70" i="31"/>
  <c r="E68" i="31"/>
  <c r="E66" i="31"/>
  <c r="E64" i="31"/>
  <c r="C8" i="29"/>
  <c r="E60" i="31"/>
  <c r="E58" i="31"/>
  <c r="E56" i="31"/>
  <c r="E54" i="31"/>
  <c r="C7" i="29"/>
  <c r="E50" i="31"/>
  <c r="E48" i="31"/>
  <c r="E46" i="31"/>
  <c r="E44" i="31"/>
  <c r="C6" i="29"/>
  <c r="E40" i="31"/>
  <c r="E38" i="31"/>
  <c r="E36" i="31"/>
  <c r="E34" i="31"/>
  <c r="C5" i="29"/>
  <c r="E30" i="31"/>
  <c r="E28" i="31"/>
  <c r="E26" i="31"/>
  <c r="E24" i="31"/>
  <c r="C4" i="29"/>
  <c r="E20" i="31"/>
  <c r="E18" i="31"/>
  <c r="E16" i="31"/>
  <c r="E14" i="31"/>
  <c r="C3" i="29"/>
  <c r="E10" i="31"/>
  <c r="E8" i="31"/>
  <c r="E6" i="31"/>
  <c r="E4" i="31"/>
  <c r="E92" i="31"/>
  <c r="E82" i="31"/>
  <c r="B11" i="29"/>
  <c r="B10" i="29"/>
  <c r="B9" i="29"/>
  <c r="B8" i="29"/>
  <c r="B7" i="29"/>
  <c r="B6" i="29"/>
  <c r="B5" i="29"/>
  <c r="B4" i="29"/>
  <c r="B3" i="29"/>
  <c r="E62" i="31"/>
  <c r="E52" i="31"/>
  <c r="E42" i="31"/>
  <c r="E32" i="31"/>
  <c r="E12" i="31"/>
  <c r="E2" i="31"/>
  <c r="E22" i="31"/>
  <c r="E72" i="31"/>
  <c r="D2" i="31"/>
  <c r="D3" i="31"/>
  <c r="D4" i="31"/>
  <c r="D5" i="31"/>
  <c r="D8" i="31"/>
  <c r="D9" i="31"/>
  <c r="D102" i="31"/>
  <c r="D8" i="29" l="1"/>
  <c r="D4" i="29"/>
  <c r="D3" i="29"/>
  <c r="D7" i="29"/>
  <c r="D11" i="29"/>
  <c r="F11" i="29"/>
  <c r="C12" i="29"/>
  <c r="J3" i="31" s="1"/>
  <c r="F2" i="29"/>
  <c r="D5" i="29"/>
  <c r="F7" i="29"/>
  <c r="D9" i="29"/>
  <c r="F3" i="29"/>
  <c r="F8" i="29"/>
  <c r="F9" i="29"/>
  <c r="F5" i="29"/>
  <c r="F4" i="29"/>
  <c r="F6" i="29"/>
  <c r="F10" i="29"/>
  <c r="D6" i="29"/>
  <c r="D10" i="29"/>
  <c r="D101" i="31" l="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7" i="31"/>
  <c r="D6" i="31"/>
  <c r="A4" i="29" l="1"/>
  <c r="A6" i="29"/>
  <c r="A8" i="29"/>
  <c r="A10" i="29"/>
  <c r="A2" i="29"/>
  <c r="A3" i="29"/>
  <c r="A5" i="29"/>
  <c r="A7" i="29"/>
  <c r="A9" i="29"/>
  <c r="A11" i="29"/>
  <c r="H7" i="29" l="1"/>
  <c r="I7" i="29" s="1"/>
  <c r="F61" i="31"/>
  <c r="F57" i="31"/>
  <c r="F54" i="31"/>
  <c r="F58" i="31"/>
  <c r="F56" i="31"/>
  <c r="F55" i="31"/>
  <c r="F59" i="31"/>
  <c r="F52" i="31"/>
  <c r="F53" i="31"/>
  <c r="F60" i="31"/>
  <c r="H8" i="29"/>
  <c r="I8" i="29" s="1"/>
  <c r="F71" i="31"/>
  <c r="F65" i="31"/>
  <c r="F69" i="31"/>
  <c r="F68" i="31"/>
  <c r="F70" i="31"/>
  <c r="F66" i="31"/>
  <c r="F64" i="31"/>
  <c r="F63" i="31"/>
  <c r="F67" i="31"/>
  <c r="F62" i="31"/>
  <c r="H5" i="29"/>
  <c r="I5" i="29" s="1"/>
  <c r="F39" i="31"/>
  <c r="F34" i="31"/>
  <c r="F37" i="31"/>
  <c r="F35" i="31"/>
  <c r="F33" i="31"/>
  <c r="F36" i="31"/>
  <c r="F32" i="31"/>
  <c r="F38" i="31"/>
  <c r="F40" i="31"/>
  <c r="F41" i="31"/>
  <c r="H11" i="29"/>
  <c r="I11" i="29" s="1"/>
  <c r="F93" i="31"/>
  <c r="F101" i="31"/>
  <c r="F95" i="31"/>
  <c r="F97" i="31"/>
  <c r="F94" i="31"/>
  <c r="F98" i="31"/>
  <c r="F96" i="31"/>
  <c r="F102" i="31"/>
  <c r="F99" i="31"/>
  <c r="F92" i="31"/>
  <c r="F100" i="31"/>
  <c r="H3" i="29"/>
  <c r="I3" i="29" s="1"/>
  <c r="F18" i="31"/>
  <c r="F12" i="31"/>
  <c r="F14" i="31"/>
  <c r="F13" i="31"/>
  <c r="F21" i="31"/>
  <c r="F19" i="31"/>
  <c r="F17" i="31"/>
  <c r="F20" i="31"/>
  <c r="F15" i="31"/>
  <c r="F16" i="31"/>
  <c r="H6" i="29"/>
  <c r="I6" i="29" s="1"/>
  <c r="F51" i="31"/>
  <c r="F47" i="31"/>
  <c r="F43" i="31"/>
  <c r="F42" i="31"/>
  <c r="F50" i="31"/>
  <c r="F48" i="31"/>
  <c r="F45" i="31"/>
  <c r="F49" i="31"/>
  <c r="F44" i="31"/>
  <c r="F46" i="31"/>
  <c r="H10" i="29"/>
  <c r="I10" i="29" s="1"/>
  <c r="F83" i="31"/>
  <c r="F89" i="31"/>
  <c r="F82" i="31"/>
  <c r="F90" i="31"/>
  <c r="F88" i="31"/>
  <c r="F87" i="31"/>
  <c r="F85" i="31"/>
  <c r="F84" i="31"/>
  <c r="F91" i="31"/>
  <c r="F86" i="31"/>
  <c r="H9" i="29"/>
  <c r="I9" i="29" s="1"/>
  <c r="F75" i="31"/>
  <c r="F81" i="31"/>
  <c r="F76" i="31"/>
  <c r="F77" i="31"/>
  <c r="F72" i="31"/>
  <c r="F78" i="31"/>
  <c r="F80" i="31"/>
  <c r="F74" i="31"/>
  <c r="F73" i="31"/>
  <c r="F79" i="31"/>
  <c r="F11" i="31"/>
  <c r="F8" i="31"/>
  <c r="F5" i="31"/>
  <c r="F2" i="31"/>
  <c r="F10" i="31"/>
  <c r="F3" i="31"/>
  <c r="F9" i="31"/>
  <c r="F4" i="31"/>
  <c r="F7" i="31"/>
  <c r="F6" i="31"/>
  <c r="H4" i="29"/>
  <c r="I4" i="29" s="1"/>
  <c r="F22" i="31"/>
  <c r="F27" i="31"/>
  <c r="F25" i="31"/>
  <c r="F28" i="31"/>
  <c r="F23" i="31"/>
  <c r="F31" i="31"/>
  <c r="F24" i="31"/>
  <c r="F26" i="31"/>
  <c r="F30" i="31"/>
  <c r="F29" i="31"/>
  <c r="H2" i="29"/>
  <c r="N2" i="29"/>
  <c r="E3" i="29" l="1"/>
  <c r="G3" i="29" s="1"/>
  <c r="E11" i="29"/>
  <c r="G11" i="29" s="1"/>
  <c r="E6" i="29"/>
  <c r="G6" i="29" s="1"/>
  <c r="E5" i="29"/>
  <c r="G5" i="29" s="1"/>
  <c r="E8" i="29"/>
  <c r="G8" i="29" s="1"/>
  <c r="E7" i="29"/>
  <c r="G7" i="29" s="1"/>
  <c r="E9" i="29"/>
  <c r="G9" i="29" s="1"/>
  <c r="E4" i="29"/>
  <c r="G4" i="29" s="1"/>
  <c r="E2" i="29"/>
  <c r="G2" i="29" s="1"/>
  <c r="E10" i="29"/>
  <c r="G10" i="29" s="1"/>
  <c r="I2" i="29"/>
  <c r="I12" i="29" s="1"/>
  <c r="L2" i="29" a="1"/>
  <c r="L2" i="29" s="1"/>
  <c r="M2" i="29" l="1"/>
  <c r="J5" i="29" s="1"/>
  <c r="J4" i="29" l="1"/>
  <c r="J11" i="29"/>
  <c r="J7" i="29"/>
  <c r="J8" i="29"/>
  <c r="J10" i="29"/>
  <c r="J9" i="29"/>
  <c r="J6" i="29"/>
  <c r="J3" i="29"/>
  <c r="J2" i="29"/>
</calcChain>
</file>

<file path=xl/sharedStrings.xml><?xml version="1.0" encoding="utf-8"?>
<sst xmlns="http://schemas.openxmlformats.org/spreadsheetml/2006/main" count="20" uniqueCount="19">
  <si>
    <t>Probability</t>
  </si>
  <si>
    <t>n:</t>
  </si>
  <si>
    <t>ActuallyMatchedPdpCount</t>
  </si>
  <si>
    <t>TotalPdpCount</t>
  </si>
  <si>
    <t>WCBD:</t>
  </si>
  <si>
    <t>Slope</t>
  </si>
  <si>
    <t>Intercept</t>
  </si>
  <si>
    <t>Total PDP Count</t>
  </si>
  <si>
    <t>Distance from Midpoint</t>
  </si>
  <si>
    <t>Weighted R2</t>
  </si>
  <si>
    <t>Chart label</t>
  </si>
  <si>
    <t>Weighted Distance from Midpoint</t>
  </si>
  <si>
    <t>Probability x Total</t>
  </si>
  <si>
    <t>Observed Weighted Midpoint</t>
  </si>
  <si>
    <t>Observed Matched PDPs %</t>
  </si>
  <si>
    <t>Observed Matched PDPs Count</t>
  </si>
  <si>
    <t>Probabilities with PDPs Count</t>
  </si>
  <si>
    <r>
      <t xml:space="preserve">Observed Trendline </t>
    </r>
    <r>
      <rPr>
        <b/>
        <i/>
        <sz val="10.5"/>
        <color theme="1"/>
        <rFont val="Calibri"/>
        <family val="2"/>
        <scheme val="minor"/>
      </rPr>
      <t>y</t>
    </r>
    <r>
      <rPr>
        <b/>
        <sz val="10.5"/>
        <color theme="1"/>
        <rFont val="Calibri"/>
        <family val="2"/>
        <scheme val="minor"/>
      </rPr>
      <t xml:space="preserve"> values</t>
    </r>
  </si>
  <si>
    <t>w(x-m)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</si>
</sst>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8" formatCode="0.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 applyBorder="1"/>
    <xf numFmtId="0" fontId="2" fillId="0" borderId="0" xfId="0" applyFont="1" applyFill="1" applyAlignment="1">
      <alignment horizontal="right"/>
    </xf>
    <xf numFmtId="0" fontId="0" fillId="0" borderId="0" xfId="0" applyFill="1"/>
    <xf numFmtId="2" fontId="2" fillId="0" borderId="0" xfId="0" applyNumberFormat="1" applyFont="1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0" fillId="0" borderId="0" xfId="0" applyAlignment="1">
      <alignment horizontal="center" vertical="top" wrapText="1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" fontId="0" fillId="0" borderId="1" xfId="0" applyNumberFormat="1" applyFill="1" applyBorder="1"/>
    <xf numFmtId="2" fontId="0" fillId="4" borderId="3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3" fillId="6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 readingOrder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92601161821596E-2"/>
          <c:y val="3.9581186458710248E-2"/>
          <c:w val="0.67493562712243904"/>
          <c:h val="0.8224844457116955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'AvE Plot'!$C$1</c:f>
              <c:strCache>
                <c:ptCount val="1"/>
                <c:pt idx="0">
                  <c:v>Total PDP Count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</a:ln>
          </c:spPr>
          <c:invertIfNegative val="0"/>
          <c:cat>
            <c:multiLvlStrRef>
              <c:f>AvE!#REF!</c:f>
            </c:multiLvlStrRef>
          </c:cat>
          <c:val>
            <c:numRef>
              <c:f>'AvE Plot'!$C$2:$C$11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B-4F68-AA88-87566AF1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841024"/>
        <c:axId val="72537728"/>
      </c:barChart>
      <c:scatterChart>
        <c:scatterStyle val="lineMarker"/>
        <c:varyColors val="0"/>
        <c:ser>
          <c:idx val="0"/>
          <c:order val="0"/>
          <c:tx>
            <c:v>Observed</c:v>
          </c:tx>
          <c:spPr>
            <a:ln>
              <a:noFill/>
            </a:ln>
          </c:spPr>
          <c:marker>
            <c:symbol val="x"/>
            <c:size val="5"/>
            <c:spPr>
              <a:ln w="952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'AvE Plot'!$G$2:$G$11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'AvE Plot'!$G$2:$G$11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errBars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Plot'!$D$2:$D$11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B-4F68-AA88-87566AF1EE37}"/>
            </c:ext>
          </c:extLst>
        </c:ser>
        <c:ser>
          <c:idx val="1"/>
          <c:order val="1"/>
          <c:tx>
            <c:v>Expected</c:v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trendline>
            <c:name>Expected</c:name>
            <c:spPr>
              <a:ln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</c:spPr>
            <c:trendlineType val="linear"/>
            <c:backward val="5"/>
            <c:intercept val="0"/>
            <c:dispRSqr val="0"/>
            <c:dispEq val="0"/>
          </c:trendline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B-4F68-AA88-87566AF1EE37}"/>
            </c:ext>
          </c:extLst>
        </c:ser>
        <c:ser>
          <c:idx val="3"/>
          <c:order val="3"/>
          <c:tx>
            <c:v>Observed (Trendline)</c:v>
          </c:tx>
          <c:spPr>
            <a:ln w="12700">
              <a:noFill/>
            </a:ln>
          </c:spPr>
          <c:marker>
            <c:symbol val="none"/>
          </c:marker>
          <c:trendline>
            <c:name>Observed (Trendline)</c:name>
            <c:spPr>
              <a:ln w="1270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37088634965971401"/>
                  <c:y val="-3.654891758219085E-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'AvE Plot'!$A$2:$A$11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'AvE Plot'!$J$2:$J$11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EB-4F68-AA88-87566AF1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6576"/>
        <c:axId val="72537152"/>
      </c:scatterChart>
      <c:valAx>
        <c:axId val="72536576"/>
        <c:scaling>
          <c:orientation val="minMax"/>
          <c:max val="100"/>
          <c:min val="0"/>
        </c:scaling>
        <c:delete val="0"/>
        <c:axPos val="b"/>
        <c:title>
          <c:tx>
            <c:strRef>
              <c:f>'Per Probability Calculations'!$J$3</c:f>
              <c:strCache>
                <c:ptCount val="1"/>
                <c:pt idx="0">
                  <c:v>Expected Matched PDP % (n=0)</c:v>
                </c:pt>
              </c:strCache>
            </c:strRef>
          </c:tx>
          <c:overlay val="0"/>
          <c:txPr>
            <a:bodyPr/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72537152"/>
        <c:crosses val="autoZero"/>
        <c:crossBetween val="midCat"/>
        <c:majorUnit val="10"/>
        <c:minorUnit val="5"/>
      </c:valAx>
      <c:valAx>
        <c:axId val="72537152"/>
        <c:scaling>
          <c:orientation val="minMax"/>
          <c:max val="100"/>
          <c:min val="0"/>
        </c:scaling>
        <c:delete val="0"/>
        <c:axPos val="l"/>
        <c:title>
          <c:tx>
            <c:strRef>
              <c:f>'AvE Plot'!$D$1</c:f>
              <c:strCache>
                <c:ptCount val="1"/>
                <c:pt idx="0">
                  <c:v>Observed Matched PDPs %</c:v>
                </c:pt>
              </c:strCache>
            </c:strRef>
          </c:tx>
          <c:layout>
            <c:manualLayout>
              <c:xMode val="edge"/>
              <c:yMode val="edge"/>
              <c:x val="1.8320524305719264E-3"/>
              <c:y val="0.13711775911139137"/>
            </c:manualLayout>
          </c:layout>
          <c:overlay val="0"/>
          <c:txPr>
            <a:bodyPr rot="-5400000" vert="horz"/>
            <a:lstStyle/>
            <a:p>
              <a:pPr>
                <a:defRPr sz="1100"/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crossAx val="72536576"/>
        <c:crosses val="autoZero"/>
        <c:crossBetween val="midCat"/>
        <c:majorUnit val="10"/>
        <c:minorUnit val="5"/>
      </c:valAx>
      <c:valAx>
        <c:axId val="72537728"/>
        <c:scaling>
          <c:orientation val="minMax"/>
        </c:scaling>
        <c:delete val="0"/>
        <c:axPos val="r"/>
        <c:title>
          <c:tx>
            <c:strRef>
              <c:f>'AvE Plot'!$D$1</c:f>
              <c:strCache>
                <c:ptCount val="1"/>
                <c:pt idx="0">
                  <c:v>Observed Matched PDPs %</c:v>
                </c:pt>
              </c:strCache>
            </c:strRef>
          </c:tx>
          <c:layout>
            <c:manualLayout>
              <c:xMode val="edge"/>
              <c:yMode val="edge"/>
              <c:x val="0.80845629485887727"/>
              <c:y val="0.30545653938104528"/>
            </c:manualLayout>
          </c:layout>
          <c:overlay val="0"/>
          <c:txPr>
            <a:bodyPr rot="5400000" vert="horz"/>
            <a:lstStyle/>
            <a:p>
              <a:pPr>
                <a:defRPr sz="1100" b="1">
                  <a:solidFill>
                    <a:schemeClr val="tx1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en-US"/>
          </a:p>
        </c:txPr>
        <c:crossAx val="155841024"/>
        <c:crosses val="max"/>
        <c:crossBetween val="between"/>
      </c:valAx>
      <c:catAx>
        <c:axId val="1558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37728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358242277868061"/>
          <c:y val="7.9409850927408439E-3"/>
          <c:w val="0.15961473876538912"/>
          <c:h val="0.7763730812496275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'Per Probability Calculations'!$A$2:$A$101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'Per Probability Calculations'!$C$2:$C$101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9-4B2E-AC8C-33CCB1AA05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755072"/>
        <c:axId val="151298048"/>
      </c:barChart>
      <c:catAx>
        <c:axId val="1627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Match</a:t>
                </a:r>
                <a:r>
                  <a:rPr lang="en-GB" sz="1100" baseline="0"/>
                  <a:t> </a:t>
                </a:r>
                <a:r>
                  <a:rPr lang="en-GB" sz="1100"/>
                  <a:t>Probability</a:t>
                </a:r>
                <a:r>
                  <a:rPr lang="en-GB" sz="1100" baseline="0"/>
                  <a:t> as %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45542093825235963"/>
              <c:y val="0.95670707070707073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512980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129804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GB" sz="1100"/>
                  <a:t>Number</a:t>
                </a:r>
                <a:r>
                  <a:rPr lang="en-GB" sz="1100" baseline="0"/>
                  <a:t> of Potential Matches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5.9523816498384952E-3"/>
              <c:y val="0.320546249900580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275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</xdr:rowOff>
    </xdr:from>
    <xdr:to>
      <xdr:col>13</xdr:col>
      <xdr:colOff>685799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1B889D-C27D-4E41-9005-725356AC7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647699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A728-7BB2-4774-9EED-384A81A1717A}">
  <dimension ref="A1:C1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25.140625" bestFit="1" customWidth="1"/>
    <col min="3" max="3" width="14.28515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Normal="100" workbookViewId="0">
      <selection activeCell="G2" sqref="G2"/>
    </sheetView>
  </sheetViews>
  <sheetFormatPr defaultColWidth="15.28515625" defaultRowHeight="15" x14ac:dyDescent="0.25"/>
  <cols>
    <col min="1" max="1" width="10.28515625" bestFit="1" customWidth="1"/>
    <col min="2" max="2" width="9.28515625" bestFit="1" customWidth="1"/>
    <col min="3" max="3" width="9.140625" bestFit="1" customWidth="1"/>
    <col min="4" max="4" width="9.5703125" bestFit="1" customWidth="1"/>
    <col min="5" max="5" width="9.140625" bestFit="1" customWidth="1"/>
    <col min="6" max="6" width="8.5703125" bestFit="1" customWidth="1"/>
    <col min="7" max="7" width="11.42578125" bestFit="1" customWidth="1"/>
    <col min="8" max="8" width="8.85546875" bestFit="1" customWidth="1"/>
    <col min="9" max="9" width="9.28515625" customWidth="1"/>
    <col min="10" max="10" width="9.85546875" bestFit="1" customWidth="1"/>
    <col min="11" max="11" width="5.42578125" customWidth="1"/>
    <col min="12" max="12" width="6.42578125" bestFit="1" customWidth="1"/>
    <col min="13" max="13" width="9.42578125" bestFit="1" customWidth="1"/>
    <col min="14" max="14" width="10.28515625" customWidth="1"/>
  </cols>
  <sheetData>
    <row r="1" spans="1:14" s="12" customFormat="1" ht="71.25" x14ac:dyDescent="0.25">
      <c r="A1" s="19" t="s">
        <v>13</v>
      </c>
      <c r="B1" s="20" t="str">
        <f>'Per Probability Calculations'!B1</f>
        <v>Observed Matched PDPs Count</v>
      </c>
      <c r="C1" s="20" t="str">
        <f>'Per Probability Calculations'!C1</f>
        <v>Total PDP Count</v>
      </c>
      <c r="D1" s="19" t="str">
        <f>'Per Probability Calculations'!E1</f>
        <v>Observed Matched PDPs %</v>
      </c>
      <c r="E1" s="19" t="str">
        <f>CONCATENATE(D1," - Weighted STDEV")</f>
        <v>Observed Matched PDPs % - Weighted STDEV</v>
      </c>
      <c r="F1" s="20" t="s">
        <v>16</v>
      </c>
      <c r="G1" s="19" t="str">
        <f>CONCATENATE(D1," - 95% Confidence")</f>
        <v>Observed Matched PDPs % - 95% Confidence</v>
      </c>
      <c r="H1" s="21" t="s">
        <v>8</v>
      </c>
      <c r="I1" s="21" t="s">
        <v>11</v>
      </c>
      <c r="J1" s="21" t="s">
        <v>17</v>
      </c>
      <c r="L1" s="23" t="s">
        <v>5</v>
      </c>
      <c r="M1" s="24" t="s">
        <v>6</v>
      </c>
      <c r="N1" s="22" t="s">
        <v>9</v>
      </c>
    </row>
    <row r="2" spans="1:14" x14ac:dyDescent="0.25">
      <c r="A2" s="4" t="e">
        <f>SUM('Per Probability Calculations'!D2:D11)/SUM('Per Probability Calculations'!C2:C11)</f>
        <v>#DIV/0!</v>
      </c>
      <c r="B2" s="2">
        <f>SUM('Per Probability Calculations'!B2:B11)</f>
        <v>0</v>
      </c>
      <c r="C2" s="2">
        <f>SUM('Per Probability Calculations'!C2:C11)</f>
        <v>0</v>
      </c>
      <c r="D2" s="3" t="e">
        <f>100*B2/C2</f>
        <v>#DIV/0!</v>
      </c>
      <c r="E2" s="3" t="e">
        <f>SQRT(SUM('Per Probability Calculations'!F2:F11)/C2)</f>
        <v>#DIV/0!</v>
      </c>
      <c r="F2" s="2">
        <f>COUNTIF('Per Probability Calculations'!E2:E11, "&gt;=0")</f>
        <v>0</v>
      </c>
      <c r="G2" s="3" t="e">
        <f>_xlfn.CONFIDENCE.NORM(0.01,E2,F2)</f>
        <v>#DIV/0!</v>
      </c>
      <c r="H2" s="5" t="e">
        <f>ABS(D2-A2)</f>
        <v>#DIV/0!</v>
      </c>
      <c r="I2" s="5" t="e">
        <f>H2*(C2/C12)</f>
        <v>#DIV/0!</v>
      </c>
      <c r="J2" s="25" t="e">
        <f>L2*A2+M2</f>
        <v>#VALUE!</v>
      </c>
      <c r="L2" s="26" t="e">
        <f t="array" ref="L2:M2">LINEST(D2:D11*C2:C11^0.5,IF({1,0},1,A2:A11)*C2:C11^0.5,0)</f>
        <v>#VALUE!</v>
      </c>
      <c r="M2" s="27" t="e">
        <v>#VALUE!</v>
      </c>
      <c r="N2" s="28" t="e">
        <f>INDEX(LINEST((D2:D11-SUM(D2:D11*C2:C11)/SUM(C2:C11))*C2:C11^0.5,IF({1,0},1,A2:A11)*C2:C11^0.5,0,1),3,1)</f>
        <v>#VALUE!</v>
      </c>
    </row>
    <row r="3" spans="1:14" x14ac:dyDescent="0.25">
      <c r="A3" s="4" t="e">
        <f>SUM('Per Probability Calculations'!D12:D21)/SUM('Per Probability Calculations'!C12:C21)</f>
        <v>#DIV/0!</v>
      </c>
      <c r="B3" s="2">
        <f>SUM('Per Probability Calculations'!B12:B21)</f>
        <v>0</v>
      </c>
      <c r="C3" s="2">
        <f>SUM('Per Probability Calculations'!C12:C21)</f>
        <v>0</v>
      </c>
      <c r="D3" s="3" t="e">
        <f t="shared" ref="D3:D11" si="0">100*B3/C3</f>
        <v>#DIV/0!</v>
      </c>
      <c r="E3" s="3" t="e">
        <f>SQRT(SUM('Per Probability Calculations'!F12:F21)/C3)</f>
        <v>#DIV/0!</v>
      </c>
      <c r="F3" s="2">
        <f>COUNTIF('Per Probability Calculations'!E12:E21, "&gt;=0")</f>
        <v>0</v>
      </c>
      <c r="G3" s="3" t="e">
        <f>_xlfn.CONFIDENCE.NORM(0.05,E3,F3)</f>
        <v>#DIV/0!</v>
      </c>
      <c r="H3" s="5" t="e">
        <f t="shared" ref="H3:H11" si="1">ABS(D3-A3)</f>
        <v>#DIV/0!</v>
      </c>
      <c r="I3" s="5" t="e">
        <f>H3*(C3/C12)</f>
        <v>#DIV/0!</v>
      </c>
      <c r="J3" s="25" t="e">
        <f>L2*A3+M2</f>
        <v>#VALUE!</v>
      </c>
      <c r="M3" s="8"/>
    </row>
    <row r="4" spans="1:14" x14ac:dyDescent="0.25">
      <c r="A4" s="4" t="e">
        <f>SUM('Per Probability Calculations'!D22:D31)/SUM('Per Probability Calculations'!C22:C31)</f>
        <v>#DIV/0!</v>
      </c>
      <c r="B4" s="2">
        <f>SUM('Per Probability Calculations'!B22:B31)</f>
        <v>0</v>
      </c>
      <c r="C4" s="2">
        <f>SUM('Per Probability Calculations'!C22:C31)</f>
        <v>0</v>
      </c>
      <c r="D4" s="3" t="e">
        <f t="shared" si="0"/>
        <v>#DIV/0!</v>
      </c>
      <c r="E4" s="3" t="e">
        <f>SQRT(SUM('Per Probability Calculations'!F22:F31)/C4)</f>
        <v>#DIV/0!</v>
      </c>
      <c r="F4" s="2">
        <f>COUNTIF('Per Probability Calculations'!E22:E31, "&gt;=0")</f>
        <v>0</v>
      </c>
      <c r="G4" s="3" t="e">
        <f>_xlfn.CONFIDENCE.NORM(0.05,E4,F4)</f>
        <v>#DIV/0!</v>
      </c>
      <c r="H4" s="5" t="e">
        <f t="shared" si="1"/>
        <v>#DIV/0!</v>
      </c>
      <c r="I4" s="5" t="e">
        <f>H4*(C4/C12)</f>
        <v>#DIV/0!</v>
      </c>
      <c r="J4" s="25" t="e">
        <f>L2*A4+M2</f>
        <v>#VALUE!</v>
      </c>
    </row>
    <row r="5" spans="1:14" x14ac:dyDescent="0.25">
      <c r="A5" s="4" t="e">
        <f>SUM('Per Probability Calculations'!D32:D41)/SUM('Per Probability Calculations'!C32:C41)</f>
        <v>#DIV/0!</v>
      </c>
      <c r="B5" s="2">
        <f>SUM('Per Probability Calculations'!B32:B41)</f>
        <v>0</v>
      </c>
      <c r="C5" s="2">
        <f>SUM('Per Probability Calculations'!C32:C41)</f>
        <v>0</v>
      </c>
      <c r="D5" s="3" t="e">
        <f t="shared" si="0"/>
        <v>#DIV/0!</v>
      </c>
      <c r="E5" s="3" t="e">
        <f>SQRT(SUM('Per Probability Calculations'!F32:F41)/C5)</f>
        <v>#DIV/0!</v>
      </c>
      <c r="F5" s="2">
        <f>COUNTIF('Per Probability Calculations'!E32:E41, "&gt;=0")</f>
        <v>0</v>
      </c>
      <c r="G5" s="3" t="e">
        <f>_xlfn.CONFIDENCE.NORM(0.05,E5,F5)</f>
        <v>#DIV/0!</v>
      </c>
      <c r="H5" s="5" t="e">
        <f t="shared" si="1"/>
        <v>#DIV/0!</v>
      </c>
      <c r="I5" s="5" t="e">
        <f>H5*(C5/C12)</f>
        <v>#DIV/0!</v>
      </c>
      <c r="J5" s="25" t="e">
        <f>L2*A5+M2</f>
        <v>#VALUE!</v>
      </c>
    </row>
    <row r="6" spans="1:14" x14ac:dyDescent="0.25">
      <c r="A6" s="4" t="e">
        <f>SUM('Per Probability Calculations'!D42:D51)/SUM('Per Probability Calculations'!C42:C51)</f>
        <v>#DIV/0!</v>
      </c>
      <c r="B6" s="2">
        <f>SUM('Per Probability Calculations'!B42:B51)</f>
        <v>0</v>
      </c>
      <c r="C6" s="2">
        <f>SUM('Per Probability Calculations'!C42:C51)</f>
        <v>0</v>
      </c>
      <c r="D6" s="3" t="e">
        <f t="shared" si="0"/>
        <v>#DIV/0!</v>
      </c>
      <c r="E6" s="3" t="e">
        <f>SQRT(SUM('Per Probability Calculations'!F42:F51)/C6)</f>
        <v>#DIV/0!</v>
      </c>
      <c r="F6" s="2">
        <f>COUNTIF('Per Probability Calculations'!E42:E51, "&gt;=0")</f>
        <v>0</v>
      </c>
      <c r="G6" s="3" t="e">
        <f>_xlfn.CONFIDENCE.NORM(0.05,E6,F6)</f>
        <v>#DIV/0!</v>
      </c>
      <c r="H6" s="5" t="e">
        <f t="shared" si="1"/>
        <v>#DIV/0!</v>
      </c>
      <c r="I6" s="5" t="e">
        <f>H6*(C6/C12)</f>
        <v>#DIV/0!</v>
      </c>
      <c r="J6" s="25" t="e">
        <f>L2*A6+M2</f>
        <v>#VALUE!</v>
      </c>
    </row>
    <row r="7" spans="1:14" x14ac:dyDescent="0.25">
      <c r="A7" s="4" t="e">
        <f>SUM('Per Probability Calculations'!D52:D61)/SUM('Per Probability Calculations'!C52:C61)</f>
        <v>#DIV/0!</v>
      </c>
      <c r="B7" s="2">
        <f>SUM('Per Probability Calculations'!B52:B61)</f>
        <v>0</v>
      </c>
      <c r="C7" s="2">
        <f>SUM('Per Probability Calculations'!C52:C61)</f>
        <v>0</v>
      </c>
      <c r="D7" s="3" t="e">
        <f t="shared" si="0"/>
        <v>#DIV/0!</v>
      </c>
      <c r="E7" s="3" t="e">
        <f>SQRT(SUM('Per Probability Calculations'!F52:F61)/C7)</f>
        <v>#DIV/0!</v>
      </c>
      <c r="F7" s="2">
        <f>COUNTIF('Per Probability Calculations'!E52:E61, "&gt;=0")</f>
        <v>0</v>
      </c>
      <c r="G7" s="3" t="e">
        <f>_xlfn.CONFIDENCE.NORM(0.05,E7,F7)</f>
        <v>#DIV/0!</v>
      </c>
      <c r="H7" s="5" t="e">
        <f t="shared" si="1"/>
        <v>#DIV/0!</v>
      </c>
      <c r="I7" s="5" t="e">
        <f>H7*(C7/C12)</f>
        <v>#DIV/0!</v>
      </c>
      <c r="J7" s="25" t="e">
        <f>L2*A7+M2</f>
        <v>#VALUE!</v>
      </c>
    </row>
    <row r="8" spans="1:14" x14ac:dyDescent="0.25">
      <c r="A8" s="4" t="e">
        <f>SUM('Per Probability Calculations'!D62:D71)/SUM('Per Probability Calculations'!C62:C71)</f>
        <v>#DIV/0!</v>
      </c>
      <c r="B8" s="2">
        <f>SUM('Per Probability Calculations'!B62:B71)</f>
        <v>0</v>
      </c>
      <c r="C8" s="2">
        <f>SUM('Per Probability Calculations'!C62:C71)</f>
        <v>0</v>
      </c>
      <c r="D8" s="3" t="e">
        <f t="shared" si="0"/>
        <v>#DIV/0!</v>
      </c>
      <c r="E8" s="3" t="e">
        <f>SQRT(SUM('Per Probability Calculations'!F62:F71)/C8)</f>
        <v>#DIV/0!</v>
      </c>
      <c r="F8" s="2">
        <f>COUNTIF('Per Probability Calculations'!E62:E71, "&gt;=0")</f>
        <v>0</v>
      </c>
      <c r="G8" s="3" t="e">
        <f>_xlfn.CONFIDENCE.NORM(0.05,E8,F8)</f>
        <v>#DIV/0!</v>
      </c>
      <c r="H8" s="5" t="e">
        <f t="shared" si="1"/>
        <v>#DIV/0!</v>
      </c>
      <c r="I8" s="5" t="e">
        <f>H8*(C8/C12)</f>
        <v>#DIV/0!</v>
      </c>
      <c r="J8" s="25" t="e">
        <f>L2*A8+M2</f>
        <v>#VALUE!</v>
      </c>
    </row>
    <row r="9" spans="1:14" x14ac:dyDescent="0.25">
      <c r="A9" s="4" t="e">
        <f>SUM('Per Probability Calculations'!D72:D81)/SUM('Per Probability Calculations'!C72:C81)</f>
        <v>#DIV/0!</v>
      </c>
      <c r="B9" s="2">
        <f>SUM('Per Probability Calculations'!B72:B81)</f>
        <v>0</v>
      </c>
      <c r="C9" s="2">
        <f>SUM('Per Probability Calculations'!C72:C81)</f>
        <v>0</v>
      </c>
      <c r="D9" s="3" t="e">
        <f t="shared" si="0"/>
        <v>#DIV/0!</v>
      </c>
      <c r="E9" s="3" t="e">
        <f>SQRT(SUM('Per Probability Calculations'!F72:F81)/C9)</f>
        <v>#DIV/0!</v>
      </c>
      <c r="F9" s="2">
        <f>COUNTIF('Per Probability Calculations'!E72:E81, "&gt;=0")</f>
        <v>0</v>
      </c>
      <c r="G9" s="3" t="e">
        <f>_xlfn.CONFIDENCE.NORM(0.05,E9,F9)</f>
        <v>#DIV/0!</v>
      </c>
      <c r="H9" s="5" t="e">
        <f t="shared" si="1"/>
        <v>#DIV/0!</v>
      </c>
      <c r="I9" s="5" t="e">
        <f>H9*(C9/C12)</f>
        <v>#DIV/0!</v>
      </c>
      <c r="J9" s="25" t="e">
        <f>L2*A9+M2</f>
        <v>#VALUE!</v>
      </c>
    </row>
    <row r="10" spans="1:14" x14ac:dyDescent="0.25">
      <c r="A10" s="4" t="e">
        <f>SUM('Per Probability Calculations'!D82:D91)/SUM('Per Probability Calculations'!C82:C91)</f>
        <v>#DIV/0!</v>
      </c>
      <c r="B10" s="2">
        <f>SUM('Per Probability Calculations'!B82:B91)</f>
        <v>0</v>
      </c>
      <c r="C10" s="2">
        <f>SUM('Per Probability Calculations'!C82:C91)</f>
        <v>0</v>
      </c>
      <c r="D10" s="3" t="e">
        <f t="shared" si="0"/>
        <v>#DIV/0!</v>
      </c>
      <c r="E10" s="3" t="e">
        <f>SQRT(SUM('Per Probability Calculations'!F82:F91)/C10)</f>
        <v>#DIV/0!</v>
      </c>
      <c r="F10" s="2">
        <f>COUNTIF('Per Probability Calculations'!E82:E91, "&gt;=0")</f>
        <v>0</v>
      </c>
      <c r="G10" s="3" t="e">
        <f>_xlfn.CONFIDENCE.NORM(0.05,E10,F10)</f>
        <v>#DIV/0!</v>
      </c>
      <c r="H10" s="5" t="e">
        <f t="shared" si="1"/>
        <v>#DIV/0!</v>
      </c>
      <c r="I10" s="5" t="e">
        <f>H10*(C10/C12)</f>
        <v>#DIV/0!</v>
      </c>
      <c r="J10" s="25" t="e">
        <f>L2*A10+M2</f>
        <v>#VALUE!</v>
      </c>
    </row>
    <row r="11" spans="1:14" x14ac:dyDescent="0.25">
      <c r="A11" s="4" t="e">
        <f>SUM('Per Probability Calculations'!D92:D102)/SUM('Per Probability Calculations'!C92:C102)</f>
        <v>#DIV/0!</v>
      </c>
      <c r="B11" s="2">
        <f>SUM('Per Probability Calculations'!B92:B102)</f>
        <v>0</v>
      </c>
      <c r="C11" s="2">
        <f>SUM('Per Probability Calculations'!C92:C102)</f>
        <v>0</v>
      </c>
      <c r="D11" s="3" t="e">
        <f t="shared" si="0"/>
        <v>#DIV/0!</v>
      </c>
      <c r="E11" s="3" t="e">
        <f>SQRT(SUM('Per Probability Calculations'!F92:F102)/C11)</f>
        <v>#DIV/0!</v>
      </c>
      <c r="F11" s="2">
        <f>COUNTIF('Per Probability Calculations'!E92:E102, "&gt;=0")</f>
        <v>0</v>
      </c>
      <c r="G11" s="3" t="e">
        <f>_xlfn.CONFIDENCE.NORM(0.05,E11,F11)</f>
        <v>#DIV/0!</v>
      </c>
      <c r="H11" s="5" t="e">
        <f t="shared" si="1"/>
        <v>#DIV/0!</v>
      </c>
      <c r="I11" s="5" t="e">
        <f>H11*(C11/C12)</f>
        <v>#DIV/0!</v>
      </c>
      <c r="J11" s="25" t="e">
        <f>L2*A11+M2</f>
        <v>#VALUE!</v>
      </c>
    </row>
    <row r="12" spans="1:14" x14ac:dyDescent="0.25">
      <c r="B12" s="13" t="s">
        <v>1</v>
      </c>
      <c r="C12" s="14">
        <f>SUM(C2:C11)</f>
        <v>0</v>
      </c>
      <c r="H12" s="15" t="s">
        <v>4</v>
      </c>
      <c r="I12" s="16" t="e">
        <f>SUM(I2:I11)</f>
        <v>#DIV/0!</v>
      </c>
      <c r="L12" s="6"/>
      <c r="M12" s="6"/>
    </row>
    <row r="13" spans="1:14" x14ac:dyDescent="0.25">
      <c r="C13" s="7"/>
      <c r="D13" s="10"/>
      <c r="E13" s="8"/>
      <c r="I13" s="7"/>
      <c r="J13" s="11"/>
      <c r="M13" s="6"/>
      <c r="N13" s="6"/>
    </row>
    <row r="14" spans="1:14" x14ac:dyDescent="0.25">
      <c r="E14" s="8"/>
      <c r="F14" s="7"/>
      <c r="G14" s="7"/>
      <c r="H14" s="9"/>
      <c r="L14" s="6"/>
    </row>
    <row r="16" spans="1:14" x14ac:dyDescent="0.25">
      <c r="D16" s="8"/>
      <c r="E16" s="8"/>
      <c r="F16" s="8"/>
      <c r="G16" s="8"/>
      <c r="H16" s="8"/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0.85546875" bestFit="1" customWidth="1"/>
    <col min="6" max="6" width="9.28515625" bestFit="1" customWidth="1"/>
    <col min="10" max="10" width="34" bestFit="1" customWidth="1"/>
    <col min="11" max="11" width="18.42578125" bestFit="1" customWidth="1"/>
  </cols>
  <sheetData>
    <row r="1" spans="1:10" s="18" customFormat="1" ht="45" x14ac:dyDescent="0.25">
      <c r="A1" s="18" t="s">
        <v>0</v>
      </c>
      <c r="B1" s="18" t="s">
        <v>15</v>
      </c>
      <c r="C1" s="18" t="s">
        <v>7</v>
      </c>
      <c r="D1" s="18" t="s">
        <v>12</v>
      </c>
      <c r="E1" s="18" t="s">
        <v>14</v>
      </c>
      <c r="F1" s="18" t="s">
        <v>18</v>
      </c>
    </row>
    <row r="2" spans="1:10" x14ac:dyDescent="0.25">
      <c r="A2">
        <f>'ENTER DATA HERE'!A2</f>
        <v>0</v>
      </c>
      <c r="B2">
        <f>'ENTER DATA HERE'!B2</f>
        <v>0</v>
      </c>
      <c r="C2">
        <f>'ENTER DATA HERE'!C2</f>
        <v>0</v>
      </c>
      <c r="D2">
        <f>A2*C2</f>
        <v>0</v>
      </c>
      <c r="E2" s="17" t="str">
        <f>IF(C2=0,"", 100*B2/C2)</f>
        <v/>
      </c>
      <c r="F2" s="30" t="str">
        <f>IF(C2=0,"", C2*POWER((E2-'AvE Plot'!$A$2),2))</f>
        <v/>
      </c>
      <c r="J2" s="1" t="s">
        <v>10</v>
      </c>
    </row>
    <row r="3" spans="1:10" x14ac:dyDescent="0.25">
      <c r="A3">
        <v>1</v>
      </c>
      <c r="B3">
        <f>'ENTER DATA HERE'!B3</f>
        <v>0</v>
      </c>
      <c r="C3">
        <f>'ENTER DATA HERE'!C3</f>
        <v>0</v>
      </c>
      <c r="D3">
        <f>A3*C3</f>
        <v>0</v>
      </c>
      <c r="E3" s="17" t="str">
        <f>IF(C3=0,"", 100*B3/C3)</f>
        <v/>
      </c>
      <c r="F3" s="30" t="str">
        <f>IF(C3=0,"", C3*POWER((E3-'AvE Plot'!$A$2),2))</f>
        <v/>
      </c>
      <c r="J3" s="29" t="str">
        <f>CONCATENATE("Expected Matched PDP % (n=",'AvE Plot'!C12,")")</f>
        <v>Expected Matched PDP % (n=0)</v>
      </c>
    </row>
    <row r="4" spans="1:10" x14ac:dyDescent="0.25">
      <c r="A4">
        <v>2</v>
      </c>
      <c r="B4">
        <f>'ENTER DATA HERE'!B4</f>
        <v>0</v>
      </c>
      <c r="C4">
        <f>'ENTER DATA HERE'!C4</f>
        <v>0</v>
      </c>
      <c r="D4">
        <f>A4*C4</f>
        <v>0</v>
      </c>
      <c r="E4" s="17" t="str">
        <f>IF(C4=0,"", 100*B4/C4)</f>
        <v/>
      </c>
      <c r="F4" s="30" t="str">
        <f>IF(C4=0,"", C4*POWER((E4-'AvE Plot'!$A$2),2))</f>
        <v/>
      </c>
    </row>
    <row r="5" spans="1:10" x14ac:dyDescent="0.25">
      <c r="A5">
        <v>3</v>
      </c>
      <c r="B5">
        <f>'ENTER DATA HERE'!B5</f>
        <v>0</v>
      </c>
      <c r="C5">
        <f>'ENTER DATA HERE'!C5</f>
        <v>0</v>
      </c>
      <c r="D5">
        <f>A5*C5</f>
        <v>0</v>
      </c>
      <c r="E5" s="17" t="str">
        <f>IF(C5=0,"", 100*B5/C5)</f>
        <v/>
      </c>
      <c r="F5" s="30" t="str">
        <f>IF(C5=0,"", C5*POWER((E5-'AvE Plot'!$A$2),2))</f>
        <v/>
      </c>
    </row>
    <row r="6" spans="1:10" x14ac:dyDescent="0.25">
      <c r="A6">
        <v>4</v>
      </c>
      <c r="B6">
        <f>'ENTER DATA HERE'!B6</f>
        <v>0</v>
      </c>
      <c r="C6">
        <f>'ENTER DATA HERE'!C6</f>
        <v>0</v>
      </c>
      <c r="D6">
        <f>A6*C6</f>
        <v>0</v>
      </c>
      <c r="E6" s="17" t="str">
        <f>IF(C6=0,"", 100*B6/C6)</f>
        <v/>
      </c>
      <c r="F6" s="30" t="str">
        <f>IF(C6=0,"", C6*POWER((E6-'AvE Plot'!$A$2),2))</f>
        <v/>
      </c>
    </row>
    <row r="7" spans="1:10" x14ac:dyDescent="0.25">
      <c r="A7">
        <v>5</v>
      </c>
      <c r="B7">
        <f>'ENTER DATA HERE'!B7</f>
        <v>0</v>
      </c>
      <c r="C7">
        <f>'ENTER DATA HERE'!C7</f>
        <v>0</v>
      </c>
      <c r="D7">
        <f>A7*C7</f>
        <v>0</v>
      </c>
      <c r="E7" s="17" t="str">
        <f>IF(C7=0,"", 100*B7/C7)</f>
        <v/>
      </c>
      <c r="F7" s="30" t="str">
        <f>IF(C7=0,"", C7*POWER((E7-'AvE Plot'!$A$2),2))</f>
        <v/>
      </c>
    </row>
    <row r="8" spans="1:10" x14ac:dyDescent="0.25">
      <c r="A8">
        <v>6</v>
      </c>
      <c r="B8">
        <f>'ENTER DATA HERE'!B8</f>
        <v>0</v>
      </c>
      <c r="C8">
        <f>'ENTER DATA HERE'!C8</f>
        <v>0</v>
      </c>
      <c r="D8">
        <f>A8*C8</f>
        <v>0</v>
      </c>
      <c r="E8" s="17" t="str">
        <f>IF(C8=0,"", 100*B8/C8)</f>
        <v/>
      </c>
      <c r="F8" s="30" t="str">
        <f>IF(C8=0,"", C8*POWER((E8-'AvE Plot'!$A$2),2))</f>
        <v/>
      </c>
    </row>
    <row r="9" spans="1:10" x14ac:dyDescent="0.25">
      <c r="A9">
        <v>7</v>
      </c>
      <c r="B9">
        <f>'ENTER DATA HERE'!B9</f>
        <v>0</v>
      </c>
      <c r="C9">
        <f>'ENTER DATA HERE'!C9</f>
        <v>0</v>
      </c>
      <c r="D9">
        <f>A9*C9</f>
        <v>0</v>
      </c>
      <c r="E9" s="17" t="str">
        <f>IF(C9=0,"", 100*B9/C9)</f>
        <v/>
      </c>
      <c r="F9" s="30" t="str">
        <f>IF(C9=0,"", C9*POWER((E9-'AvE Plot'!$A$2),2))</f>
        <v/>
      </c>
    </row>
    <row r="10" spans="1:10" x14ac:dyDescent="0.25">
      <c r="A10">
        <v>8</v>
      </c>
      <c r="B10">
        <f>'ENTER DATA HERE'!B10</f>
        <v>0</v>
      </c>
      <c r="C10">
        <f>'ENTER DATA HERE'!C10</f>
        <v>0</v>
      </c>
      <c r="D10">
        <f>A10*C10</f>
        <v>0</v>
      </c>
      <c r="E10" s="17" t="str">
        <f>IF(C10=0,"", 100*B10/C10)</f>
        <v/>
      </c>
      <c r="F10" s="30" t="str">
        <f>IF(C10=0,"", C10*POWER((E10-'AvE Plot'!$A$2),2))</f>
        <v/>
      </c>
    </row>
    <row r="11" spans="1:10" x14ac:dyDescent="0.25">
      <c r="A11">
        <v>9</v>
      </c>
      <c r="B11">
        <f>'ENTER DATA HERE'!B11</f>
        <v>0</v>
      </c>
      <c r="C11">
        <f>'ENTER DATA HERE'!C11</f>
        <v>0</v>
      </c>
      <c r="D11">
        <f>A11*C11</f>
        <v>0</v>
      </c>
      <c r="E11" s="17" t="str">
        <f>IF(C11=0,"", 100*B11/C11)</f>
        <v/>
      </c>
      <c r="F11" s="30" t="str">
        <f>IF(C11=0,"", C11*POWER((E11-'AvE Plot'!$A$2),2))</f>
        <v/>
      </c>
    </row>
    <row r="12" spans="1:10" x14ac:dyDescent="0.25">
      <c r="A12">
        <v>10</v>
      </c>
      <c r="B12">
        <f>'ENTER DATA HERE'!B12</f>
        <v>0</v>
      </c>
      <c r="C12">
        <f>'ENTER DATA HERE'!C12</f>
        <v>0</v>
      </c>
      <c r="D12">
        <f>A12*C12</f>
        <v>0</v>
      </c>
      <c r="E12" s="17" t="str">
        <f>IF(C12=0,"", 100*B12/C12)</f>
        <v/>
      </c>
      <c r="F12" s="30" t="str">
        <f>IF(C12=0,"", C12*POWER((E12-'AvE Plot'!$A$3),2))</f>
        <v/>
      </c>
    </row>
    <row r="13" spans="1:10" x14ac:dyDescent="0.25">
      <c r="A13">
        <v>11</v>
      </c>
      <c r="B13">
        <f>'ENTER DATA HERE'!B13</f>
        <v>0</v>
      </c>
      <c r="C13">
        <f>'ENTER DATA HERE'!C13</f>
        <v>0</v>
      </c>
      <c r="D13">
        <f>A13*C13</f>
        <v>0</v>
      </c>
      <c r="E13" s="17" t="str">
        <f>IF(C13=0,"", 100*B13/C13)</f>
        <v/>
      </c>
      <c r="F13" s="30" t="str">
        <f>IF(C13=0,"", C13*POWER((E13-'AvE Plot'!$A$3),2))</f>
        <v/>
      </c>
    </row>
    <row r="14" spans="1:10" x14ac:dyDescent="0.25">
      <c r="A14">
        <v>12</v>
      </c>
      <c r="B14">
        <f>'ENTER DATA HERE'!B14</f>
        <v>0</v>
      </c>
      <c r="C14">
        <f>'ENTER DATA HERE'!C14</f>
        <v>0</v>
      </c>
      <c r="D14">
        <f>A14*C14</f>
        <v>0</v>
      </c>
      <c r="E14" s="17" t="str">
        <f>IF(C14=0,"", 100*B14/C14)</f>
        <v/>
      </c>
      <c r="F14" s="30" t="str">
        <f>IF(C14=0,"", C14*POWER((E14-'AvE Plot'!$A$3),2))</f>
        <v/>
      </c>
    </row>
    <row r="15" spans="1:10" x14ac:dyDescent="0.25">
      <c r="A15">
        <v>13</v>
      </c>
      <c r="B15">
        <f>'ENTER DATA HERE'!B15</f>
        <v>0</v>
      </c>
      <c r="C15">
        <f>'ENTER DATA HERE'!C15</f>
        <v>0</v>
      </c>
      <c r="D15">
        <f>A15*C15</f>
        <v>0</v>
      </c>
      <c r="E15" s="17" t="str">
        <f>IF(C15=0,"", 100*B15/C15)</f>
        <v/>
      </c>
      <c r="F15" s="30" t="str">
        <f>IF(C15=0,"", C15*POWER((E15-'AvE Plot'!$A$3),2))</f>
        <v/>
      </c>
    </row>
    <row r="16" spans="1:10" x14ac:dyDescent="0.25">
      <c r="A16">
        <v>14</v>
      </c>
      <c r="B16">
        <f>'ENTER DATA HERE'!B16</f>
        <v>0</v>
      </c>
      <c r="C16">
        <f>'ENTER DATA HERE'!C16</f>
        <v>0</v>
      </c>
      <c r="D16">
        <f>A16*C16</f>
        <v>0</v>
      </c>
      <c r="E16" s="17" t="str">
        <f>IF(C16=0,"", 100*B16/C16)</f>
        <v/>
      </c>
      <c r="F16" s="30" t="str">
        <f>IF(C16=0,"", C16*POWER((E16-'AvE Plot'!$A$3),2))</f>
        <v/>
      </c>
    </row>
    <row r="17" spans="1:6" x14ac:dyDescent="0.25">
      <c r="A17">
        <v>15</v>
      </c>
      <c r="B17">
        <f>'ENTER DATA HERE'!B17</f>
        <v>0</v>
      </c>
      <c r="C17">
        <f>'ENTER DATA HERE'!C17</f>
        <v>0</v>
      </c>
      <c r="D17">
        <f>A17*C17</f>
        <v>0</v>
      </c>
      <c r="E17" s="17" t="str">
        <f>IF(C17=0,"", 100*B17/C17)</f>
        <v/>
      </c>
      <c r="F17" s="30" t="str">
        <f>IF(C17=0,"", C17*POWER((E17-'AvE Plot'!$A$3),2))</f>
        <v/>
      </c>
    </row>
    <row r="18" spans="1:6" x14ac:dyDescent="0.25">
      <c r="A18">
        <v>16</v>
      </c>
      <c r="B18">
        <f>'ENTER DATA HERE'!B18</f>
        <v>0</v>
      </c>
      <c r="C18">
        <f>'ENTER DATA HERE'!C18</f>
        <v>0</v>
      </c>
      <c r="D18">
        <f>A18*C18</f>
        <v>0</v>
      </c>
      <c r="E18" s="17" t="str">
        <f>IF(C18=0,"", 100*B18/C18)</f>
        <v/>
      </c>
      <c r="F18" s="30" t="str">
        <f>IF(C18=0,"", C18*POWER((E18-'AvE Plot'!$A$3),2))</f>
        <v/>
      </c>
    </row>
    <row r="19" spans="1:6" x14ac:dyDescent="0.25">
      <c r="A19">
        <v>17</v>
      </c>
      <c r="B19">
        <f>'ENTER DATA HERE'!B19</f>
        <v>0</v>
      </c>
      <c r="C19">
        <f>'ENTER DATA HERE'!C19</f>
        <v>0</v>
      </c>
      <c r="D19">
        <f>A19*C19</f>
        <v>0</v>
      </c>
      <c r="E19" s="17" t="str">
        <f>IF(C19=0,"", 100*B19/C19)</f>
        <v/>
      </c>
      <c r="F19" s="30" t="str">
        <f>IF(C19=0,"", C19*POWER((E19-'AvE Plot'!$A$3),2))</f>
        <v/>
      </c>
    </row>
    <row r="20" spans="1:6" x14ac:dyDescent="0.25">
      <c r="A20">
        <v>18</v>
      </c>
      <c r="B20">
        <f>'ENTER DATA HERE'!B20</f>
        <v>0</v>
      </c>
      <c r="C20">
        <f>'ENTER DATA HERE'!C20</f>
        <v>0</v>
      </c>
      <c r="D20">
        <f>A20*C20</f>
        <v>0</v>
      </c>
      <c r="E20" s="17" t="str">
        <f>IF(C20=0,"", 100*B20/C20)</f>
        <v/>
      </c>
      <c r="F20" s="30" t="str">
        <f>IF(C20=0,"", C20*POWER((E20-'AvE Plot'!$A$3),2))</f>
        <v/>
      </c>
    </row>
    <row r="21" spans="1:6" x14ac:dyDescent="0.25">
      <c r="A21">
        <v>19</v>
      </c>
      <c r="B21">
        <f>'ENTER DATA HERE'!B21</f>
        <v>0</v>
      </c>
      <c r="C21">
        <f>'ENTER DATA HERE'!C21</f>
        <v>0</v>
      </c>
      <c r="D21">
        <f>A21*C21</f>
        <v>0</v>
      </c>
      <c r="E21" s="17" t="str">
        <f>IF(C21=0,"", 100*B21/C21)</f>
        <v/>
      </c>
      <c r="F21" s="30" t="str">
        <f>IF(C21=0,"", C21*POWER((E21-'AvE Plot'!$A$3),2))</f>
        <v/>
      </c>
    </row>
    <row r="22" spans="1:6" x14ac:dyDescent="0.25">
      <c r="A22">
        <v>20</v>
      </c>
      <c r="B22">
        <f>'ENTER DATA HERE'!B22</f>
        <v>0</v>
      </c>
      <c r="C22">
        <f>'ENTER DATA HERE'!C22</f>
        <v>0</v>
      </c>
      <c r="D22">
        <f>A22*C22</f>
        <v>0</v>
      </c>
      <c r="E22" s="17" t="str">
        <f>IF(C22=0,"", 100*B22/C22)</f>
        <v/>
      </c>
      <c r="F22" s="30" t="str">
        <f>IF(C22=0,"", C22*POWER((E22-'AvE Plot'!$A$4),2))</f>
        <v/>
      </c>
    </row>
    <row r="23" spans="1:6" x14ac:dyDescent="0.25">
      <c r="A23">
        <v>21</v>
      </c>
      <c r="B23">
        <f>'ENTER DATA HERE'!B23</f>
        <v>0</v>
      </c>
      <c r="C23">
        <f>'ENTER DATA HERE'!C23</f>
        <v>0</v>
      </c>
      <c r="D23">
        <f>A23*C23</f>
        <v>0</v>
      </c>
      <c r="E23" s="17" t="str">
        <f>IF(C23=0,"", 100*B23/C23)</f>
        <v/>
      </c>
      <c r="F23" s="30" t="str">
        <f>IF(C23=0,"", C23*POWER((E23-'AvE Plot'!$A$4),2))</f>
        <v/>
      </c>
    </row>
    <row r="24" spans="1:6" x14ac:dyDescent="0.25">
      <c r="A24">
        <v>22</v>
      </c>
      <c r="B24">
        <f>'ENTER DATA HERE'!B24</f>
        <v>0</v>
      </c>
      <c r="C24">
        <f>'ENTER DATA HERE'!C24</f>
        <v>0</v>
      </c>
      <c r="D24">
        <f>A24*C24</f>
        <v>0</v>
      </c>
      <c r="E24" s="17" t="str">
        <f>IF(C24=0,"", 100*B24/C24)</f>
        <v/>
      </c>
      <c r="F24" s="30" t="str">
        <f>IF(C24=0,"", C24*POWER((E24-'AvE Plot'!$A$4),2))</f>
        <v/>
      </c>
    </row>
    <row r="25" spans="1:6" x14ac:dyDescent="0.25">
      <c r="A25">
        <v>23</v>
      </c>
      <c r="B25">
        <f>'ENTER DATA HERE'!B25</f>
        <v>0</v>
      </c>
      <c r="C25">
        <f>'ENTER DATA HERE'!C25</f>
        <v>0</v>
      </c>
      <c r="D25">
        <f>A25*C25</f>
        <v>0</v>
      </c>
      <c r="E25" s="17" t="str">
        <f>IF(C25=0,"", 100*B25/C25)</f>
        <v/>
      </c>
      <c r="F25" s="30" t="str">
        <f>IF(C25=0,"", C25*POWER((E25-'AvE Plot'!$A$4),2))</f>
        <v/>
      </c>
    </row>
    <row r="26" spans="1:6" x14ac:dyDescent="0.25">
      <c r="A26">
        <v>24</v>
      </c>
      <c r="B26">
        <f>'ENTER DATA HERE'!B26</f>
        <v>0</v>
      </c>
      <c r="C26">
        <f>'ENTER DATA HERE'!C26</f>
        <v>0</v>
      </c>
      <c r="D26">
        <f>A26*C26</f>
        <v>0</v>
      </c>
      <c r="E26" s="17" t="str">
        <f>IF(C26=0,"", 100*B26/C26)</f>
        <v/>
      </c>
      <c r="F26" s="30" t="str">
        <f>IF(C26=0,"", C26*POWER((E26-'AvE Plot'!$A$4),2))</f>
        <v/>
      </c>
    </row>
    <row r="27" spans="1:6" x14ac:dyDescent="0.25">
      <c r="A27">
        <v>25</v>
      </c>
      <c r="B27">
        <f>'ENTER DATA HERE'!B27</f>
        <v>0</v>
      </c>
      <c r="C27">
        <f>'ENTER DATA HERE'!C27</f>
        <v>0</v>
      </c>
      <c r="D27">
        <f>A27*C27</f>
        <v>0</v>
      </c>
      <c r="E27" s="17" t="str">
        <f>IF(C27=0,"", 100*B27/C27)</f>
        <v/>
      </c>
      <c r="F27" s="30" t="str">
        <f>IF(C27=0,"", C27*POWER((E27-'AvE Plot'!$A$4),2))</f>
        <v/>
      </c>
    </row>
    <row r="28" spans="1:6" x14ac:dyDescent="0.25">
      <c r="A28">
        <v>26</v>
      </c>
      <c r="B28">
        <f>'ENTER DATA HERE'!B28</f>
        <v>0</v>
      </c>
      <c r="C28">
        <f>'ENTER DATA HERE'!C28</f>
        <v>0</v>
      </c>
      <c r="D28">
        <f>A28*C28</f>
        <v>0</v>
      </c>
      <c r="E28" s="17" t="str">
        <f>IF(C28=0,"", 100*B28/C28)</f>
        <v/>
      </c>
      <c r="F28" s="30" t="str">
        <f>IF(C28=0,"", C28*POWER((E28-'AvE Plot'!$A$4),2))</f>
        <v/>
      </c>
    </row>
    <row r="29" spans="1:6" x14ac:dyDescent="0.25">
      <c r="A29">
        <v>27</v>
      </c>
      <c r="B29">
        <f>'ENTER DATA HERE'!B29</f>
        <v>0</v>
      </c>
      <c r="C29">
        <f>'ENTER DATA HERE'!C29</f>
        <v>0</v>
      </c>
      <c r="D29">
        <f>A29*C29</f>
        <v>0</v>
      </c>
      <c r="E29" s="17" t="str">
        <f>IF(C29=0,"", 100*B29/C29)</f>
        <v/>
      </c>
      <c r="F29" s="30" t="str">
        <f>IF(C29=0,"", C29*POWER((E29-'AvE Plot'!$A$4),2))</f>
        <v/>
      </c>
    </row>
    <row r="30" spans="1:6" x14ac:dyDescent="0.25">
      <c r="A30">
        <v>28</v>
      </c>
      <c r="B30">
        <f>'ENTER DATA HERE'!B30</f>
        <v>0</v>
      </c>
      <c r="C30">
        <f>'ENTER DATA HERE'!C30</f>
        <v>0</v>
      </c>
      <c r="D30">
        <f>A30*C30</f>
        <v>0</v>
      </c>
      <c r="E30" s="17" t="str">
        <f>IF(C30=0,"", 100*B30/C30)</f>
        <v/>
      </c>
      <c r="F30" s="30" t="str">
        <f>IF(C30=0,"", C30*POWER((E30-'AvE Plot'!$A$4),2))</f>
        <v/>
      </c>
    </row>
    <row r="31" spans="1:6" x14ac:dyDescent="0.25">
      <c r="A31">
        <v>29</v>
      </c>
      <c r="B31">
        <f>'ENTER DATA HERE'!B31</f>
        <v>0</v>
      </c>
      <c r="C31">
        <f>'ENTER DATA HERE'!C31</f>
        <v>0</v>
      </c>
      <c r="D31">
        <f>A31*C31</f>
        <v>0</v>
      </c>
      <c r="E31" s="17" t="str">
        <f>IF(C31=0,"", 100*B31/C31)</f>
        <v/>
      </c>
      <c r="F31" s="30" t="str">
        <f>IF(C31=0,"", C31*POWER((E31-'AvE Plot'!$A$4),2))</f>
        <v/>
      </c>
    </row>
    <row r="32" spans="1:6" x14ac:dyDescent="0.25">
      <c r="A32">
        <v>30</v>
      </c>
      <c r="B32">
        <f>'ENTER DATA HERE'!B32</f>
        <v>0</v>
      </c>
      <c r="C32">
        <f>'ENTER DATA HERE'!C32</f>
        <v>0</v>
      </c>
      <c r="D32">
        <f>A32*C32</f>
        <v>0</v>
      </c>
      <c r="E32" s="17" t="str">
        <f>IF(C32=0,"", 100*B32/C32)</f>
        <v/>
      </c>
      <c r="F32" s="30" t="str">
        <f>IF(C32=0,"", C32*POWER((E32-'AvE Plot'!$A$5),2))</f>
        <v/>
      </c>
    </row>
    <row r="33" spans="1:6" x14ac:dyDescent="0.25">
      <c r="A33">
        <v>31</v>
      </c>
      <c r="B33">
        <f>'ENTER DATA HERE'!B33</f>
        <v>0</v>
      </c>
      <c r="C33">
        <f>'ENTER DATA HERE'!C33</f>
        <v>0</v>
      </c>
      <c r="D33">
        <f>A33*C33</f>
        <v>0</v>
      </c>
      <c r="E33" s="17" t="str">
        <f>IF(C33=0,"", 100*B33/C33)</f>
        <v/>
      </c>
      <c r="F33" s="30" t="str">
        <f>IF(C33=0,"", C33*POWER((E33-'AvE Plot'!$A$5),2))</f>
        <v/>
      </c>
    </row>
    <row r="34" spans="1:6" x14ac:dyDescent="0.25">
      <c r="A34">
        <v>32</v>
      </c>
      <c r="B34">
        <f>'ENTER DATA HERE'!B34</f>
        <v>0</v>
      </c>
      <c r="C34">
        <f>'ENTER DATA HERE'!C34</f>
        <v>0</v>
      </c>
      <c r="D34">
        <f>A34*C34</f>
        <v>0</v>
      </c>
      <c r="E34" s="17" t="str">
        <f>IF(C34=0,"", 100*B34/C34)</f>
        <v/>
      </c>
      <c r="F34" s="30" t="str">
        <f>IF(C34=0,"", C34*POWER((E34-'AvE Plot'!$A$5),2))</f>
        <v/>
      </c>
    </row>
    <row r="35" spans="1:6" x14ac:dyDescent="0.25">
      <c r="A35">
        <v>33</v>
      </c>
      <c r="B35">
        <f>'ENTER DATA HERE'!B35</f>
        <v>0</v>
      </c>
      <c r="C35">
        <f>'ENTER DATA HERE'!C35</f>
        <v>0</v>
      </c>
      <c r="D35">
        <f>A35*C35</f>
        <v>0</v>
      </c>
      <c r="E35" s="17" t="str">
        <f>IF(C35=0,"", 100*B35/C35)</f>
        <v/>
      </c>
      <c r="F35" s="30" t="str">
        <f>IF(C35=0,"", C35*POWER((E35-'AvE Plot'!$A$5),2))</f>
        <v/>
      </c>
    </row>
    <row r="36" spans="1:6" x14ac:dyDescent="0.25">
      <c r="A36">
        <v>34</v>
      </c>
      <c r="B36">
        <f>'ENTER DATA HERE'!B36</f>
        <v>0</v>
      </c>
      <c r="C36">
        <f>'ENTER DATA HERE'!C36</f>
        <v>0</v>
      </c>
      <c r="D36">
        <f>A36*C36</f>
        <v>0</v>
      </c>
      <c r="E36" s="17" t="str">
        <f>IF(C36=0,"", 100*B36/C36)</f>
        <v/>
      </c>
      <c r="F36" s="30" t="str">
        <f>IF(C36=0,"", C36*POWER((E36-'AvE Plot'!$A$5),2))</f>
        <v/>
      </c>
    </row>
    <row r="37" spans="1:6" x14ac:dyDescent="0.25">
      <c r="A37">
        <v>35</v>
      </c>
      <c r="B37">
        <f>'ENTER DATA HERE'!B37</f>
        <v>0</v>
      </c>
      <c r="C37">
        <f>'ENTER DATA HERE'!C37</f>
        <v>0</v>
      </c>
      <c r="D37">
        <f>A37*C37</f>
        <v>0</v>
      </c>
      <c r="E37" s="17" t="str">
        <f>IF(C37=0,"", 100*B37/C37)</f>
        <v/>
      </c>
      <c r="F37" s="30" t="str">
        <f>IF(C37=0,"", C37*POWER((E37-'AvE Plot'!$A$5),2))</f>
        <v/>
      </c>
    </row>
    <row r="38" spans="1:6" x14ac:dyDescent="0.25">
      <c r="A38">
        <v>36</v>
      </c>
      <c r="B38">
        <f>'ENTER DATA HERE'!B38</f>
        <v>0</v>
      </c>
      <c r="C38">
        <f>'ENTER DATA HERE'!C38</f>
        <v>0</v>
      </c>
      <c r="D38">
        <f>A38*C38</f>
        <v>0</v>
      </c>
      <c r="E38" s="17" t="str">
        <f>IF(C38=0,"", 100*B38/C38)</f>
        <v/>
      </c>
      <c r="F38" s="30" t="str">
        <f>IF(C38=0,"", C38*POWER((E38-'AvE Plot'!$A$5),2))</f>
        <v/>
      </c>
    </row>
    <row r="39" spans="1:6" x14ac:dyDescent="0.25">
      <c r="A39">
        <v>37</v>
      </c>
      <c r="B39">
        <f>'ENTER DATA HERE'!B39</f>
        <v>0</v>
      </c>
      <c r="C39">
        <f>'ENTER DATA HERE'!C39</f>
        <v>0</v>
      </c>
      <c r="D39">
        <f>A39*C39</f>
        <v>0</v>
      </c>
      <c r="E39" s="17" t="str">
        <f>IF(C39=0,"", 100*B39/C39)</f>
        <v/>
      </c>
      <c r="F39" s="30" t="str">
        <f>IF(C39=0,"", C39*POWER((E39-'AvE Plot'!$A$5),2))</f>
        <v/>
      </c>
    </row>
    <row r="40" spans="1:6" x14ac:dyDescent="0.25">
      <c r="A40">
        <v>38</v>
      </c>
      <c r="B40">
        <f>'ENTER DATA HERE'!B40</f>
        <v>0</v>
      </c>
      <c r="C40">
        <f>'ENTER DATA HERE'!C40</f>
        <v>0</v>
      </c>
      <c r="D40">
        <f>A40*C40</f>
        <v>0</v>
      </c>
      <c r="E40" s="17" t="str">
        <f>IF(C40=0,"", 100*B40/C40)</f>
        <v/>
      </c>
      <c r="F40" s="30" t="str">
        <f>IF(C40=0,"", C40*POWER((E40-'AvE Plot'!$A$5),2))</f>
        <v/>
      </c>
    </row>
    <row r="41" spans="1:6" x14ac:dyDescent="0.25">
      <c r="A41">
        <v>39</v>
      </c>
      <c r="B41">
        <f>'ENTER DATA HERE'!B41</f>
        <v>0</v>
      </c>
      <c r="C41">
        <f>'ENTER DATA HERE'!C41</f>
        <v>0</v>
      </c>
      <c r="D41">
        <f>A41*C41</f>
        <v>0</v>
      </c>
      <c r="E41" s="17" t="str">
        <f>IF(C41=0,"", 100*B41/C41)</f>
        <v/>
      </c>
      <c r="F41" s="30" t="str">
        <f>IF(C41=0,"", C41*POWER((E41-'AvE Plot'!$A$5),2))</f>
        <v/>
      </c>
    </row>
    <row r="42" spans="1:6" x14ac:dyDescent="0.25">
      <c r="A42">
        <v>40</v>
      </c>
      <c r="B42">
        <f>'ENTER DATA HERE'!B42</f>
        <v>0</v>
      </c>
      <c r="C42">
        <f>'ENTER DATA HERE'!C42</f>
        <v>0</v>
      </c>
      <c r="D42">
        <f>A42*C42</f>
        <v>0</v>
      </c>
      <c r="E42" s="17" t="str">
        <f>IF(C42=0,"", 100*B42/C42)</f>
        <v/>
      </c>
      <c r="F42" s="30" t="str">
        <f>IF(C42=0,"", C42*POWER((E42-'AvE Plot'!$A$6),2))</f>
        <v/>
      </c>
    </row>
    <row r="43" spans="1:6" x14ac:dyDescent="0.25">
      <c r="A43">
        <v>41</v>
      </c>
      <c r="B43">
        <f>'ENTER DATA HERE'!B43</f>
        <v>0</v>
      </c>
      <c r="C43">
        <f>'ENTER DATA HERE'!C43</f>
        <v>0</v>
      </c>
      <c r="D43">
        <f>A43*C43</f>
        <v>0</v>
      </c>
      <c r="E43" s="17" t="str">
        <f>IF(C43=0,"", 100*B43/C43)</f>
        <v/>
      </c>
      <c r="F43" s="30" t="str">
        <f>IF(C43=0,"", C43*POWER((E43-'AvE Plot'!$A$6),2))</f>
        <v/>
      </c>
    </row>
    <row r="44" spans="1:6" x14ac:dyDescent="0.25">
      <c r="A44">
        <v>42</v>
      </c>
      <c r="B44">
        <f>'ENTER DATA HERE'!B44</f>
        <v>0</v>
      </c>
      <c r="C44">
        <f>'ENTER DATA HERE'!C44</f>
        <v>0</v>
      </c>
      <c r="D44">
        <f>A44*C44</f>
        <v>0</v>
      </c>
      <c r="E44" s="17" t="str">
        <f>IF(C44=0,"", 100*B44/C44)</f>
        <v/>
      </c>
      <c r="F44" s="30" t="str">
        <f>IF(C44=0,"", C44*POWER((E44-'AvE Plot'!$A$6),2))</f>
        <v/>
      </c>
    </row>
    <row r="45" spans="1:6" x14ac:dyDescent="0.25">
      <c r="A45">
        <v>43</v>
      </c>
      <c r="B45">
        <f>'ENTER DATA HERE'!B45</f>
        <v>0</v>
      </c>
      <c r="C45">
        <f>'ENTER DATA HERE'!C45</f>
        <v>0</v>
      </c>
      <c r="D45">
        <f>A45*C45</f>
        <v>0</v>
      </c>
      <c r="E45" s="17" t="str">
        <f>IF(C45=0,"", 100*B45/C45)</f>
        <v/>
      </c>
      <c r="F45" s="30" t="str">
        <f>IF(C45=0,"", C45*POWER((E45-'AvE Plot'!$A$6),2))</f>
        <v/>
      </c>
    </row>
    <row r="46" spans="1:6" x14ac:dyDescent="0.25">
      <c r="A46">
        <v>44</v>
      </c>
      <c r="B46">
        <f>'ENTER DATA HERE'!B46</f>
        <v>0</v>
      </c>
      <c r="C46">
        <f>'ENTER DATA HERE'!C46</f>
        <v>0</v>
      </c>
      <c r="D46">
        <f>A46*C46</f>
        <v>0</v>
      </c>
      <c r="E46" s="17" t="str">
        <f>IF(C46=0,"", 100*B46/C46)</f>
        <v/>
      </c>
      <c r="F46" s="30" t="str">
        <f>IF(C46=0,"", C46*POWER((E46-'AvE Plot'!$A$6),2))</f>
        <v/>
      </c>
    </row>
    <row r="47" spans="1:6" x14ac:dyDescent="0.25">
      <c r="A47">
        <v>45</v>
      </c>
      <c r="B47">
        <f>'ENTER DATA HERE'!B47</f>
        <v>0</v>
      </c>
      <c r="C47">
        <f>'ENTER DATA HERE'!C47</f>
        <v>0</v>
      </c>
      <c r="D47">
        <f>A47*C47</f>
        <v>0</v>
      </c>
      <c r="E47" s="17" t="str">
        <f>IF(C47=0,"", 100*B47/C47)</f>
        <v/>
      </c>
      <c r="F47" s="30" t="str">
        <f>IF(C47=0,"", C47*POWER((E47-'AvE Plot'!$A$6),2))</f>
        <v/>
      </c>
    </row>
    <row r="48" spans="1:6" x14ac:dyDescent="0.25">
      <c r="A48">
        <v>46</v>
      </c>
      <c r="B48">
        <f>'ENTER DATA HERE'!B48</f>
        <v>0</v>
      </c>
      <c r="C48">
        <f>'ENTER DATA HERE'!C48</f>
        <v>0</v>
      </c>
      <c r="D48">
        <f>A48*C48</f>
        <v>0</v>
      </c>
      <c r="E48" s="17" t="str">
        <f>IF(C48=0,"", 100*B48/C48)</f>
        <v/>
      </c>
      <c r="F48" s="30" t="str">
        <f>IF(C48=0,"", C48*POWER((E48-'AvE Plot'!$A$6),2))</f>
        <v/>
      </c>
    </row>
    <row r="49" spans="1:6" x14ac:dyDescent="0.25">
      <c r="A49">
        <v>47</v>
      </c>
      <c r="B49">
        <f>'ENTER DATA HERE'!B49</f>
        <v>0</v>
      </c>
      <c r="C49">
        <f>'ENTER DATA HERE'!C49</f>
        <v>0</v>
      </c>
      <c r="D49">
        <f>A49*C49</f>
        <v>0</v>
      </c>
      <c r="E49" s="17" t="str">
        <f>IF(C49=0,"", 100*B49/C49)</f>
        <v/>
      </c>
      <c r="F49" s="30" t="str">
        <f>IF(C49=0,"", C49*POWER((E49-'AvE Plot'!$A$6),2))</f>
        <v/>
      </c>
    </row>
    <row r="50" spans="1:6" x14ac:dyDescent="0.25">
      <c r="A50">
        <v>48</v>
      </c>
      <c r="B50">
        <f>'ENTER DATA HERE'!B50</f>
        <v>0</v>
      </c>
      <c r="C50">
        <f>'ENTER DATA HERE'!C50</f>
        <v>0</v>
      </c>
      <c r="D50">
        <f>A50*C50</f>
        <v>0</v>
      </c>
      <c r="E50" s="17" t="str">
        <f>IF(C50=0,"", 100*B50/C50)</f>
        <v/>
      </c>
      <c r="F50" s="30" t="str">
        <f>IF(C50=0,"", C50*POWER((E50-'AvE Plot'!$A$6),2))</f>
        <v/>
      </c>
    </row>
    <row r="51" spans="1:6" x14ac:dyDescent="0.25">
      <c r="A51">
        <v>49</v>
      </c>
      <c r="B51">
        <f>'ENTER DATA HERE'!B51</f>
        <v>0</v>
      </c>
      <c r="C51">
        <f>'ENTER DATA HERE'!C51</f>
        <v>0</v>
      </c>
      <c r="D51">
        <f>A51*C51</f>
        <v>0</v>
      </c>
      <c r="E51" s="17" t="str">
        <f>IF(C51=0,"", 100*B51/C51)</f>
        <v/>
      </c>
      <c r="F51" s="30" t="str">
        <f>IF(C51=0,"", C51*POWER((E51-'AvE Plot'!$A$6),2))</f>
        <v/>
      </c>
    </row>
    <row r="52" spans="1:6" x14ac:dyDescent="0.25">
      <c r="A52">
        <v>50</v>
      </c>
      <c r="B52">
        <f>'ENTER DATA HERE'!B52</f>
        <v>0</v>
      </c>
      <c r="C52">
        <f>'ENTER DATA HERE'!C52</f>
        <v>0</v>
      </c>
      <c r="D52">
        <f>A52*C52</f>
        <v>0</v>
      </c>
      <c r="E52" s="17" t="str">
        <f>IF(C52=0,"", 100*B52/C52)</f>
        <v/>
      </c>
      <c r="F52" s="30" t="str">
        <f>IF(C52=0,"", C52*POWER((E52-'AvE Plot'!$A$7),2))</f>
        <v/>
      </c>
    </row>
    <row r="53" spans="1:6" x14ac:dyDescent="0.25">
      <c r="A53">
        <v>51</v>
      </c>
      <c r="B53">
        <f>'ENTER DATA HERE'!B53</f>
        <v>0</v>
      </c>
      <c r="C53">
        <f>'ENTER DATA HERE'!C53</f>
        <v>0</v>
      </c>
      <c r="D53">
        <f>A53*C53</f>
        <v>0</v>
      </c>
      <c r="E53" s="17" t="str">
        <f>IF(C53=0,"", 100*B53/C53)</f>
        <v/>
      </c>
      <c r="F53" s="30" t="str">
        <f>IF(C53=0,"", C53*POWER((E53-'AvE Plot'!$A$7),2))</f>
        <v/>
      </c>
    </row>
    <row r="54" spans="1:6" x14ac:dyDescent="0.25">
      <c r="A54">
        <v>52</v>
      </c>
      <c r="B54">
        <f>'ENTER DATA HERE'!B54</f>
        <v>0</v>
      </c>
      <c r="C54">
        <f>'ENTER DATA HERE'!C54</f>
        <v>0</v>
      </c>
      <c r="D54">
        <f>A54*C54</f>
        <v>0</v>
      </c>
      <c r="E54" s="17" t="str">
        <f>IF(C54=0,"", 100*B54/C54)</f>
        <v/>
      </c>
      <c r="F54" s="30" t="str">
        <f>IF(C54=0,"", C54*POWER((E54-'AvE Plot'!$A$7),2))</f>
        <v/>
      </c>
    </row>
    <row r="55" spans="1:6" x14ac:dyDescent="0.25">
      <c r="A55">
        <v>53</v>
      </c>
      <c r="B55">
        <f>'ENTER DATA HERE'!B55</f>
        <v>0</v>
      </c>
      <c r="C55">
        <f>'ENTER DATA HERE'!C55</f>
        <v>0</v>
      </c>
      <c r="D55">
        <f>A55*C55</f>
        <v>0</v>
      </c>
      <c r="E55" s="17" t="str">
        <f>IF(C55=0,"", 100*B55/C55)</f>
        <v/>
      </c>
      <c r="F55" s="30" t="str">
        <f>IF(C55=0,"", C55*POWER((E55-'AvE Plot'!$A$7),2))</f>
        <v/>
      </c>
    </row>
    <row r="56" spans="1:6" x14ac:dyDescent="0.25">
      <c r="A56">
        <v>54</v>
      </c>
      <c r="B56">
        <f>'ENTER DATA HERE'!B56</f>
        <v>0</v>
      </c>
      <c r="C56">
        <f>'ENTER DATA HERE'!C56</f>
        <v>0</v>
      </c>
      <c r="D56">
        <f>A56*C56</f>
        <v>0</v>
      </c>
      <c r="E56" s="17" t="str">
        <f>IF(C56=0,"", 100*B56/C56)</f>
        <v/>
      </c>
      <c r="F56" s="30" t="str">
        <f>IF(C56=0,"", C56*POWER((E56-'AvE Plot'!$A$7),2))</f>
        <v/>
      </c>
    </row>
    <row r="57" spans="1:6" x14ac:dyDescent="0.25">
      <c r="A57">
        <v>55</v>
      </c>
      <c r="B57">
        <f>'ENTER DATA HERE'!B57</f>
        <v>0</v>
      </c>
      <c r="C57">
        <f>'ENTER DATA HERE'!C57</f>
        <v>0</v>
      </c>
      <c r="D57">
        <f>A57*C57</f>
        <v>0</v>
      </c>
      <c r="E57" s="17" t="str">
        <f>IF(C57=0,"", 100*B57/C57)</f>
        <v/>
      </c>
      <c r="F57" s="30" t="str">
        <f>IF(C57=0,"", C57*POWER((E57-'AvE Plot'!$A$7),2))</f>
        <v/>
      </c>
    </row>
    <row r="58" spans="1:6" x14ac:dyDescent="0.25">
      <c r="A58">
        <v>56</v>
      </c>
      <c r="B58">
        <f>'ENTER DATA HERE'!B58</f>
        <v>0</v>
      </c>
      <c r="C58">
        <f>'ENTER DATA HERE'!C58</f>
        <v>0</v>
      </c>
      <c r="D58">
        <f>A58*C58</f>
        <v>0</v>
      </c>
      <c r="E58" s="17" t="str">
        <f>IF(C58=0,"", 100*B58/C58)</f>
        <v/>
      </c>
      <c r="F58" s="30" t="str">
        <f>IF(C58=0,"", C58*POWER((E58-'AvE Plot'!$A$7),2))</f>
        <v/>
      </c>
    </row>
    <row r="59" spans="1:6" x14ac:dyDescent="0.25">
      <c r="A59">
        <v>57</v>
      </c>
      <c r="B59">
        <f>'ENTER DATA HERE'!B59</f>
        <v>0</v>
      </c>
      <c r="C59">
        <f>'ENTER DATA HERE'!C59</f>
        <v>0</v>
      </c>
      <c r="D59">
        <f>A59*C59</f>
        <v>0</v>
      </c>
      <c r="E59" s="17" t="str">
        <f>IF(C59=0,"", 100*B59/C59)</f>
        <v/>
      </c>
      <c r="F59" s="30" t="str">
        <f>IF(C59=0,"", C59*POWER((E59-'AvE Plot'!$A$7),2))</f>
        <v/>
      </c>
    </row>
    <row r="60" spans="1:6" x14ac:dyDescent="0.25">
      <c r="A60">
        <v>58</v>
      </c>
      <c r="B60">
        <f>'ENTER DATA HERE'!B60</f>
        <v>0</v>
      </c>
      <c r="C60">
        <f>'ENTER DATA HERE'!C60</f>
        <v>0</v>
      </c>
      <c r="D60">
        <f>A60*C60</f>
        <v>0</v>
      </c>
      <c r="E60" s="17" t="str">
        <f>IF(C60=0,"", 100*B60/C60)</f>
        <v/>
      </c>
      <c r="F60" s="30" t="str">
        <f>IF(C60=0,"", C60*POWER((E60-'AvE Plot'!$A$7),2))</f>
        <v/>
      </c>
    </row>
    <row r="61" spans="1:6" x14ac:dyDescent="0.25">
      <c r="A61">
        <v>59</v>
      </c>
      <c r="B61">
        <f>'ENTER DATA HERE'!B61</f>
        <v>0</v>
      </c>
      <c r="C61">
        <f>'ENTER DATA HERE'!C61</f>
        <v>0</v>
      </c>
      <c r="D61">
        <f>A61*C61</f>
        <v>0</v>
      </c>
      <c r="E61" s="17" t="str">
        <f>IF(C61=0,"", 100*B61/C61)</f>
        <v/>
      </c>
      <c r="F61" s="30" t="str">
        <f>IF(C61=0,"", C61*POWER((E61-'AvE Plot'!$A$7),2))</f>
        <v/>
      </c>
    </row>
    <row r="62" spans="1:6" x14ac:dyDescent="0.25">
      <c r="A62">
        <v>60</v>
      </c>
      <c r="B62">
        <f>'ENTER DATA HERE'!B62</f>
        <v>0</v>
      </c>
      <c r="C62">
        <f>'ENTER DATA HERE'!C62</f>
        <v>0</v>
      </c>
      <c r="D62">
        <f>A62*C62</f>
        <v>0</v>
      </c>
      <c r="E62" s="17" t="str">
        <f>IF(C62=0,"", 100*B62/C62)</f>
        <v/>
      </c>
      <c r="F62" s="30" t="str">
        <f>IF(C62=0,"", C62*POWER((E62-'AvE Plot'!$A$8),2))</f>
        <v/>
      </c>
    </row>
    <row r="63" spans="1:6" x14ac:dyDescent="0.25">
      <c r="A63">
        <v>61</v>
      </c>
      <c r="B63">
        <f>'ENTER DATA HERE'!B63</f>
        <v>0</v>
      </c>
      <c r="C63">
        <f>'ENTER DATA HERE'!C63</f>
        <v>0</v>
      </c>
      <c r="D63">
        <f>A63*C63</f>
        <v>0</v>
      </c>
      <c r="E63" s="17" t="str">
        <f>IF(C63=0,"", 100*B63/C63)</f>
        <v/>
      </c>
      <c r="F63" s="30" t="str">
        <f>IF(C63=0,"", C63*POWER((E63-'AvE Plot'!$A$8),2))</f>
        <v/>
      </c>
    </row>
    <row r="64" spans="1:6" x14ac:dyDescent="0.25">
      <c r="A64">
        <v>62</v>
      </c>
      <c r="B64">
        <f>'ENTER DATA HERE'!B64</f>
        <v>0</v>
      </c>
      <c r="C64">
        <f>'ENTER DATA HERE'!C64</f>
        <v>0</v>
      </c>
      <c r="D64">
        <f>A64*C64</f>
        <v>0</v>
      </c>
      <c r="E64" s="17" t="str">
        <f>IF(C64=0,"", 100*B64/C64)</f>
        <v/>
      </c>
      <c r="F64" s="30" t="str">
        <f>IF(C64=0,"", C64*POWER((E64-'AvE Plot'!$A$8),2))</f>
        <v/>
      </c>
    </row>
    <row r="65" spans="1:6" x14ac:dyDescent="0.25">
      <c r="A65">
        <v>63</v>
      </c>
      <c r="B65">
        <f>'ENTER DATA HERE'!B65</f>
        <v>0</v>
      </c>
      <c r="C65">
        <f>'ENTER DATA HERE'!C65</f>
        <v>0</v>
      </c>
      <c r="D65">
        <f>A65*C65</f>
        <v>0</v>
      </c>
      <c r="E65" s="17" t="str">
        <f>IF(C65=0,"", 100*B65/C65)</f>
        <v/>
      </c>
      <c r="F65" s="30" t="str">
        <f>IF(C65=0,"", C65*POWER((E65-'AvE Plot'!$A$8),2))</f>
        <v/>
      </c>
    </row>
    <row r="66" spans="1:6" x14ac:dyDescent="0.25">
      <c r="A66">
        <v>64</v>
      </c>
      <c r="B66">
        <f>'ENTER DATA HERE'!B66</f>
        <v>0</v>
      </c>
      <c r="C66">
        <f>'ENTER DATA HERE'!C66</f>
        <v>0</v>
      </c>
      <c r="D66">
        <f>A66*C66</f>
        <v>0</v>
      </c>
      <c r="E66" s="17" t="str">
        <f>IF(C66=0,"", 100*B66/C66)</f>
        <v/>
      </c>
      <c r="F66" s="30" t="str">
        <f>IF(C66=0,"", C66*POWER((E66-'AvE Plot'!$A$8),2))</f>
        <v/>
      </c>
    </row>
    <row r="67" spans="1:6" x14ac:dyDescent="0.25">
      <c r="A67">
        <v>65</v>
      </c>
      <c r="B67">
        <f>'ENTER DATA HERE'!B67</f>
        <v>0</v>
      </c>
      <c r="C67">
        <f>'ENTER DATA HERE'!C67</f>
        <v>0</v>
      </c>
      <c r="D67">
        <f t="shared" ref="D67:D80" si="0">A67*C67</f>
        <v>0</v>
      </c>
      <c r="E67" s="17" t="str">
        <f t="shared" ref="E67:E101" si="1">IF(C67=0,"", 100*B67/C67)</f>
        <v/>
      </c>
      <c r="F67" s="30" t="str">
        <f>IF(C67=0,"", C67*POWER((E67-'AvE Plot'!$A$8),2))</f>
        <v/>
      </c>
    </row>
    <row r="68" spans="1:6" x14ac:dyDescent="0.25">
      <c r="A68">
        <v>66</v>
      </c>
      <c r="B68">
        <f>'ENTER DATA HERE'!B68</f>
        <v>0</v>
      </c>
      <c r="C68">
        <f>'ENTER DATA HERE'!C68</f>
        <v>0</v>
      </c>
      <c r="D68">
        <f t="shared" si="0"/>
        <v>0</v>
      </c>
      <c r="E68" s="17" t="str">
        <f t="shared" si="1"/>
        <v/>
      </c>
      <c r="F68" s="30" t="str">
        <f>IF(C68=0,"", C68*POWER((E68-'AvE Plot'!$A$8),2))</f>
        <v/>
      </c>
    </row>
    <row r="69" spans="1:6" x14ac:dyDescent="0.25">
      <c r="A69">
        <v>67</v>
      </c>
      <c r="B69">
        <f>'ENTER DATA HERE'!B69</f>
        <v>0</v>
      </c>
      <c r="C69">
        <f>'ENTER DATA HERE'!C69</f>
        <v>0</v>
      </c>
      <c r="D69">
        <f t="shared" si="0"/>
        <v>0</v>
      </c>
      <c r="E69" s="17" t="str">
        <f t="shared" si="1"/>
        <v/>
      </c>
      <c r="F69" s="30" t="str">
        <f>IF(C69=0,"", C69*POWER((E69-'AvE Plot'!$A$8),2))</f>
        <v/>
      </c>
    </row>
    <row r="70" spans="1:6" x14ac:dyDescent="0.25">
      <c r="A70">
        <v>68</v>
      </c>
      <c r="B70">
        <f>'ENTER DATA HERE'!B70</f>
        <v>0</v>
      </c>
      <c r="C70">
        <f>'ENTER DATA HERE'!C70</f>
        <v>0</v>
      </c>
      <c r="D70">
        <f t="shared" si="0"/>
        <v>0</v>
      </c>
      <c r="E70" s="17" t="str">
        <f t="shared" si="1"/>
        <v/>
      </c>
      <c r="F70" s="30" t="str">
        <f>IF(C70=0,"", C70*POWER((E70-'AvE Plot'!$A$8),2))</f>
        <v/>
      </c>
    </row>
    <row r="71" spans="1:6" x14ac:dyDescent="0.25">
      <c r="A71">
        <v>69</v>
      </c>
      <c r="B71">
        <f>'ENTER DATA HERE'!B71</f>
        <v>0</v>
      </c>
      <c r="C71">
        <f>'ENTER DATA HERE'!C71</f>
        <v>0</v>
      </c>
      <c r="D71">
        <f t="shared" si="0"/>
        <v>0</v>
      </c>
      <c r="E71" s="17" t="str">
        <f t="shared" si="1"/>
        <v/>
      </c>
      <c r="F71" s="30" t="str">
        <f>IF(C71=0,"", C71*POWER((E71-'AvE Plot'!$A$8),2))</f>
        <v/>
      </c>
    </row>
    <row r="72" spans="1:6" x14ac:dyDescent="0.25">
      <c r="A72">
        <v>70</v>
      </c>
      <c r="B72">
        <f>'ENTER DATA HERE'!B72</f>
        <v>0</v>
      </c>
      <c r="C72">
        <f>'ENTER DATA HERE'!C72</f>
        <v>0</v>
      </c>
      <c r="D72">
        <f t="shared" si="0"/>
        <v>0</v>
      </c>
      <c r="E72" s="17" t="str">
        <f t="shared" si="1"/>
        <v/>
      </c>
      <c r="F72" s="30" t="str">
        <f>IF(C72=0,"", C72*POWER((E72-'AvE Plot'!$A$9),2))</f>
        <v/>
      </c>
    </row>
    <row r="73" spans="1:6" x14ac:dyDescent="0.25">
      <c r="A73">
        <v>71</v>
      </c>
      <c r="B73">
        <f>'ENTER DATA HERE'!B73</f>
        <v>0</v>
      </c>
      <c r="C73">
        <f>'ENTER DATA HERE'!C73</f>
        <v>0</v>
      </c>
      <c r="D73">
        <f t="shared" si="0"/>
        <v>0</v>
      </c>
      <c r="E73" s="17" t="str">
        <f t="shared" si="1"/>
        <v/>
      </c>
      <c r="F73" s="30" t="str">
        <f>IF(C73=0,"", C73*POWER((E73-'AvE Plot'!$A$9),2))</f>
        <v/>
      </c>
    </row>
    <row r="74" spans="1:6" x14ac:dyDescent="0.25">
      <c r="A74">
        <v>72</v>
      </c>
      <c r="B74">
        <f>'ENTER DATA HERE'!B74</f>
        <v>0</v>
      </c>
      <c r="C74">
        <f>'ENTER DATA HERE'!C74</f>
        <v>0</v>
      </c>
      <c r="D74">
        <f t="shared" si="0"/>
        <v>0</v>
      </c>
      <c r="E74" s="17" t="str">
        <f t="shared" si="1"/>
        <v/>
      </c>
      <c r="F74" s="30" t="str">
        <f>IF(C74=0,"", C74*POWER((E74-'AvE Plot'!$A$9),2))</f>
        <v/>
      </c>
    </row>
    <row r="75" spans="1:6" x14ac:dyDescent="0.25">
      <c r="A75">
        <v>73</v>
      </c>
      <c r="B75">
        <f>'ENTER DATA HERE'!B75</f>
        <v>0</v>
      </c>
      <c r="C75">
        <f>'ENTER DATA HERE'!C75</f>
        <v>0</v>
      </c>
      <c r="D75">
        <f t="shared" si="0"/>
        <v>0</v>
      </c>
      <c r="E75" s="17" t="str">
        <f t="shared" si="1"/>
        <v/>
      </c>
      <c r="F75" s="30" t="str">
        <f>IF(C75=0,"", C75*POWER((E75-'AvE Plot'!$A$9),2))</f>
        <v/>
      </c>
    </row>
    <row r="76" spans="1:6" x14ac:dyDescent="0.25">
      <c r="A76">
        <v>74</v>
      </c>
      <c r="B76">
        <f>'ENTER DATA HERE'!B76</f>
        <v>0</v>
      </c>
      <c r="C76">
        <f>'ENTER DATA HERE'!C76</f>
        <v>0</v>
      </c>
      <c r="D76">
        <f t="shared" si="0"/>
        <v>0</v>
      </c>
      <c r="E76" s="17" t="str">
        <f t="shared" si="1"/>
        <v/>
      </c>
      <c r="F76" s="30" t="str">
        <f>IF(C76=0,"", C76*POWER((E76-'AvE Plot'!$A$9),2))</f>
        <v/>
      </c>
    </row>
    <row r="77" spans="1:6" x14ac:dyDescent="0.25">
      <c r="A77">
        <v>75</v>
      </c>
      <c r="B77">
        <f>'ENTER DATA HERE'!B77</f>
        <v>0</v>
      </c>
      <c r="C77">
        <f>'ENTER DATA HERE'!C77</f>
        <v>0</v>
      </c>
      <c r="D77">
        <f t="shared" si="0"/>
        <v>0</v>
      </c>
      <c r="E77" s="17" t="str">
        <f t="shared" si="1"/>
        <v/>
      </c>
      <c r="F77" s="30" t="str">
        <f>IF(C77=0,"", C77*POWER((E77-'AvE Plot'!$A$9),2))</f>
        <v/>
      </c>
    </row>
    <row r="78" spans="1:6" x14ac:dyDescent="0.25">
      <c r="A78">
        <v>76</v>
      </c>
      <c r="B78">
        <f>'ENTER DATA HERE'!B78</f>
        <v>0</v>
      </c>
      <c r="C78">
        <f>'ENTER DATA HERE'!C78</f>
        <v>0</v>
      </c>
      <c r="D78">
        <f t="shared" si="0"/>
        <v>0</v>
      </c>
      <c r="E78" s="17" t="str">
        <f t="shared" si="1"/>
        <v/>
      </c>
      <c r="F78" s="30" t="str">
        <f>IF(C78=0,"", C78*POWER((E78-'AvE Plot'!$A$9),2))</f>
        <v/>
      </c>
    </row>
    <row r="79" spans="1:6" x14ac:dyDescent="0.25">
      <c r="A79">
        <v>77</v>
      </c>
      <c r="B79">
        <f>'ENTER DATA HERE'!B79</f>
        <v>0</v>
      </c>
      <c r="C79">
        <f>'ENTER DATA HERE'!C79</f>
        <v>0</v>
      </c>
      <c r="D79">
        <f t="shared" si="0"/>
        <v>0</v>
      </c>
      <c r="E79" s="17" t="str">
        <f t="shared" si="1"/>
        <v/>
      </c>
      <c r="F79" s="30" t="str">
        <f>IF(C79=0,"", C79*POWER((E79-'AvE Plot'!$A$9),2))</f>
        <v/>
      </c>
    </row>
    <row r="80" spans="1:6" x14ac:dyDescent="0.25">
      <c r="A80">
        <v>78</v>
      </c>
      <c r="B80">
        <f>'ENTER DATA HERE'!B80</f>
        <v>0</v>
      </c>
      <c r="C80">
        <f>'ENTER DATA HERE'!C80</f>
        <v>0</v>
      </c>
      <c r="D80">
        <f t="shared" si="0"/>
        <v>0</v>
      </c>
      <c r="E80" s="17" t="str">
        <f t="shared" si="1"/>
        <v/>
      </c>
      <c r="F80" s="30" t="str">
        <f>IF(C80=0,"", C80*POWER((E80-'AvE Plot'!$A$9),2))</f>
        <v/>
      </c>
    </row>
    <row r="81" spans="1:6" x14ac:dyDescent="0.25">
      <c r="A81">
        <v>79</v>
      </c>
      <c r="B81">
        <f>'ENTER DATA HERE'!B81</f>
        <v>0</v>
      </c>
      <c r="C81">
        <f>'ENTER DATA HERE'!C81</f>
        <v>0</v>
      </c>
      <c r="D81">
        <f>A81*C81</f>
        <v>0</v>
      </c>
      <c r="E81" s="17" t="str">
        <f t="shared" si="1"/>
        <v/>
      </c>
      <c r="F81" s="30" t="str">
        <f>IF(C81=0,"", C81*POWER((E81-'AvE Plot'!$A$9),2))</f>
        <v/>
      </c>
    </row>
    <row r="82" spans="1:6" x14ac:dyDescent="0.25">
      <c r="A82">
        <v>80</v>
      </c>
      <c r="B82">
        <f>'ENTER DATA HERE'!B82</f>
        <v>0</v>
      </c>
      <c r="C82">
        <f>'ENTER DATA HERE'!C82</f>
        <v>0</v>
      </c>
      <c r="D82">
        <f t="shared" ref="D82:D102" si="2">A82*C82</f>
        <v>0</v>
      </c>
      <c r="E82" s="17" t="str">
        <f t="shared" si="1"/>
        <v/>
      </c>
      <c r="F82" s="30" t="str">
        <f>IF(C82=0,"", C82*POWER((E82-'AvE Plot'!$A$10),2))</f>
        <v/>
      </c>
    </row>
    <row r="83" spans="1:6" x14ac:dyDescent="0.25">
      <c r="A83">
        <v>81</v>
      </c>
      <c r="B83">
        <f>'ENTER DATA HERE'!B83</f>
        <v>0</v>
      </c>
      <c r="C83">
        <f>'ENTER DATA HERE'!C83</f>
        <v>0</v>
      </c>
      <c r="D83">
        <f t="shared" si="2"/>
        <v>0</v>
      </c>
      <c r="E83" s="17" t="str">
        <f t="shared" si="1"/>
        <v/>
      </c>
      <c r="F83" s="30" t="str">
        <f>IF(C83=0,"", C83*POWER((E83-'AvE Plot'!$A$10),2))</f>
        <v/>
      </c>
    </row>
    <row r="84" spans="1:6" x14ac:dyDescent="0.25">
      <c r="A84">
        <v>82</v>
      </c>
      <c r="B84">
        <f>'ENTER DATA HERE'!B84</f>
        <v>0</v>
      </c>
      <c r="C84">
        <f>'ENTER DATA HERE'!C84</f>
        <v>0</v>
      </c>
      <c r="D84">
        <f t="shared" si="2"/>
        <v>0</v>
      </c>
      <c r="E84" s="17" t="str">
        <f t="shared" si="1"/>
        <v/>
      </c>
      <c r="F84" s="30" t="str">
        <f>IF(C84=0,"", C84*POWER((E84-'AvE Plot'!$A$10),2))</f>
        <v/>
      </c>
    </row>
    <row r="85" spans="1:6" x14ac:dyDescent="0.25">
      <c r="A85">
        <v>83</v>
      </c>
      <c r="B85">
        <f>'ENTER DATA HERE'!B85</f>
        <v>0</v>
      </c>
      <c r="C85">
        <f>'ENTER DATA HERE'!C85</f>
        <v>0</v>
      </c>
      <c r="D85">
        <f t="shared" si="2"/>
        <v>0</v>
      </c>
      <c r="E85" s="17" t="str">
        <f t="shared" si="1"/>
        <v/>
      </c>
      <c r="F85" s="30" t="str">
        <f>IF(C85=0,"", C85*POWER((E85-'AvE Plot'!$A$10),2))</f>
        <v/>
      </c>
    </row>
    <row r="86" spans="1:6" x14ac:dyDescent="0.25">
      <c r="A86">
        <v>84</v>
      </c>
      <c r="B86">
        <f>'ENTER DATA HERE'!B86</f>
        <v>0</v>
      </c>
      <c r="C86">
        <f>'ENTER DATA HERE'!C86</f>
        <v>0</v>
      </c>
      <c r="D86">
        <f t="shared" si="2"/>
        <v>0</v>
      </c>
      <c r="E86" s="17" t="str">
        <f t="shared" si="1"/>
        <v/>
      </c>
      <c r="F86" s="30" t="str">
        <f>IF(C86=0,"", C86*POWER((E86-'AvE Plot'!$A$10),2))</f>
        <v/>
      </c>
    </row>
    <row r="87" spans="1:6" x14ac:dyDescent="0.25">
      <c r="A87">
        <v>85</v>
      </c>
      <c r="B87">
        <f>'ENTER DATA HERE'!B87</f>
        <v>0</v>
      </c>
      <c r="C87">
        <f>'ENTER DATA HERE'!C87</f>
        <v>0</v>
      </c>
      <c r="D87">
        <f t="shared" si="2"/>
        <v>0</v>
      </c>
      <c r="E87" s="17" t="str">
        <f t="shared" si="1"/>
        <v/>
      </c>
      <c r="F87" s="30" t="str">
        <f>IF(C87=0,"", C87*POWER((E87-'AvE Plot'!$A$10),2))</f>
        <v/>
      </c>
    </row>
    <row r="88" spans="1:6" x14ac:dyDescent="0.25">
      <c r="A88">
        <v>86</v>
      </c>
      <c r="B88">
        <f>'ENTER DATA HERE'!B88</f>
        <v>0</v>
      </c>
      <c r="C88">
        <f>'ENTER DATA HERE'!C88</f>
        <v>0</v>
      </c>
      <c r="D88">
        <f t="shared" si="2"/>
        <v>0</v>
      </c>
      <c r="E88" s="17" t="str">
        <f t="shared" si="1"/>
        <v/>
      </c>
      <c r="F88" s="30" t="str">
        <f>IF(C88=0,"", C88*POWER((E88-'AvE Plot'!$A$10),2))</f>
        <v/>
      </c>
    </row>
    <row r="89" spans="1:6" x14ac:dyDescent="0.25">
      <c r="A89">
        <v>87</v>
      </c>
      <c r="B89">
        <f>'ENTER DATA HERE'!B89</f>
        <v>0</v>
      </c>
      <c r="C89">
        <f>'ENTER DATA HERE'!C89</f>
        <v>0</v>
      </c>
      <c r="D89">
        <f t="shared" si="2"/>
        <v>0</v>
      </c>
      <c r="E89" s="17" t="str">
        <f t="shared" si="1"/>
        <v/>
      </c>
      <c r="F89" s="30" t="str">
        <f>IF(C89=0,"", C89*POWER((E89-'AvE Plot'!$A$10),2))</f>
        <v/>
      </c>
    </row>
    <row r="90" spans="1:6" x14ac:dyDescent="0.25">
      <c r="A90">
        <v>88</v>
      </c>
      <c r="B90">
        <f>'ENTER DATA HERE'!B90</f>
        <v>0</v>
      </c>
      <c r="C90">
        <f>'ENTER DATA HERE'!C90</f>
        <v>0</v>
      </c>
      <c r="D90">
        <f t="shared" si="2"/>
        <v>0</v>
      </c>
      <c r="E90" s="17" t="str">
        <f t="shared" si="1"/>
        <v/>
      </c>
      <c r="F90" s="30" t="str">
        <f>IF(C90=0,"", C90*POWER((E90-'AvE Plot'!$A$10),2))</f>
        <v/>
      </c>
    </row>
    <row r="91" spans="1:6" x14ac:dyDescent="0.25">
      <c r="A91">
        <v>89</v>
      </c>
      <c r="B91">
        <f>'ENTER DATA HERE'!B91</f>
        <v>0</v>
      </c>
      <c r="C91">
        <f>'ENTER DATA HERE'!C91</f>
        <v>0</v>
      </c>
      <c r="D91">
        <f t="shared" si="2"/>
        <v>0</v>
      </c>
      <c r="E91" s="17" t="str">
        <f t="shared" si="1"/>
        <v/>
      </c>
      <c r="F91" s="30" t="str">
        <f>IF(C91=0,"", C91*POWER((E91-'AvE Plot'!$A$10),2))</f>
        <v/>
      </c>
    </row>
    <row r="92" spans="1:6" x14ac:dyDescent="0.25">
      <c r="A92">
        <v>90</v>
      </c>
      <c r="B92">
        <f>'ENTER DATA HERE'!B92</f>
        <v>0</v>
      </c>
      <c r="C92">
        <f>'ENTER DATA HERE'!C92</f>
        <v>0</v>
      </c>
      <c r="D92">
        <f t="shared" si="2"/>
        <v>0</v>
      </c>
      <c r="E92" s="17" t="str">
        <f t="shared" si="1"/>
        <v/>
      </c>
      <c r="F92" s="30" t="str">
        <f>IF(C92=0,"", C92*POWER((E92-'AvE Plot'!$A$11),2))</f>
        <v/>
      </c>
    </row>
    <row r="93" spans="1:6" x14ac:dyDescent="0.25">
      <c r="A93">
        <v>91</v>
      </c>
      <c r="B93">
        <f>'ENTER DATA HERE'!B93</f>
        <v>0</v>
      </c>
      <c r="C93">
        <f>'ENTER DATA HERE'!C93</f>
        <v>0</v>
      </c>
      <c r="D93">
        <f t="shared" si="2"/>
        <v>0</v>
      </c>
      <c r="E93" s="17" t="str">
        <f t="shared" si="1"/>
        <v/>
      </c>
      <c r="F93" s="30" t="str">
        <f>IF(C93=0,"", C93*POWER((E93-'AvE Plot'!$A$11),2))</f>
        <v/>
      </c>
    </row>
    <row r="94" spans="1:6" x14ac:dyDescent="0.25">
      <c r="A94">
        <v>92</v>
      </c>
      <c r="B94">
        <f>'ENTER DATA HERE'!B94</f>
        <v>0</v>
      </c>
      <c r="C94">
        <f>'ENTER DATA HERE'!C94</f>
        <v>0</v>
      </c>
      <c r="D94">
        <f t="shared" si="2"/>
        <v>0</v>
      </c>
      <c r="E94" s="17" t="str">
        <f t="shared" si="1"/>
        <v/>
      </c>
      <c r="F94" s="30" t="str">
        <f>IF(C94=0,"", C94*POWER((E94-'AvE Plot'!$A$11),2))</f>
        <v/>
      </c>
    </row>
    <row r="95" spans="1:6" x14ac:dyDescent="0.25">
      <c r="A95">
        <v>93</v>
      </c>
      <c r="B95">
        <f>'ENTER DATA HERE'!B95</f>
        <v>0</v>
      </c>
      <c r="C95">
        <f>'ENTER DATA HERE'!C95</f>
        <v>0</v>
      </c>
      <c r="D95">
        <f t="shared" si="2"/>
        <v>0</v>
      </c>
      <c r="E95" s="17" t="str">
        <f t="shared" si="1"/>
        <v/>
      </c>
      <c r="F95" s="30" t="str">
        <f>IF(C95=0,"", C95*POWER((E95-'AvE Plot'!$A$11),2))</f>
        <v/>
      </c>
    </row>
    <row r="96" spans="1:6" x14ac:dyDescent="0.25">
      <c r="A96">
        <v>94</v>
      </c>
      <c r="B96">
        <f>'ENTER DATA HERE'!B96</f>
        <v>0</v>
      </c>
      <c r="C96">
        <f>'ENTER DATA HERE'!C96</f>
        <v>0</v>
      </c>
      <c r="D96">
        <f t="shared" si="2"/>
        <v>0</v>
      </c>
      <c r="E96" s="17" t="str">
        <f t="shared" si="1"/>
        <v/>
      </c>
      <c r="F96" s="30" t="str">
        <f>IF(C96=0,"", C96*POWER((E96-'AvE Plot'!$A$11),2))</f>
        <v/>
      </c>
    </row>
    <row r="97" spans="1:6" x14ac:dyDescent="0.25">
      <c r="A97">
        <v>95</v>
      </c>
      <c r="B97">
        <f>'ENTER DATA HERE'!B97</f>
        <v>0</v>
      </c>
      <c r="C97">
        <f>'ENTER DATA HERE'!C97</f>
        <v>0</v>
      </c>
      <c r="D97">
        <f t="shared" si="2"/>
        <v>0</v>
      </c>
      <c r="E97" s="17" t="str">
        <f t="shared" si="1"/>
        <v/>
      </c>
      <c r="F97" s="30" t="str">
        <f>IF(C97=0,"", C97*POWER((E97-'AvE Plot'!$A$11),2))</f>
        <v/>
      </c>
    </row>
    <row r="98" spans="1:6" x14ac:dyDescent="0.25">
      <c r="A98">
        <v>96</v>
      </c>
      <c r="B98">
        <f>'ENTER DATA HERE'!B98</f>
        <v>0</v>
      </c>
      <c r="C98">
        <f>'ENTER DATA HERE'!C98</f>
        <v>0</v>
      </c>
      <c r="D98">
        <f t="shared" si="2"/>
        <v>0</v>
      </c>
      <c r="E98" s="17" t="str">
        <f t="shared" si="1"/>
        <v/>
      </c>
      <c r="F98" s="30" t="str">
        <f>IF(C98=0,"", C98*POWER((E98-'AvE Plot'!$A$11),2))</f>
        <v/>
      </c>
    </row>
    <row r="99" spans="1:6" x14ac:dyDescent="0.25">
      <c r="A99">
        <v>97</v>
      </c>
      <c r="B99">
        <f>'ENTER DATA HERE'!B99</f>
        <v>0</v>
      </c>
      <c r="C99">
        <f>'ENTER DATA HERE'!C99</f>
        <v>0</v>
      </c>
      <c r="D99">
        <f t="shared" si="2"/>
        <v>0</v>
      </c>
      <c r="E99" s="17" t="str">
        <f t="shared" si="1"/>
        <v/>
      </c>
      <c r="F99" s="30" t="str">
        <f>IF(C99=0,"", C99*POWER((E99-'AvE Plot'!$A$11),2))</f>
        <v/>
      </c>
    </row>
    <row r="100" spans="1:6" x14ac:dyDescent="0.25">
      <c r="A100">
        <v>98</v>
      </c>
      <c r="B100">
        <f>'ENTER DATA HERE'!B100</f>
        <v>0</v>
      </c>
      <c r="C100">
        <f>'ENTER DATA HERE'!C100</f>
        <v>0</v>
      </c>
      <c r="D100">
        <f t="shared" si="2"/>
        <v>0</v>
      </c>
      <c r="E100" s="17" t="str">
        <f t="shared" si="1"/>
        <v/>
      </c>
      <c r="F100" s="30" t="str">
        <f>IF(C100=0,"", C100*POWER((E100-'AvE Plot'!$A$11),2))</f>
        <v/>
      </c>
    </row>
    <row r="101" spans="1:6" x14ac:dyDescent="0.25">
      <c r="A101">
        <v>99</v>
      </c>
      <c r="B101">
        <f>'ENTER DATA HERE'!B101</f>
        <v>0</v>
      </c>
      <c r="C101">
        <f>'ENTER DATA HERE'!C101</f>
        <v>0</v>
      </c>
      <c r="D101">
        <f t="shared" si="2"/>
        <v>0</v>
      </c>
      <c r="E101" s="17" t="str">
        <f t="shared" si="1"/>
        <v/>
      </c>
      <c r="F101" s="30" t="str">
        <f>IF(C101=0,"", C101*POWER((E101-'AvE Plot'!$A$11),2))</f>
        <v/>
      </c>
    </row>
    <row r="102" spans="1:6" x14ac:dyDescent="0.25">
      <c r="A102">
        <v>100</v>
      </c>
      <c r="B102">
        <f>'ENTER DATA HERE'!B102</f>
        <v>0</v>
      </c>
      <c r="C102">
        <f>'ENTER DATA HERE'!C102</f>
        <v>0</v>
      </c>
      <c r="D102">
        <f t="shared" si="2"/>
        <v>0</v>
      </c>
      <c r="E102" s="17" t="str">
        <f>IF(C102=0,"", 100*B102/C102)</f>
        <v/>
      </c>
      <c r="F102" s="30" t="str">
        <f>IF(C102=0,"", C102*POWER((E102-'AvE Plot'!$A$11),2))</f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F37" sqref="F37"/>
    </sheetView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 DATA HERE</vt:lpstr>
      <vt:lpstr>AvE Plot</vt:lpstr>
      <vt:lpstr>Per Probability Calculations</vt:lpstr>
      <vt:lpstr>Probability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Zabeen Patel</dc:creator>
  <cp:lastModifiedBy>Zabeen Patel</cp:lastModifiedBy>
  <cp:lastPrinted>2013-06-05T11:43:11Z</cp:lastPrinted>
  <dcterms:created xsi:type="dcterms:W3CDTF">2013-01-31T12:25:20Z</dcterms:created>
  <dcterms:modified xsi:type="dcterms:W3CDTF">2020-11-06T13:33:52Z</dcterms:modified>
</cp:coreProperties>
</file>