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GitHub\SCI-AnthonyPornel-2223\"/>
    </mc:Choice>
  </mc:AlternateContent>
  <xr:revisionPtr revIDLastSave="0" documentId="13_ncr:1_{1C89AA6D-7EEE-434D-90C4-245B0D1FA364}" xr6:coauthVersionLast="47" xr6:coauthVersionMax="47" xr10:uidLastSave="{00000000-0000-0000-0000-000000000000}"/>
  <bookViews>
    <workbookView xWindow="-120" yWindow="-120" windowWidth="38640" windowHeight="21240" xr2:uid="{552BE213-31F9-437C-919C-C6E6A9E53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19" i="1"/>
  <c r="D17" i="1"/>
  <c r="E17" i="1" s="1"/>
  <c r="F17" i="1" s="1"/>
  <c r="G17" i="1" s="1"/>
  <c r="C8" i="1"/>
  <c r="C13" i="1" s="1"/>
  <c r="C7" i="1"/>
  <c r="C12" i="1" s="1"/>
</calcChain>
</file>

<file path=xl/sharedStrings.xml><?xml version="1.0" encoding="utf-8"?>
<sst xmlns="http://schemas.openxmlformats.org/spreadsheetml/2006/main" count="31" uniqueCount="25">
  <si>
    <t>Discount rate</t>
  </si>
  <si>
    <t>Net present value (NPV)</t>
  </si>
  <si>
    <t xml:space="preserve">Internal Rate of Return (IRR) </t>
  </si>
  <si>
    <t>Futur Value (FV)</t>
  </si>
  <si>
    <t>Cashflow</t>
  </si>
  <si>
    <t>Years</t>
  </si>
  <si>
    <t>Year 0</t>
  </si>
  <si>
    <t>Year 1</t>
  </si>
  <si>
    <t>Year 2</t>
  </si>
  <si>
    <t>Year 3</t>
  </si>
  <si>
    <t>Year 4</t>
  </si>
  <si>
    <t>Investement</t>
  </si>
  <si>
    <t xml:space="preserve">Is de NPV groter dan 0? </t>
  </si>
  <si>
    <t xml:space="preserve">Is de IRR hoger dan Discount rate? </t>
  </si>
  <si>
    <t>Value of investement</t>
  </si>
  <si>
    <t xml:space="preserve"> </t>
  </si>
  <si>
    <t>Futur Value</t>
  </si>
  <si>
    <t>Value of investment</t>
  </si>
  <si>
    <t>Intrest</t>
  </si>
  <si>
    <t>years</t>
  </si>
  <si>
    <t xml:space="preserve">Calculator NPV en IRR met verificatie </t>
  </si>
  <si>
    <t>Calculator FV gedetailleerd</t>
  </si>
  <si>
    <t>Calculator FV Compact</t>
  </si>
  <si>
    <t>Status</t>
  </si>
  <si>
    <t xml:space="preserve">Constant return/ intrest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</si>
</sst>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813]\ * #,##0_ ;_ [$€-813]\ * \-#,##0_ ;_ [$€-813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0" xfId="1" applyFont="1"/>
    <xf numFmtId="0" fontId="0" fillId="0" borderId="4" xfId="0" applyBorder="1"/>
    <xf numFmtId="44" fontId="0" fillId="0" borderId="0" xfId="1" applyFont="1" applyBorder="1"/>
    <xf numFmtId="44" fontId="0" fillId="0" borderId="6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0" xfId="1" applyNumberFormat="1" applyFont="1" applyFill="1" applyBorder="1"/>
    <xf numFmtId="44" fontId="0" fillId="2" borderId="0" xfId="1" applyFont="1" applyFill="1" applyBorder="1"/>
    <xf numFmtId="9" fontId="0" fillId="2" borderId="0" xfId="0" applyNumberFormat="1" applyFill="1"/>
    <xf numFmtId="44" fontId="0" fillId="2" borderId="1" xfId="1" applyFont="1" applyFill="1" applyBorder="1"/>
    <xf numFmtId="9" fontId="0" fillId="2" borderId="1" xfId="0" applyNumberFormat="1" applyFill="1" applyBorder="1"/>
    <xf numFmtId="0" fontId="0" fillId="2" borderId="1" xfId="0" applyFill="1" applyBorder="1"/>
    <xf numFmtId="44" fontId="0" fillId="3" borderId="8" xfId="1" applyFont="1" applyFill="1" applyBorder="1"/>
    <xf numFmtId="164" fontId="0" fillId="3" borderId="0" xfId="0" applyNumberFormat="1" applyFill="1"/>
    <xf numFmtId="9" fontId="0" fillId="3" borderId="0" xfId="0" applyNumberFormat="1" applyFill="1"/>
    <xf numFmtId="44" fontId="0" fillId="3" borderId="1" xfId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8" xfId="2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Title" xfId="2" builtinId="1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161925</xdr:rowOff>
    </xdr:from>
    <xdr:to>
      <xdr:col>11</xdr:col>
      <xdr:colOff>590549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34EBEA-F0B4-BFF9-34B3-DDC763225295}"/>
            </a:ext>
          </a:extLst>
        </xdr:cNvPr>
        <xdr:cNvSpPr txBox="1"/>
      </xdr:nvSpPr>
      <xdr:spPr>
        <a:xfrm>
          <a:off x="7562850" y="352425"/>
          <a:ext cx="3790949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Case: </a:t>
          </a:r>
        </a:p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Een vastgoed bedrijf wil 100 000 euro investeren in vastgoed met een discount rate van 20%.</a:t>
          </a:r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4 jaar willen wij weten wat ons NPV, IRR en FV is.</a:t>
          </a:r>
          <a:endParaRPr lang="nl-B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B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deze case kan u zien dat</a:t>
          </a:r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onze Net present value 3549 is en dus hoger dan 0 dit betekent dat de investering gunstig is en ons een rendement kan opleveren als ons NPV lager was dan 0 kan het zijn dat in loop van het project we geld gaan verliezen. </a:t>
          </a:r>
        </a:p>
        <a:p>
          <a:endParaRPr lang="nl-BE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Onze IRR is 22% is dus hoger dan onze Discount rate dit betekent ook iets goed dit zal waarde opleveren voor het bedrijf </a:t>
          </a:r>
          <a:endParaRPr lang="nl-BE" sz="1100"/>
        </a:p>
      </xdr:txBody>
    </xdr:sp>
    <xdr:clientData/>
  </xdr:twoCellAnchor>
  <xdr:twoCellAnchor>
    <xdr:from>
      <xdr:col>8</xdr:col>
      <xdr:colOff>9524</xdr:colOff>
      <xdr:row>15</xdr:row>
      <xdr:rowOff>0</xdr:rowOff>
    </xdr:from>
    <xdr:to>
      <xdr:col>11</xdr:col>
      <xdr:colOff>600074</xdr:colOff>
      <xdr:row>20</xdr:row>
      <xdr:rowOff>247650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D4D0A0-7EB7-4438-90DA-E5ABF9F60163}"/>
            </a:ext>
          </a:extLst>
        </xdr:cNvPr>
        <xdr:cNvSpPr txBox="1"/>
      </xdr:nvSpPr>
      <xdr:spPr>
        <a:xfrm>
          <a:off x="7562849" y="3019425"/>
          <a:ext cx="38004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Legenda</a:t>
          </a:r>
          <a:r>
            <a:rPr lang="nl-BE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algn="ctr"/>
          <a:r>
            <a:rPr lang="nl-BE" sz="1100" b="0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Input</a:t>
          </a:r>
          <a:r>
            <a:rPr lang="nl-BE" sz="1100" b="0" i="0" u="none" strike="noStrike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voor berekening</a:t>
          </a:r>
          <a:endParaRPr lang="nl-BE">
            <a:solidFill>
              <a:schemeClr val="accent2"/>
            </a:solidFill>
          </a:endParaRPr>
        </a:p>
        <a:p>
          <a:pPr algn="ctr"/>
          <a:r>
            <a:rPr lang="nl-BE" sz="1100">
              <a:solidFill>
                <a:schemeClr val="accent5"/>
              </a:solidFill>
            </a:rPr>
            <a:t>Output</a:t>
          </a:r>
          <a:r>
            <a:rPr lang="nl-BE" sz="1100" baseline="0">
              <a:solidFill>
                <a:schemeClr val="accent5"/>
              </a:solidFill>
            </a:rPr>
            <a:t> van berekening </a:t>
          </a:r>
          <a:endParaRPr lang="nl-BE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19050</xdr:colOff>
      <xdr:row>9</xdr:row>
      <xdr:rowOff>133350</xdr:rowOff>
    </xdr:from>
    <xdr:to>
      <xdr:col>6</xdr:col>
      <xdr:colOff>800099</xdr:colOff>
      <xdr:row>12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49A1AD8-AD39-41D6-9961-5BF1E77CE626}"/>
            </a:ext>
          </a:extLst>
        </xdr:cNvPr>
        <xdr:cNvSpPr txBox="1"/>
      </xdr:nvSpPr>
      <xdr:spPr>
        <a:xfrm>
          <a:off x="4038600" y="1952625"/>
          <a:ext cx="3200399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Als</a:t>
          </a:r>
          <a:r>
            <a:rPr lang="nl-BE" sz="1100" baseline="0"/>
            <a:t> de twee statussen </a:t>
          </a:r>
          <a:r>
            <a:rPr lang="nl-BE" sz="1100" baseline="0">
              <a:solidFill>
                <a:schemeClr val="accent6"/>
              </a:solidFill>
            </a:rPr>
            <a:t>OK </a:t>
          </a:r>
          <a:r>
            <a:rPr lang="nl-BE" sz="1100" baseline="0">
              <a:solidFill>
                <a:sysClr val="windowText" lastClr="000000"/>
              </a:solidFill>
            </a:rPr>
            <a:t>weergeven kunnen we ervan uitgaan dat dit een financieel goed project is, bij </a:t>
          </a:r>
          <a:r>
            <a:rPr lang="nl-BE" sz="1100" baseline="0">
              <a:solidFill>
                <a:srgbClr val="FF0000"/>
              </a:solidFill>
            </a:rPr>
            <a:t>NOT OK </a:t>
          </a:r>
          <a:r>
            <a:rPr lang="nl-BE" sz="1100" baseline="0">
              <a:solidFill>
                <a:sysClr val="windowText" lastClr="000000"/>
              </a:solidFill>
            </a:rPr>
            <a:t>geen goed project.</a:t>
          </a:r>
          <a:endParaRPr lang="nl-BE" sz="1100">
            <a:solidFill>
              <a:schemeClr val="accent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510B-7364-419C-9B3D-650E2CC69B43}">
  <sheetPr codeName="Sheet1"/>
  <dimension ref="B2:L25"/>
  <sheetViews>
    <sheetView tabSelected="1" workbookViewId="0">
      <selection activeCell="L23" sqref="L23"/>
    </sheetView>
  </sheetViews>
  <sheetFormatPr defaultRowHeight="15" x14ac:dyDescent="0.25"/>
  <cols>
    <col min="2" max="2" width="32" bestFit="1" customWidth="1"/>
    <col min="3" max="3" width="13.28515625" bestFit="1" customWidth="1"/>
    <col min="4" max="7" width="12.42578125" bestFit="1" customWidth="1"/>
    <col min="9" max="10" width="19.28515625" bestFit="1" customWidth="1"/>
    <col min="11" max="11" width="9.5703125" bestFit="1" customWidth="1"/>
  </cols>
  <sheetData>
    <row r="2" spans="2:10" ht="23.25" x14ac:dyDescent="0.35">
      <c r="B2" s="29" t="s">
        <v>20</v>
      </c>
      <c r="C2" s="29"/>
      <c r="D2" s="29"/>
      <c r="E2" s="29"/>
      <c r="F2" s="29"/>
      <c r="G2" s="29"/>
    </row>
    <row r="3" spans="2:10" x14ac:dyDescent="0.25">
      <c r="B3" s="4"/>
      <c r="C3" s="27" t="s">
        <v>4</v>
      </c>
      <c r="D3" s="27"/>
      <c r="E3" s="27"/>
      <c r="F3" s="27"/>
      <c r="G3" s="28"/>
      <c r="J3" s="11"/>
    </row>
    <row r="4" spans="2:10" x14ac:dyDescent="0.25">
      <c r="B4" s="6" t="s">
        <v>5</v>
      </c>
      <c r="C4" t="s">
        <v>6</v>
      </c>
      <c r="D4" t="s">
        <v>7</v>
      </c>
      <c r="E4" t="s">
        <v>8</v>
      </c>
      <c r="F4" t="s">
        <v>9</v>
      </c>
      <c r="G4" s="7" t="s">
        <v>10</v>
      </c>
      <c r="J4" s="11"/>
    </row>
    <row r="5" spans="2:10" x14ac:dyDescent="0.25">
      <c r="B5" s="4" t="s">
        <v>11</v>
      </c>
      <c r="C5" s="18">
        <v>-100000</v>
      </c>
      <c r="D5" s="18">
        <v>40000</v>
      </c>
      <c r="E5" s="18">
        <v>40000</v>
      </c>
      <c r="F5" s="18">
        <v>40000</v>
      </c>
      <c r="G5" s="18">
        <v>40000</v>
      </c>
      <c r="J5" s="17"/>
    </row>
    <row r="6" spans="2:10" x14ac:dyDescent="0.25">
      <c r="B6" s="6" t="s">
        <v>0</v>
      </c>
      <c r="C6" s="19">
        <v>0.2</v>
      </c>
      <c r="G6" s="7"/>
      <c r="J6" s="2"/>
    </row>
    <row r="7" spans="2:10" x14ac:dyDescent="0.25">
      <c r="B7" s="6" t="s">
        <v>1</v>
      </c>
      <c r="C7" s="24">
        <f>C5+NPV(C6,D5:G5)</f>
        <v>3549.3827160493965</v>
      </c>
      <c r="G7" s="7"/>
      <c r="J7" s="3"/>
    </row>
    <row r="8" spans="2:10" x14ac:dyDescent="0.25">
      <c r="B8" s="6" t="s">
        <v>2</v>
      </c>
      <c r="C8" s="25">
        <f>IRR(C5:G5)</f>
        <v>0.21862269609829088</v>
      </c>
      <c r="G8" s="7"/>
    </row>
    <row r="9" spans="2:10" x14ac:dyDescent="0.25">
      <c r="B9" s="6"/>
      <c r="G9" s="7"/>
    </row>
    <row r="10" spans="2:10" x14ac:dyDescent="0.25">
      <c r="B10" s="6"/>
      <c r="G10" s="7"/>
    </row>
    <row r="11" spans="2:10" ht="17.25" customHeight="1" x14ac:dyDescent="0.25">
      <c r="B11" s="30" t="s">
        <v>23</v>
      </c>
      <c r="C11" s="31"/>
      <c r="G11" s="7"/>
    </row>
    <row r="12" spans="2:10" x14ac:dyDescent="0.25">
      <c r="B12" s="6" t="s">
        <v>12</v>
      </c>
      <c r="C12" s="15" t="str">
        <f>IF(C7&gt;0,"OK","NOT OK")</f>
        <v>OK</v>
      </c>
      <c r="G12" s="7"/>
    </row>
    <row r="13" spans="2:10" x14ac:dyDescent="0.25">
      <c r="B13" s="8" t="s">
        <v>13</v>
      </c>
      <c r="C13" s="15" t="str">
        <f>IF(C8&gt;C6,"OK","NOT OK")</f>
        <v>OK</v>
      </c>
      <c r="D13" s="9"/>
      <c r="E13" s="9"/>
      <c r="F13" s="9"/>
      <c r="G13" s="10"/>
    </row>
    <row r="14" spans="2:10" x14ac:dyDescent="0.25">
      <c r="C14" s="1"/>
      <c r="D14" s="3"/>
      <c r="E14" s="3"/>
      <c r="F14" s="3"/>
      <c r="G14" s="3"/>
    </row>
    <row r="15" spans="2:10" ht="17.25" customHeight="1" x14ac:dyDescent="0.35">
      <c r="B15" s="29" t="s">
        <v>21</v>
      </c>
      <c r="C15" s="29"/>
      <c r="D15" s="29"/>
      <c r="E15" s="29"/>
      <c r="F15" s="29"/>
      <c r="G15" s="29"/>
    </row>
    <row r="16" spans="2:10" x14ac:dyDescent="0.25">
      <c r="B16" s="4" t="s">
        <v>5</v>
      </c>
      <c r="C16" s="5" t="s">
        <v>6</v>
      </c>
      <c r="D16" s="5" t="s">
        <v>7</v>
      </c>
      <c r="E16" s="5" t="s">
        <v>8</v>
      </c>
      <c r="F16" s="5" t="s">
        <v>9</v>
      </c>
      <c r="G16" s="12" t="s">
        <v>10</v>
      </c>
    </row>
    <row r="17" spans="2:12" x14ac:dyDescent="0.25">
      <c r="B17" s="6" t="s">
        <v>14</v>
      </c>
      <c r="C17" s="18">
        <v>100000</v>
      </c>
      <c r="D17" s="13">
        <f>C17*(1+$C18)</f>
        <v>120000</v>
      </c>
      <c r="E17" s="13">
        <f t="shared" ref="E17:G17" si="0">D17*(1+$C18)</f>
        <v>144000</v>
      </c>
      <c r="F17" s="13">
        <f t="shared" si="0"/>
        <v>172800</v>
      </c>
      <c r="G17" s="14">
        <f t="shared" si="0"/>
        <v>207360</v>
      </c>
    </row>
    <row r="18" spans="2:12" x14ac:dyDescent="0.25">
      <c r="B18" s="6" t="s">
        <v>24</v>
      </c>
      <c r="C18" s="19">
        <v>0.2</v>
      </c>
      <c r="G18" s="7"/>
    </row>
    <row r="19" spans="2:12" x14ac:dyDescent="0.25">
      <c r="B19" s="8" t="s">
        <v>3</v>
      </c>
      <c r="C19" s="23">
        <f>-FV(C18,4,,C17)</f>
        <v>207360</v>
      </c>
      <c r="D19" s="9"/>
      <c r="E19" s="9"/>
      <c r="F19" s="9"/>
      <c r="G19" s="10"/>
      <c r="L19" t="s">
        <v>15</v>
      </c>
    </row>
    <row r="21" spans="2:12" ht="23.25" x14ac:dyDescent="0.35">
      <c r="B21" s="29" t="s">
        <v>22</v>
      </c>
      <c r="C21" s="29"/>
    </row>
    <row r="22" spans="2:12" x14ac:dyDescent="0.25">
      <c r="B22" s="16" t="s">
        <v>17</v>
      </c>
      <c r="C22" s="20">
        <v>100000</v>
      </c>
    </row>
    <row r="23" spans="2:12" x14ac:dyDescent="0.25">
      <c r="B23" s="16" t="s">
        <v>18</v>
      </c>
      <c r="C23" s="21">
        <v>0.2</v>
      </c>
    </row>
    <row r="24" spans="2:12" x14ac:dyDescent="0.25">
      <c r="B24" s="16" t="s">
        <v>19</v>
      </c>
      <c r="C24" s="22">
        <v>4</v>
      </c>
    </row>
    <row r="25" spans="2:12" x14ac:dyDescent="0.25">
      <c r="B25" s="16" t="s">
        <v>16</v>
      </c>
      <c r="C25" s="26">
        <f>-FV(C23,C24,,C22)</f>
        <v>207360</v>
      </c>
    </row>
  </sheetData>
  <mergeCells count="5">
    <mergeCell ref="B21:C21"/>
    <mergeCell ref="B15:G15"/>
    <mergeCell ref="B2:G2"/>
    <mergeCell ref="B11:C11"/>
    <mergeCell ref="C3:G3"/>
  </mergeCells>
  <phoneticPr fontId="4" type="noConversion"/>
  <conditionalFormatting sqref="C12">
    <cfRule type="containsText" dxfId="3" priority="2" operator="containsText" text="NOT OK">
      <formula>NOT(ISERROR(SEARCH("NOT OK",C12)))</formula>
    </cfRule>
    <cfRule type="containsText" dxfId="2" priority="4" operator="containsText" text="OK">
      <formula>NOT(ISERROR(SEARCH("OK",C12)))</formula>
    </cfRule>
  </conditionalFormatting>
  <conditionalFormatting sqref="C13">
    <cfRule type="containsText" dxfId="1" priority="1" operator="containsText" text="NOT OK">
      <formula>NOT(ISERROR(SEARCH("NOT OK",C13)))</formula>
    </cfRule>
    <cfRule type="containsText" dxfId="0" priority="3" operator="containsText" text="OK">
      <formula>NOT(ISERROR(SEARCH("OK",C13)))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2023-01-02T11:34:26Z</dcterms:created>
  <dcterms:modified xsi:type="dcterms:W3CDTF">2023-01-02T15:15:50Z</dcterms:modified>
</cp:coreProperties>
</file>