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est/Downloads/"/>
    </mc:Choice>
  </mc:AlternateContent>
  <xr:revisionPtr revIDLastSave="0" documentId="13_ncr:1_{3CAB8A09-67D8-1D4B-942D-2E846D033328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ORT LIST" sheetId="3" r:id="rId1"/>
    <sheet name="IN" sheetId="4" r:id="rId2"/>
    <sheet name="BOM Report" sheetId="1" r:id="rId3"/>
    <sheet name="Project Information" sheetId="2" r:id="rId4"/>
  </sheets>
  <definedNames>
    <definedName name="_xlnm._FilterDatabase" localSheetId="1" hidden="1">IN!$A$4:$Q$104</definedName>
    <definedName name="_xlnm._FilterDatabase" localSheetId="0" hidden="1">'SORT LIST'!$A$1:$T$120</definedName>
    <definedName name="_xlnm.Print_Titles" localSheetId="1">IN!$4:$4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6" i="4" l="1"/>
  <c r="A96" i="4"/>
  <c r="L24" i="4"/>
  <c r="A24" i="4"/>
  <c r="L65" i="4"/>
  <c r="A65" i="4"/>
  <c r="L76" i="4"/>
  <c r="A76" i="4"/>
  <c r="L42" i="4"/>
  <c r="A42" i="4"/>
  <c r="L26" i="4"/>
  <c r="A26" i="4"/>
  <c r="L95" i="4"/>
  <c r="A95" i="4"/>
  <c r="L12" i="4"/>
  <c r="A12" i="4"/>
  <c r="L11" i="4"/>
  <c r="A11" i="4"/>
  <c r="L27" i="4"/>
  <c r="A27" i="4"/>
  <c r="L10" i="4"/>
  <c r="A10" i="4"/>
  <c r="L39" i="4"/>
  <c r="A39" i="4"/>
  <c r="L22" i="4"/>
  <c r="A22" i="4"/>
  <c r="L40" i="4"/>
  <c r="A40" i="4"/>
  <c r="L8" i="4"/>
  <c r="A8" i="4"/>
  <c r="L101" i="4"/>
  <c r="A101" i="4"/>
  <c r="L102" i="4"/>
  <c r="A102" i="4"/>
  <c r="L7" i="4"/>
  <c r="A7" i="4"/>
  <c r="L5" i="4"/>
  <c r="A5" i="4"/>
  <c r="L29" i="4"/>
  <c r="A29" i="4"/>
  <c r="L23" i="4"/>
  <c r="A23" i="4"/>
  <c r="L60" i="4"/>
  <c r="A60" i="4"/>
  <c r="L9" i="4"/>
  <c r="A9" i="4"/>
  <c r="L52" i="4"/>
  <c r="A52" i="4"/>
  <c r="L50" i="4"/>
  <c r="A50" i="4"/>
  <c r="L47" i="4"/>
  <c r="A47" i="4"/>
  <c r="L73" i="4"/>
  <c r="A73" i="4"/>
  <c r="L71" i="4"/>
  <c r="A71" i="4"/>
  <c r="L48" i="4"/>
  <c r="A48" i="4"/>
  <c r="L19" i="4"/>
  <c r="A19" i="4"/>
  <c r="L51" i="4"/>
  <c r="A51" i="4"/>
  <c r="L30" i="4"/>
  <c r="A30" i="4"/>
  <c r="L56" i="4"/>
  <c r="A56" i="4"/>
  <c r="L64" i="4"/>
  <c r="A64" i="4"/>
  <c r="L80" i="4"/>
  <c r="A80" i="4"/>
  <c r="L75" i="4"/>
  <c r="A75" i="4"/>
  <c r="L72" i="4"/>
  <c r="A72" i="4"/>
  <c r="L17" i="4"/>
  <c r="A17" i="4"/>
  <c r="L43" i="4"/>
  <c r="A43" i="4"/>
  <c r="L81" i="4"/>
  <c r="A81" i="4"/>
  <c r="L58" i="4"/>
  <c r="A58" i="4"/>
  <c r="L20" i="4"/>
  <c r="A20" i="4"/>
  <c r="L37" i="4"/>
  <c r="A37" i="4"/>
  <c r="L15" i="4"/>
  <c r="A15" i="4"/>
  <c r="L63" i="4"/>
  <c r="A63" i="4"/>
  <c r="L21" i="4"/>
  <c r="A21" i="4"/>
  <c r="L53" i="4"/>
  <c r="A53" i="4"/>
  <c r="L74" i="4"/>
  <c r="A74" i="4"/>
  <c r="L6" i="4"/>
  <c r="A6" i="4"/>
  <c r="L78" i="4"/>
  <c r="A78" i="4"/>
  <c r="L45" i="4"/>
  <c r="A45" i="4"/>
  <c r="L36" i="4"/>
  <c r="A36" i="4"/>
  <c r="L55" i="4"/>
  <c r="A55" i="4"/>
  <c r="L16" i="4"/>
  <c r="A16" i="4"/>
  <c r="L94" i="4"/>
  <c r="A94" i="4"/>
  <c r="L93" i="4"/>
  <c r="A93" i="4"/>
  <c r="L34" i="4"/>
  <c r="A34" i="4"/>
  <c r="L35" i="4"/>
  <c r="A35" i="4"/>
  <c r="L13" i="4"/>
  <c r="A13" i="4"/>
  <c r="L14" i="4"/>
  <c r="A14" i="4"/>
  <c r="L86" i="4"/>
  <c r="A86" i="4"/>
  <c r="L54" i="4"/>
  <c r="A54" i="4"/>
  <c r="L28" i="4"/>
  <c r="A28" i="4"/>
  <c r="L44" i="4"/>
  <c r="A44" i="4"/>
  <c r="L104" i="4"/>
  <c r="A104" i="4"/>
  <c r="L103" i="4"/>
  <c r="A103" i="4"/>
  <c r="L25" i="4"/>
  <c r="A25" i="4"/>
  <c r="L46" i="4"/>
  <c r="A46" i="4"/>
  <c r="L88" i="4"/>
  <c r="A88" i="4"/>
  <c r="L82" i="4"/>
  <c r="A82" i="4"/>
  <c r="L100" i="4"/>
  <c r="A100" i="4"/>
  <c r="L87" i="4"/>
  <c r="A87" i="4"/>
  <c r="L89" i="4"/>
  <c r="A89" i="4"/>
  <c r="L99" i="4"/>
  <c r="A99" i="4"/>
  <c r="L84" i="4"/>
  <c r="A84" i="4"/>
  <c r="L31" i="4"/>
  <c r="A31" i="4"/>
  <c r="L57" i="4"/>
  <c r="A57" i="4"/>
  <c r="L79" i="4"/>
  <c r="A79" i="4"/>
  <c r="L97" i="4"/>
  <c r="A97" i="4"/>
  <c r="L68" i="4"/>
  <c r="A68" i="4"/>
  <c r="L77" i="4"/>
  <c r="A77" i="4"/>
  <c r="L33" i="4"/>
  <c r="A33" i="4"/>
  <c r="L38" i="4"/>
  <c r="A38" i="4"/>
  <c r="L41" i="4"/>
  <c r="A41" i="4"/>
  <c r="L98" i="4"/>
  <c r="A98" i="4"/>
  <c r="L91" i="4"/>
  <c r="A91" i="4"/>
  <c r="L83" i="4"/>
  <c r="A83" i="4"/>
  <c r="L66" i="4"/>
  <c r="A66" i="4"/>
  <c r="L92" i="4"/>
  <c r="A92" i="4"/>
  <c r="L69" i="4"/>
  <c r="A69" i="4"/>
  <c r="L32" i="4"/>
  <c r="A32" i="4"/>
  <c r="L59" i="4"/>
  <c r="A59" i="4"/>
  <c r="L49" i="4"/>
  <c r="A49" i="4"/>
  <c r="L70" i="4"/>
  <c r="A70" i="4"/>
  <c r="L62" i="4"/>
  <c r="A62" i="4"/>
  <c r="L90" i="4"/>
  <c r="A90" i="4"/>
  <c r="L67" i="4"/>
  <c r="A67" i="4"/>
  <c r="L18" i="4"/>
  <c r="A18" i="4"/>
  <c r="L85" i="4"/>
  <c r="A85" i="4"/>
  <c r="L61" i="4"/>
  <c r="A61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2" i="3"/>
  <c r="A120" i="3" l="1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C119" i="1"/>
  <c r="C88" i="1"/>
  <c r="C83" i="1"/>
  <c r="C87" i="1"/>
  <c r="C74" i="1"/>
  <c r="C94" i="1"/>
  <c r="C108" i="1"/>
  <c r="C64" i="1"/>
  <c r="C69" i="1"/>
  <c r="C66" i="1"/>
  <c r="C50" i="1"/>
  <c r="C32" i="1"/>
  <c r="C38" i="1"/>
  <c r="C19" i="1"/>
  <c r="C13" i="1"/>
  <c r="C115" i="1"/>
  <c r="C84" i="1"/>
  <c r="C75" i="1"/>
  <c r="C79" i="1"/>
  <c r="C97" i="1"/>
  <c r="C86" i="1"/>
  <c r="C105" i="1"/>
  <c r="C60" i="1"/>
  <c r="C41" i="1"/>
  <c r="C54" i="1"/>
  <c r="C46" i="1"/>
  <c r="C28" i="1"/>
  <c r="C30" i="1"/>
  <c r="C23" i="1"/>
  <c r="C14" i="1"/>
  <c r="C123" i="1"/>
  <c r="C112" i="1"/>
  <c r="C25" i="1"/>
  <c r="C111" i="1"/>
  <c r="C80" i="1"/>
  <c r="C126" i="1"/>
  <c r="C77" i="1"/>
  <c r="C73" i="1"/>
  <c r="C78" i="1"/>
  <c r="C93" i="1"/>
  <c r="C56" i="1"/>
  <c r="C71" i="1"/>
  <c r="C42" i="1"/>
  <c r="C53" i="1"/>
  <c r="C39" i="1"/>
  <c r="C26" i="1"/>
  <c r="C17" i="1"/>
  <c r="C11" i="1"/>
  <c r="C92" i="1"/>
  <c r="C68" i="1"/>
  <c r="C20" i="1"/>
  <c r="C107" i="1"/>
  <c r="C76" i="1"/>
  <c r="C122" i="1"/>
  <c r="C117" i="1"/>
  <c r="C125" i="1"/>
  <c r="C101" i="1"/>
  <c r="C85" i="1"/>
  <c r="C48" i="1"/>
  <c r="C63" i="1"/>
  <c r="C65" i="1"/>
  <c r="C61" i="1"/>
  <c r="C31" i="1"/>
  <c r="C33" i="1"/>
  <c r="C18" i="1"/>
  <c r="C12" i="1"/>
  <c r="C106" i="1"/>
  <c r="C55" i="1"/>
  <c r="C34" i="1"/>
  <c r="C82" i="1"/>
  <c r="C57" i="1"/>
  <c r="C104" i="1"/>
  <c r="C118" i="1"/>
  <c r="C114" i="1"/>
  <c r="C109" i="1"/>
  <c r="C121" i="1"/>
  <c r="C89" i="1"/>
  <c r="C124" i="1"/>
  <c r="C49" i="1"/>
  <c r="C59" i="1"/>
  <c r="C45" i="1"/>
  <c r="C52" i="1"/>
  <c r="C35" i="1"/>
  <c r="C37" i="1"/>
  <c r="C22" i="1"/>
  <c r="C116" i="1"/>
  <c r="C62" i="1"/>
  <c r="C16" i="1"/>
  <c r="C95" i="1"/>
  <c r="C47" i="1"/>
  <c r="C36" i="1"/>
  <c r="C100" i="1"/>
  <c r="C110" i="1"/>
  <c r="C98" i="1"/>
  <c r="C113" i="1"/>
  <c r="C120" i="1"/>
  <c r="C81" i="1"/>
  <c r="C67" i="1"/>
  <c r="C51" i="1"/>
  <c r="C70" i="1"/>
  <c r="C44" i="1"/>
  <c r="C27" i="1"/>
  <c r="C29" i="1"/>
  <c r="C21" i="1"/>
  <c r="C127" i="1"/>
  <c r="C96" i="1"/>
  <c r="C99" i="1"/>
  <c r="C103" i="1"/>
  <c r="C90" i="1"/>
  <c r="C72" i="1"/>
  <c r="C43" i="1"/>
  <c r="C40" i="1"/>
  <c r="C24" i="1"/>
  <c r="C91" i="1"/>
  <c r="C102" i="1"/>
  <c r="C58" i="1"/>
  <c r="C15" i="1"/>
  <c r="A10" i="1" l="1"/>
  <c r="A9" i="1"/>
  <c r="C9" i="1"/>
  <c r="C10" i="1"/>
</calcChain>
</file>

<file path=xl/sharedStrings.xml><?xml version="1.0" encoding="utf-8"?>
<sst xmlns="http://schemas.openxmlformats.org/spreadsheetml/2006/main" count="2248" uniqueCount="582">
  <si>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</si>
  <si>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</si>
  <si>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</si>
  <si>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</si>
  <si>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</si>
  <si>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</si>
  <si>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</si>
  <si>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</si>
  <si>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</si>
  <si>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</si>
  <si>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</si>
  <si>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</si>
  <si>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</si>
  <si>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</si>
  <si>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Category</t>
  </si>
  <si>
    <t>DANH SÁCH NGUYÊN VẬT LIỆU (BILLS OF MATERIAL)</t>
  </si>
  <si>
    <t>Basic Model :
(Model cơ bản)</t>
  </si>
  <si>
    <t>[TÊN SẢN PHẨM]</t>
  </si>
  <si>
    <t>-</t>
  </si>
  <si>
    <t>CHỮ KÝ</t>
  </si>
  <si>
    <t>NGÀY KÝ</t>
  </si>
  <si>
    <t>HỌ VÀ TÊN</t>
  </si>
  <si>
    <t>Soạn thảo:</t>
  </si>
  <si>
    <t>Customer Model:
(Tên của model)</t>
  </si>
  <si>
    <t>[TÊN BO MẠCH] [PHIÊN BẢN]</t>
  </si>
  <si>
    <t>HW Version:
(Version phần cứng)</t>
  </si>
  <si>
    <t>[PHIÊN BẢN]</t>
  </si>
  <si>
    <t>Kiểm tra:</t>
  </si>
  <si>
    <t>Phê duyệt:</t>
  </si>
  <si>
    <t>STT</t>
  </si>
  <si>
    <t>Units</t>
  </si>
  <si>
    <t>Note</t>
  </si>
  <si>
    <t>Manufacturer 2</t>
  </si>
  <si>
    <t>Manufacturer Part Number 2</t>
  </si>
  <si>
    <t>Description</t>
  </si>
  <si>
    <t>CAP CER,10UF,20%,25V,X5R,0603,SMD</t>
  </si>
  <si>
    <t>CAP CER,1UF,10%,25V,X5R,0402,SMD</t>
  </si>
  <si>
    <t>CAP CER,10NF,20%,50V,X7R,0402,SMD</t>
  </si>
  <si>
    <t>CAP CER,100PF,5%,50V,C0G/NP0,0402,SMD</t>
  </si>
  <si>
    <t>CAP CER,1UF,20%,25V,X5R,0603,SMD</t>
  </si>
  <si>
    <t>CAP CER,0.1UF,10%,50V,X5R,0402,SMD</t>
  </si>
  <si>
    <t>CAP CER,4.7UF,20%,16V,X5R,0402,SMD</t>
  </si>
  <si>
    <t>CAP CER,0.1UF,10%,50V,X7R,0402,SMD</t>
  </si>
  <si>
    <t>CAP CER,22UF,20%,25V,X5R,0805,SMD</t>
  </si>
  <si>
    <t>CAP TANT 100UF 10% 16V 2312</t>
  </si>
  <si>
    <t>CAP CER,22NF,10%,50V,X5R,0402,SMD</t>
  </si>
  <si>
    <t>CAP CER,4.7UF,20%,10V,X5R,0402,SMD</t>
  </si>
  <si>
    <t>CAP CER,47NF,10%,16V,X7R,0402,SMD</t>
  </si>
  <si>
    <t>CAP CER,0.22UF,10%,50V,X5R,0402,SMD</t>
  </si>
  <si>
    <t>CAP CER,0.47UF,10%,25V,X5R,0402,SMD</t>
  </si>
  <si>
    <t>CAP CER,10UF,20%,50V,X5R,0805,SMD</t>
  </si>
  <si>
    <t>CAP CER,10NF,10%,50V,X7R,0402,SMD</t>
  </si>
  <si>
    <t>CAP CER,220PF,10%,50V,X7R,0402,SMD</t>
  </si>
  <si>
    <t>CAP CER,22NF,10%,50V,X7R,0402,SMD</t>
  </si>
  <si>
    <t>CAP CER,1UF,10%,16V,X5R,0402,SMD</t>
  </si>
  <si>
    <t>CAP CER,47UF,20%,6.3V,X5R,0603,SMD</t>
  </si>
  <si>
    <t>CAP CER,4.7UF,20%,6.3V,X5R,0603,SMD</t>
  </si>
  <si>
    <t>CAP TANT POLY 330UF 2.5V 1411</t>
  </si>
  <si>
    <t>CAP CER,100UF,20%,6.3V,X5R,0805,SMD</t>
  </si>
  <si>
    <t>CAP CER,10UF,20%,10V,X5R,0603,SMD</t>
  </si>
  <si>
    <t>CAP CER,1NF,10%,50V,X7R,0402,SMD</t>
  </si>
  <si>
    <t>CAP CER,10NF,10%,16V,X7R,0402,SMD</t>
  </si>
  <si>
    <t>CAP CER,33NF,10%,25V,X7R,0402,SMD</t>
  </si>
  <si>
    <t>CAP CER,2.2UF,20%,25V,X5R,0402,SMD</t>
  </si>
  <si>
    <t>CAP CER,0.22UF,20%,50V,X7R,0402,SMD</t>
  </si>
  <si>
    <t>CAP CER,4.7UF,20%,35V,X5R,0603,SMD</t>
  </si>
  <si>
    <t>CAP CER,4.7UF,10%,50V,X7R,0805,SMD</t>
  </si>
  <si>
    <t>CAP CER,22UF,20%,6.3V,X5R,0603,SMD</t>
  </si>
  <si>
    <t>CAP CER,47UF,20%,25V,X5E,1206,SMD</t>
  </si>
  <si>
    <t>CAP CER,4.7UF,10%,50V,X5R,0805,SMD</t>
  </si>
  <si>
    <t>CAP CER,3.3NF,10%,50V,X7R,0402,SMD</t>
  </si>
  <si>
    <t>CAP CER,1UF,20%,25V,X5R,0402,SMD</t>
  </si>
  <si>
    <t>CAP CER,1NF,5%,50V,C0G/NP0,0402,SMD</t>
  </si>
  <si>
    <t>LED BLUE CLEAR CHIP SMD</t>
  </si>
  <si>
    <t>N-Channel 30 V 7.9A (Ta), 20A (Tc) 1.7W (Ta), 10.9W (Tc) Surface Mount MLPAK33</t>
  </si>
  <si>
    <t>LED RED CLEAR CHIP SMD</t>
  </si>
  <si>
    <t>DIODE,100V,200MA,1-CH,ID,SOD-123,SMD</t>
  </si>
  <si>
    <t>DIODE TVS,15V,35V,1-CH,ID,UNI,SOD-523,SMD</t>
  </si>
  <si>
    <t>FERRITE BEAD,120 OHMS @ 100MHZ,0.0013R,700MA,0402,SMD</t>
  </si>
  <si>
    <t>FERRITE BEAD,100 OHMS @ 100MHZ,0.03R,3A,0603,SMD</t>
  </si>
  <si>
    <t>FERRITE BEAD,600 OHMS @ 100MHZ,0.2R,1A,0603,SMD</t>
  </si>
  <si>
    <t>GDT 75V 5KA 2 POLE SURFACE MOUNT</t>
  </si>
  <si>
    <t>CONN HEADER SMD R/A 10POS 1.25MM</t>
  </si>
  <si>
    <t>CONN HEADER SMD R/A 8POS 1.25MM</t>
  </si>
  <si>
    <t>CONN HEADER SMD R/A 6POS 1.25MM</t>
  </si>
  <si>
    <t>CONN FFC FPC 20POS 0.50MM R/A</t>
  </si>
  <si>
    <t>CONN HEADER SMD 6POS 1.25MM</t>
  </si>
  <si>
    <t>IND,5.6NH,2%,1.78A,0.04R,0402,SMD</t>
  </si>
  <si>
    <t>FIXED IND 680UH 520MA 2.032 OHM</t>
  </si>
  <si>
    <t>IND,1UH,20%,3.2A,0.042R,1008,SMD</t>
  </si>
  <si>
    <t>CONN MMCX JACK STR 75 OHM PCB</t>
  </si>
  <si>
    <t>BJT NPN,40V,200MA,SOT416,SMD</t>
  </si>
  <si>
    <t>E-MOSFET N-CH,60V,115MA,7.5R,200MW,SOT23-3,SMD</t>
  </si>
  <si>
    <t>RES,200R,5%,62.5MW,0402,SMD</t>
  </si>
  <si>
    <t>RES,100R,1%,62.5MW,0402,SMD</t>
  </si>
  <si>
    <t>RES,0R,JUMPER,62.5MW,0402,SMD</t>
  </si>
  <si>
    <t>RES,383R,1%,62.5MW,0402,SMD</t>
  </si>
  <si>
    <t>RES,10KR,1%,62.5MW,0402,SMD</t>
  </si>
  <si>
    <t>RES,22R,1%,62.5MW,0402,SMD</t>
  </si>
  <si>
    <t>RES,1KR,1%,62.5MW,0402,SMD</t>
  </si>
  <si>
    <t>RES,0R,,100MW,0603,SMD</t>
  </si>
  <si>
    <t>RES,0.01R,1%,500MW,0805,SMD</t>
  </si>
  <si>
    <t>RES,10R,1%,62.5MW,0402,SMD</t>
  </si>
  <si>
    <t>RES,75R,1%,62.5MW,0402,SMD</t>
  </si>
  <si>
    <t>RES,680R,1%,62.5MW,0402,SMD</t>
  </si>
  <si>
    <t>RES,1MR,1%,62.5MW,0402,SMD</t>
  </si>
  <si>
    <t>RES,330R,1%,62.5MW,0402,SMD</t>
  </si>
  <si>
    <t>RES,49.9R,0.1%,62.5MW,0402,SMD</t>
  </si>
  <si>
    <t>RES,4.7KR,1%,62.5MW,0402,SMD</t>
  </si>
  <si>
    <t>RES,182KR,1%,62.5MW,0402,SMD</t>
  </si>
  <si>
    <t>RES,49.9KR,1%,62.5MW,0402,SMD</t>
  </si>
  <si>
    <t>RES,240R,1%,62.5MW,0402,SMD</t>
  </si>
  <si>
    <t>RES,4.99KR,1%,62.5MW,0402,SMD</t>
  </si>
  <si>
    <t>RES,360R,1%,62.5MW,0402,SMD</t>
  </si>
  <si>
    <t>RES,120R,5%,62.5MW,0402,SMD</t>
  </si>
  <si>
    <t>RES,100KR,1%,62.5MW,0402,SMD</t>
  </si>
  <si>
    <t>RES,18.7KR,1%,62.5MW,0402,SMD</t>
  </si>
  <si>
    <t>RES,2.2R,1%,200MW,0603,SMD</t>
  </si>
  <si>
    <t>RES,249R,1%,62.5MW,0402,SMD</t>
  </si>
  <si>
    <t>RES,4.02KR,1%,62.5MW,0402,SMD</t>
  </si>
  <si>
    <t>RES,2.32KR,1%,62.5MW,0402,SMD</t>
  </si>
  <si>
    <t>RES,0R,JUMPER,250MW,1206,SMD</t>
  </si>
  <si>
    <t>RES,28.7KR,1%,62.5MW,0402,SMD</t>
  </si>
  <si>
    <t>RES,25.5KR,1%,62.5MW,0402,SMD</t>
  </si>
  <si>
    <t>RES,60.4KR,1%,62.5MW,0402,SMD</t>
  </si>
  <si>
    <t>RES,8.66KR,1%,62.5MW,0402,SMD</t>
  </si>
  <si>
    <t>RES,52.3KR,1%,100MW,0402,SMD</t>
  </si>
  <si>
    <t>RES,41.2KR,1%,62.5MW,0402,SMD</t>
  </si>
  <si>
    <t>RES,24.3KR,1%,62.5MW,0402,SMD</t>
  </si>
  <si>
    <t>RES,2KR,1%,62.5MW,0402,SMD</t>
  </si>
  <si>
    <t>SWITCH SLIDE DIP SPST 25MA 24V</t>
  </si>
  <si>
    <t>SWITCH TACTILE SPST-NO 50MA 32V</t>
  </si>
  <si>
    <t>IC VIDEO TRANSMITTER 100BGA</t>
  </si>
  <si>
    <t>IC GATE AND 1CH 2-INP SC74A</t>
  </si>
  <si>
    <t>IC PWR SWITCH N-CHAN 1:1 6WSON</t>
  </si>
  <si>
    <t>IC SURGE STOPPER HV 12-DFN</t>
  </si>
  <si>
    <t>IC FPGA 250 I/O 484FCBGA</t>
  </si>
  <si>
    <t>IC DRAM 2G PARALLEL 96FBGA</t>
  </si>
  <si>
    <t>IC ADC 16BIT SIGMA-DELTA SOT23-6</t>
  </si>
  <si>
    <t>IC FLASH 256MBIT SPI 8WPDFN</t>
  </si>
  <si>
    <t>35V, 2.5A BIPOLAR STEPPER OR DUA</t>
  </si>
  <si>
    <t>IC TRANSCEIVER FULL 1/1 8VSSOP</t>
  </si>
  <si>
    <t>IC TRANSCEIVER HALF 1/1 10LFCSP</t>
  </si>
  <si>
    <t>1/1 Transceiver Full RS232 16-SSOP</t>
  </si>
  <si>
    <t>IC REDRIVER I2C 1CH 8TSSOP</t>
  </si>
  <si>
    <t>IC VREF SERIES 0.12% TSOT6</t>
  </si>
  <si>
    <t>IC USB TO UART BRIDGE QFN24</t>
  </si>
  <si>
    <t>POL - SUPIRBUCK</t>
  </si>
  <si>
    <t>DC DC CONVERTER 0.97-18V</t>
  </si>
  <si>
    <t>DC-DC 1-OUT 0.97V to 18V 3.5A</t>
  </si>
  <si>
    <t>DUAL VOLTAGE SUPERVISOR</t>
  </si>
  <si>
    <t>IC CONVERTER DDR 10TDFN</t>
  </si>
  <si>
    <t>Xtal Osc Xo 100MHZ 3.3V Cmos SMD</t>
  </si>
  <si>
    <t>Comment</t>
  </si>
  <si>
    <t>10uF</t>
  </si>
  <si>
    <t>1uF</t>
  </si>
  <si>
    <t>10nF</t>
  </si>
  <si>
    <t>100pF</t>
  </si>
  <si>
    <t>0.1uF</t>
  </si>
  <si>
    <t>4.7uF</t>
  </si>
  <si>
    <t>22uF</t>
  </si>
  <si>
    <t>100uF</t>
  </si>
  <si>
    <t>22nF</t>
  </si>
  <si>
    <t>47nF</t>
  </si>
  <si>
    <t>0.22uF</t>
  </si>
  <si>
    <t>0.47uF</t>
  </si>
  <si>
    <t>220pF</t>
  </si>
  <si>
    <t>47uF</t>
  </si>
  <si>
    <t>330uF</t>
  </si>
  <si>
    <t>1nF</t>
  </si>
  <si>
    <t>33nF</t>
  </si>
  <si>
    <t>2.2uF</t>
  </si>
  <si>
    <t>3.3nF</t>
  </si>
  <si>
    <t>LED BLUE</t>
  </si>
  <si>
    <t>PXN017-30QLJ</t>
  </si>
  <si>
    <t>MMSD4148T1G</t>
  </si>
  <si>
    <t>15V</t>
  </si>
  <si>
    <t>120 Ohms @ 100MHz</t>
  </si>
  <si>
    <t>100 Ohms @ 100MHz</t>
  </si>
  <si>
    <t>600 Ohms @ 100MHz</t>
  </si>
  <si>
    <t>SH75</t>
  </si>
  <si>
    <t>0532611071</t>
  </si>
  <si>
    <t>0532610871</t>
  </si>
  <si>
    <t>0532610671</t>
  </si>
  <si>
    <t>XF3M-2115-1B</t>
  </si>
  <si>
    <t>505568-0671</t>
  </si>
  <si>
    <t>5.6nH</t>
  </si>
  <si>
    <t>680uH</t>
  </si>
  <si>
    <t>1uH</t>
  </si>
  <si>
    <t>MMCX7-J-P-GF-ST-TH1</t>
  </si>
  <si>
    <t>MMBT3904TT1G</t>
  </si>
  <si>
    <t>2N7002</t>
  </si>
  <si>
    <t>200R</t>
  </si>
  <si>
    <t>100R</t>
  </si>
  <si>
    <t>0R</t>
  </si>
  <si>
    <t>383R</t>
  </si>
  <si>
    <t>10kR</t>
  </si>
  <si>
    <t>22R</t>
  </si>
  <si>
    <t>1kR</t>
  </si>
  <si>
    <t>0.01R</t>
  </si>
  <si>
    <t>10R</t>
  </si>
  <si>
    <t>75R</t>
  </si>
  <si>
    <t>680R</t>
  </si>
  <si>
    <t>1MR</t>
  </si>
  <si>
    <t>330R</t>
  </si>
  <si>
    <t>49.9R</t>
  </si>
  <si>
    <t>4.7kR</t>
  </si>
  <si>
    <t>182kR</t>
  </si>
  <si>
    <t>49.9kR</t>
  </si>
  <si>
    <t>240R</t>
  </si>
  <si>
    <t>4.99kR</t>
  </si>
  <si>
    <t>360R</t>
  </si>
  <si>
    <t>120R</t>
  </si>
  <si>
    <t>100kR</t>
  </si>
  <si>
    <t>18.7kR</t>
  </si>
  <si>
    <t>2.2R</t>
  </si>
  <si>
    <t>249R</t>
  </si>
  <si>
    <t>4.02kR</t>
  </si>
  <si>
    <t>2.32kR</t>
  </si>
  <si>
    <t>28.7kR</t>
  </si>
  <si>
    <t>25.5kR</t>
  </si>
  <si>
    <t>60.4kR</t>
  </si>
  <si>
    <t>8.66kR</t>
  </si>
  <si>
    <t>52.3kR</t>
  </si>
  <si>
    <t>41.2kR</t>
  </si>
  <si>
    <t>24.3kR</t>
  </si>
  <si>
    <t>2kR</t>
  </si>
  <si>
    <t>SWITCH SLIDE</t>
  </si>
  <si>
    <t>KMR741NG ULC LFS</t>
  </si>
  <si>
    <t>GS2972-IBE3</t>
  </si>
  <si>
    <t>74LVC1G08GV,125</t>
  </si>
  <si>
    <t>TPS22810DRVR</t>
  </si>
  <si>
    <t>LT4363HDE-2#TRPBF</t>
  </si>
  <si>
    <t>XC7A50T-2FGG484I</t>
  </si>
  <si>
    <t>MT41K128M16JT-125</t>
  </si>
  <si>
    <t>ADS1110A0IDBVR</t>
  </si>
  <si>
    <t>MT25QL256ABA1EW7-0SIT TR</t>
  </si>
  <si>
    <t>DRV8424PRGER</t>
  </si>
  <si>
    <t>SN65HVD77DGKR</t>
  </si>
  <si>
    <t>ADM3062EACPZ</t>
  </si>
  <si>
    <t>MAX3227EEAE+</t>
  </si>
  <si>
    <t>PCA9517ADP,118</t>
  </si>
  <si>
    <t>ADR127BUJZ-REEL7</t>
  </si>
  <si>
    <t>CP2102N-A02-GQFN24R</t>
  </si>
  <si>
    <t>IRPS5401MTRPBF</t>
  </si>
  <si>
    <t>LTM8065IY#PBF</t>
  </si>
  <si>
    <t>LTM8003HY#PBF</t>
  </si>
  <si>
    <t>MAX16025TE+T</t>
  </si>
  <si>
    <t>MAX1510ETB+T</t>
  </si>
  <si>
    <t>100MHz</t>
  </si>
  <si>
    <t>Manufacturer</t>
  </si>
  <si>
    <t>Murata Electronics</t>
  </si>
  <si>
    <t>TDK Corporation</t>
  </si>
  <si>
    <t>AVX Corporation</t>
  </si>
  <si>
    <t>Taiyo Yuden</t>
  </si>
  <si>
    <t>KYOCERA AVX</t>
  </si>
  <si>
    <t>CAL-CHIP ELECTRONICS, INC.</t>
  </si>
  <si>
    <t>KEMET</t>
  </si>
  <si>
    <t>Yageo</t>
  </si>
  <si>
    <t>Vishay</t>
  </si>
  <si>
    <t>Walsin Technology</t>
  </si>
  <si>
    <t>Lite-On Inc.</t>
  </si>
  <si>
    <t>Nexperia USA Inc.</t>
  </si>
  <si>
    <t>ON Semiconductor</t>
  </si>
  <si>
    <t>Littelfuse</t>
  </si>
  <si>
    <t>Würth Elektronik</t>
  </si>
  <si>
    <t>Molex</t>
  </si>
  <si>
    <t>Omron Electronics Inc-EMC Div</t>
  </si>
  <si>
    <t>Hirose Electric Co Ltd</t>
  </si>
  <si>
    <t>Samtec</t>
  </si>
  <si>
    <t>Panasonic</t>
  </si>
  <si>
    <t>Stackpole Electronics, Inc.</t>
  </si>
  <si>
    <t>YAGEO</t>
  </si>
  <si>
    <t>TE Connectivity</t>
  </si>
  <si>
    <t>ITT C&amp;K</t>
  </si>
  <si>
    <t>Semtech Corporation</t>
  </si>
  <si>
    <t>NXP Semiconductors</t>
  </si>
  <si>
    <t>Texas Instruments</t>
  </si>
  <si>
    <t>Analog Devices Inc.</t>
  </si>
  <si>
    <t>Xilinx</t>
  </si>
  <si>
    <t>Micron Technology Inc.</t>
  </si>
  <si>
    <t>Analog Devices</t>
  </si>
  <si>
    <t>NXP</t>
  </si>
  <si>
    <t>Silicon Labs</t>
  </si>
  <si>
    <t>Infineon</t>
  </si>
  <si>
    <t>Analog Devices / Linear Technology</t>
  </si>
  <si>
    <t>Analog Devices Inc./Maxim Integrated</t>
  </si>
  <si>
    <t>Maxim</t>
  </si>
  <si>
    <t>Taitien</t>
  </si>
  <si>
    <t>Manufacturer Part Number</t>
  </si>
  <si>
    <t>GRM188R61E106MA73J</t>
  </si>
  <si>
    <t>C1005X5R1E105K050BC</t>
  </si>
  <si>
    <t>04025C103MAT2A</t>
  </si>
  <si>
    <t>UMK105CG101JV-F</t>
  </si>
  <si>
    <t>TMK107BJ105MAHT</t>
  </si>
  <si>
    <t>UMK105BJ104KV-F</t>
  </si>
  <si>
    <t>0402YD475MAT2A</t>
  </si>
  <si>
    <t>UMK105B7104KV-FR</t>
  </si>
  <si>
    <t>C2012X5R1E226M125AC</t>
  </si>
  <si>
    <t>TAJC107K016RNJ</t>
  </si>
  <si>
    <t>CGA3E2X7R1H223K080AA</t>
  </si>
  <si>
    <t>LMK105BBJ475MVLF</t>
  </si>
  <si>
    <t>EMK105B7473KV-F</t>
  </si>
  <si>
    <t>UMK105BJ224KV-F</t>
  </si>
  <si>
    <t>TMK105ABJ474KVHF</t>
  </si>
  <si>
    <t>GMC21X5R106M50NT</t>
  </si>
  <si>
    <t>UMK105B7103KV-F</t>
  </si>
  <si>
    <t>UMK105B7221KV-F</t>
  </si>
  <si>
    <t>C0402C223K5REC7411</t>
  </si>
  <si>
    <t>EMK105BJ105KV-F</t>
  </si>
  <si>
    <t>GRM188R60J476ME15D</t>
  </si>
  <si>
    <t>CC0603MRX5R5BB475</t>
  </si>
  <si>
    <t>T55B337M2R5C0045</t>
  </si>
  <si>
    <t>GRM21BR60J107ME15L</t>
  </si>
  <si>
    <t>LMK107BBJ106MAHT</t>
  </si>
  <si>
    <t>UMK105B7102KV-F</t>
  </si>
  <si>
    <t>C0402C103K4RECAUTO</t>
  </si>
  <si>
    <t>0402B333K250CT</t>
  </si>
  <si>
    <t>TMK105CBJ225MV-F</t>
  </si>
  <si>
    <t>GRM155R61H224ME01J</t>
  </si>
  <si>
    <t>GRM188R6YA475ME15D</t>
  </si>
  <si>
    <t>C2012X7R1H475K125AE</t>
  </si>
  <si>
    <t>JMK107BJ226MA-TD</t>
  </si>
  <si>
    <t>C3216X5R1E476M160AC</t>
  </si>
  <si>
    <t>GRM21BR61H475KE51L</t>
  </si>
  <si>
    <t>C0402C332K5RECAUTO</t>
  </si>
  <si>
    <t>TMK105BJ105MV-F</t>
  </si>
  <si>
    <t>UMK105CG102JV-F</t>
  </si>
  <si>
    <t>LTST-C191KBKT</t>
  </si>
  <si>
    <t>LTST-C191KRKT</t>
  </si>
  <si>
    <t>AQHV15-01LTG</t>
  </si>
  <si>
    <t>MMZ1005S121HT000</t>
  </si>
  <si>
    <t>MPZ1608S101ATAH0</t>
  </si>
  <si>
    <t>742792651</t>
  </si>
  <si>
    <t>DF20F-20DP-1H(52)</t>
  </si>
  <si>
    <t>LQW15AN5N6G80D</t>
  </si>
  <si>
    <t>74404084681</t>
  </si>
  <si>
    <t>DFE252012F-1R0M=P2</t>
  </si>
  <si>
    <t>RC0402JR-07200RL</t>
  </si>
  <si>
    <t>RC0402FR-07100RL</t>
  </si>
  <si>
    <t>RC0402FR-070RL</t>
  </si>
  <si>
    <t>RC0402FR-07383RL</t>
  </si>
  <si>
    <t>RC0402FR-0710KL</t>
  </si>
  <si>
    <t>RC0402FR-0722RL</t>
  </si>
  <si>
    <t>RC0402FR-071KL</t>
  </si>
  <si>
    <t>RC0603JR-070RL</t>
  </si>
  <si>
    <t>ERJ-6BWFR010V</t>
  </si>
  <si>
    <t>RC0402FR-0710RL</t>
  </si>
  <si>
    <t>RC0402FR-0775RL</t>
  </si>
  <si>
    <t>RC0402FR-07680RL</t>
  </si>
  <si>
    <t>RC0402FR-071ML</t>
  </si>
  <si>
    <t>RC0402FR-07330RL</t>
  </si>
  <si>
    <t>RT0402BRD0749R9L</t>
  </si>
  <si>
    <t>RC0402FR-074K7L</t>
  </si>
  <si>
    <t>RMCF0402FT182K</t>
  </si>
  <si>
    <t>RMCF0402FT49K9</t>
  </si>
  <si>
    <t>RC0402FR-07240RL</t>
  </si>
  <si>
    <t>RC0402FR-074K99L</t>
  </si>
  <si>
    <t>RC0402FR-07360RL</t>
  </si>
  <si>
    <t>RC0402JR-07120RL</t>
  </si>
  <si>
    <t>RC0402FR-07100KL</t>
  </si>
  <si>
    <t>RC0402FR-0718K7L</t>
  </si>
  <si>
    <t>RC0603FR-7W2R2L</t>
  </si>
  <si>
    <t>RC0402FR-07249RL</t>
  </si>
  <si>
    <t>RC0402JR-070RL</t>
  </si>
  <si>
    <t>RC0402FR-074K02L</t>
  </si>
  <si>
    <t>RC0402FR-072K32L</t>
  </si>
  <si>
    <t>RMCF1206ZT0R00</t>
  </si>
  <si>
    <t>RMCF0402FT28K7</t>
  </si>
  <si>
    <t>RC0402FR-0725K5L</t>
  </si>
  <si>
    <t>RMCF0402FT60K4</t>
  </si>
  <si>
    <t>RC0402FR-078K66L</t>
  </si>
  <si>
    <t>ERJ-2RKF5232X</t>
  </si>
  <si>
    <t>RC0402FR-0741K2L</t>
  </si>
  <si>
    <t>RC0402FR-0724K3L</t>
  </si>
  <si>
    <t>RMCF0402FT2K00</t>
  </si>
  <si>
    <t>1571983-3</t>
  </si>
  <si>
    <t>KMR741NGULCLFS</t>
  </si>
  <si>
    <t>MT41K128M16JT-125:K TR</t>
  </si>
  <si>
    <t>PYEUCJJANF-100.000000</t>
  </si>
  <si>
    <t>Quantity</t>
  </si>
  <si>
    <t>Designator</t>
  </si>
  <si>
    <t>C1, C2, C24, C44, C88, C193, C196, C197, C198, C199, C201, C203</t>
  </si>
  <si>
    <t>C3, C6, C8, C11, C13, C19, C21, C32, C46, C58, C195, C200, C202, C204, C205, C227</t>
  </si>
  <si>
    <t>C4, C5, C7, C9, C10, C12, C14, C15, C16, C17, C18, C20, C22, C27, C31</t>
  </si>
  <si>
    <t>C23, C26</t>
  </si>
  <si>
    <t>C25</t>
  </si>
  <si>
    <t>C28, C42, C43, C45, C57, C173, C176, C177, C241, C243, C251, C252</t>
  </si>
  <si>
    <t>C29, C30, C33, C59, C107, C175</t>
  </si>
  <si>
    <t>C34, C37, C40, C41, C47, C48, C49, C50, C52, C56, C60, C84, C86, C87, C89, C90, C91, C108, C183, C231, C236, C240, C249, C260, C269</t>
  </si>
  <si>
    <t>C35, C211, C215, C220, C224</t>
  </si>
  <si>
    <t>C36, C39</t>
  </si>
  <si>
    <t>C38, C61</t>
  </si>
  <si>
    <t>C53, C111, C112, C113, C120, C121, C131, C132, C138, C139, C145, C146, C152, C153, C159, C160, C166, C167</t>
  </si>
  <si>
    <t>C54, C64, C65, C66, C67, C68, C69, C70, C71, C72, C96, C97, C98, C99, C100, C103, C104, C105, C106</t>
  </si>
  <si>
    <t>C55</t>
  </si>
  <si>
    <t>C62, C63, C73, C74, C79, C114, C115, C116, C117, C118, C122, C123, C124, C125, C126, C128, C133, C134, C135, C136, C140, C141, C142, C143, C147, C148, C149, C150, C154, C155, C156, C157, C161, C162, C163, C164, C168, C169, C170, C171</t>
  </si>
  <si>
    <t>C75, C238, C247</t>
  </si>
  <si>
    <t>C76, C77, C109, C218, C228, C229, C242, C250</t>
  </si>
  <si>
    <t>C78</t>
  </si>
  <si>
    <t>C80</t>
  </si>
  <si>
    <t>C92, C93, C94, C95</t>
  </si>
  <si>
    <t>C101, C119, C129, C130, C137, C144, C151, C158, C165</t>
  </si>
  <si>
    <t>C102</t>
  </si>
  <si>
    <t>C110</t>
  </si>
  <si>
    <t>C127, C210, C214, C219, C223</t>
  </si>
  <si>
    <t>C172</t>
  </si>
  <si>
    <t>C174</t>
  </si>
  <si>
    <t>C178</t>
  </si>
  <si>
    <t>C194</t>
  </si>
  <si>
    <t>C206, C208, C209, C212, C216, C221, C225, C226</t>
  </si>
  <si>
    <t>C207, C213, C217, C222</t>
  </si>
  <si>
    <t>C230</t>
  </si>
  <si>
    <t>C232, C233, C244, C245</t>
  </si>
  <si>
    <t>C234, C235</t>
  </si>
  <si>
    <t>C237, C246</t>
  </si>
  <si>
    <t>C239, C248</t>
  </si>
  <si>
    <t>C253</t>
  </si>
  <si>
    <t>C263</t>
  </si>
  <si>
    <t>C267</t>
  </si>
  <si>
    <t>D1, D3, D7</t>
  </si>
  <si>
    <t>D4, D8</t>
  </si>
  <si>
    <t>D6, D13</t>
  </si>
  <si>
    <t>D9, D11</t>
  </si>
  <si>
    <t>D10</t>
  </si>
  <si>
    <t>F1, F8</t>
  </si>
  <si>
    <t>F2, F3, F4, F5, F16</t>
  </si>
  <si>
    <t>F6, F7, F9, F10, F11</t>
  </si>
  <si>
    <t>G1</t>
  </si>
  <si>
    <t>J1</t>
  </si>
  <si>
    <t>J2, J4, J6</t>
  </si>
  <si>
    <t>J5, J7</t>
  </si>
  <si>
    <t>J8</t>
  </si>
  <si>
    <t>J9</t>
  </si>
  <si>
    <t>L1, L2</t>
  </si>
  <si>
    <t>L3</t>
  </si>
  <si>
    <t>L4, L5, L6, L7</t>
  </si>
  <si>
    <t>P1</t>
  </si>
  <si>
    <t>Q1</t>
  </si>
  <si>
    <t>Q2</t>
  </si>
  <si>
    <t>R1, R244</t>
  </si>
  <si>
    <t>R2, R100</t>
  </si>
  <si>
    <t>R3, R4, R5, R6, R7, R8, R9, R52, R131, R134, R140, R141, R144, R145, R146, R151, R152, R153, R154, R155, R156, R157, R159, R160, R161, R162, R164, R165, R166, R167, R168, R169, R170, R171, R172, R173, R221, R225, R233, R277, R278</t>
  </si>
  <si>
    <t>R10, R50</t>
  </si>
  <si>
    <t>R11, R12, R13, R14, R15, R16, R17, R18, R19, R20, R21, R22, R23, R24, R25, R26, R27, R28, R29, R30, R40, R41, R43, R45, R46, R47, R48, R49, R64, R87, R103, R104, R105, R117, R118, R174, R185, R202, R207, R211, R212, R213, R220, R227, R234, R239, R242, R245, R249, R252</t>
  </si>
  <si>
    <t>R31, R32, R33, R34, R35, R36, R37, R179, R180, R187, R196, R197, R198, R199</t>
  </si>
  <si>
    <t>R38, R57, R58, R61, R62, R63, R175, R181, R182, R183, R226, R229, R230, R240, R270, R272, R273, R274, R275, R276, R280, R282, R283, R284, R285, R286, R287</t>
  </si>
  <si>
    <t>R39, R101, R106, R107, R108, R109, R110, R111, R112, R113, R114, R115, R116, R201, R203, R209, R216, R250</t>
  </si>
  <si>
    <t>R42</t>
  </si>
  <si>
    <t>R44, R59, R129, R132, R135, R136, R184, R186</t>
  </si>
  <si>
    <t>R51, R53, R55, R56</t>
  </si>
  <si>
    <t>R54</t>
  </si>
  <si>
    <t>R60</t>
  </si>
  <si>
    <t>R65, R90, R91, R92</t>
  </si>
  <si>
    <t>R66, R67, R68, R69, R70, R71, R72, R73, R74, R75, R76, R77, R78, R79, R80, R81, R82, R83, R84, R93, R94, R96, R97</t>
  </si>
  <si>
    <t>R85, R86, R95, R98, R148, R149, R150, R176, R178, R188, R189, R192, R193, R194, R195</t>
  </si>
  <si>
    <t>R88</t>
  </si>
  <si>
    <t>R89, R204, R205, R206, R208, R210</t>
  </si>
  <si>
    <t>R99</t>
  </si>
  <si>
    <t>R102</t>
  </si>
  <si>
    <t>R126, R127, R138, R139, R142, R147</t>
  </si>
  <si>
    <t>R128, R137, R143, R281</t>
  </si>
  <si>
    <t>R177, R241</t>
  </si>
  <si>
    <t>R190</t>
  </si>
  <si>
    <t>R200</t>
  </si>
  <si>
    <t>R217, R218</t>
  </si>
  <si>
    <t>R219</t>
  </si>
  <si>
    <t>R222</t>
  </si>
  <si>
    <t>R223, R224</t>
  </si>
  <si>
    <t>R228, R238</t>
  </si>
  <si>
    <t>R231</t>
  </si>
  <si>
    <t>R232</t>
  </si>
  <si>
    <t>R235</t>
  </si>
  <si>
    <t>R236</t>
  </si>
  <si>
    <t>R237</t>
  </si>
  <si>
    <t>R243</t>
  </si>
  <si>
    <t>R246</t>
  </si>
  <si>
    <t>R279</t>
  </si>
  <si>
    <t>SW1</t>
  </si>
  <si>
    <t>SW2, SW4</t>
  </si>
  <si>
    <t>U1</t>
  </si>
  <si>
    <t>U2</t>
  </si>
  <si>
    <t>U3, U5</t>
  </si>
  <si>
    <t>U4</t>
  </si>
  <si>
    <t>U6</t>
  </si>
  <si>
    <t>U7</t>
  </si>
  <si>
    <t>U8</t>
  </si>
  <si>
    <t>U11</t>
  </si>
  <si>
    <t>U13</t>
  </si>
  <si>
    <t>U15</t>
  </si>
  <si>
    <t>U16</t>
  </si>
  <si>
    <t>U17</t>
  </si>
  <si>
    <t>U18</t>
  </si>
  <si>
    <t>U19</t>
  </si>
  <si>
    <t>U20</t>
  </si>
  <si>
    <t>U23</t>
  </si>
  <si>
    <t>U24</t>
  </si>
  <si>
    <t>U25, U26</t>
  </si>
  <si>
    <t>U27</t>
  </si>
  <si>
    <t>U29</t>
  </si>
  <si>
    <t>Y1</t>
  </si>
  <si>
    <t>Mounting Type</t>
  </si>
  <si>
    <t>Surface Mount (SMD)</t>
  </si>
  <si>
    <t>Surface Mount</t>
  </si>
  <si>
    <t>Package</t>
  </si>
  <si>
    <t>0603</t>
  </si>
  <si>
    <t>0402</t>
  </si>
  <si>
    <t>0805</t>
  </si>
  <si>
    <t>1206</t>
  </si>
  <si>
    <t>SOD-123</t>
  </si>
  <si>
    <t>SOD-523</t>
  </si>
  <si>
    <t>1008</t>
  </si>
  <si>
    <t>SOT416 (SOT523, SC75A, SC90, EMT3)</t>
  </si>
  <si>
    <t>SOT23-3 (SOT23, TO236AB, SOT346, SC59A, TO236AA, SMT3)</t>
  </si>
  <si>
    <t>G:\My Drive\TANK TANK\GS.IR-3.2 (5-8-2025 4-12-16 PM)\GS.IR-3.2.PrjPcb</t>
  </si>
  <si>
    <t>GS.IR-3.2.PrjPcb</t>
  </si>
  <si>
    <t>None</t>
  </si>
  <si>
    <t>Bill of Materials for Project [GS.IR-3.2.PrjPcb] (No PCB Document Selected)</t>
  </si>
  <si>
    <t>559</t>
  </si>
  <si>
    <t>10:54 AM</t>
  </si>
  <si>
    <t>5/13/2025</t>
  </si>
  <si>
    <t>5/13/2025 10:54 AM</t>
  </si>
  <si>
    <t>Bill of Materials</t>
  </si>
  <si>
    <t>BomReport</t>
  </si>
  <si>
    <t>BOM</t>
  </si>
  <si>
    <t>SL Tồn kho</t>
  </si>
  <si>
    <t>Nguồn VT</t>
  </si>
  <si>
    <t>Mô tả tồn kho</t>
  </si>
  <si>
    <t>Mã tồn kho</t>
  </si>
  <si>
    <t>SL Đơn hàng</t>
  </si>
  <si>
    <t>T6-Z4</t>
  </si>
  <si>
    <t>T8-Z2</t>
  </si>
  <si>
    <t>T8-Z4</t>
  </si>
  <si>
    <t>T6-Z5</t>
  </si>
  <si>
    <t>T6-Z3</t>
  </si>
  <si>
    <t>T8-Z3</t>
  </si>
  <si>
    <t>T6-Z10</t>
  </si>
  <si>
    <t>T6-Z1</t>
  </si>
  <si>
    <t>T2-Z8</t>
  </si>
  <si>
    <t>T7-Z5</t>
  </si>
  <si>
    <t>T2-Z3</t>
  </si>
  <si>
    <t>T7-Z9</t>
  </si>
  <si>
    <t>T6-Z2</t>
  </si>
  <si>
    <t>T1-Z8</t>
  </si>
  <si>
    <t>T1-Z9</t>
  </si>
  <si>
    <t>T1-Z11</t>
  </si>
  <si>
    <t>T1-Z2</t>
  </si>
  <si>
    <t>T4-Z7</t>
  </si>
  <si>
    <t>T1-Z1</t>
  </si>
  <si>
    <t>T7-Z11</t>
  </si>
  <si>
    <t>T1-Z6</t>
  </si>
  <si>
    <t>T1-Z12</t>
  </si>
  <si>
    <t>T5</t>
  </si>
  <si>
    <t>T1-Z4</t>
  </si>
  <si>
    <t>T7-Z6</t>
  </si>
  <si>
    <t>T6-Z13</t>
  </si>
  <si>
    <t>T1-Z7</t>
  </si>
  <si>
    <t>T1-Z10</t>
  </si>
  <si>
    <t>T6-Z11</t>
  </si>
  <si>
    <t>T7-Z3</t>
  </si>
  <si>
    <t>CAP CER 10nF 50V X7R 0402</t>
  </si>
  <si>
    <t>GRM155R71H103KA88J</t>
  </si>
  <si>
    <t>T1-Z3</t>
  </si>
  <si>
    <t>CAP CER 4.7uF 10V 10% X5R 0402</t>
  </si>
  <si>
    <t>C1005X5R1A475K050BC</t>
  </si>
  <si>
    <t>T2-Z7</t>
  </si>
  <si>
    <t>T3-Z8</t>
  </si>
  <si>
    <t>T3-Z3</t>
  </si>
  <si>
    <t>CAP CER,10UF,10%,50V,X5R,0805,SMD</t>
  </si>
  <si>
    <t>GRM21BR61H106KE43L</t>
  </si>
  <si>
    <t>RES 49.9K OHM 1% 1/16W 0402</t>
  </si>
  <si>
    <t>RC0402FR-0749K9L</t>
  </si>
  <si>
    <t>RES 100k 0.063W 1% 0402</t>
  </si>
  <si>
    <t>RMCF0402FT100K</t>
  </si>
  <si>
    <t>T6-Z7</t>
  </si>
  <si>
    <t>RES SMD 28.7K OHM 1% 1/16W 0402</t>
  </si>
  <si>
    <t>CRCW040228K7FKED</t>
  </si>
  <si>
    <t>SOẠN</t>
  </si>
  <si>
    <t>SD TỒN KHO</t>
  </si>
  <si>
    <t>Manufacturer_1</t>
  </si>
  <si>
    <t>PartNumber_1</t>
  </si>
  <si>
    <t>So_Luong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</si>
</sst>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 Light"/>
      <family val="1"/>
      <charset val="163"/>
      <scheme val="major"/>
    </font>
    <font>
      <b/>
      <sz val="15"/>
      <color theme="1"/>
      <name val="Times New Roman"/>
      <family val="1"/>
    </font>
    <font>
      <sz val="10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horizontal="center" vertical="center" wrapText="1"/>
    </xf>
    <xf numFmtId="0" fontId="8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1" fontId="2" fillId="0" borderId="10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horizontal="left" vertical="top"/>
    </xf>
    <xf numFmtId="1" fontId="2" fillId="0" borderId="10" xfId="0" applyNumberFormat="1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vertical="top"/>
    </xf>
    <xf numFmtId="2" fontId="9" fillId="4" borderId="10" xfId="1" applyNumberFormat="1" applyFont="1" applyFill="1" applyBorder="1" applyAlignment="1">
      <alignment horizontal="center" vertical="center" wrapText="1" shrinkToFit="1"/>
    </xf>
    <xf numFmtId="2" fontId="10" fillId="4" borderId="13" xfId="1" applyNumberFormat="1" applyFont="1" applyFill="1" applyBorder="1" applyAlignment="1">
      <alignment vertical="center" shrinkToFit="1"/>
    </xf>
    <xf numFmtId="2" fontId="10" fillId="4" borderId="10" xfId="1" applyNumberFormat="1" applyFont="1" applyFill="1" applyBorder="1" applyAlignment="1">
      <alignment vertical="center" shrinkToFit="1"/>
    </xf>
    <xf numFmtId="2" fontId="10" fillId="4" borderId="10" xfId="1" applyNumberFormat="1" applyFont="1" applyFill="1" applyBorder="1" applyAlignment="1">
      <alignment horizontal="center" vertical="center" wrapText="1" shrinkToFit="1"/>
    </xf>
    <xf numFmtId="2" fontId="9" fillId="4" borderId="10" xfId="1" applyNumberFormat="1" applyFont="1" applyFill="1" applyBorder="1" applyAlignment="1">
      <alignment vertical="center" shrinkToFit="1"/>
    </xf>
    <xf numFmtId="2" fontId="9" fillId="4" borderId="0" xfId="1" applyNumberFormat="1" applyFont="1" applyFill="1" applyAlignment="1">
      <alignment horizontal="center" vertical="center" wrapText="1" shrinkToFit="1"/>
    </xf>
    <xf numFmtId="0" fontId="3" fillId="0" borderId="10" xfId="0" applyFont="1" applyBorder="1"/>
    <xf numFmtId="2" fontId="9" fillId="4" borderId="0" xfId="2" applyNumberFormat="1" applyFont="1" applyFill="1" applyAlignment="1">
      <alignment horizontal="center" vertical="center" wrapText="1"/>
    </xf>
    <xf numFmtId="2" fontId="9" fillId="4" borderId="0" xfId="1" quotePrefix="1" applyNumberFormat="1" applyFont="1" applyFill="1" applyAlignment="1">
      <alignment horizontal="left" vertical="center" wrapText="1" shrinkToFit="1"/>
    </xf>
    <xf numFmtId="2" fontId="9" fillId="4" borderId="0" xfId="1" applyNumberFormat="1" applyFont="1" applyFill="1" applyAlignment="1">
      <alignment vertical="center" shrinkToFit="1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0" fillId="0" borderId="10" xfId="0" applyBorder="1"/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4" fillId="2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4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5" borderId="0" xfId="0" applyFont="1" applyFill="1"/>
    <xf numFmtId="0" fontId="4" fillId="5" borderId="10" xfId="0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vertical="top"/>
    </xf>
    <xf numFmtId="0" fontId="2" fillId="5" borderId="0" xfId="0" applyFont="1" applyFill="1" applyAlignment="1">
      <alignment vertical="top"/>
    </xf>
    <xf numFmtId="2" fontId="7" fillId="4" borderId="13" xfId="1" applyNumberFormat="1" applyFont="1" applyFill="1" applyBorder="1" applyAlignment="1">
      <alignment horizontal="center" vertical="center" wrapText="1" shrinkToFit="1"/>
    </xf>
    <xf numFmtId="2" fontId="7" fillId="4" borderId="9" xfId="1" applyNumberFormat="1" applyFont="1" applyFill="1" applyBorder="1" applyAlignment="1">
      <alignment horizontal="center" vertical="center" wrapText="1" shrinkToFit="1"/>
    </xf>
    <xf numFmtId="2" fontId="7" fillId="4" borderId="14" xfId="1" applyNumberFormat="1" applyFont="1" applyFill="1" applyBorder="1" applyAlignment="1">
      <alignment horizontal="center" vertical="center" wrapText="1" shrinkToFit="1"/>
    </xf>
    <xf numFmtId="2" fontId="9" fillId="4" borderId="11" xfId="2" applyNumberFormat="1" applyFont="1" applyFill="1" applyBorder="1" applyAlignment="1">
      <alignment horizontal="center" vertical="center" wrapText="1"/>
    </xf>
    <xf numFmtId="2" fontId="9" fillId="4" borderId="7" xfId="2" applyNumberFormat="1" applyFont="1" applyFill="1" applyBorder="1" applyAlignment="1">
      <alignment horizontal="center" vertical="center" wrapText="1"/>
    </xf>
    <xf numFmtId="2" fontId="9" fillId="4" borderId="12" xfId="2" applyNumberFormat="1" applyFont="1" applyFill="1" applyBorder="1" applyAlignment="1">
      <alignment horizontal="center" vertical="center" wrapText="1"/>
    </xf>
    <xf numFmtId="2" fontId="9" fillId="4" borderId="8" xfId="2" applyNumberFormat="1" applyFont="1" applyFill="1" applyBorder="1" applyAlignment="1">
      <alignment horizontal="center" vertical="center" wrapText="1"/>
    </xf>
    <xf numFmtId="2" fontId="9" fillId="4" borderId="10" xfId="1" applyNumberFormat="1" applyFont="1" applyFill="1" applyBorder="1" applyAlignment="1">
      <alignment horizontal="center" vertical="center" wrapText="1" shrinkToFit="1"/>
    </xf>
    <xf numFmtId="2" fontId="9" fillId="4" borderId="10" xfId="1" applyNumberFormat="1" applyFont="1" applyFill="1" applyBorder="1" applyAlignment="1">
      <alignment horizontal="left" vertical="center" wrapText="1" shrinkToFit="1"/>
    </xf>
    <xf numFmtId="2" fontId="10" fillId="4" borderId="13" xfId="1" applyNumberFormat="1" applyFont="1" applyFill="1" applyBorder="1" applyAlignment="1">
      <alignment horizontal="center" vertical="center" wrapText="1" shrinkToFit="1"/>
    </xf>
    <xf numFmtId="2" fontId="10" fillId="4" borderId="14" xfId="1" applyNumberFormat="1" applyFont="1" applyFill="1" applyBorder="1" applyAlignment="1">
      <alignment horizontal="center" vertical="center" wrapText="1" shrinkToFit="1"/>
    </xf>
    <xf numFmtId="2" fontId="9" fillId="4" borderId="13" xfId="1" applyNumberFormat="1" applyFont="1" applyFill="1" applyBorder="1" applyAlignment="1">
      <alignment horizontal="center" vertical="center" wrapText="1" shrinkToFit="1"/>
    </xf>
    <xf numFmtId="2" fontId="9" fillId="4" borderId="14" xfId="1" applyNumberFormat="1" applyFont="1" applyFill="1" applyBorder="1" applyAlignment="1">
      <alignment horizontal="center" vertical="center" wrapText="1" shrinkToFit="1"/>
    </xf>
    <xf numFmtId="2" fontId="9" fillId="4" borderId="10" xfId="2" applyNumberFormat="1" applyFont="1" applyFill="1" applyBorder="1" applyAlignment="1">
      <alignment horizontal="center" vertical="center" wrapText="1"/>
    </xf>
    <xf numFmtId="2" fontId="9" fillId="4" borderId="10" xfId="1" quotePrefix="1" applyNumberFormat="1" applyFont="1" applyFill="1" applyBorder="1" applyAlignment="1">
      <alignment horizontal="left" vertical="center" wrapText="1" shrinkToFit="1"/>
    </xf>
  </cellXfs>
  <cellStyles count="3">
    <cellStyle name="Normal" xfId="0" builtinId="0"/>
    <cellStyle name="Normal 4" xfId="1" xr:uid="{00000000-0005-0000-0000-000001000000}"/>
    <cellStyle name="Style 1" xfId="2" xr:uid="{00000000-0005-0000-0000-000002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212911</xdr:colOff>
      <xdr:row>1</xdr:row>
      <xdr:rowOff>100852</xdr:rowOff>
    </xdr:from>
    <xdr:to>
      <xdr:col>1</xdr:col>
      <xdr:colOff>941295</xdr:colOff>
      <xdr:row>4</xdr:row>
      <xdr:rowOff>201205</xdr:rowOff>
    </xdr:to>
    <xdr:pic>
      <xdr:nvPicPr>
        <xdr:cNvPr id="2" name="Hình ảnh 1" descr="Tổng Công ty Công nghiệp Công nghệ cao Viettel (VHT) - Innovation Center">
          <a:extLst>
            <a:ext uri="{FF2B5EF4-FFF2-40B4-BE49-F238E27FC236}">
              <a16:creationId xmlns:a16="http://schemas.microsoft.com/office/drawing/2014/main" id="{5D0E996B-935A-283E-6226-33BA15428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1" y="268940"/>
          <a:ext cx="1075766" cy="109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C558-330A-4F89-BEF3-18DB310E5676}">
  <sheetPr>
    <outlinePr summaryBelow="0" summaryRight="0"/>
    <pageSetUpPr autoPageBreaks="0" fitToPage="1"/>
  </sheetPr>
  <dimension ref="A1:S125"/>
  <sheetViews>
    <sheetView showGridLines="0" tabSelected="1" zoomScale="85" zoomScaleNormal="85" workbookViewId="0">
      <selection activeCell="C8" sqref="C8"/>
    </sheetView>
  </sheetViews>
  <sheetFormatPr baseColWidth="10" defaultColWidth="9.1640625" defaultRowHeight="14" x14ac:dyDescent="0.2"/>
  <cols>
    <col min="1" max="1" width="5.1640625" style="2" customWidth="1"/>
    <col min="2" max="2" width="18.1640625" style="2" bestFit="1" customWidth="1"/>
    <col min="3" max="3" width="8.6640625" style="2" customWidth="1"/>
    <col min="4" max="4" width="19.5" style="2" bestFit="1" customWidth="1"/>
    <col min="5" max="5" width="24.33203125" style="2" customWidth="1"/>
    <col min="6" max="6" width="17.83203125" style="2" customWidth="1"/>
    <col min="7" max="7" width="30.5" style="2" customWidth="1"/>
    <col min="8" max="9" width="13" style="2" customWidth="1"/>
    <col min="10" max="10" width="9.5" style="2" customWidth="1"/>
    <col min="11" max="11" width="12.33203125" style="2" customWidth="1"/>
    <col min="12" max="12" width="12.33203125" style="40" customWidth="1"/>
    <col min="13" max="13" width="10.33203125" style="2" customWidth="1"/>
    <col min="14" max="14" width="20.1640625" style="2" customWidth="1"/>
    <col min="15" max="15" width="15" style="2" bestFit="1" customWidth="1"/>
    <col min="16" max="16" width="18.6640625" style="2" bestFit="1" customWidth="1"/>
    <col min="17" max="17" width="13.33203125" style="2" bestFit="1" customWidth="1"/>
    <col min="18" max="18" width="11.6640625" style="2" bestFit="1" customWidth="1"/>
    <col min="19" max="16384" width="9.1640625" style="2"/>
  </cols>
  <sheetData>
    <row r="1" spans="1:19" ht="19.5" customHeight="1" x14ac:dyDescent="0.2">
      <c r="A1" s="11" t="s">
        <v>29</v>
      </c>
      <c r="B1" s="11" t="s">
        <v>34</v>
      </c>
      <c r="C1" s="11" t="s">
        <v>153</v>
      </c>
      <c r="D1" s="11" t="s">
        <v>579</v>
      </c>
      <c r="E1" s="11" t="s">
        <v>580</v>
      </c>
      <c r="F1" s="11" t="s">
        <v>527</v>
      </c>
      <c r="G1" s="11" t="s">
        <v>528</v>
      </c>
      <c r="H1" s="11" t="s">
        <v>32</v>
      </c>
      <c r="I1" s="11" t="s">
        <v>33</v>
      </c>
      <c r="J1" s="11" t="s">
        <v>581</v>
      </c>
      <c r="K1" s="11" t="s">
        <v>529</v>
      </c>
      <c r="L1" s="41" t="s">
        <v>578</v>
      </c>
      <c r="M1" s="11" t="s">
        <v>525</v>
      </c>
      <c r="N1" s="11" t="s">
        <v>526</v>
      </c>
      <c r="O1" s="11" t="s">
        <v>30</v>
      </c>
      <c r="P1" s="11" t="s">
        <v>381</v>
      </c>
      <c r="Q1" s="11" t="s">
        <v>501</v>
      </c>
      <c r="R1" s="11" t="s">
        <v>504</v>
      </c>
      <c r="S1" s="11" t="s">
        <v>31</v>
      </c>
    </row>
    <row r="2" spans="1:19" ht="16.5" customHeight="1" x14ac:dyDescent="0.2">
      <c r="A2" s="3">
        <f t="shared" ref="A2:A65" si="0">ROW(A2) - ROW($A$1)</f>
        <v>1</v>
      </c>
      <c r="B2" s="4" t="s">
        <v>35</v>
      </c>
      <c r="C2" s="5" t="s">
        <v>154</v>
      </c>
      <c r="D2" s="5" t="s">
        <v>251</v>
      </c>
      <c r="E2" s="5" t="s">
        <v>290</v>
      </c>
      <c r="F2" s="5"/>
      <c r="G2" s="5"/>
      <c r="H2" s="25"/>
      <c r="I2" s="25"/>
      <c r="J2" s="6">
        <v>12</v>
      </c>
      <c r="K2" s="6" t="e">
        <f>J2*#REF!</f>
        <v>#REF!</v>
      </c>
      <c r="L2" s="42"/>
      <c r="M2" s="6">
        <v>83</v>
      </c>
      <c r="N2" s="6" t="s">
        <v>530</v>
      </c>
      <c r="O2" s="25"/>
      <c r="P2" s="4" t="s">
        <v>382</v>
      </c>
      <c r="Q2" s="4" t="s">
        <v>502</v>
      </c>
      <c r="R2" s="4" t="s">
        <v>505</v>
      </c>
      <c r="S2" s="25"/>
    </row>
    <row r="3" spans="1:19" ht="16.5" customHeight="1" x14ac:dyDescent="0.2">
      <c r="A3" s="3">
        <f t="shared" si="0"/>
        <v>2</v>
      </c>
      <c r="B3" s="4" t="s">
        <v>36</v>
      </c>
      <c r="C3" s="5" t="s">
        <v>155</v>
      </c>
      <c r="D3" s="5" t="s">
        <v>252</v>
      </c>
      <c r="E3" s="5" t="s">
        <v>291</v>
      </c>
      <c r="F3" s="5"/>
      <c r="G3" s="5"/>
      <c r="H3" s="25"/>
      <c r="I3" s="25"/>
      <c r="J3" s="6">
        <v>16</v>
      </c>
      <c r="K3" s="6" t="e">
        <f>J3*#REF!</f>
        <v>#REF!</v>
      </c>
      <c r="L3" s="42"/>
      <c r="M3" s="6">
        <v>14</v>
      </c>
      <c r="N3" s="6" t="s">
        <v>531</v>
      </c>
      <c r="O3" s="25"/>
      <c r="P3" s="4" t="s">
        <v>383</v>
      </c>
      <c r="Q3" s="4" t="s">
        <v>502</v>
      </c>
      <c r="R3" s="4" t="s">
        <v>506</v>
      </c>
      <c r="S3" s="25"/>
    </row>
    <row r="4" spans="1:19" ht="16.5" customHeight="1" x14ac:dyDescent="0.2">
      <c r="A4" s="3">
        <f t="shared" si="0"/>
        <v>3</v>
      </c>
      <c r="B4" s="4" t="s">
        <v>37</v>
      </c>
      <c r="C4" s="5" t="s">
        <v>156</v>
      </c>
      <c r="D4" s="5" t="s">
        <v>253</v>
      </c>
      <c r="E4" s="5" t="s">
        <v>292</v>
      </c>
      <c r="F4" t="s">
        <v>560</v>
      </c>
      <c r="G4" t="s">
        <v>561</v>
      </c>
      <c r="H4" s="25"/>
      <c r="I4" s="25"/>
      <c r="J4" s="6">
        <v>15</v>
      </c>
      <c r="K4" s="6" t="e">
        <f>J4*#REF!</f>
        <v>#REF!</v>
      </c>
      <c r="L4" s="42"/>
      <c r="M4" s="6">
        <v>83</v>
      </c>
      <c r="N4" s="6" t="s">
        <v>562</v>
      </c>
      <c r="O4" s="25"/>
      <c r="P4" s="4" t="s">
        <v>384</v>
      </c>
      <c r="Q4" s="4" t="s">
        <v>502</v>
      </c>
      <c r="R4" s="4" t="s">
        <v>506</v>
      </c>
      <c r="S4" s="25"/>
    </row>
    <row r="5" spans="1:19" ht="16.5" customHeight="1" x14ac:dyDescent="0.2">
      <c r="A5" s="3">
        <f t="shared" si="0"/>
        <v>4</v>
      </c>
      <c r="B5" s="4" t="s">
        <v>38</v>
      </c>
      <c r="C5" s="5" t="s">
        <v>157</v>
      </c>
      <c r="D5" s="5" t="s">
        <v>254</v>
      </c>
      <c r="E5" s="5" t="s">
        <v>293</v>
      </c>
      <c r="F5" s="5"/>
      <c r="G5" s="5"/>
      <c r="H5" s="25"/>
      <c r="I5" s="25"/>
      <c r="J5" s="6">
        <v>2</v>
      </c>
      <c r="K5" s="6" t="e">
        <f>J5*#REF!</f>
        <v>#REF!</v>
      </c>
      <c r="L5" s="42"/>
      <c r="M5" s="6">
        <v>43</v>
      </c>
      <c r="N5" s="6" t="s">
        <v>533</v>
      </c>
      <c r="O5" s="25"/>
      <c r="P5" s="4" t="s">
        <v>385</v>
      </c>
      <c r="Q5" s="4" t="s">
        <v>502</v>
      </c>
      <c r="R5" s="4" t="s">
        <v>506</v>
      </c>
      <c r="S5" s="25"/>
    </row>
    <row r="6" spans="1:19" ht="16.5" customHeight="1" x14ac:dyDescent="0.2">
      <c r="A6" s="3">
        <f t="shared" si="0"/>
        <v>5</v>
      </c>
      <c r="B6" s="4" t="s">
        <v>39</v>
      </c>
      <c r="C6" s="5" t="s">
        <v>155</v>
      </c>
      <c r="D6" s="5" t="s">
        <v>254</v>
      </c>
      <c r="E6" s="5" t="s">
        <v>294</v>
      </c>
      <c r="F6" s="5"/>
      <c r="G6" s="5"/>
      <c r="H6" s="25"/>
      <c r="I6" s="25"/>
      <c r="J6" s="6">
        <v>1</v>
      </c>
      <c r="K6" s="6" t="e">
        <f>J6*#REF!</f>
        <v>#REF!</v>
      </c>
      <c r="L6" s="42"/>
      <c r="M6" s="6">
        <v>32</v>
      </c>
      <c r="N6" s="6" t="s">
        <v>531</v>
      </c>
      <c r="O6" s="25"/>
      <c r="P6" s="4" t="s">
        <v>386</v>
      </c>
      <c r="Q6" s="4" t="s">
        <v>502</v>
      </c>
      <c r="R6" s="4" t="s">
        <v>505</v>
      </c>
      <c r="S6" s="25"/>
    </row>
    <row r="7" spans="1:19" ht="16.5" customHeight="1" x14ac:dyDescent="0.2">
      <c r="A7" s="3">
        <f t="shared" si="0"/>
        <v>6</v>
      </c>
      <c r="B7" s="4" t="s">
        <v>40</v>
      </c>
      <c r="C7" s="5" t="s">
        <v>158</v>
      </c>
      <c r="D7" s="5" t="s">
        <v>254</v>
      </c>
      <c r="E7" s="5" t="s">
        <v>295</v>
      </c>
      <c r="F7" s="5"/>
      <c r="G7" s="5"/>
      <c r="H7" s="25"/>
      <c r="I7" s="25"/>
      <c r="J7" s="6">
        <v>12</v>
      </c>
      <c r="K7" s="6" t="e">
        <f>J7*#REF!</f>
        <v>#REF!</v>
      </c>
      <c r="L7" s="42"/>
      <c r="M7" s="6">
        <v>276</v>
      </c>
      <c r="N7" s="6" t="s">
        <v>530</v>
      </c>
      <c r="O7" s="25"/>
      <c r="P7" s="4" t="s">
        <v>387</v>
      </c>
      <c r="Q7" s="4" t="s">
        <v>502</v>
      </c>
      <c r="R7" s="4" t="s">
        <v>506</v>
      </c>
      <c r="S7" s="25"/>
    </row>
    <row r="8" spans="1:19" ht="16.5" customHeight="1" x14ac:dyDescent="0.2">
      <c r="A8" s="3">
        <f t="shared" si="0"/>
        <v>7</v>
      </c>
      <c r="B8" s="4" t="s">
        <v>41</v>
      </c>
      <c r="C8" s="5" t="s">
        <v>159</v>
      </c>
      <c r="D8" s="5" t="s">
        <v>253</v>
      </c>
      <c r="E8" s="5" t="s">
        <v>296</v>
      </c>
      <c r="F8" s="5"/>
      <c r="G8" s="5"/>
      <c r="H8" s="25"/>
      <c r="I8" s="25"/>
      <c r="J8" s="6">
        <v>6</v>
      </c>
      <c r="K8" s="6" t="e">
        <f>J8*#REF!</f>
        <v>#REF!</v>
      </c>
      <c r="L8" s="42"/>
      <c r="M8" s="6"/>
      <c r="N8" s="6"/>
      <c r="O8" s="25"/>
      <c r="P8" s="4" t="s">
        <v>388</v>
      </c>
      <c r="Q8" s="4" t="s">
        <v>502</v>
      </c>
      <c r="R8" s="4" t="s">
        <v>506</v>
      </c>
      <c r="S8" s="25"/>
    </row>
    <row r="9" spans="1:19" ht="16.5" customHeight="1" x14ac:dyDescent="0.2">
      <c r="A9" s="3">
        <f t="shared" si="0"/>
        <v>8</v>
      </c>
      <c r="B9" s="4" t="s">
        <v>42</v>
      </c>
      <c r="C9" s="5" t="s">
        <v>158</v>
      </c>
      <c r="D9" s="5" t="s">
        <v>254</v>
      </c>
      <c r="E9" s="5" t="s">
        <v>297</v>
      </c>
      <c r="F9" s="5"/>
      <c r="G9" s="5"/>
      <c r="H9" s="25"/>
      <c r="I9" s="25"/>
      <c r="J9" s="6">
        <v>25</v>
      </c>
      <c r="K9" s="6" t="e">
        <f>J9*#REF!</f>
        <v>#REF!</v>
      </c>
      <c r="L9" s="42"/>
      <c r="M9" s="6">
        <v>86</v>
      </c>
      <c r="N9" s="6" t="s">
        <v>533</v>
      </c>
      <c r="O9" s="25"/>
      <c r="P9" s="4" t="s">
        <v>389</v>
      </c>
      <c r="Q9" s="4" t="s">
        <v>502</v>
      </c>
      <c r="R9" s="4" t="s">
        <v>506</v>
      </c>
      <c r="S9" s="25"/>
    </row>
    <row r="10" spans="1:19" ht="16.5" customHeight="1" x14ac:dyDescent="0.2">
      <c r="A10" s="3">
        <f t="shared" si="0"/>
        <v>9</v>
      </c>
      <c r="B10" s="4" t="s">
        <v>43</v>
      </c>
      <c r="C10" s="5" t="s">
        <v>160</v>
      </c>
      <c r="D10" s="5" t="s">
        <v>252</v>
      </c>
      <c r="E10" s="5" t="s">
        <v>298</v>
      </c>
      <c r="F10" s="5"/>
      <c r="G10" s="5"/>
      <c r="H10" s="25"/>
      <c r="I10" s="25"/>
      <c r="J10" s="6">
        <v>5</v>
      </c>
      <c r="K10" s="6" t="e">
        <f>J10*#REF!</f>
        <v>#REF!</v>
      </c>
      <c r="L10" s="42"/>
      <c r="M10" s="6">
        <v>12</v>
      </c>
      <c r="N10" s="6" t="s">
        <v>534</v>
      </c>
      <c r="O10" s="25"/>
      <c r="P10" s="4" t="s">
        <v>390</v>
      </c>
      <c r="Q10" s="4" t="s">
        <v>502</v>
      </c>
      <c r="R10" s="4" t="s">
        <v>507</v>
      </c>
      <c r="S10" s="25"/>
    </row>
    <row r="11" spans="1:19" ht="16.5" customHeight="1" x14ac:dyDescent="0.2">
      <c r="A11" s="3">
        <f t="shared" si="0"/>
        <v>10</v>
      </c>
      <c r="B11" s="4" t="s">
        <v>44</v>
      </c>
      <c r="C11" s="5" t="s">
        <v>161</v>
      </c>
      <c r="D11" s="5" t="s">
        <v>255</v>
      </c>
      <c r="E11" s="5" t="s">
        <v>299</v>
      </c>
      <c r="F11" s="5"/>
      <c r="G11" s="5"/>
      <c r="H11" s="25"/>
      <c r="I11" s="25"/>
      <c r="J11" s="6">
        <v>2</v>
      </c>
      <c r="K11" s="6" t="e">
        <f>J11*#REF!</f>
        <v>#REF!</v>
      </c>
      <c r="L11" s="42"/>
      <c r="M11" s="6"/>
      <c r="N11" s="6"/>
      <c r="O11" s="25"/>
      <c r="P11" s="4" t="s">
        <v>391</v>
      </c>
      <c r="Q11" s="4"/>
      <c r="R11" s="4"/>
      <c r="S11" s="25"/>
    </row>
    <row r="12" spans="1:19" ht="16.5" customHeight="1" x14ac:dyDescent="0.2">
      <c r="A12" s="3">
        <f t="shared" si="0"/>
        <v>11</v>
      </c>
      <c r="B12" s="4" t="s">
        <v>45</v>
      </c>
      <c r="C12" s="5" t="s">
        <v>162</v>
      </c>
      <c r="D12" s="5" t="s">
        <v>252</v>
      </c>
      <c r="E12" s="5" t="s">
        <v>300</v>
      </c>
      <c r="F12" s="5"/>
      <c r="G12" s="5"/>
      <c r="H12" s="25"/>
      <c r="I12" s="25"/>
      <c r="J12" s="6">
        <v>2</v>
      </c>
      <c r="K12" s="6" t="e">
        <f>J12*#REF!</f>
        <v>#REF!</v>
      </c>
      <c r="L12" s="42"/>
      <c r="M12" s="6">
        <v>30</v>
      </c>
      <c r="N12" s="6" t="s">
        <v>530</v>
      </c>
      <c r="O12" s="25"/>
      <c r="P12" s="4" t="s">
        <v>392</v>
      </c>
      <c r="Q12" s="4" t="s">
        <v>502</v>
      </c>
      <c r="R12" s="4" t="s">
        <v>506</v>
      </c>
      <c r="S12" s="25"/>
    </row>
    <row r="13" spans="1:19" ht="16.5" customHeight="1" x14ac:dyDescent="0.2">
      <c r="A13" s="3">
        <f t="shared" si="0"/>
        <v>12</v>
      </c>
      <c r="B13" s="4" t="s">
        <v>46</v>
      </c>
      <c r="C13" s="5" t="s">
        <v>159</v>
      </c>
      <c r="D13" s="5" t="s">
        <v>254</v>
      </c>
      <c r="E13" s="5" t="s">
        <v>301</v>
      </c>
      <c r="F13" t="s">
        <v>563</v>
      </c>
      <c r="G13" t="s">
        <v>564</v>
      </c>
      <c r="H13" s="25"/>
      <c r="I13" s="25"/>
      <c r="J13" s="6">
        <v>18</v>
      </c>
      <c r="K13" s="6" t="e">
        <f>J13*#REF!</f>
        <v>#REF!</v>
      </c>
      <c r="L13" s="42"/>
      <c r="M13" s="6">
        <v>40</v>
      </c>
      <c r="N13" s="6" t="s">
        <v>565</v>
      </c>
      <c r="O13" s="25"/>
      <c r="P13" s="4" t="s">
        <v>393</v>
      </c>
      <c r="Q13" s="4" t="s">
        <v>502</v>
      </c>
      <c r="R13" s="4" t="s">
        <v>506</v>
      </c>
      <c r="S13" s="25"/>
    </row>
    <row r="14" spans="1:19" ht="16.5" customHeight="1" x14ac:dyDescent="0.2">
      <c r="A14" s="3">
        <f t="shared" si="0"/>
        <v>13</v>
      </c>
      <c r="B14" s="4" t="s">
        <v>47</v>
      </c>
      <c r="C14" s="5" t="s">
        <v>163</v>
      </c>
      <c r="D14" s="5" t="s">
        <v>254</v>
      </c>
      <c r="E14" s="5" t="s">
        <v>302</v>
      </c>
      <c r="F14" s="5"/>
      <c r="G14" s="5"/>
      <c r="H14" s="25"/>
      <c r="I14" s="25"/>
      <c r="J14" s="6">
        <v>19</v>
      </c>
      <c r="K14" s="6" t="e">
        <f>J14*#REF!</f>
        <v>#REF!</v>
      </c>
      <c r="L14" s="42"/>
      <c r="M14" s="6">
        <v>57</v>
      </c>
      <c r="N14" s="6" t="s">
        <v>533</v>
      </c>
      <c r="O14" s="25"/>
      <c r="P14" s="4" t="s">
        <v>394</v>
      </c>
      <c r="Q14" s="4" t="s">
        <v>502</v>
      </c>
      <c r="R14" s="4" t="s">
        <v>506</v>
      </c>
      <c r="S14" s="25"/>
    </row>
    <row r="15" spans="1:19" ht="16.5" customHeight="1" x14ac:dyDescent="0.2">
      <c r="A15" s="3">
        <f t="shared" si="0"/>
        <v>14</v>
      </c>
      <c r="B15" s="4" t="s">
        <v>48</v>
      </c>
      <c r="C15" s="5" t="s">
        <v>164</v>
      </c>
      <c r="D15" s="5" t="s">
        <v>254</v>
      </c>
      <c r="E15" s="5" t="s">
        <v>303</v>
      </c>
      <c r="F15" s="5"/>
      <c r="G15" s="5"/>
      <c r="H15" s="25"/>
      <c r="I15" s="25"/>
      <c r="J15" s="6">
        <v>1</v>
      </c>
      <c r="K15" s="6" t="e">
        <f>J15*#REF!</f>
        <v>#REF!</v>
      </c>
      <c r="L15" s="42"/>
      <c r="M15" s="6">
        <v>2</v>
      </c>
      <c r="N15" s="6" t="s">
        <v>535</v>
      </c>
      <c r="O15" s="25"/>
      <c r="P15" s="4" t="s">
        <v>395</v>
      </c>
      <c r="Q15" s="4" t="s">
        <v>502</v>
      </c>
      <c r="R15" s="4" t="s">
        <v>506</v>
      </c>
      <c r="S15" s="25"/>
    </row>
    <row r="16" spans="1:19" ht="16.5" customHeight="1" x14ac:dyDescent="0.2">
      <c r="A16" s="3">
        <f t="shared" si="0"/>
        <v>15</v>
      </c>
      <c r="B16" s="4" t="s">
        <v>49</v>
      </c>
      <c r="C16" s="5" t="s">
        <v>165</v>
      </c>
      <c r="D16" s="5" t="s">
        <v>254</v>
      </c>
      <c r="E16" s="5" t="s">
        <v>304</v>
      </c>
      <c r="F16" s="5"/>
      <c r="G16" s="5"/>
      <c r="H16" s="25"/>
      <c r="I16" s="25"/>
      <c r="J16" s="6">
        <v>40</v>
      </c>
      <c r="K16" s="6" t="e">
        <f>J16*#REF!</f>
        <v>#REF!</v>
      </c>
      <c r="L16" s="42"/>
      <c r="M16" s="6">
        <v>10</v>
      </c>
      <c r="N16" s="6" t="s">
        <v>533</v>
      </c>
      <c r="O16" s="25"/>
      <c r="P16" s="4" t="s">
        <v>396</v>
      </c>
      <c r="Q16" s="4" t="s">
        <v>502</v>
      </c>
      <c r="R16" s="4" t="s">
        <v>506</v>
      </c>
      <c r="S16" s="25"/>
    </row>
    <row r="17" spans="1:19" ht="16.5" customHeight="1" x14ac:dyDescent="0.2">
      <c r="A17" s="3">
        <f t="shared" si="0"/>
        <v>16</v>
      </c>
      <c r="B17" s="4" t="s">
        <v>50</v>
      </c>
      <c r="C17" s="5" t="s">
        <v>154</v>
      </c>
      <c r="D17" s="5" t="s">
        <v>256</v>
      </c>
      <c r="E17" s="5" t="s">
        <v>305</v>
      </c>
      <c r="F17" t="s">
        <v>568</v>
      </c>
      <c r="G17" t="s">
        <v>569</v>
      </c>
      <c r="H17" s="25"/>
      <c r="I17" s="25"/>
      <c r="J17" s="6">
        <v>3</v>
      </c>
      <c r="K17" s="6" t="e">
        <f>J17*#REF!</f>
        <v>#REF!</v>
      </c>
      <c r="L17" s="42"/>
      <c r="M17" s="6">
        <v>2</v>
      </c>
      <c r="N17" s="6" t="s">
        <v>531</v>
      </c>
      <c r="O17" s="25"/>
      <c r="P17" s="4" t="s">
        <v>397</v>
      </c>
      <c r="Q17" s="4" t="s">
        <v>502</v>
      </c>
      <c r="R17" s="4" t="s">
        <v>507</v>
      </c>
      <c r="S17" s="25"/>
    </row>
    <row r="18" spans="1:19" ht="16.5" customHeight="1" x14ac:dyDescent="0.2">
      <c r="A18" s="3">
        <f t="shared" si="0"/>
        <v>17</v>
      </c>
      <c r="B18" s="4" t="s">
        <v>51</v>
      </c>
      <c r="C18" s="5" t="s">
        <v>156</v>
      </c>
      <c r="D18" s="5" t="s">
        <v>254</v>
      </c>
      <c r="E18" s="5" t="s">
        <v>306</v>
      </c>
      <c r="F18" s="5"/>
      <c r="G18" s="5"/>
      <c r="H18" s="25"/>
      <c r="I18" s="25"/>
      <c r="J18" s="6">
        <v>8</v>
      </c>
      <c r="K18" s="6" t="e">
        <f>J18*#REF!</f>
        <v>#REF!</v>
      </c>
      <c r="L18" s="42"/>
      <c r="M18" s="6">
        <v>87</v>
      </c>
      <c r="N18" s="6" t="s">
        <v>531</v>
      </c>
      <c r="O18" s="25"/>
      <c r="P18" s="4" t="s">
        <v>398</v>
      </c>
      <c r="Q18" s="4" t="s">
        <v>502</v>
      </c>
      <c r="R18" s="4" t="s">
        <v>506</v>
      </c>
      <c r="S18" s="25"/>
    </row>
    <row r="19" spans="1:19" ht="16.5" customHeight="1" x14ac:dyDescent="0.2">
      <c r="A19" s="3">
        <f t="shared" si="0"/>
        <v>18</v>
      </c>
      <c r="B19" s="4" t="s">
        <v>52</v>
      </c>
      <c r="C19" s="5" t="s">
        <v>166</v>
      </c>
      <c r="D19" s="5" t="s">
        <v>254</v>
      </c>
      <c r="E19" s="5" t="s">
        <v>307</v>
      </c>
      <c r="F19" s="5"/>
      <c r="G19" s="5"/>
      <c r="H19" s="25"/>
      <c r="I19" s="25"/>
      <c r="J19" s="6">
        <v>1</v>
      </c>
      <c r="K19" s="6" t="e">
        <f>J19*#REF!</f>
        <v>#REF!</v>
      </c>
      <c r="L19" s="42"/>
      <c r="M19" s="6">
        <v>16</v>
      </c>
      <c r="N19" s="6" t="s">
        <v>535</v>
      </c>
      <c r="O19" s="25"/>
      <c r="P19" s="4" t="s">
        <v>399</v>
      </c>
      <c r="Q19" s="4" t="s">
        <v>502</v>
      </c>
      <c r="R19" s="4" t="s">
        <v>506</v>
      </c>
      <c r="S19" s="25"/>
    </row>
    <row r="20" spans="1:19" ht="16.5" customHeight="1" x14ac:dyDescent="0.2">
      <c r="A20" s="3">
        <f t="shared" si="0"/>
        <v>19</v>
      </c>
      <c r="B20" s="4" t="s">
        <v>53</v>
      </c>
      <c r="C20" s="5" t="s">
        <v>162</v>
      </c>
      <c r="D20" s="5" t="s">
        <v>257</v>
      </c>
      <c r="E20" s="5" t="s">
        <v>308</v>
      </c>
      <c r="F20" s="5"/>
      <c r="G20" s="5"/>
      <c r="H20" s="25"/>
      <c r="I20" s="25"/>
      <c r="J20" s="6">
        <v>1</v>
      </c>
      <c r="K20" s="6" t="e">
        <f>J20*#REF!</f>
        <v>#REF!</v>
      </c>
      <c r="L20" s="42"/>
      <c r="M20" s="6"/>
      <c r="N20" s="6"/>
      <c r="O20" s="25"/>
      <c r="P20" s="4" t="s">
        <v>400</v>
      </c>
      <c r="Q20" s="4" t="s">
        <v>502</v>
      </c>
      <c r="R20" s="4" t="s">
        <v>506</v>
      </c>
      <c r="S20" s="25"/>
    </row>
    <row r="21" spans="1:19" ht="16.5" customHeight="1" x14ac:dyDescent="0.2">
      <c r="A21" s="3">
        <f t="shared" si="0"/>
        <v>20</v>
      </c>
      <c r="B21" s="4" t="s">
        <v>54</v>
      </c>
      <c r="C21" s="5" t="s">
        <v>155</v>
      </c>
      <c r="D21" s="5" t="s">
        <v>254</v>
      </c>
      <c r="E21" s="5" t="s">
        <v>309</v>
      </c>
      <c r="F21" s="5"/>
      <c r="G21" s="5"/>
      <c r="H21" s="25"/>
      <c r="I21" s="25"/>
      <c r="J21" s="6">
        <v>4</v>
      </c>
      <c r="K21" s="6" t="e">
        <f>J21*#REF!</f>
        <v>#REF!</v>
      </c>
      <c r="L21" s="42"/>
      <c r="M21" s="6">
        <v>252</v>
      </c>
      <c r="N21" s="6" t="s">
        <v>536</v>
      </c>
      <c r="O21" s="25"/>
      <c r="P21" s="4" t="s">
        <v>401</v>
      </c>
      <c r="Q21" s="4" t="s">
        <v>502</v>
      </c>
      <c r="R21" s="4" t="s">
        <v>506</v>
      </c>
      <c r="S21" s="25"/>
    </row>
    <row r="22" spans="1:19" ht="16.5" customHeight="1" x14ac:dyDescent="0.2">
      <c r="A22" s="3">
        <f t="shared" si="0"/>
        <v>21</v>
      </c>
      <c r="B22" s="4" t="s">
        <v>55</v>
      </c>
      <c r="C22" s="5" t="s">
        <v>167</v>
      </c>
      <c r="D22" s="5" t="s">
        <v>251</v>
      </c>
      <c r="E22" s="5" t="s">
        <v>310</v>
      </c>
      <c r="F22" s="5"/>
      <c r="G22" s="5"/>
      <c r="H22" s="25"/>
      <c r="I22" s="25"/>
      <c r="J22" s="6">
        <v>9</v>
      </c>
      <c r="K22" s="6" t="e">
        <f>J22*#REF!</f>
        <v>#REF!</v>
      </c>
      <c r="L22" s="42"/>
      <c r="M22" s="6">
        <v>368</v>
      </c>
      <c r="N22" s="6" t="s">
        <v>537</v>
      </c>
      <c r="O22" s="25"/>
      <c r="P22" s="4" t="s">
        <v>402</v>
      </c>
      <c r="Q22" s="4" t="s">
        <v>502</v>
      </c>
      <c r="R22" s="4" t="s">
        <v>505</v>
      </c>
      <c r="S22" s="25"/>
    </row>
    <row r="23" spans="1:19" ht="16.5" customHeight="1" x14ac:dyDescent="0.2">
      <c r="A23" s="3">
        <f t="shared" si="0"/>
        <v>22</v>
      </c>
      <c r="B23" s="4" t="s">
        <v>56</v>
      </c>
      <c r="C23" s="5" t="s">
        <v>159</v>
      </c>
      <c r="D23" s="5" t="s">
        <v>258</v>
      </c>
      <c r="E23" s="5" t="s">
        <v>311</v>
      </c>
      <c r="F23" s="5"/>
      <c r="G23" s="5"/>
      <c r="H23" s="25"/>
      <c r="I23" s="25"/>
      <c r="J23" s="6">
        <v>1</v>
      </c>
      <c r="K23" s="6" t="e">
        <f>J23*#REF!</f>
        <v>#REF!</v>
      </c>
      <c r="L23" s="42"/>
      <c r="M23" s="6">
        <v>8</v>
      </c>
      <c r="N23" s="6" t="s">
        <v>538</v>
      </c>
      <c r="O23" s="25"/>
      <c r="P23" s="4" t="s">
        <v>403</v>
      </c>
      <c r="Q23" s="4" t="s">
        <v>502</v>
      </c>
      <c r="R23" s="4" t="s">
        <v>505</v>
      </c>
      <c r="S23" s="25"/>
    </row>
    <row r="24" spans="1:19" ht="16.5" customHeight="1" x14ac:dyDescent="0.2">
      <c r="A24" s="3">
        <f t="shared" si="0"/>
        <v>23</v>
      </c>
      <c r="B24" s="4" t="s">
        <v>57</v>
      </c>
      <c r="C24" s="5" t="s">
        <v>168</v>
      </c>
      <c r="D24" s="5" t="s">
        <v>259</v>
      </c>
      <c r="E24" s="5" t="s">
        <v>312</v>
      </c>
      <c r="F24" s="5"/>
      <c r="G24" s="5"/>
      <c r="H24" s="25"/>
      <c r="I24" s="25"/>
      <c r="J24" s="6">
        <v>1</v>
      </c>
      <c r="K24" s="6" t="e">
        <f>J24*#REF!</f>
        <v>#REF!</v>
      </c>
      <c r="L24" s="42"/>
      <c r="M24" s="6">
        <v>6</v>
      </c>
      <c r="N24" s="6" t="s">
        <v>539</v>
      </c>
      <c r="O24" s="25"/>
      <c r="P24" s="4" t="s">
        <v>404</v>
      </c>
      <c r="Q24" s="4" t="s">
        <v>503</v>
      </c>
      <c r="R24" s="4"/>
      <c r="S24" s="25"/>
    </row>
    <row r="25" spans="1:19" ht="16.5" customHeight="1" x14ac:dyDescent="0.2">
      <c r="A25" s="3">
        <f t="shared" si="0"/>
        <v>24</v>
      </c>
      <c r="B25" s="4" t="s">
        <v>58</v>
      </c>
      <c r="C25" s="5" t="s">
        <v>161</v>
      </c>
      <c r="D25" s="5" t="s">
        <v>251</v>
      </c>
      <c r="E25" s="5" t="s">
        <v>313</v>
      </c>
      <c r="F25" s="5"/>
      <c r="G25" s="5"/>
      <c r="H25" s="25"/>
      <c r="I25" s="25"/>
      <c r="J25" s="6">
        <v>5</v>
      </c>
      <c r="K25" s="6" t="e">
        <f>J25*#REF!</f>
        <v>#REF!</v>
      </c>
      <c r="L25" s="42"/>
      <c r="M25" s="6">
        <v>53</v>
      </c>
      <c r="N25" s="6" t="s">
        <v>533</v>
      </c>
      <c r="O25" s="25"/>
      <c r="P25" s="4" t="s">
        <v>405</v>
      </c>
      <c r="Q25" s="4" t="s">
        <v>502</v>
      </c>
      <c r="R25" s="4" t="s">
        <v>507</v>
      </c>
      <c r="S25" s="25"/>
    </row>
    <row r="26" spans="1:19" ht="16.5" customHeight="1" x14ac:dyDescent="0.2">
      <c r="A26" s="3">
        <f t="shared" si="0"/>
        <v>25</v>
      </c>
      <c r="B26" s="4" t="s">
        <v>59</v>
      </c>
      <c r="C26" s="5" t="s">
        <v>154</v>
      </c>
      <c r="D26" s="5" t="s">
        <v>254</v>
      </c>
      <c r="E26" s="5" t="s">
        <v>314</v>
      </c>
      <c r="F26" s="5"/>
      <c r="G26" s="5"/>
      <c r="H26" s="25"/>
      <c r="I26" s="25"/>
      <c r="J26" s="6">
        <v>1</v>
      </c>
      <c r="K26" s="6" t="e">
        <f>J26*#REF!</f>
        <v>#REF!</v>
      </c>
      <c r="L26" s="42"/>
      <c r="M26" s="6">
        <v>10</v>
      </c>
      <c r="N26" s="6" t="s">
        <v>535</v>
      </c>
      <c r="O26" s="25"/>
      <c r="P26" s="4" t="s">
        <v>406</v>
      </c>
      <c r="Q26" s="4" t="s">
        <v>502</v>
      </c>
      <c r="R26" s="4" t="s">
        <v>505</v>
      </c>
      <c r="S26" s="25"/>
    </row>
    <row r="27" spans="1:19" ht="16.5" customHeight="1" x14ac:dyDescent="0.2">
      <c r="A27" s="3">
        <f t="shared" si="0"/>
        <v>26</v>
      </c>
      <c r="B27" s="4" t="s">
        <v>60</v>
      </c>
      <c r="C27" s="5" t="s">
        <v>169</v>
      </c>
      <c r="D27" s="5" t="s">
        <v>254</v>
      </c>
      <c r="E27" s="5" t="s">
        <v>315</v>
      </c>
      <c r="F27" s="5"/>
      <c r="G27" s="5"/>
      <c r="H27" s="25"/>
      <c r="I27" s="25"/>
      <c r="J27" s="6">
        <v>1</v>
      </c>
      <c r="K27" s="6" t="e">
        <f>J27*#REF!</f>
        <v>#REF!</v>
      </c>
      <c r="L27" s="42"/>
      <c r="M27" s="6">
        <v>65</v>
      </c>
      <c r="N27" s="6" t="s">
        <v>539</v>
      </c>
      <c r="O27" s="25"/>
      <c r="P27" s="4" t="s">
        <v>407</v>
      </c>
      <c r="Q27" s="4" t="s">
        <v>502</v>
      </c>
      <c r="R27" s="4" t="s">
        <v>506</v>
      </c>
      <c r="S27" s="25"/>
    </row>
    <row r="28" spans="1:19" ht="16.5" customHeight="1" x14ac:dyDescent="0.2">
      <c r="A28" s="3">
        <f t="shared" si="0"/>
        <v>27</v>
      </c>
      <c r="B28" s="4" t="s">
        <v>61</v>
      </c>
      <c r="C28" s="5" t="s">
        <v>156</v>
      </c>
      <c r="D28" s="5" t="s">
        <v>257</v>
      </c>
      <c r="E28" s="5" t="s">
        <v>316</v>
      </c>
      <c r="F28" s="5"/>
      <c r="G28" s="5"/>
      <c r="H28" s="25"/>
      <c r="I28" s="25"/>
      <c r="J28" s="6">
        <v>1</v>
      </c>
      <c r="K28" s="6" t="e">
        <f>J28*#REF!</f>
        <v>#REF!</v>
      </c>
      <c r="L28" s="42"/>
      <c r="M28" s="6">
        <v>10</v>
      </c>
      <c r="N28" s="6" t="s">
        <v>530</v>
      </c>
      <c r="O28" s="25"/>
      <c r="P28" s="4" t="s">
        <v>408</v>
      </c>
      <c r="Q28" s="4" t="s">
        <v>502</v>
      </c>
      <c r="R28" s="4" t="s">
        <v>506</v>
      </c>
      <c r="S28" s="25"/>
    </row>
    <row r="29" spans="1:19" ht="16.5" customHeight="1" x14ac:dyDescent="0.2">
      <c r="A29" s="3">
        <f t="shared" si="0"/>
        <v>28</v>
      </c>
      <c r="B29" s="4" t="s">
        <v>62</v>
      </c>
      <c r="C29" s="5" t="s">
        <v>170</v>
      </c>
      <c r="D29" s="5" t="s">
        <v>260</v>
      </c>
      <c r="E29" s="5" t="s">
        <v>317</v>
      </c>
      <c r="F29" s="5"/>
      <c r="G29" s="5"/>
      <c r="H29" s="25"/>
      <c r="I29" s="25"/>
      <c r="J29" s="6">
        <v>1</v>
      </c>
      <c r="K29" s="6" t="e">
        <f>J29*#REF!</f>
        <v>#REF!</v>
      </c>
      <c r="L29" s="42"/>
      <c r="M29" s="6">
        <v>89</v>
      </c>
      <c r="N29" s="6" t="s">
        <v>540</v>
      </c>
      <c r="O29" s="25"/>
      <c r="P29" s="4" t="s">
        <v>409</v>
      </c>
      <c r="Q29" s="4" t="s">
        <v>502</v>
      </c>
      <c r="R29" s="4" t="s">
        <v>506</v>
      </c>
      <c r="S29" s="25"/>
    </row>
    <row r="30" spans="1:19" ht="16.5" customHeight="1" x14ac:dyDescent="0.2">
      <c r="A30" s="3">
        <f t="shared" si="0"/>
        <v>29</v>
      </c>
      <c r="B30" s="4" t="s">
        <v>63</v>
      </c>
      <c r="C30" s="5" t="s">
        <v>171</v>
      </c>
      <c r="D30" s="5" t="s">
        <v>254</v>
      </c>
      <c r="E30" s="5" t="s">
        <v>318</v>
      </c>
      <c r="F30" s="5"/>
      <c r="G30" s="5"/>
      <c r="H30" s="25"/>
      <c r="I30" s="25"/>
      <c r="J30" s="6">
        <v>8</v>
      </c>
      <c r="K30" s="6" t="e">
        <f>J30*#REF!</f>
        <v>#REF!</v>
      </c>
      <c r="L30" s="42"/>
      <c r="M30" s="6">
        <v>10</v>
      </c>
      <c r="N30" s="6" t="s">
        <v>531</v>
      </c>
      <c r="O30" s="25"/>
      <c r="P30" s="4" t="s">
        <v>410</v>
      </c>
      <c r="Q30" s="4" t="s">
        <v>502</v>
      </c>
      <c r="R30" s="4" t="s">
        <v>506</v>
      </c>
      <c r="S30" s="25"/>
    </row>
    <row r="31" spans="1:19" ht="16.5" customHeight="1" x14ac:dyDescent="0.2">
      <c r="A31" s="3">
        <f t="shared" si="0"/>
        <v>30</v>
      </c>
      <c r="B31" s="4" t="s">
        <v>64</v>
      </c>
      <c r="C31" s="5" t="s">
        <v>164</v>
      </c>
      <c r="D31" s="5" t="s">
        <v>251</v>
      </c>
      <c r="E31" s="5" t="s">
        <v>319</v>
      </c>
      <c r="F31" s="5"/>
      <c r="G31" s="5"/>
      <c r="H31" s="25"/>
      <c r="I31" s="25"/>
      <c r="J31" s="6">
        <v>4</v>
      </c>
      <c r="K31" s="6" t="e">
        <f>J31*#REF!</f>
        <v>#REF!</v>
      </c>
      <c r="L31" s="42"/>
      <c r="M31" s="6">
        <v>19</v>
      </c>
      <c r="N31" s="6" t="s">
        <v>535</v>
      </c>
      <c r="O31" s="25"/>
      <c r="P31" s="4" t="s">
        <v>411</v>
      </c>
      <c r="Q31" s="4" t="s">
        <v>502</v>
      </c>
      <c r="R31" s="4" t="s">
        <v>506</v>
      </c>
      <c r="S31" s="25"/>
    </row>
    <row r="32" spans="1:19" ht="16.5" customHeight="1" x14ac:dyDescent="0.2">
      <c r="A32" s="3">
        <f t="shared" si="0"/>
        <v>31</v>
      </c>
      <c r="B32" s="4" t="s">
        <v>65</v>
      </c>
      <c r="C32" s="5" t="s">
        <v>159</v>
      </c>
      <c r="D32" s="5" t="s">
        <v>251</v>
      </c>
      <c r="E32" s="5" t="s">
        <v>320</v>
      </c>
      <c r="F32" s="5"/>
      <c r="G32" s="5"/>
      <c r="H32" s="25"/>
      <c r="I32" s="25"/>
      <c r="J32" s="6">
        <v>1</v>
      </c>
      <c r="K32" s="6" t="e">
        <f>J32*#REF!</f>
        <v>#REF!</v>
      </c>
      <c r="L32" s="42"/>
      <c r="M32" s="6">
        <v>25</v>
      </c>
      <c r="N32" s="6" t="s">
        <v>531</v>
      </c>
      <c r="O32" s="25"/>
      <c r="P32" s="4" t="s">
        <v>412</v>
      </c>
      <c r="Q32" s="4" t="s">
        <v>502</v>
      </c>
      <c r="R32" s="4" t="s">
        <v>505</v>
      </c>
      <c r="S32" s="25"/>
    </row>
    <row r="33" spans="1:19" ht="16.5" customHeight="1" x14ac:dyDescent="0.2">
      <c r="A33" s="3">
        <f t="shared" si="0"/>
        <v>32</v>
      </c>
      <c r="B33" s="4" t="s">
        <v>66</v>
      </c>
      <c r="C33" s="5" t="s">
        <v>159</v>
      </c>
      <c r="D33" s="5" t="s">
        <v>252</v>
      </c>
      <c r="E33" s="5" t="s">
        <v>321</v>
      </c>
      <c r="F33" s="5"/>
      <c r="G33" s="5"/>
      <c r="H33" s="25"/>
      <c r="I33" s="25"/>
      <c r="J33" s="6">
        <v>4</v>
      </c>
      <c r="K33" s="6" t="e">
        <f>J33*#REF!</f>
        <v>#REF!</v>
      </c>
      <c r="L33" s="42"/>
      <c r="M33" s="6">
        <v>24</v>
      </c>
      <c r="N33" s="6" t="s">
        <v>531</v>
      </c>
      <c r="O33" s="25"/>
      <c r="P33" s="4" t="s">
        <v>413</v>
      </c>
      <c r="Q33" s="4" t="s">
        <v>502</v>
      </c>
      <c r="R33" s="4" t="s">
        <v>507</v>
      </c>
      <c r="S33" s="25"/>
    </row>
    <row r="34" spans="1:19" ht="16.5" customHeight="1" x14ac:dyDescent="0.2">
      <c r="A34" s="3">
        <f t="shared" si="0"/>
        <v>33</v>
      </c>
      <c r="B34" s="4" t="s">
        <v>67</v>
      </c>
      <c r="C34" s="5" t="s">
        <v>160</v>
      </c>
      <c r="D34" s="5" t="s">
        <v>254</v>
      </c>
      <c r="E34" s="5" t="s">
        <v>322</v>
      </c>
      <c r="F34" s="5"/>
      <c r="G34" s="5"/>
      <c r="H34" s="25"/>
      <c r="I34" s="25"/>
      <c r="J34" s="6">
        <v>2</v>
      </c>
      <c r="K34" s="6" t="e">
        <f>J34*#REF!</f>
        <v>#REF!</v>
      </c>
      <c r="L34" s="42"/>
      <c r="M34" s="6">
        <v>27</v>
      </c>
      <c r="N34" s="6" t="s">
        <v>535</v>
      </c>
      <c r="O34" s="25"/>
      <c r="P34" s="4" t="s">
        <v>414</v>
      </c>
      <c r="Q34" s="4" t="s">
        <v>502</v>
      </c>
      <c r="R34" s="4" t="s">
        <v>505</v>
      </c>
      <c r="S34" s="25"/>
    </row>
    <row r="35" spans="1:19" ht="16.5" customHeight="1" x14ac:dyDescent="0.2">
      <c r="A35" s="3">
        <f t="shared" si="0"/>
        <v>34</v>
      </c>
      <c r="B35" s="4" t="s">
        <v>68</v>
      </c>
      <c r="C35" s="5" t="s">
        <v>167</v>
      </c>
      <c r="D35" s="5" t="s">
        <v>252</v>
      </c>
      <c r="E35" s="5" t="s">
        <v>323</v>
      </c>
      <c r="F35" s="5"/>
      <c r="G35" s="5"/>
      <c r="H35" s="25"/>
      <c r="I35" s="25"/>
      <c r="J35" s="6">
        <v>2</v>
      </c>
      <c r="K35" s="6" t="e">
        <f>J35*#REF!</f>
        <v>#REF!</v>
      </c>
      <c r="L35" s="42"/>
      <c r="M35" s="6">
        <v>24</v>
      </c>
      <c r="N35" s="6" t="s">
        <v>541</v>
      </c>
      <c r="O35" s="25"/>
      <c r="P35" s="4" t="s">
        <v>415</v>
      </c>
      <c r="Q35" s="4" t="s">
        <v>502</v>
      </c>
      <c r="R35" s="4" t="s">
        <v>508</v>
      </c>
      <c r="S35" s="25"/>
    </row>
    <row r="36" spans="1:19" ht="16.5" customHeight="1" x14ac:dyDescent="0.2">
      <c r="A36" s="3">
        <f t="shared" si="0"/>
        <v>35</v>
      </c>
      <c r="B36" s="4" t="s">
        <v>69</v>
      </c>
      <c r="C36" s="5" t="s">
        <v>159</v>
      </c>
      <c r="D36" s="5" t="s">
        <v>251</v>
      </c>
      <c r="E36" s="5" t="s">
        <v>324</v>
      </c>
      <c r="F36" s="5"/>
      <c r="G36" s="5"/>
      <c r="H36" s="25"/>
      <c r="I36" s="25"/>
      <c r="J36" s="6">
        <v>2</v>
      </c>
      <c r="K36" s="6" t="e">
        <f>J36*#REF!</f>
        <v>#REF!</v>
      </c>
      <c r="L36" s="42"/>
      <c r="M36" s="6">
        <v>24</v>
      </c>
      <c r="N36" s="6" t="s">
        <v>531</v>
      </c>
      <c r="O36" s="25"/>
      <c r="P36" s="4" t="s">
        <v>416</v>
      </c>
      <c r="Q36" s="4" t="s">
        <v>502</v>
      </c>
      <c r="R36" s="4" t="s">
        <v>507</v>
      </c>
      <c r="S36" s="25"/>
    </row>
    <row r="37" spans="1:19" ht="16.5" customHeight="1" x14ac:dyDescent="0.2">
      <c r="A37" s="3">
        <f t="shared" si="0"/>
        <v>36</v>
      </c>
      <c r="B37" s="4" t="s">
        <v>70</v>
      </c>
      <c r="C37" s="5" t="s">
        <v>172</v>
      </c>
      <c r="D37" s="5" t="s">
        <v>257</v>
      </c>
      <c r="E37" s="5" t="s">
        <v>325</v>
      </c>
      <c r="F37" s="5"/>
      <c r="G37" s="5"/>
      <c r="H37" s="25"/>
      <c r="I37" s="25"/>
      <c r="J37" s="6">
        <v>1</v>
      </c>
      <c r="K37" s="6" t="e">
        <f>J37*#REF!</f>
        <v>#REF!</v>
      </c>
      <c r="L37" s="42"/>
      <c r="M37" s="6">
        <v>12</v>
      </c>
      <c r="N37" s="6" t="s">
        <v>542</v>
      </c>
      <c r="O37" s="25"/>
      <c r="P37" s="4" t="s">
        <v>417</v>
      </c>
      <c r="Q37" s="4" t="s">
        <v>502</v>
      </c>
      <c r="R37" s="4" t="s">
        <v>506</v>
      </c>
      <c r="S37" s="25"/>
    </row>
    <row r="38" spans="1:19" ht="16.5" customHeight="1" x14ac:dyDescent="0.2">
      <c r="A38" s="3">
        <f t="shared" si="0"/>
        <v>37</v>
      </c>
      <c r="B38" s="4" t="s">
        <v>71</v>
      </c>
      <c r="C38" s="5" t="s">
        <v>155</v>
      </c>
      <c r="D38" s="5" t="s">
        <v>254</v>
      </c>
      <c r="E38" s="5" t="s">
        <v>326</v>
      </c>
      <c r="F38" s="5"/>
      <c r="G38" s="5"/>
      <c r="H38" s="25"/>
      <c r="I38" s="25"/>
      <c r="J38" s="6">
        <v>1</v>
      </c>
      <c r="K38" s="6" t="e">
        <f>J38*#REF!</f>
        <v>#REF!</v>
      </c>
      <c r="L38" s="42"/>
      <c r="M38" s="6">
        <v>15</v>
      </c>
      <c r="N38" s="6" t="s">
        <v>543</v>
      </c>
      <c r="O38" s="25"/>
      <c r="P38" s="4" t="s">
        <v>418</v>
      </c>
      <c r="Q38" s="4" t="s">
        <v>502</v>
      </c>
      <c r="R38" s="4" t="s">
        <v>506</v>
      </c>
      <c r="S38" s="25"/>
    </row>
    <row r="39" spans="1:19" ht="16.5" customHeight="1" x14ac:dyDescent="0.2">
      <c r="A39" s="3">
        <f t="shared" si="0"/>
        <v>38</v>
      </c>
      <c r="B39" s="4" t="s">
        <v>72</v>
      </c>
      <c r="C39" s="5" t="s">
        <v>169</v>
      </c>
      <c r="D39" s="5" t="s">
        <v>254</v>
      </c>
      <c r="E39" s="5" t="s">
        <v>327</v>
      </c>
      <c r="F39" s="5"/>
      <c r="G39" s="5"/>
      <c r="H39" s="25"/>
      <c r="I39" s="25"/>
      <c r="J39" s="6">
        <v>1</v>
      </c>
      <c r="K39" s="6" t="e">
        <f>J39*#REF!</f>
        <v>#REF!</v>
      </c>
      <c r="L39" s="42"/>
      <c r="M39" s="6">
        <v>4</v>
      </c>
      <c r="N39" s="6" t="s">
        <v>532</v>
      </c>
      <c r="O39" s="25"/>
      <c r="P39" s="4" t="s">
        <v>419</v>
      </c>
      <c r="Q39" s="4" t="s">
        <v>502</v>
      </c>
      <c r="R39" s="4" t="s">
        <v>506</v>
      </c>
      <c r="S39" s="25"/>
    </row>
    <row r="40" spans="1:19" ht="16.5" customHeight="1" x14ac:dyDescent="0.2">
      <c r="A40" s="3">
        <f t="shared" si="0"/>
        <v>39</v>
      </c>
      <c r="B40" s="4" t="s">
        <v>73</v>
      </c>
      <c r="C40" s="5" t="s">
        <v>173</v>
      </c>
      <c r="D40" s="5" t="s">
        <v>261</v>
      </c>
      <c r="E40" s="5" t="s">
        <v>328</v>
      </c>
      <c r="F40" s="5"/>
      <c r="G40" s="5"/>
      <c r="H40" s="25"/>
      <c r="I40" s="25"/>
      <c r="J40" s="6">
        <v>3</v>
      </c>
      <c r="K40" s="6" t="e">
        <f>J40*#REF!</f>
        <v>#REF!</v>
      </c>
      <c r="L40" s="42"/>
      <c r="M40" s="6">
        <v>490</v>
      </c>
      <c r="N40" s="6" t="s">
        <v>532</v>
      </c>
      <c r="O40" s="25"/>
      <c r="P40" s="4" t="s">
        <v>420</v>
      </c>
      <c r="Q40" s="4"/>
      <c r="R40" s="4"/>
      <c r="S40" s="25"/>
    </row>
    <row r="41" spans="1:19" ht="16.5" customHeight="1" x14ac:dyDescent="0.2">
      <c r="A41" s="3">
        <f t="shared" si="0"/>
        <v>40</v>
      </c>
      <c r="B41" s="4" t="s">
        <v>74</v>
      </c>
      <c r="C41" s="5" t="s">
        <v>174</v>
      </c>
      <c r="D41" s="5" t="s">
        <v>262</v>
      </c>
      <c r="E41" s="5" t="s">
        <v>174</v>
      </c>
      <c r="F41" s="5"/>
      <c r="G41" s="5"/>
      <c r="H41" s="25"/>
      <c r="I41" s="25"/>
      <c r="J41" s="6">
        <v>2</v>
      </c>
      <c r="K41" s="6" t="e">
        <f>J41*#REF!</f>
        <v>#REF!</v>
      </c>
      <c r="L41" s="42"/>
      <c r="M41" s="6">
        <v>2</v>
      </c>
      <c r="N41" s="6" t="s">
        <v>542</v>
      </c>
      <c r="O41" s="25"/>
      <c r="P41" s="4" t="s">
        <v>421</v>
      </c>
      <c r="Q41" s="4"/>
      <c r="R41" s="4"/>
      <c r="S41" s="25"/>
    </row>
    <row r="42" spans="1:19" ht="16.5" customHeight="1" x14ac:dyDescent="0.2">
      <c r="A42" s="3">
        <f t="shared" si="0"/>
        <v>41</v>
      </c>
      <c r="B42" s="4" t="s">
        <v>75</v>
      </c>
      <c r="C42" s="5" t="s">
        <v>173</v>
      </c>
      <c r="D42" s="5" t="s">
        <v>261</v>
      </c>
      <c r="E42" s="5" t="s">
        <v>329</v>
      </c>
      <c r="F42" s="5"/>
      <c r="G42" s="5"/>
      <c r="H42" s="25"/>
      <c r="I42" s="25"/>
      <c r="J42" s="6">
        <v>2</v>
      </c>
      <c r="K42" s="6" t="e">
        <f>J42*#REF!</f>
        <v>#REF!</v>
      </c>
      <c r="L42" s="42"/>
      <c r="M42" s="6">
        <v>23</v>
      </c>
      <c r="N42" s="6" t="s">
        <v>544</v>
      </c>
      <c r="O42" s="25"/>
      <c r="P42" s="4" t="s">
        <v>422</v>
      </c>
      <c r="Q42" s="4"/>
      <c r="R42" s="4"/>
      <c r="S42" s="25"/>
    </row>
    <row r="43" spans="1:19" ht="16.5" customHeight="1" x14ac:dyDescent="0.2">
      <c r="A43" s="3">
        <f t="shared" si="0"/>
        <v>42</v>
      </c>
      <c r="B43" s="4" t="s">
        <v>76</v>
      </c>
      <c r="C43" s="5" t="s">
        <v>175</v>
      </c>
      <c r="D43" s="5" t="s">
        <v>263</v>
      </c>
      <c r="E43" s="5" t="s">
        <v>175</v>
      </c>
      <c r="F43" s="5"/>
      <c r="G43" s="5"/>
      <c r="H43" s="25"/>
      <c r="I43" s="25"/>
      <c r="J43" s="6">
        <v>2</v>
      </c>
      <c r="K43" s="6" t="e">
        <f>J43*#REF!</f>
        <v>#REF!</v>
      </c>
      <c r="L43" s="42"/>
      <c r="M43" s="6">
        <v>1</v>
      </c>
      <c r="N43" s="6" t="s">
        <v>530</v>
      </c>
      <c r="O43" s="25"/>
      <c r="P43" s="4" t="s">
        <v>423</v>
      </c>
      <c r="Q43" s="4" t="s">
        <v>502</v>
      </c>
      <c r="R43" s="4" t="s">
        <v>509</v>
      </c>
      <c r="S43" s="25"/>
    </row>
    <row r="44" spans="1:19" ht="16.5" customHeight="1" x14ac:dyDescent="0.2">
      <c r="A44" s="3">
        <f t="shared" si="0"/>
        <v>43</v>
      </c>
      <c r="B44" s="4" t="s">
        <v>77</v>
      </c>
      <c r="C44" s="5" t="s">
        <v>176</v>
      </c>
      <c r="D44" s="5" t="s">
        <v>264</v>
      </c>
      <c r="E44" s="5" t="s">
        <v>330</v>
      </c>
      <c r="F44" s="5"/>
      <c r="G44" s="5"/>
      <c r="H44" s="25"/>
      <c r="I44" s="25"/>
      <c r="J44" s="6">
        <v>1</v>
      </c>
      <c r="K44" s="6" t="e">
        <f>J44*#REF!</f>
        <v>#REF!</v>
      </c>
      <c r="L44" s="42"/>
      <c r="M44" s="6"/>
      <c r="N44" s="6"/>
      <c r="O44" s="25"/>
      <c r="P44" s="4" t="s">
        <v>424</v>
      </c>
      <c r="Q44" s="4" t="s">
        <v>502</v>
      </c>
      <c r="R44" s="4" t="s">
        <v>510</v>
      </c>
      <c r="S44" s="25"/>
    </row>
    <row r="45" spans="1:19" ht="16.5" customHeight="1" x14ac:dyDescent="0.2">
      <c r="A45" s="3">
        <f t="shared" si="0"/>
        <v>44</v>
      </c>
      <c r="B45" s="4" t="s">
        <v>78</v>
      </c>
      <c r="C45" s="5" t="s">
        <v>177</v>
      </c>
      <c r="D45" s="5" t="s">
        <v>252</v>
      </c>
      <c r="E45" s="5" t="s">
        <v>331</v>
      </c>
      <c r="F45" s="5"/>
      <c r="G45" s="5"/>
      <c r="H45" s="25"/>
      <c r="I45" s="25"/>
      <c r="J45" s="6">
        <v>2</v>
      </c>
      <c r="K45" s="6" t="e">
        <f>J45*#REF!</f>
        <v>#REF!</v>
      </c>
      <c r="L45" s="42"/>
      <c r="M45" s="6">
        <v>16</v>
      </c>
      <c r="N45" s="6" t="s">
        <v>531</v>
      </c>
      <c r="O45" s="25"/>
      <c r="P45" s="4" t="s">
        <v>425</v>
      </c>
      <c r="Q45" s="4" t="s">
        <v>502</v>
      </c>
      <c r="R45" s="4" t="s">
        <v>506</v>
      </c>
      <c r="S45" s="25"/>
    </row>
    <row r="46" spans="1:19" ht="16.5" customHeight="1" x14ac:dyDescent="0.2">
      <c r="A46" s="3">
        <f t="shared" si="0"/>
        <v>45</v>
      </c>
      <c r="B46" s="4" t="s">
        <v>79</v>
      </c>
      <c r="C46" s="5" t="s">
        <v>178</v>
      </c>
      <c r="D46" s="5" t="s">
        <v>252</v>
      </c>
      <c r="E46" s="5" t="s">
        <v>332</v>
      </c>
      <c r="F46" s="5"/>
      <c r="G46" s="5"/>
      <c r="H46" s="25"/>
      <c r="I46" s="25"/>
      <c r="J46" s="6">
        <v>5</v>
      </c>
      <c r="K46" s="6" t="e">
        <f>J46*#REF!</f>
        <v>#REF!</v>
      </c>
      <c r="L46" s="42"/>
      <c r="M46" s="6"/>
      <c r="N46" s="6"/>
      <c r="O46" s="25"/>
      <c r="P46" s="4" t="s">
        <v>426</v>
      </c>
      <c r="Q46" s="4" t="s">
        <v>502</v>
      </c>
      <c r="R46" s="4" t="s">
        <v>505</v>
      </c>
      <c r="S46" s="25"/>
    </row>
    <row r="47" spans="1:19" ht="16.5" customHeight="1" x14ac:dyDescent="0.2">
      <c r="A47" s="3">
        <f t="shared" si="0"/>
        <v>46</v>
      </c>
      <c r="B47" s="4" t="s">
        <v>80</v>
      </c>
      <c r="C47" s="5" t="s">
        <v>179</v>
      </c>
      <c r="D47" s="5" t="s">
        <v>265</v>
      </c>
      <c r="E47" s="5" t="s">
        <v>333</v>
      </c>
      <c r="F47"/>
      <c r="G47"/>
      <c r="H47" s="25"/>
      <c r="I47" s="25"/>
      <c r="J47" s="6">
        <v>5</v>
      </c>
      <c r="K47" s="6" t="e">
        <f>J47*#REF!</f>
        <v>#REF!</v>
      </c>
      <c r="L47" s="42"/>
      <c r="M47" s="6">
        <v>20</v>
      </c>
      <c r="N47" s="6" t="s">
        <v>545</v>
      </c>
      <c r="O47" s="25"/>
      <c r="P47" s="4" t="s">
        <v>427</v>
      </c>
      <c r="Q47" s="4" t="s">
        <v>502</v>
      </c>
      <c r="R47" s="4" t="s">
        <v>505</v>
      </c>
      <c r="S47" s="25"/>
    </row>
    <row r="48" spans="1:19" ht="16.5" customHeight="1" x14ac:dyDescent="0.2">
      <c r="A48" s="3">
        <f t="shared" si="0"/>
        <v>47</v>
      </c>
      <c r="B48" s="4" t="s">
        <v>81</v>
      </c>
      <c r="C48" s="5" t="s">
        <v>180</v>
      </c>
      <c r="D48" s="5" t="s">
        <v>264</v>
      </c>
      <c r="E48" s="5" t="s">
        <v>180</v>
      </c>
      <c r="F48" s="5"/>
      <c r="G48" s="5"/>
      <c r="H48" s="25"/>
      <c r="I48" s="25"/>
      <c r="J48" s="6">
        <v>1</v>
      </c>
      <c r="K48" s="6" t="e">
        <f>J48*#REF!</f>
        <v>#REF!</v>
      </c>
      <c r="L48" s="42"/>
      <c r="M48" s="6">
        <v>12</v>
      </c>
      <c r="N48" s="6" t="s">
        <v>545</v>
      </c>
      <c r="O48" s="25"/>
      <c r="P48" s="4" t="s">
        <v>428</v>
      </c>
      <c r="Q48" s="4" t="s">
        <v>503</v>
      </c>
      <c r="R48" s="4"/>
      <c r="S48" s="25"/>
    </row>
    <row r="49" spans="1:19" ht="16.5" customHeight="1" x14ac:dyDescent="0.2">
      <c r="A49" s="3">
        <f t="shared" si="0"/>
        <v>48</v>
      </c>
      <c r="B49" s="4" t="s">
        <v>82</v>
      </c>
      <c r="C49" s="5" t="s">
        <v>181</v>
      </c>
      <c r="D49" s="5" t="s">
        <v>266</v>
      </c>
      <c r="E49" s="5" t="s">
        <v>181</v>
      </c>
      <c r="F49" t="s">
        <v>82</v>
      </c>
      <c r="G49">
        <v>532611071</v>
      </c>
      <c r="H49" s="25"/>
      <c r="I49" s="25"/>
      <c r="J49" s="6">
        <v>1</v>
      </c>
      <c r="K49" s="6" t="e">
        <f>J49*#REF!</f>
        <v>#REF!</v>
      </c>
      <c r="L49" s="42"/>
      <c r="M49" s="6">
        <v>5</v>
      </c>
      <c r="N49" s="6" t="s">
        <v>566</v>
      </c>
      <c r="O49" s="25"/>
      <c r="P49" s="4" t="s">
        <v>429</v>
      </c>
      <c r="Q49" s="4"/>
      <c r="R49" s="4"/>
      <c r="S49" s="25"/>
    </row>
    <row r="50" spans="1:19" ht="16.5" customHeight="1" x14ac:dyDescent="0.2">
      <c r="A50" s="3">
        <f t="shared" si="0"/>
        <v>49</v>
      </c>
      <c r="B50" s="4" t="s">
        <v>83</v>
      </c>
      <c r="C50" s="5" t="s">
        <v>182</v>
      </c>
      <c r="D50" s="5" t="s">
        <v>266</v>
      </c>
      <c r="E50" s="5" t="s">
        <v>182</v>
      </c>
      <c r="F50" s="5"/>
      <c r="G50" s="5"/>
      <c r="H50" s="25"/>
      <c r="I50" s="25"/>
      <c r="J50" s="6">
        <v>3</v>
      </c>
      <c r="K50" s="6" t="e">
        <f>J50*#REF!</f>
        <v>#REF!</v>
      </c>
      <c r="L50" s="42"/>
      <c r="M50" s="6"/>
      <c r="N50" s="6"/>
      <c r="O50" s="25"/>
      <c r="P50" s="4" t="s">
        <v>430</v>
      </c>
      <c r="Q50" s="4"/>
      <c r="R50" s="4"/>
      <c r="S50" s="25"/>
    </row>
    <row r="51" spans="1:19" ht="16.5" customHeight="1" x14ac:dyDescent="0.2">
      <c r="A51" s="3">
        <f t="shared" si="0"/>
        <v>50</v>
      </c>
      <c r="B51" s="4" t="s">
        <v>84</v>
      </c>
      <c r="C51" s="5" t="s">
        <v>183</v>
      </c>
      <c r="D51" s="5" t="s">
        <v>266</v>
      </c>
      <c r="E51" s="5" t="s">
        <v>183</v>
      </c>
      <c r="F51" t="s">
        <v>84</v>
      </c>
      <c r="G51">
        <v>532610671</v>
      </c>
      <c r="H51" s="25"/>
      <c r="I51" s="25"/>
      <c r="J51" s="6">
        <v>2</v>
      </c>
      <c r="K51" s="6" t="e">
        <f>J51*#REF!</f>
        <v>#REF!</v>
      </c>
      <c r="L51" s="42"/>
      <c r="M51" s="6">
        <v>5</v>
      </c>
      <c r="N51" s="6" t="s">
        <v>567</v>
      </c>
      <c r="O51" s="25"/>
      <c r="P51" s="4" t="s">
        <v>431</v>
      </c>
      <c r="Q51" s="4"/>
      <c r="R51" s="4"/>
      <c r="S51" s="25"/>
    </row>
    <row r="52" spans="1:19" ht="16.5" customHeight="1" x14ac:dyDescent="0.2">
      <c r="A52" s="3">
        <f t="shared" si="0"/>
        <v>51</v>
      </c>
      <c r="B52" s="4" t="s">
        <v>85</v>
      </c>
      <c r="C52" s="5" t="s">
        <v>184</v>
      </c>
      <c r="D52" s="5" t="s">
        <v>267</v>
      </c>
      <c r="E52" s="5" t="s">
        <v>184</v>
      </c>
      <c r="F52" s="5"/>
      <c r="G52" s="5"/>
      <c r="H52" s="25"/>
      <c r="I52" s="25"/>
      <c r="J52" s="6">
        <v>1</v>
      </c>
      <c r="K52" s="6" t="e">
        <f>J52*#REF!</f>
        <v>#REF!</v>
      </c>
      <c r="L52" s="42"/>
      <c r="M52" s="6">
        <v>2</v>
      </c>
      <c r="N52" s="6" t="s">
        <v>535</v>
      </c>
      <c r="O52" s="25"/>
      <c r="P52" s="4" t="s">
        <v>432</v>
      </c>
      <c r="Q52" s="4"/>
      <c r="R52" s="4"/>
      <c r="S52" s="25"/>
    </row>
    <row r="53" spans="1:19" ht="16.5" customHeight="1" x14ac:dyDescent="0.2">
      <c r="A53" s="3">
        <f t="shared" si="0"/>
        <v>52</v>
      </c>
      <c r="B53" s="4" t="s">
        <v>86</v>
      </c>
      <c r="C53" s="5" t="s">
        <v>185</v>
      </c>
      <c r="D53" s="5" t="s">
        <v>268</v>
      </c>
      <c r="E53" s="5" t="s">
        <v>334</v>
      </c>
      <c r="F53" s="5"/>
      <c r="G53" s="5"/>
      <c r="H53" s="25"/>
      <c r="I53" s="25"/>
      <c r="J53" s="6">
        <v>1</v>
      </c>
      <c r="K53" s="6" t="e">
        <f>J53*#REF!</f>
        <v>#REF!</v>
      </c>
      <c r="L53" s="42"/>
      <c r="M53" s="6">
        <v>2</v>
      </c>
      <c r="N53" s="6" t="s">
        <v>535</v>
      </c>
      <c r="O53" s="25"/>
      <c r="P53" s="4" t="s">
        <v>433</v>
      </c>
      <c r="Q53" s="4"/>
      <c r="R53" s="4"/>
      <c r="S53" s="25"/>
    </row>
    <row r="54" spans="1:19" ht="16.5" customHeight="1" x14ac:dyDescent="0.2">
      <c r="A54" s="3">
        <f t="shared" si="0"/>
        <v>53</v>
      </c>
      <c r="B54" s="4" t="s">
        <v>87</v>
      </c>
      <c r="C54" s="5" t="s">
        <v>186</v>
      </c>
      <c r="D54" s="5" t="s">
        <v>251</v>
      </c>
      <c r="E54" s="5" t="s">
        <v>335</v>
      </c>
      <c r="F54" s="5"/>
      <c r="G54" s="5"/>
      <c r="H54" s="25"/>
      <c r="I54" s="25"/>
      <c r="J54" s="6">
        <v>2</v>
      </c>
      <c r="K54" s="6" t="e">
        <f>J54*#REF!</f>
        <v>#REF!</v>
      </c>
      <c r="L54" s="42"/>
      <c r="M54" s="6">
        <v>42</v>
      </c>
      <c r="N54" s="6" t="s">
        <v>546</v>
      </c>
      <c r="O54" s="25"/>
      <c r="P54" s="4" t="s">
        <v>434</v>
      </c>
      <c r="Q54" s="4" t="s">
        <v>502</v>
      </c>
      <c r="R54" s="4" t="s">
        <v>506</v>
      </c>
      <c r="S54" s="25"/>
    </row>
    <row r="55" spans="1:19" ht="16.5" customHeight="1" x14ac:dyDescent="0.2">
      <c r="A55" s="3">
        <f t="shared" si="0"/>
        <v>54</v>
      </c>
      <c r="B55" s="4" t="s">
        <v>88</v>
      </c>
      <c r="C55" s="5" t="s">
        <v>187</v>
      </c>
      <c r="D55" s="5" t="s">
        <v>265</v>
      </c>
      <c r="E55" s="5" t="s">
        <v>336</v>
      </c>
      <c r="F55" s="5"/>
      <c r="G55" s="5"/>
      <c r="H55" s="25"/>
      <c r="I55" s="25"/>
      <c r="J55" s="6">
        <v>1</v>
      </c>
      <c r="K55" s="6" t="e">
        <f>J55*#REF!</f>
        <v>#REF!</v>
      </c>
      <c r="L55" s="42"/>
      <c r="M55" s="6"/>
      <c r="N55" s="6"/>
      <c r="O55" s="25"/>
      <c r="P55" s="4" t="s">
        <v>435</v>
      </c>
      <c r="Q55" s="4"/>
      <c r="R55" s="4"/>
      <c r="S55" s="25"/>
    </row>
    <row r="56" spans="1:19" ht="16.5" customHeight="1" x14ac:dyDescent="0.2">
      <c r="A56" s="3">
        <f t="shared" si="0"/>
        <v>55</v>
      </c>
      <c r="B56" s="4" t="s">
        <v>89</v>
      </c>
      <c r="C56" s="5" t="s">
        <v>188</v>
      </c>
      <c r="D56" s="5" t="s">
        <v>251</v>
      </c>
      <c r="E56" s="5" t="s">
        <v>337</v>
      </c>
      <c r="F56" s="5"/>
      <c r="G56" s="5"/>
      <c r="H56" s="25"/>
      <c r="I56" s="25"/>
      <c r="J56" s="6">
        <v>4</v>
      </c>
      <c r="K56" s="6" t="e">
        <f>J56*#REF!</f>
        <v>#REF!</v>
      </c>
      <c r="L56" s="42"/>
      <c r="M56" s="6">
        <v>4</v>
      </c>
      <c r="N56" s="6" t="s">
        <v>530</v>
      </c>
      <c r="O56" s="25"/>
      <c r="P56" s="4" t="s">
        <v>436</v>
      </c>
      <c r="Q56" s="4" t="s">
        <v>502</v>
      </c>
      <c r="R56" s="4" t="s">
        <v>511</v>
      </c>
      <c r="S56" s="25"/>
    </row>
    <row r="57" spans="1:19" ht="16.5" customHeight="1" x14ac:dyDescent="0.2">
      <c r="A57" s="3">
        <f t="shared" si="0"/>
        <v>56</v>
      </c>
      <c r="B57" s="4" t="s">
        <v>90</v>
      </c>
      <c r="C57" s="5" t="s">
        <v>189</v>
      </c>
      <c r="D57" s="5" t="s">
        <v>269</v>
      </c>
      <c r="E57" s="5" t="s">
        <v>189</v>
      </c>
      <c r="F57" s="5"/>
      <c r="G57" s="5"/>
      <c r="H57" s="25"/>
      <c r="I57" s="25"/>
      <c r="J57" s="6">
        <v>1</v>
      </c>
      <c r="K57" s="6" t="e">
        <f>J57*#REF!</f>
        <v>#REF!</v>
      </c>
      <c r="L57" s="42"/>
      <c r="M57" s="6">
        <v>16</v>
      </c>
      <c r="N57" s="6" t="s">
        <v>547</v>
      </c>
      <c r="O57" s="25"/>
      <c r="P57" s="4" t="s">
        <v>437</v>
      </c>
      <c r="Q57" s="4"/>
      <c r="R57" s="4"/>
      <c r="S57" s="25"/>
    </row>
    <row r="58" spans="1:19" ht="16.5" customHeight="1" x14ac:dyDescent="0.2">
      <c r="A58" s="3">
        <f t="shared" si="0"/>
        <v>57</v>
      </c>
      <c r="B58" s="4" t="s">
        <v>91</v>
      </c>
      <c r="C58" s="5" t="s">
        <v>190</v>
      </c>
      <c r="D58" s="5" t="s">
        <v>263</v>
      </c>
      <c r="E58" s="5" t="s">
        <v>190</v>
      </c>
      <c r="F58" s="5"/>
      <c r="G58" s="5"/>
      <c r="H58" s="25"/>
      <c r="I58" s="25"/>
      <c r="J58" s="6">
        <v>1</v>
      </c>
      <c r="K58" s="6" t="e">
        <f>J58*#REF!</f>
        <v>#REF!</v>
      </c>
      <c r="L58" s="42"/>
      <c r="M58" s="6">
        <v>2</v>
      </c>
      <c r="N58" s="6" t="s">
        <v>542</v>
      </c>
      <c r="O58" s="25"/>
      <c r="P58" s="4" t="s">
        <v>438</v>
      </c>
      <c r="Q58" s="4" t="s">
        <v>502</v>
      </c>
      <c r="R58" s="4" t="s">
        <v>512</v>
      </c>
      <c r="S58" s="25"/>
    </row>
    <row r="59" spans="1:19" ht="16.5" customHeight="1" x14ac:dyDescent="0.2">
      <c r="A59" s="3">
        <f t="shared" si="0"/>
        <v>58</v>
      </c>
      <c r="B59" s="4" t="s">
        <v>92</v>
      </c>
      <c r="C59" s="5" t="s">
        <v>191</v>
      </c>
      <c r="D59" s="5" t="s">
        <v>263</v>
      </c>
      <c r="E59" s="5" t="s">
        <v>191</v>
      </c>
      <c r="F59" s="5"/>
      <c r="G59" s="5"/>
      <c r="H59" s="25"/>
      <c r="I59" s="25"/>
      <c r="J59" s="6">
        <v>1</v>
      </c>
      <c r="K59" s="6" t="e">
        <f>J59*#REF!</f>
        <v>#REF!</v>
      </c>
      <c r="L59" s="42"/>
      <c r="M59" s="6">
        <v>6</v>
      </c>
      <c r="N59" s="6" t="s">
        <v>539</v>
      </c>
      <c r="O59" s="25"/>
      <c r="P59" s="4" t="s">
        <v>439</v>
      </c>
      <c r="Q59" s="4" t="s">
        <v>502</v>
      </c>
      <c r="R59" s="4" t="s">
        <v>513</v>
      </c>
      <c r="S59" s="25"/>
    </row>
    <row r="60" spans="1:19" ht="16.5" customHeight="1" x14ac:dyDescent="0.2">
      <c r="A60" s="3">
        <f t="shared" si="0"/>
        <v>59</v>
      </c>
      <c r="B60" s="4" t="s">
        <v>93</v>
      </c>
      <c r="C60" s="5" t="s">
        <v>192</v>
      </c>
      <c r="D60" s="5" t="s">
        <v>258</v>
      </c>
      <c r="E60" s="5" t="s">
        <v>338</v>
      </c>
      <c r="F60" s="5"/>
      <c r="G60" s="5"/>
      <c r="H60" s="25"/>
      <c r="I60" s="25"/>
      <c r="J60" s="6">
        <v>2</v>
      </c>
      <c r="K60" s="6" t="e">
        <f>J60*#REF!</f>
        <v>#REF!</v>
      </c>
      <c r="L60" s="42"/>
      <c r="M60" s="6">
        <v>27</v>
      </c>
      <c r="N60" s="6" t="s">
        <v>548</v>
      </c>
      <c r="O60" s="25"/>
      <c r="P60" s="4" t="s">
        <v>440</v>
      </c>
      <c r="Q60" s="4" t="s">
        <v>502</v>
      </c>
      <c r="R60" s="4" t="s">
        <v>506</v>
      </c>
      <c r="S60" s="25"/>
    </row>
    <row r="61" spans="1:19" ht="16.5" customHeight="1" x14ac:dyDescent="0.2">
      <c r="A61" s="3">
        <f t="shared" si="0"/>
        <v>60</v>
      </c>
      <c r="B61" s="4" t="s">
        <v>94</v>
      </c>
      <c r="C61" s="5" t="s">
        <v>193</v>
      </c>
      <c r="D61" s="5" t="s">
        <v>258</v>
      </c>
      <c r="E61" s="5" t="s">
        <v>339</v>
      </c>
      <c r="F61" s="5"/>
      <c r="G61" s="5"/>
      <c r="H61" s="25"/>
      <c r="I61" s="25"/>
      <c r="J61" s="6">
        <v>2</v>
      </c>
      <c r="K61" s="6" t="e">
        <f>J61*#REF!</f>
        <v>#REF!</v>
      </c>
      <c r="L61" s="42"/>
      <c r="M61" s="6">
        <v>197</v>
      </c>
      <c r="N61" s="6" t="s">
        <v>549</v>
      </c>
      <c r="O61" s="25"/>
      <c r="P61" s="4" t="s">
        <v>441</v>
      </c>
      <c r="Q61" s="4" t="s">
        <v>502</v>
      </c>
      <c r="R61" s="4" t="s">
        <v>506</v>
      </c>
      <c r="S61" s="25"/>
    </row>
    <row r="62" spans="1:19" ht="16.5" customHeight="1" x14ac:dyDescent="0.2">
      <c r="A62" s="3">
        <f t="shared" si="0"/>
        <v>61</v>
      </c>
      <c r="B62" s="4" t="s">
        <v>95</v>
      </c>
      <c r="C62" s="5" t="s">
        <v>194</v>
      </c>
      <c r="D62" s="5" t="s">
        <v>258</v>
      </c>
      <c r="E62" s="5" t="s">
        <v>340</v>
      </c>
      <c r="F62" s="5"/>
      <c r="G62" s="5"/>
      <c r="H62" s="25"/>
      <c r="I62" s="25"/>
      <c r="J62" s="6">
        <v>41</v>
      </c>
      <c r="K62" s="6" t="e">
        <f>J62*#REF!</f>
        <v>#REF!</v>
      </c>
      <c r="L62" s="42"/>
      <c r="M62" s="6">
        <v>4847</v>
      </c>
      <c r="N62" s="6" t="s">
        <v>534</v>
      </c>
      <c r="O62" s="25"/>
      <c r="P62" s="4" t="s">
        <v>442</v>
      </c>
      <c r="Q62" s="4" t="s">
        <v>502</v>
      </c>
      <c r="R62" s="4" t="s">
        <v>506</v>
      </c>
      <c r="S62" s="25"/>
    </row>
    <row r="63" spans="1:19" ht="16.5" customHeight="1" x14ac:dyDescent="0.2">
      <c r="A63" s="3">
        <f t="shared" si="0"/>
        <v>62</v>
      </c>
      <c r="B63" s="4" t="s">
        <v>96</v>
      </c>
      <c r="C63" s="5" t="s">
        <v>195</v>
      </c>
      <c r="D63" s="5" t="s">
        <v>258</v>
      </c>
      <c r="E63" s="5" t="s">
        <v>341</v>
      </c>
      <c r="F63" s="5"/>
      <c r="G63" s="5"/>
      <c r="H63" s="25"/>
      <c r="I63" s="25"/>
      <c r="J63" s="6">
        <v>2</v>
      </c>
      <c r="K63" s="6" t="e">
        <f>J63*#REF!</f>
        <v>#REF!</v>
      </c>
      <c r="L63" s="42"/>
      <c r="M63" s="6">
        <v>368</v>
      </c>
      <c r="N63" s="6" t="s">
        <v>550</v>
      </c>
      <c r="O63" s="25"/>
      <c r="P63" s="4" t="s">
        <v>443</v>
      </c>
      <c r="Q63" s="4" t="s">
        <v>502</v>
      </c>
      <c r="R63" s="4" t="s">
        <v>506</v>
      </c>
      <c r="S63" s="25"/>
    </row>
    <row r="64" spans="1:19" ht="16.5" customHeight="1" x14ac:dyDescent="0.2">
      <c r="A64" s="3">
        <f t="shared" si="0"/>
        <v>63</v>
      </c>
      <c r="B64" s="4" t="s">
        <v>97</v>
      </c>
      <c r="C64" s="5" t="s">
        <v>196</v>
      </c>
      <c r="D64" s="5" t="s">
        <v>258</v>
      </c>
      <c r="E64" s="5" t="s">
        <v>342</v>
      </c>
      <c r="F64" s="5"/>
      <c r="G64" s="5"/>
      <c r="H64" s="25"/>
      <c r="I64" s="25"/>
      <c r="J64" s="6">
        <v>50</v>
      </c>
      <c r="K64" s="6" t="e">
        <f>J64*#REF!</f>
        <v>#REF!</v>
      </c>
      <c r="L64" s="42"/>
      <c r="M64" s="6">
        <v>281</v>
      </c>
      <c r="N64" s="6" t="s">
        <v>530</v>
      </c>
      <c r="O64" s="25"/>
      <c r="P64" s="4" t="s">
        <v>444</v>
      </c>
      <c r="Q64" s="4" t="s">
        <v>502</v>
      </c>
      <c r="R64" s="4" t="s">
        <v>506</v>
      </c>
      <c r="S64" s="25"/>
    </row>
    <row r="65" spans="1:19" ht="16.5" customHeight="1" x14ac:dyDescent="0.2">
      <c r="A65" s="3">
        <f t="shared" si="0"/>
        <v>64</v>
      </c>
      <c r="B65" s="4" t="s">
        <v>98</v>
      </c>
      <c r="C65" s="5" t="s">
        <v>197</v>
      </c>
      <c r="D65" s="5" t="s">
        <v>258</v>
      </c>
      <c r="E65" s="5" t="s">
        <v>343</v>
      </c>
      <c r="F65" s="5"/>
      <c r="G65" s="5"/>
      <c r="H65" s="25"/>
      <c r="I65" s="25"/>
      <c r="J65" s="6">
        <v>14</v>
      </c>
      <c r="K65" s="6" t="e">
        <f>J65*#REF!</f>
        <v>#REF!</v>
      </c>
      <c r="L65" s="42"/>
      <c r="M65" s="6">
        <v>178</v>
      </c>
      <c r="N65" s="6" t="s">
        <v>551</v>
      </c>
      <c r="O65" s="25"/>
      <c r="P65" s="4" t="s">
        <v>445</v>
      </c>
      <c r="Q65" s="4" t="s">
        <v>502</v>
      </c>
      <c r="R65" s="4" t="s">
        <v>506</v>
      </c>
      <c r="S65" s="25"/>
    </row>
    <row r="66" spans="1:19" ht="16.5" customHeight="1" x14ac:dyDescent="0.2">
      <c r="A66" s="3">
        <f t="shared" ref="A66:A120" si="1">ROW(A66) - ROW($A$1)</f>
        <v>65</v>
      </c>
      <c r="B66" s="4" t="s">
        <v>99</v>
      </c>
      <c r="C66" s="5" t="s">
        <v>198</v>
      </c>
      <c r="D66" s="5" t="s">
        <v>258</v>
      </c>
      <c r="E66" s="5" t="s">
        <v>344</v>
      </c>
      <c r="F66" s="5"/>
      <c r="G66" s="5"/>
      <c r="H66" s="25"/>
      <c r="I66" s="25"/>
      <c r="J66" s="6">
        <v>27</v>
      </c>
      <c r="K66" s="6" t="e">
        <f>J66*#REF!</f>
        <v>#REF!</v>
      </c>
      <c r="L66" s="42"/>
      <c r="M66" s="6">
        <v>7141</v>
      </c>
      <c r="N66" s="6" t="s">
        <v>552</v>
      </c>
      <c r="O66" s="25"/>
      <c r="P66" s="4" t="s">
        <v>446</v>
      </c>
      <c r="Q66" s="4" t="s">
        <v>502</v>
      </c>
      <c r="R66" s="4" t="s">
        <v>506</v>
      </c>
      <c r="S66" s="25"/>
    </row>
    <row r="67" spans="1:19" ht="16.5" customHeight="1" x14ac:dyDescent="0.2">
      <c r="A67" s="3">
        <f t="shared" si="1"/>
        <v>66</v>
      </c>
      <c r="B67" s="4" t="s">
        <v>100</v>
      </c>
      <c r="C67" s="5" t="s">
        <v>194</v>
      </c>
      <c r="D67" s="5" t="s">
        <v>258</v>
      </c>
      <c r="E67" s="5" t="s">
        <v>345</v>
      </c>
      <c r="F67" s="5"/>
      <c r="G67" s="5"/>
      <c r="H67" s="25"/>
      <c r="I67" s="25"/>
      <c r="J67" s="6">
        <v>18</v>
      </c>
      <c r="K67" s="6" t="e">
        <f>J67*#REF!</f>
        <v>#REF!</v>
      </c>
      <c r="L67" s="42"/>
      <c r="M67" s="6">
        <v>2467</v>
      </c>
      <c r="N67" s="6" t="s">
        <v>553</v>
      </c>
      <c r="O67" s="25"/>
      <c r="P67" s="4" t="s">
        <v>447</v>
      </c>
      <c r="Q67" s="4" t="s">
        <v>502</v>
      </c>
      <c r="R67" s="4" t="s">
        <v>505</v>
      </c>
      <c r="S67" s="25"/>
    </row>
    <row r="68" spans="1:19" ht="16.5" customHeight="1" x14ac:dyDescent="0.2">
      <c r="A68" s="3">
        <f t="shared" si="1"/>
        <v>67</v>
      </c>
      <c r="B68" s="4" t="s">
        <v>101</v>
      </c>
      <c r="C68" s="5" t="s">
        <v>199</v>
      </c>
      <c r="D68" s="5" t="s">
        <v>270</v>
      </c>
      <c r="E68" s="5" t="s">
        <v>346</v>
      </c>
      <c r="F68" s="5"/>
      <c r="G68" s="5"/>
      <c r="H68" s="25"/>
      <c r="I68" s="25"/>
      <c r="J68" s="6">
        <v>1</v>
      </c>
      <c r="K68" s="6" t="e">
        <f>J68*#REF!</f>
        <v>#REF!</v>
      </c>
      <c r="L68" s="42"/>
      <c r="M68" s="6">
        <v>10</v>
      </c>
      <c r="N68" s="6" t="s">
        <v>530</v>
      </c>
      <c r="O68" s="25"/>
      <c r="P68" s="4" t="s">
        <v>448</v>
      </c>
      <c r="Q68" s="4" t="s">
        <v>502</v>
      </c>
      <c r="R68" s="4" t="s">
        <v>507</v>
      </c>
      <c r="S68" s="25"/>
    </row>
    <row r="69" spans="1:19" ht="16.5" customHeight="1" x14ac:dyDescent="0.2">
      <c r="A69" s="3">
        <f t="shared" si="1"/>
        <v>68</v>
      </c>
      <c r="B69" s="4" t="s">
        <v>102</v>
      </c>
      <c r="C69" s="5" t="s">
        <v>200</v>
      </c>
      <c r="D69" s="5" t="s">
        <v>258</v>
      </c>
      <c r="E69" s="5" t="s">
        <v>347</v>
      </c>
      <c r="F69" s="5"/>
      <c r="G69" s="5"/>
      <c r="H69" s="25"/>
      <c r="I69" s="25"/>
      <c r="J69" s="6">
        <v>8</v>
      </c>
      <c r="K69" s="6" t="e">
        <f>J69*#REF!</f>
        <v>#REF!</v>
      </c>
      <c r="L69" s="42"/>
      <c r="M69" s="6">
        <v>515</v>
      </c>
      <c r="N69" s="6" t="s">
        <v>554</v>
      </c>
      <c r="O69" s="25"/>
      <c r="P69" s="4" t="s">
        <v>449</v>
      </c>
      <c r="Q69" s="4" t="s">
        <v>502</v>
      </c>
      <c r="R69" s="4" t="s">
        <v>506</v>
      </c>
      <c r="S69" s="25"/>
    </row>
    <row r="70" spans="1:19" ht="16.5" customHeight="1" x14ac:dyDescent="0.2">
      <c r="A70" s="3">
        <f t="shared" si="1"/>
        <v>69</v>
      </c>
      <c r="B70" s="4" t="s">
        <v>103</v>
      </c>
      <c r="C70" s="5" t="s">
        <v>201</v>
      </c>
      <c r="D70" s="5" t="s">
        <v>258</v>
      </c>
      <c r="E70" s="5" t="s">
        <v>348</v>
      </c>
      <c r="F70" s="5"/>
      <c r="G70" s="5"/>
      <c r="H70" s="25"/>
      <c r="I70" s="25"/>
      <c r="J70" s="6">
        <v>4</v>
      </c>
      <c r="K70" s="6" t="e">
        <f>J70*#REF!</f>
        <v>#REF!</v>
      </c>
      <c r="L70" s="42"/>
      <c r="M70" s="6">
        <v>56</v>
      </c>
      <c r="N70" s="6" t="s">
        <v>555</v>
      </c>
      <c r="O70" s="25"/>
      <c r="P70" s="4" t="s">
        <v>450</v>
      </c>
      <c r="Q70" s="4" t="s">
        <v>502</v>
      </c>
      <c r="R70" s="4" t="s">
        <v>506</v>
      </c>
      <c r="S70" s="25"/>
    </row>
    <row r="71" spans="1:19" ht="16.5" customHeight="1" x14ac:dyDescent="0.2">
      <c r="A71" s="3">
        <f t="shared" si="1"/>
        <v>70</v>
      </c>
      <c r="B71" s="4" t="s">
        <v>104</v>
      </c>
      <c r="C71" s="5" t="s">
        <v>202</v>
      </c>
      <c r="D71" s="5" t="s">
        <v>258</v>
      </c>
      <c r="E71" s="5" t="s">
        <v>349</v>
      </c>
      <c r="F71" s="5"/>
      <c r="G71" s="5"/>
      <c r="H71" s="25"/>
      <c r="I71" s="25"/>
      <c r="J71" s="6">
        <v>1</v>
      </c>
      <c r="K71" s="6" t="e">
        <f>J71*#REF!</f>
        <v>#REF!</v>
      </c>
      <c r="L71" s="42"/>
      <c r="M71" s="6">
        <v>180</v>
      </c>
      <c r="N71" s="6" t="s">
        <v>546</v>
      </c>
      <c r="O71" s="25"/>
      <c r="P71" s="4" t="s">
        <v>451</v>
      </c>
      <c r="Q71" s="4" t="s">
        <v>502</v>
      </c>
      <c r="R71" s="4" t="s">
        <v>506</v>
      </c>
      <c r="S71" s="25"/>
    </row>
    <row r="72" spans="1:19" ht="16.5" customHeight="1" x14ac:dyDescent="0.2">
      <c r="A72" s="3">
        <f t="shared" si="1"/>
        <v>71</v>
      </c>
      <c r="B72" s="4" t="s">
        <v>105</v>
      </c>
      <c r="C72" s="5" t="s">
        <v>203</v>
      </c>
      <c r="D72" s="5" t="s">
        <v>258</v>
      </c>
      <c r="E72" s="5" t="s">
        <v>350</v>
      </c>
      <c r="F72" s="5"/>
      <c r="G72" s="5"/>
      <c r="H72" s="25"/>
      <c r="I72" s="25"/>
      <c r="J72" s="6">
        <v>1</v>
      </c>
      <c r="K72" s="6" t="e">
        <f>J72*#REF!</f>
        <v>#REF!</v>
      </c>
      <c r="L72" s="42"/>
      <c r="M72" s="6">
        <v>177</v>
      </c>
      <c r="N72" s="6" t="s">
        <v>533</v>
      </c>
      <c r="O72" s="25"/>
      <c r="P72" s="4" t="s">
        <v>452</v>
      </c>
      <c r="Q72" s="4" t="s">
        <v>502</v>
      </c>
      <c r="R72" s="4" t="s">
        <v>506</v>
      </c>
      <c r="S72" s="25"/>
    </row>
    <row r="73" spans="1:19" ht="16.5" customHeight="1" x14ac:dyDescent="0.2">
      <c r="A73" s="3">
        <f t="shared" si="1"/>
        <v>72</v>
      </c>
      <c r="B73" s="4" t="s">
        <v>106</v>
      </c>
      <c r="C73" s="5" t="s">
        <v>204</v>
      </c>
      <c r="D73" s="5" t="s">
        <v>258</v>
      </c>
      <c r="E73" s="5" t="s">
        <v>351</v>
      </c>
      <c r="F73" s="5"/>
      <c r="G73" s="5"/>
      <c r="H73" s="25"/>
      <c r="I73" s="25"/>
      <c r="J73" s="6">
        <v>4</v>
      </c>
      <c r="K73" s="6" t="e">
        <f>J73*#REF!</f>
        <v>#REF!</v>
      </c>
      <c r="L73" s="42"/>
      <c r="M73" s="6">
        <v>603</v>
      </c>
      <c r="N73" s="6" t="s">
        <v>549</v>
      </c>
      <c r="O73" s="25"/>
      <c r="P73" s="4" t="s">
        <v>453</v>
      </c>
      <c r="Q73" s="4" t="s">
        <v>502</v>
      </c>
      <c r="R73" s="4" t="s">
        <v>506</v>
      </c>
      <c r="S73" s="25"/>
    </row>
    <row r="74" spans="1:19" ht="16.5" customHeight="1" x14ac:dyDescent="0.2">
      <c r="A74" s="3">
        <f t="shared" si="1"/>
        <v>73</v>
      </c>
      <c r="B74" s="4" t="s">
        <v>107</v>
      </c>
      <c r="C74" s="5" t="s">
        <v>205</v>
      </c>
      <c r="D74" s="5" t="s">
        <v>258</v>
      </c>
      <c r="E74" s="5" t="s">
        <v>352</v>
      </c>
      <c r="F74" s="5"/>
      <c r="G74" s="5"/>
      <c r="H74" s="25"/>
      <c r="I74" s="25"/>
      <c r="J74" s="6">
        <v>23</v>
      </c>
      <c r="K74" s="6" t="e">
        <f>J74*#REF!</f>
        <v>#REF!</v>
      </c>
      <c r="L74" s="42"/>
      <c r="M74" s="6">
        <v>166</v>
      </c>
      <c r="N74" s="6" t="s">
        <v>539</v>
      </c>
      <c r="O74" s="25"/>
      <c r="P74" s="4" t="s">
        <v>454</v>
      </c>
      <c r="Q74" s="4" t="s">
        <v>502</v>
      </c>
      <c r="R74" s="4" t="s">
        <v>506</v>
      </c>
      <c r="S74" s="25"/>
    </row>
    <row r="75" spans="1:19" ht="16.5" customHeight="1" x14ac:dyDescent="0.2">
      <c r="A75" s="3">
        <f t="shared" si="1"/>
        <v>74</v>
      </c>
      <c r="B75" s="4" t="s">
        <v>108</v>
      </c>
      <c r="C75" s="5" t="s">
        <v>206</v>
      </c>
      <c r="D75" s="5" t="s">
        <v>258</v>
      </c>
      <c r="E75" s="5" t="s">
        <v>353</v>
      </c>
      <c r="F75" s="5"/>
      <c r="G75" s="5"/>
      <c r="H75" s="25"/>
      <c r="I75" s="25"/>
      <c r="J75" s="6">
        <v>15</v>
      </c>
      <c r="K75" s="6" t="e">
        <f>J75*#REF!</f>
        <v>#REF!</v>
      </c>
      <c r="L75" s="42"/>
      <c r="M75" s="6">
        <v>365</v>
      </c>
      <c r="N75" s="6" t="s">
        <v>530</v>
      </c>
      <c r="O75" s="25"/>
      <c r="P75" s="4" t="s">
        <v>455</v>
      </c>
      <c r="Q75" s="4" t="s">
        <v>502</v>
      </c>
      <c r="R75" s="4" t="s">
        <v>506</v>
      </c>
      <c r="S75" s="25"/>
    </row>
    <row r="76" spans="1:19" ht="16.5" customHeight="1" x14ac:dyDescent="0.2">
      <c r="A76" s="3">
        <f t="shared" si="1"/>
        <v>75</v>
      </c>
      <c r="B76" s="4" t="s">
        <v>109</v>
      </c>
      <c r="C76" s="5" t="s">
        <v>207</v>
      </c>
      <c r="D76" s="5" t="s">
        <v>271</v>
      </c>
      <c r="E76" s="5" t="s">
        <v>354</v>
      </c>
      <c r="F76" s="5"/>
      <c r="G76" s="5"/>
      <c r="H76" s="25"/>
      <c r="I76" s="25"/>
      <c r="J76" s="6">
        <v>1</v>
      </c>
      <c r="K76" s="6" t="e">
        <f>J76*#REF!</f>
        <v>#REF!</v>
      </c>
      <c r="L76" s="42"/>
      <c r="M76" s="6">
        <v>8</v>
      </c>
      <c r="N76" s="6" t="s">
        <v>530</v>
      </c>
      <c r="O76" s="25"/>
      <c r="P76" s="4" t="s">
        <v>456</v>
      </c>
      <c r="Q76" s="4" t="s">
        <v>502</v>
      </c>
      <c r="R76" s="4" t="s">
        <v>506</v>
      </c>
      <c r="S76" s="25"/>
    </row>
    <row r="77" spans="1:19" ht="16.5" customHeight="1" x14ac:dyDescent="0.2">
      <c r="A77" s="3">
        <f t="shared" si="1"/>
        <v>76</v>
      </c>
      <c r="B77" s="4" t="s">
        <v>110</v>
      </c>
      <c r="C77" s="5" t="s">
        <v>208</v>
      </c>
      <c r="D77" s="5" t="s">
        <v>271</v>
      </c>
      <c r="E77" s="5" t="s">
        <v>355</v>
      </c>
      <c r="F77" t="s">
        <v>570</v>
      </c>
      <c r="G77" t="s">
        <v>571</v>
      </c>
      <c r="H77" s="25"/>
      <c r="I77" s="25"/>
      <c r="J77" s="6">
        <v>6</v>
      </c>
      <c r="K77" s="6" t="e">
        <f>J77*#REF!</f>
        <v>#REF!</v>
      </c>
      <c r="L77" s="42"/>
      <c r="M77" s="6">
        <v>41</v>
      </c>
      <c r="N77" s="6" t="s">
        <v>544</v>
      </c>
      <c r="O77" s="25"/>
      <c r="P77" s="4" t="s">
        <v>457</v>
      </c>
      <c r="Q77" s="4" t="s">
        <v>502</v>
      </c>
      <c r="R77" s="4" t="s">
        <v>506</v>
      </c>
      <c r="S77" s="25"/>
    </row>
    <row r="78" spans="1:19" ht="16.5" customHeight="1" x14ac:dyDescent="0.2">
      <c r="A78" s="3">
        <f t="shared" si="1"/>
        <v>77</v>
      </c>
      <c r="B78" s="4" t="s">
        <v>111</v>
      </c>
      <c r="C78" s="5" t="s">
        <v>209</v>
      </c>
      <c r="D78" s="5" t="s">
        <v>258</v>
      </c>
      <c r="E78" s="5" t="s">
        <v>356</v>
      </c>
      <c r="F78" s="5"/>
      <c r="G78" s="5"/>
      <c r="H78" s="25"/>
      <c r="I78" s="25"/>
      <c r="J78" s="6">
        <v>1</v>
      </c>
      <c r="K78" s="6" t="e">
        <f>J78*#REF!</f>
        <v>#REF!</v>
      </c>
      <c r="L78" s="42"/>
      <c r="M78" s="6">
        <v>89</v>
      </c>
      <c r="N78" s="6" t="s">
        <v>534</v>
      </c>
      <c r="O78" s="25"/>
      <c r="P78" s="4" t="s">
        <v>458</v>
      </c>
      <c r="Q78" s="4" t="s">
        <v>502</v>
      </c>
      <c r="R78" s="4" t="s">
        <v>506</v>
      </c>
      <c r="S78" s="25"/>
    </row>
    <row r="79" spans="1:19" ht="16.5" customHeight="1" x14ac:dyDescent="0.2">
      <c r="A79" s="3">
        <f t="shared" si="1"/>
        <v>78</v>
      </c>
      <c r="B79" s="4" t="s">
        <v>112</v>
      </c>
      <c r="C79" s="5" t="s">
        <v>210</v>
      </c>
      <c r="D79" s="5" t="s">
        <v>258</v>
      </c>
      <c r="E79" s="5" t="s">
        <v>357</v>
      </c>
      <c r="F79" s="5"/>
      <c r="G79" s="5"/>
      <c r="H79" s="25"/>
      <c r="I79" s="25"/>
      <c r="J79" s="6">
        <v>1</v>
      </c>
      <c r="K79" s="6" t="e">
        <f>J79*#REF!</f>
        <v>#REF!</v>
      </c>
      <c r="L79" s="42"/>
      <c r="M79" s="6">
        <v>535</v>
      </c>
      <c r="N79" s="6" t="s">
        <v>553</v>
      </c>
      <c r="O79" s="25"/>
      <c r="P79" s="4" t="s">
        <v>459</v>
      </c>
      <c r="Q79" s="4" t="s">
        <v>502</v>
      </c>
      <c r="R79" s="4" t="s">
        <v>506</v>
      </c>
      <c r="S79" s="25"/>
    </row>
    <row r="80" spans="1:19" ht="16.5" customHeight="1" x14ac:dyDescent="0.2">
      <c r="A80" s="3">
        <f t="shared" si="1"/>
        <v>79</v>
      </c>
      <c r="B80" s="4" t="s">
        <v>113</v>
      </c>
      <c r="C80" s="5" t="s">
        <v>211</v>
      </c>
      <c r="D80" s="5" t="s">
        <v>258</v>
      </c>
      <c r="E80" s="5" t="s">
        <v>358</v>
      </c>
      <c r="F80" s="5"/>
      <c r="G80" s="5"/>
      <c r="H80" s="25"/>
      <c r="I80" s="25"/>
      <c r="J80" s="6">
        <v>6</v>
      </c>
      <c r="K80" s="6" t="e">
        <f>J80*#REF!</f>
        <v>#REF!</v>
      </c>
      <c r="L80" s="42"/>
      <c r="M80" s="6">
        <v>162</v>
      </c>
      <c r="N80" s="6" t="s">
        <v>542</v>
      </c>
      <c r="O80" s="25"/>
      <c r="P80" s="4" t="s">
        <v>460</v>
      </c>
      <c r="Q80" s="4" t="s">
        <v>502</v>
      </c>
      <c r="R80" s="4" t="s">
        <v>506</v>
      </c>
      <c r="S80" s="25"/>
    </row>
    <row r="81" spans="1:19" ht="16.5" customHeight="1" x14ac:dyDescent="0.2">
      <c r="A81" s="3">
        <f t="shared" si="1"/>
        <v>80</v>
      </c>
      <c r="B81" s="4" t="s">
        <v>114</v>
      </c>
      <c r="C81" s="5" t="s">
        <v>212</v>
      </c>
      <c r="D81" s="5" t="s">
        <v>258</v>
      </c>
      <c r="E81" s="5" t="s">
        <v>359</v>
      </c>
      <c r="F81" s="5"/>
      <c r="G81" s="5"/>
      <c r="H81" s="25"/>
      <c r="I81" s="25"/>
      <c r="J81" s="6">
        <v>4</v>
      </c>
      <c r="K81" s="6" t="e">
        <f>J81*#REF!</f>
        <v>#REF!</v>
      </c>
      <c r="L81" s="42"/>
      <c r="M81" s="6">
        <v>88</v>
      </c>
      <c r="N81" s="6" t="s">
        <v>533</v>
      </c>
      <c r="O81" s="25"/>
      <c r="P81" s="4" t="s">
        <v>461</v>
      </c>
      <c r="Q81" s="4" t="s">
        <v>502</v>
      </c>
      <c r="R81" s="4" t="s">
        <v>506</v>
      </c>
      <c r="S81" s="25"/>
    </row>
    <row r="82" spans="1:19" ht="16.5" customHeight="1" x14ac:dyDescent="0.2">
      <c r="A82" s="3">
        <f t="shared" si="1"/>
        <v>81</v>
      </c>
      <c r="B82" s="4" t="s">
        <v>115</v>
      </c>
      <c r="C82" s="5" t="s">
        <v>213</v>
      </c>
      <c r="D82" s="5" t="s">
        <v>258</v>
      </c>
      <c r="E82" s="5" t="s">
        <v>360</v>
      </c>
      <c r="F82" t="s">
        <v>572</v>
      </c>
      <c r="G82" t="s">
        <v>573</v>
      </c>
      <c r="H82" s="25"/>
      <c r="I82" s="25"/>
      <c r="J82" s="6">
        <v>2</v>
      </c>
      <c r="K82" s="6" t="e">
        <f>J82*#REF!</f>
        <v>#REF!</v>
      </c>
      <c r="L82" s="42"/>
      <c r="M82" s="6">
        <v>22</v>
      </c>
      <c r="N82" s="6" t="s">
        <v>574</v>
      </c>
      <c r="O82" s="25"/>
      <c r="P82" s="4" t="s">
        <v>462</v>
      </c>
      <c r="Q82" s="4" t="s">
        <v>502</v>
      </c>
      <c r="R82" s="4" t="s">
        <v>506</v>
      </c>
      <c r="S82" s="25"/>
    </row>
    <row r="83" spans="1:19" ht="16.5" customHeight="1" x14ac:dyDescent="0.2">
      <c r="A83" s="3">
        <f t="shared" si="1"/>
        <v>82</v>
      </c>
      <c r="B83" s="4" t="s">
        <v>116</v>
      </c>
      <c r="C83" s="5" t="s">
        <v>214</v>
      </c>
      <c r="D83" s="5" t="s">
        <v>272</v>
      </c>
      <c r="E83" s="5" t="s">
        <v>361</v>
      </c>
      <c r="F83" s="5"/>
      <c r="G83" s="5"/>
      <c r="H83" s="25"/>
      <c r="I83" s="25"/>
      <c r="J83" s="6">
        <v>1</v>
      </c>
      <c r="K83" s="6" t="e">
        <f>J83*#REF!</f>
        <v>#REF!</v>
      </c>
      <c r="L83" s="42"/>
      <c r="M83" s="6">
        <v>79</v>
      </c>
      <c r="N83" s="6" t="s">
        <v>542</v>
      </c>
      <c r="O83" s="25"/>
      <c r="P83" s="4" t="s">
        <v>463</v>
      </c>
      <c r="Q83" s="4" t="s">
        <v>502</v>
      </c>
      <c r="R83" s="4" t="s">
        <v>506</v>
      </c>
      <c r="S83" s="25"/>
    </row>
    <row r="84" spans="1:19" ht="16.5" customHeight="1" x14ac:dyDescent="0.2">
      <c r="A84" s="3">
        <f t="shared" si="1"/>
        <v>83</v>
      </c>
      <c r="B84" s="4" t="s">
        <v>117</v>
      </c>
      <c r="C84" s="5" t="s">
        <v>215</v>
      </c>
      <c r="D84" s="5" t="s">
        <v>258</v>
      </c>
      <c r="E84" s="5" t="s">
        <v>362</v>
      </c>
      <c r="F84" s="5"/>
      <c r="G84" s="5"/>
      <c r="H84" s="25"/>
      <c r="I84" s="25"/>
      <c r="J84" s="6">
        <v>1</v>
      </c>
      <c r="K84" s="6" t="e">
        <f>J84*#REF!</f>
        <v>#REF!</v>
      </c>
      <c r="L84" s="42"/>
      <c r="M84" s="6">
        <v>15</v>
      </c>
      <c r="N84" s="6" t="s">
        <v>534</v>
      </c>
      <c r="O84" s="25"/>
      <c r="P84" s="4" t="s">
        <v>464</v>
      </c>
      <c r="Q84" s="4" t="s">
        <v>502</v>
      </c>
      <c r="R84" s="4" t="s">
        <v>505</v>
      </c>
      <c r="S84" s="25"/>
    </row>
    <row r="85" spans="1:19" ht="16.5" customHeight="1" x14ac:dyDescent="0.2">
      <c r="A85" s="3">
        <f t="shared" si="1"/>
        <v>84</v>
      </c>
      <c r="B85" s="4" t="s">
        <v>118</v>
      </c>
      <c r="C85" s="5" t="s">
        <v>216</v>
      </c>
      <c r="D85" s="5" t="s">
        <v>258</v>
      </c>
      <c r="E85" s="5" t="s">
        <v>363</v>
      </c>
      <c r="F85" s="5"/>
      <c r="G85" s="5"/>
      <c r="H85" s="25"/>
      <c r="I85" s="25"/>
      <c r="J85" s="6">
        <v>2</v>
      </c>
      <c r="K85" s="6" t="e">
        <f>J85*#REF!</f>
        <v>#REF!</v>
      </c>
      <c r="L85" s="42"/>
      <c r="M85" s="6">
        <v>91</v>
      </c>
      <c r="N85" s="6" t="s">
        <v>534</v>
      </c>
      <c r="O85" s="25"/>
      <c r="P85" s="4" t="s">
        <v>465</v>
      </c>
      <c r="Q85" s="4" t="s">
        <v>502</v>
      </c>
      <c r="R85" s="4" t="s">
        <v>506</v>
      </c>
      <c r="S85" s="25"/>
    </row>
    <row r="86" spans="1:19" ht="16.5" customHeight="1" x14ac:dyDescent="0.2">
      <c r="A86" s="3">
        <f t="shared" si="1"/>
        <v>85</v>
      </c>
      <c r="B86" s="4" t="s">
        <v>95</v>
      </c>
      <c r="C86" s="5" t="s">
        <v>194</v>
      </c>
      <c r="D86" s="5" t="s">
        <v>258</v>
      </c>
      <c r="E86" s="5" t="s">
        <v>364</v>
      </c>
      <c r="F86" s="5"/>
      <c r="G86" s="5"/>
      <c r="H86" s="25"/>
      <c r="I86" s="25"/>
      <c r="J86" s="6">
        <v>1</v>
      </c>
      <c r="K86" s="6" t="e">
        <f>J86*#REF!</f>
        <v>#REF!</v>
      </c>
      <c r="L86" s="42"/>
      <c r="M86" s="6">
        <v>149</v>
      </c>
      <c r="N86" s="6" t="s">
        <v>548</v>
      </c>
      <c r="O86" s="25"/>
      <c r="P86" s="4" t="s">
        <v>466</v>
      </c>
      <c r="Q86" s="4" t="s">
        <v>502</v>
      </c>
      <c r="R86" s="4" t="s">
        <v>506</v>
      </c>
      <c r="S86" s="25"/>
    </row>
    <row r="87" spans="1:19" ht="16.5" customHeight="1" x14ac:dyDescent="0.2">
      <c r="A87" s="3">
        <f t="shared" si="1"/>
        <v>86</v>
      </c>
      <c r="B87" s="4" t="s">
        <v>119</v>
      </c>
      <c r="C87" s="5" t="s">
        <v>217</v>
      </c>
      <c r="D87" s="5" t="s">
        <v>258</v>
      </c>
      <c r="E87" s="5" t="s">
        <v>365</v>
      </c>
      <c r="F87" s="5"/>
      <c r="G87" s="5"/>
      <c r="H87" s="25"/>
      <c r="I87" s="25"/>
      <c r="J87" s="6">
        <v>1</v>
      </c>
      <c r="K87" s="6" t="e">
        <f>J87*#REF!</f>
        <v>#REF!</v>
      </c>
      <c r="L87" s="42"/>
      <c r="M87" s="6">
        <v>78</v>
      </c>
      <c r="N87" s="6" t="s">
        <v>530</v>
      </c>
      <c r="O87" s="25"/>
      <c r="P87" s="4" t="s">
        <v>467</v>
      </c>
      <c r="Q87" s="4" t="s">
        <v>502</v>
      </c>
      <c r="R87" s="4" t="s">
        <v>506</v>
      </c>
      <c r="S87" s="25"/>
    </row>
    <row r="88" spans="1:19" ht="16.5" customHeight="1" x14ac:dyDescent="0.2">
      <c r="A88" s="3">
        <f t="shared" si="1"/>
        <v>87</v>
      </c>
      <c r="B88" s="4" t="s">
        <v>120</v>
      </c>
      <c r="C88" s="5" t="s">
        <v>218</v>
      </c>
      <c r="D88" s="5" t="s">
        <v>258</v>
      </c>
      <c r="E88" s="5" t="s">
        <v>366</v>
      </c>
      <c r="F88" s="5"/>
      <c r="G88" s="5"/>
      <c r="H88" s="25"/>
      <c r="I88" s="25"/>
      <c r="J88" s="6">
        <v>2</v>
      </c>
      <c r="K88" s="6" t="e">
        <f>J88*#REF!</f>
        <v>#REF!</v>
      </c>
      <c r="L88" s="42"/>
      <c r="M88" s="6">
        <v>151</v>
      </c>
      <c r="N88" s="6" t="s">
        <v>556</v>
      </c>
      <c r="O88" s="25"/>
      <c r="P88" s="4" t="s">
        <v>468</v>
      </c>
      <c r="Q88" s="4" t="s">
        <v>502</v>
      </c>
      <c r="R88" s="4" t="s">
        <v>506</v>
      </c>
      <c r="S88" s="25"/>
    </row>
    <row r="89" spans="1:19" ht="16.5" customHeight="1" x14ac:dyDescent="0.2">
      <c r="A89" s="3">
        <f t="shared" si="1"/>
        <v>88</v>
      </c>
      <c r="B89" s="4" t="s">
        <v>121</v>
      </c>
      <c r="C89" s="5" t="s">
        <v>194</v>
      </c>
      <c r="D89" s="5" t="s">
        <v>271</v>
      </c>
      <c r="E89" s="5" t="s">
        <v>367</v>
      </c>
      <c r="F89" s="5"/>
      <c r="G89" s="5"/>
      <c r="H89" s="25"/>
      <c r="I89" s="25"/>
      <c r="J89" s="6">
        <v>2</v>
      </c>
      <c r="K89" s="6" t="e">
        <f>J89*#REF!</f>
        <v>#REF!</v>
      </c>
      <c r="L89" s="42"/>
      <c r="M89" s="6">
        <v>24</v>
      </c>
      <c r="N89" s="6" t="s">
        <v>544</v>
      </c>
      <c r="O89" s="25"/>
      <c r="P89" s="4" t="s">
        <v>469</v>
      </c>
      <c r="Q89" s="4" t="s">
        <v>502</v>
      </c>
      <c r="R89" s="4" t="s">
        <v>508</v>
      </c>
      <c r="S89" s="25"/>
    </row>
    <row r="90" spans="1:19" ht="16.5" customHeight="1" x14ac:dyDescent="0.2">
      <c r="A90" s="3">
        <f t="shared" si="1"/>
        <v>89</v>
      </c>
      <c r="B90" s="4" t="s">
        <v>122</v>
      </c>
      <c r="C90" s="5" t="s">
        <v>219</v>
      </c>
      <c r="D90" s="5" t="s">
        <v>271</v>
      </c>
      <c r="E90" s="5" t="s">
        <v>368</v>
      </c>
      <c r="F90" t="s">
        <v>575</v>
      </c>
      <c r="G90" t="s">
        <v>576</v>
      </c>
      <c r="H90" s="25"/>
      <c r="I90" s="25"/>
      <c r="J90" s="6">
        <v>1</v>
      </c>
      <c r="K90" s="6" t="e">
        <f>J90*#REF!</f>
        <v>#REF!</v>
      </c>
      <c r="L90" s="42"/>
      <c r="M90" s="6">
        <v>10</v>
      </c>
      <c r="N90" s="6" t="s">
        <v>548</v>
      </c>
      <c r="O90" s="25"/>
      <c r="P90" s="4" t="s">
        <v>470</v>
      </c>
      <c r="Q90" s="4" t="s">
        <v>502</v>
      </c>
      <c r="R90" s="4" t="s">
        <v>506</v>
      </c>
      <c r="S90" s="25"/>
    </row>
    <row r="91" spans="1:19" ht="16.5" customHeight="1" x14ac:dyDescent="0.2">
      <c r="A91" s="3">
        <f t="shared" si="1"/>
        <v>90</v>
      </c>
      <c r="B91" s="4" t="s">
        <v>123</v>
      </c>
      <c r="C91" s="5" t="s">
        <v>220</v>
      </c>
      <c r="D91" s="5" t="s">
        <v>258</v>
      </c>
      <c r="E91" s="5" t="s">
        <v>369</v>
      </c>
      <c r="F91" s="5"/>
      <c r="G91" s="5"/>
      <c r="H91" s="25"/>
      <c r="I91" s="25"/>
      <c r="J91" s="6">
        <v>1</v>
      </c>
      <c r="K91" s="6" t="e">
        <f>J91*#REF!</f>
        <v>#REF!</v>
      </c>
      <c r="L91" s="42"/>
      <c r="M91" s="6">
        <v>44</v>
      </c>
      <c r="N91" s="6" t="s">
        <v>548</v>
      </c>
      <c r="O91" s="25"/>
      <c r="P91" s="4" t="s">
        <v>471</v>
      </c>
      <c r="Q91" s="4" t="s">
        <v>502</v>
      </c>
      <c r="R91" s="4" t="s">
        <v>506</v>
      </c>
      <c r="S91" s="25"/>
    </row>
    <row r="92" spans="1:19" ht="16.5" customHeight="1" x14ac:dyDescent="0.2">
      <c r="A92" s="3">
        <f t="shared" si="1"/>
        <v>91</v>
      </c>
      <c r="B92" s="4" t="s">
        <v>124</v>
      </c>
      <c r="C92" s="5" t="s">
        <v>221</v>
      </c>
      <c r="D92" s="5" t="s">
        <v>271</v>
      </c>
      <c r="E92" s="5" t="s">
        <v>370</v>
      </c>
      <c r="F92" s="5"/>
      <c r="G92" s="5"/>
      <c r="H92" s="25"/>
      <c r="I92" s="25"/>
      <c r="J92" s="6">
        <v>1</v>
      </c>
      <c r="K92" s="6" t="e">
        <f>J92*#REF!</f>
        <v>#REF!</v>
      </c>
      <c r="L92" s="42"/>
      <c r="M92" s="6">
        <v>240</v>
      </c>
      <c r="N92" s="6" t="s">
        <v>535</v>
      </c>
      <c r="O92" s="25"/>
      <c r="P92" s="4" t="s">
        <v>472</v>
      </c>
      <c r="Q92" s="4" t="s">
        <v>502</v>
      </c>
      <c r="R92" s="4" t="s">
        <v>506</v>
      </c>
      <c r="S92" s="25"/>
    </row>
    <row r="93" spans="1:19" ht="16.5" customHeight="1" x14ac:dyDescent="0.2">
      <c r="A93" s="3">
        <f t="shared" si="1"/>
        <v>92</v>
      </c>
      <c r="B93" s="4" t="s">
        <v>125</v>
      </c>
      <c r="C93" s="5" t="s">
        <v>222</v>
      </c>
      <c r="D93" s="5" t="s">
        <v>258</v>
      </c>
      <c r="E93" s="5" t="s">
        <v>371</v>
      </c>
      <c r="F93" s="5"/>
      <c r="G93" s="5"/>
      <c r="H93" s="25"/>
      <c r="I93" s="25"/>
      <c r="J93" s="6">
        <v>1</v>
      </c>
      <c r="K93" s="6" t="e">
        <f>J93*#REF!</f>
        <v>#REF!</v>
      </c>
      <c r="L93" s="42"/>
      <c r="M93" s="6">
        <v>40</v>
      </c>
      <c r="N93" s="6" t="s">
        <v>535</v>
      </c>
      <c r="O93" s="25"/>
      <c r="P93" s="4" t="s">
        <v>473</v>
      </c>
      <c r="Q93" s="4" t="s">
        <v>502</v>
      </c>
      <c r="R93" s="4" t="s">
        <v>506</v>
      </c>
      <c r="S93" s="25"/>
    </row>
    <row r="94" spans="1:19" ht="16.5" customHeight="1" x14ac:dyDescent="0.2">
      <c r="A94" s="3">
        <f t="shared" si="1"/>
        <v>93</v>
      </c>
      <c r="B94" s="4" t="s">
        <v>126</v>
      </c>
      <c r="C94" s="5" t="s">
        <v>223</v>
      </c>
      <c r="D94" s="5" t="s">
        <v>270</v>
      </c>
      <c r="E94" s="5" t="s">
        <v>372</v>
      </c>
      <c r="F94" s="5"/>
      <c r="G94" s="5"/>
      <c r="H94" s="25"/>
      <c r="I94" s="25"/>
      <c r="J94" s="6">
        <v>1</v>
      </c>
      <c r="K94" s="6" t="e">
        <f>J94*#REF!</f>
        <v>#REF!</v>
      </c>
      <c r="L94" s="42"/>
      <c r="M94" s="6">
        <v>48</v>
      </c>
      <c r="N94" s="6" t="s">
        <v>548</v>
      </c>
      <c r="O94" s="25"/>
      <c r="P94" s="4" t="s">
        <v>474</v>
      </c>
      <c r="Q94" s="4" t="s">
        <v>502</v>
      </c>
      <c r="R94" s="4" t="s">
        <v>506</v>
      </c>
      <c r="S94" s="25"/>
    </row>
    <row r="95" spans="1:19" ht="16.5" customHeight="1" x14ac:dyDescent="0.2">
      <c r="A95" s="3">
        <f t="shared" si="1"/>
        <v>94</v>
      </c>
      <c r="B95" s="4" t="s">
        <v>127</v>
      </c>
      <c r="C95" s="5" t="s">
        <v>224</v>
      </c>
      <c r="D95" s="5" t="s">
        <v>258</v>
      </c>
      <c r="E95" s="5" t="s">
        <v>373</v>
      </c>
      <c r="F95" s="5"/>
      <c r="G95" s="5"/>
      <c r="H95" s="25"/>
      <c r="I95" s="25"/>
      <c r="J95" s="6">
        <v>1</v>
      </c>
      <c r="K95" s="6" t="e">
        <f>J95*#REF!</f>
        <v>#REF!</v>
      </c>
      <c r="L95" s="42"/>
      <c r="M95" s="6">
        <v>46</v>
      </c>
      <c r="N95" s="6" t="s">
        <v>536</v>
      </c>
      <c r="O95" s="25"/>
      <c r="P95" s="4" t="s">
        <v>475</v>
      </c>
      <c r="Q95" s="4" t="s">
        <v>502</v>
      </c>
      <c r="R95" s="4" t="s">
        <v>506</v>
      </c>
      <c r="S95" s="25"/>
    </row>
    <row r="96" spans="1:19" ht="16.5" customHeight="1" x14ac:dyDescent="0.2">
      <c r="A96" s="3">
        <f t="shared" si="1"/>
        <v>95</v>
      </c>
      <c r="B96" s="4" t="s">
        <v>128</v>
      </c>
      <c r="C96" s="5" t="s">
        <v>225</v>
      </c>
      <c r="D96" s="5" t="s">
        <v>258</v>
      </c>
      <c r="E96" s="5" t="s">
        <v>374</v>
      </c>
      <c r="F96" s="5"/>
      <c r="G96" s="5"/>
      <c r="H96" s="25"/>
      <c r="I96" s="25"/>
      <c r="J96" s="6">
        <v>1</v>
      </c>
      <c r="K96" s="6" t="e">
        <f>J96*#REF!</f>
        <v>#REF!</v>
      </c>
      <c r="L96" s="42"/>
      <c r="M96" s="6">
        <v>55</v>
      </c>
      <c r="N96" s="6" t="s">
        <v>556</v>
      </c>
      <c r="O96" s="25"/>
      <c r="P96" s="4" t="s">
        <v>476</v>
      </c>
      <c r="Q96" s="4" t="s">
        <v>502</v>
      </c>
      <c r="R96" s="4" t="s">
        <v>506</v>
      </c>
      <c r="S96" s="25"/>
    </row>
    <row r="97" spans="1:19" ht="16.5" customHeight="1" x14ac:dyDescent="0.2">
      <c r="A97" s="3">
        <f t="shared" si="1"/>
        <v>96</v>
      </c>
      <c r="B97" s="4" t="s">
        <v>129</v>
      </c>
      <c r="C97" s="5" t="s">
        <v>226</v>
      </c>
      <c r="D97" s="5" t="s">
        <v>271</v>
      </c>
      <c r="E97" s="5" t="s">
        <v>375</v>
      </c>
      <c r="F97" s="5"/>
      <c r="G97" s="5"/>
      <c r="H97" s="25"/>
      <c r="I97" s="25"/>
      <c r="J97" s="6">
        <v>1</v>
      </c>
      <c r="K97" s="6" t="e">
        <f>J97*#REF!</f>
        <v>#REF!</v>
      </c>
      <c r="L97" s="42"/>
      <c r="M97" s="6">
        <v>7</v>
      </c>
      <c r="N97" s="6" t="s">
        <v>536</v>
      </c>
      <c r="O97" s="25"/>
      <c r="P97" s="4" t="s">
        <v>477</v>
      </c>
      <c r="Q97" s="4" t="s">
        <v>502</v>
      </c>
      <c r="R97" s="4" t="s">
        <v>506</v>
      </c>
      <c r="S97" s="25"/>
    </row>
    <row r="98" spans="1:19" ht="16.5" customHeight="1" x14ac:dyDescent="0.2">
      <c r="A98" s="3">
        <f t="shared" si="1"/>
        <v>97</v>
      </c>
      <c r="B98" s="4" t="s">
        <v>130</v>
      </c>
      <c r="C98" s="5" t="s">
        <v>227</v>
      </c>
      <c r="D98" s="5" t="s">
        <v>273</v>
      </c>
      <c r="E98" s="5" t="s">
        <v>376</v>
      </c>
      <c r="F98" s="5"/>
      <c r="G98" s="5"/>
      <c r="H98" s="25"/>
      <c r="I98" s="25"/>
      <c r="J98" s="6">
        <v>1</v>
      </c>
      <c r="K98" s="6" t="e">
        <f>J98*#REF!</f>
        <v>#REF!</v>
      </c>
      <c r="L98" s="42"/>
      <c r="M98" s="6">
        <v>1</v>
      </c>
      <c r="N98" s="6" t="s">
        <v>557</v>
      </c>
      <c r="O98" s="25"/>
      <c r="P98" s="4" t="s">
        <v>478</v>
      </c>
      <c r="Q98" s="4"/>
      <c r="R98" s="4"/>
      <c r="S98" s="25"/>
    </row>
    <row r="99" spans="1:19" ht="16.5" customHeight="1" x14ac:dyDescent="0.2">
      <c r="A99" s="3">
        <f t="shared" si="1"/>
        <v>98</v>
      </c>
      <c r="B99" s="4" t="s">
        <v>131</v>
      </c>
      <c r="C99" s="5" t="s">
        <v>228</v>
      </c>
      <c r="D99" s="5" t="s">
        <v>274</v>
      </c>
      <c r="E99" s="5" t="s">
        <v>377</v>
      </c>
      <c r="F99" s="5"/>
      <c r="G99" s="5"/>
      <c r="H99" s="25"/>
      <c r="I99" s="25"/>
      <c r="J99" s="6">
        <v>2</v>
      </c>
      <c r="K99" s="6" t="e">
        <f>J99*#REF!</f>
        <v>#REF!</v>
      </c>
      <c r="L99" s="42"/>
      <c r="M99" s="6">
        <v>7</v>
      </c>
      <c r="N99" s="6" t="s">
        <v>544</v>
      </c>
      <c r="O99" s="25"/>
      <c r="P99" s="4" t="s">
        <v>479</v>
      </c>
      <c r="Q99" s="4" t="s">
        <v>503</v>
      </c>
      <c r="R99" s="4"/>
      <c r="S99" s="25"/>
    </row>
    <row r="100" spans="1:19" ht="16.5" customHeight="1" x14ac:dyDescent="0.2">
      <c r="A100" s="3">
        <f t="shared" si="1"/>
        <v>99</v>
      </c>
      <c r="B100" s="4" t="s">
        <v>132</v>
      </c>
      <c r="C100" s="5" t="s">
        <v>229</v>
      </c>
      <c r="D100" s="5" t="s">
        <v>275</v>
      </c>
      <c r="E100" s="5" t="s">
        <v>229</v>
      </c>
      <c r="F100" s="5"/>
      <c r="G100" s="5"/>
      <c r="H100" s="25"/>
      <c r="I100" s="25"/>
      <c r="J100" s="6">
        <v>1</v>
      </c>
      <c r="K100" s="6" t="e">
        <f>J100*#REF!</f>
        <v>#REF!</v>
      </c>
      <c r="L100" s="42"/>
      <c r="M100" s="6">
        <v>4</v>
      </c>
      <c r="N100" s="6" t="s">
        <v>557</v>
      </c>
      <c r="O100" s="25"/>
      <c r="P100" s="4" t="s">
        <v>480</v>
      </c>
      <c r="Q100" s="4"/>
      <c r="R100" s="4"/>
      <c r="S100" s="25"/>
    </row>
    <row r="101" spans="1:19" ht="16.5" customHeight="1" x14ac:dyDescent="0.2">
      <c r="A101" s="3">
        <f t="shared" si="1"/>
        <v>100</v>
      </c>
      <c r="B101" s="4" t="s">
        <v>133</v>
      </c>
      <c r="C101" s="5" t="s">
        <v>230</v>
      </c>
      <c r="D101" s="5" t="s">
        <v>276</v>
      </c>
      <c r="E101" s="5" t="s">
        <v>230</v>
      </c>
      <c r="F101" s="5"/>
      <c r="G101" s="5"/>
      <c r="H101" s="25"/>
      <c r="I101" s="25"/>
      <c r="J101" s="6">
        <v>1</v>
      </c>
      <c r="K101" s="6" t="e">
        <f>J101*#REF!</f>
        <v>#REF!</v>
      </c>
      <c r="L101" s="42"/>
      <c r="M101" s="6">
        <v>24</v>
      </c>
      <c r="N101" s="6" t="s">
        <v>557</v>
      </c>
      <c r="O101" s="25"/>
      <c r="P101" s="4" t="s">
        <v>481</v>
      </c>
      <c r="Q101" s="4"/>
      <c r="R101" s="4"/>
      <c r="S101" s="25"/>
    </row>
    <row r="102" spans="1:19" ht="16.5" customHeight="1" x14ac:dyDescent="0.2">
      <c r="A102" s="3">
        <f t="shared" si="1"/>
        <v>101</v>
      </c>
      <c r="B102" s="4" t="s">
        <v>134</v>
      </c>
      <c r="C102" s="5" t="s">
        <v>231</v>
      </c>
      <c r="D102" s="5" t="s">
        <v>277</v>
      </c>
      <c r="E102" s="5" t="s">
        <v>231</v>
      </c>
      <c r="F102" s="5"/>
      <c r="G102" s="5"/>
      <c r="H102" s="25"/>
      <c r="I102" s="25"/>
      <c r="J102" s="6">
        <v>2</v>
      </c>
      <c r="K102" s="6" t="e">
        <f>J102*#REF!</f>
        <v>#REF!</v>
      </c>
      <c r="L102" s="42"/>
      <c r="M102" s="6">
        <v>2</v>
      </c>
      <c r="N102" s="6" t="s">
        <v>535</v>
      </c>
      <c r="O102" s="25"/>
      <c r="P102" s="4" t="s">
        <v>482</v>
      </c>
      <c r="Q102" s="4"/>
      <c r="R102" s="4"/>
      <c r="S102" s="25"/>
    </row>
    <row r="103" spans="1:19" ht="16.5" customHeight="1" x14ac:dyDescent="0.2">
      <c r="A103" s="3">
        <f t="shared" si="1"/>
        <v>102</v>
      </c>
      <c r="B103" s="4" t="s">
        <v>135</v>
      </c>
      <c r="C103" s="5" t="s">
        <v>232</v>
      </c>
      <c r="D103" s="5" t="s">
        <v>278</v>
      </c>
      <c r="E103" s="5" t="s">
        <v>232</v>
      </c>
      <c r="F103" s="5"/>
      <c r="G103" s="5"/>
      <c r="H103" s="25"/>
      <c r="I103" s="25"/>
      <c r="J103" s="6">
        <v>1</v>
      </c>
      <c r="K103" s="6" t="e">
        <f>J103*#REF!</f>
        <v>#REF!</v>
      </c>
      <c r="L103" s="42"/>
      <c r="M103" s="6"/>
      <c r="N103" s="6"/>
      <c r="O103" s="25"/>
      <c r="P103" s="4" t="s">
        <v>483</v>
      </c>
      <c r="Q103" s="4"/>
      <c r="R103" s="4"/>
      <c r="S103" s="25"/>
    </row>
    <row r="104" spans="1:19" ht="16.5" customHeight="1" x14ac:dyDescent="0.2">
      <c r="A104" s="3">
        <f t="shared" si="1"/>
        <v>103</v>
      </c>
      <c r="B104" s="4" t="s">
        <v>136</v>
      </c>
      <c r="C104" s="5" t="s">
        <v>233</v>
      </c>
      <c r="D104" s="5" t="s">
        <v>279</v>
      </c>
      <c r="E104" s="5" t="s">
        <v>233</v>
      </c>
      <c r="F104" s="5"/>
      <c r="G104" s="5"/>
      <c r="H104" s="25"/>
      <c r="I104" s="25"/>
      <c r="J104" s="6">
        <v>1</v>
      </c>
      <c r="K104" s="6" t="e">
        <f>J104*#REF!</f>
        <v>#REF!</v>
      </c>
      <c r="L104" s="42"/>
      <c r="M104" s="6">
        <v>1</v>
      </c>
      <c r="N104" s="6" t="s">
        <v>544</v>
      </c>
      <c r="O104" s="25"/>
      <c r="P104" s="4" t="s">
        <v>484</v>
      </c>
      <c r="Q104" s="4"/>
      <c r="R104" s="4"/>
      <c r="S104" s="25"/>
    </row>
    <row r="105" spans="1:19" ht="16.5" customHeight="1" x14ac:dyDescent="0.2">
      <c r="A105" s="3">
        <f t="shared" si="1"/>
        <v>104</v>
      </c>
      <c r="B105" s="4" t="s">
        <v>137</v>
      </c>
      <c r="C105" s="5" t="s">
        <v>234</v>
      </c>
      <c r="D105" s="5" t="s">
        <v>280</v>
      </c>
      <c r="E105" s="5" t="s">
        <v>378</v>
      </c>
      <c r="F105" s="5"/>
      <c r="G105" s="5"/>
      <c r="H105" s="25"/>
      <c r="I105" s="25"/>
      <c r="J105" s="6">
        <v>1</v>
      </c>
      <c r="K105" s="6" t="e">
        <f>J105*#REF!</f>
        <v>#REF!</v>
      </c>
      <c r="L105" s="42"/>
      <c r="M105" s="6"/>
      <c r="N105" s="6"/>
      <c r="O105" s="25"/>
      <c r="P105" s="4" t="s">
        <v>485</v>
      </c>
      <c r="Q105" s="4"/>
      <c r="R105" s="4"/>
      <c r="S105" s="25"/>
    </row>
    <row r="106" spans="1:19" ht="16.5" customHeight="1" x14ac:dyDescent="0.2">
      <c r="A106" s="3">
        <f t="shared" si="1"/>
        <v>105</v>
      </c>
      <c r="B106" s="4" t="s">
        <v>138</v>
      </c>
      <c r="C106" s="5" t="s">
        <v>235</v>
      </c>
      <c r="D106" s="5" t="s">
        <v>277</v>
      </c>
      <c r="E106" s="5" t="s">
        <v>235</v>
      </c>
      <c r="F106" s="5"/>
      <c r="G106" s="5"/>
      <c r="H106" s="25"/>
      <c r="I106" s="25"/>
      <c r="J106" s="6">
        <v>1</v>
      </c>
      <c r="K106" s="6" t="e">
        <f>J106*#REF!</f>
        <v>#REF!</v>
      </c>
      <c r="L106" s="42"/>
      <c r="M106" s="6"/>
      <c r="N106" s="6"/>
      <c r="O106" s="25"/>
      <c r="P106" s="4" t="s">
        <v>486</v>
      </c>
      <c r="Q106" s="4"/>
      <c r="R106" s="4"/>
      <c r="S106" s="25"/>
    </row>
    <row r="107" spans="1:19" ht="16.5" customHeight="1" x14ac:dyDescent="0.2">
      <c r="A107" s="3">
        <f t="shared" si="1"/>
        <v>106</v>
      </c>
      <c r="B107" s="4" t="s">
        <v>139</v>
      </c>
      <c r="C107" s="5" t="s">
        <v>236</v>
      </c>
      <c r="D107" s="5" t="s">
        <v>280</v>
      </c>
      <c r="E107" s="5" t="s">
        <v>236</v>
      </c>
      <c r="F107" s="5"/>
      <c r="G107" s="5"/>
      <c r="H107" s="25"/>
      <c r="I107" s="25"/>
      <c r="J107" s="6">
        <v>1</v>
      </c>
      <c r="K107" s="6" t="e">
        <f>J107*#REF!</f>
        <v>#REF!</v>
      </c>
      <c r="L107" s="42"/>
      <c r="M107" s="6"/>
      <c r="N107" s="6"/>
      <c r="O107" s="25"/>
      <c r="P107" s="4" t="s">
        <v>487</v>
      </c>
      <c r="Q107" s="4"/>
      <c r="R107" s="4"/>
      <c r="S107" s="25"/>
    </row>
    <row r="108" spans="1:19" ht="16.5" customHeight="1" x14ac:dyDescent="0.2">
      <c r="A108" s="3">
        <f t="shared" si="1"/>
        <v>107</v>
      </c>
      <c r="B108" s="4" t="s">
        <v>140</v>
      </c>
      <c r="C108" s="5" t="s">
        <v>237</v>
      </c>
      <c r="D108" s="5" t="s">
        <v>277</v>
      </c>
      <c r="E108" s="5" t="s">
        <v>237</v>
      </c>
      <c r="F108" s="5"/>
      <c r="G108" s="5"/>
      <c r="H108" s="25"/>
      <c r="I108" s="25"/>
      <c r="J108" s="6">
        <v>1</v>
      </c>
      <c r="K108" s="6" t="e">
        <f>J108*#REF!</f>
        <v>#REF!</v>
      </c>
      <c r="L108" s="42"/>
      <c r="M108" s="6"/>
      <c r="N108" s="6"/>
      <c r="O108" s="25"/>
      <c r="P108" s="4" t="s">
        <v>488</v>
      </c>
      <c r="Q108" s="4"/>
      <c r="R108" s="4"/>
      <c r="S108" s="25"/>
    </row>
    <row r="109" spans="1:19" ht="16.5" customHeight="1" x14ac:dyDescent="0.2">
      <c r="A109" s="3">
        <f t="shared" si="1"/>
        <v>108</v>
      </c>
      <c r="B109" s="4" t="s">
        <v>141</v>
      </c>
      <c r="C109" s="5" t="s">
        <v>238</v>
      </c>
      <c r="D109" s="5" t="s">
        <v>277</v>
      </c>
      <c r="E109" s="5" t="s">
        <v>238</v>
      </c>
      <c r="F109" s="5"/>
      <c r="G109" s="5"/>
      <c r="H109" s="25"/>
      <c r="I109" s="25"/>
      <c r="J109" s="6">
        <v>1</v>
      </c>
      <c r="K109" s="6" t="e">
        <f>J109*#REF!</f>
        <v>#REF!</v>
      </c>
      <c r="L109" s="42"/>
      <c r="M109" s="6"/>
      <c r="N109" s="6"/>
      <c r="O109" s="25"/>
      <c r="P109" s="4" t="s">
        <v>489</v>
      </c>
      <c r="Q109" s="4" t="s">
        <v>503</v>
      </c>
      <c r="R109" s="4"/>
      <c r="S109" s="25"/>
    </row>
    <row r="110" spans="1:19" ht="16.5" customHeight="1" x14ac:dyDescent="0.2">
      <c r="A110" s="3">
        <f t="shared" si="1"/>
        <v>109</v>
      </c>
      <c r="B110" s="4" t="s">
        <v>142</v>
      </c>
      <c r="C110" s="5" t="s">
        <v>239</v>
      </c>
      <c r="D110" s="5" t="s">
        <v>281</v>
      </c>
      <c r="E110" s="5" t="s">
        <v>239</v>
      </c>
      <c r="F110" s="5"/>
      <c r="G110" s="5"/>
      <c r="H110" s="25"/>
      <c r="I110" s="25"/>
      <c r="J110" s="6">
        <v>1</v>
      </c>
      <c r="K110" s="6" t="e">
        <f>J110*#REF!</f>
        <v>#REF!</v>
      </c>
      <c r="L110" s="42"/>
      <c r="M110" s="6">
        <v>2</v>
      </c>
      <c r="N110" s="6" t="s">
        <v>558</v>
      </c>
      <c r="O110" s="25"/>
      <c r="P110" s="4" t="s">
        <v>490</v>
      </c>
      <c r="Q110" s="4"/>
      <c r="R110" s="4"/>
      <c r="S110" s="25"/>
    </row>
    <row r="111" spans="1:19" ht="16.5" customHeight="1" x14ac:dyDescent="0.2">
      <c r="A111" s="3">
        <f t="shared" si="1"/>
        <v>110</v>
      </c>
      <c r="B111" s="4" t="s">
        <v>143</v>
      </c>
      <c r="C111" s="5" t="s">
        <v>240</v>
      </c>
      <c r="D111" s="5" t="s">
        <v>281</v>
      </c>
      <c r="E111" s="5" t="s">
        <v>240</v>
      </c>
      <c r="F111" s="5"/>
      <c r="G111" s="5"/>
      <c r="H111" s="25"/>
      <c r="I111" s="25"/>
      <c r="J111" s="6">
        <v>1</v>
      </c>
      <c r="K111" s="6" t="e">
        <f>J111*#REF!</f>
        <v>#REF!</v>
      </c>
      <c r="L111" s="42"/>
      <c r="M111" s="6"/>
      <c r="N111" s="6"/>
      <c r="O111" s="25"/>
      <c r="P111" s="4" t="s">
        <v>491</v>
      </c>
      <c r="Q111" s="4"/>
      <c r="R111" s="4"/>
      <c r="S111" s="25"/>
    </row>
    <row r="112" spans="1:19" ht="16.5" customHeight="1" x14ac:dyDescent="0.2">
      <c r="A112" s="3">
        <f t="shared" si="1"/>
        <v>111</v>
      </c>
      <c r="B112" s="4" t="s">
        <v>144</v>
      </c>
      <c r="C112" s="5" t="s">
        <v>241</v>
      </c>
      <c r="D112" s="5" t="s">
        <v>282</v>
      </c>
      <c r="E112" s="5" t="s">
        <v>241</v>
      </c>
      <c r="F112" s="5"/>
      <c r="G112" s="5"/>
      <c r="H112" s="25"/>
      <c r="I112" s="25"/>
      <c r="J112" s="6">
        <v>1</v>
      </c>
      <c r="K112" s="6" t="e">
        <f>J112*#REF!</f>
        <v>#REF!</v>
      </c>
      <c r="L112" s="42"/>
      <c r="M112" s="6"/>
      <c r="N112" s="6"/>
      <c r="O112" s="25"/>
      <c r="P112" s="4" t="s">
        <v>492</v>
      </c>
      <c r="Q112" s="4"/>
      <c r="R112" s="4"/>
      <c r="S112" s="25"/>
    </row>
    <row r="113" spans="1:19" ht="16.5" customHeight="1" x14ac:dyDescent="0.2">
      <c r="A113" s="3">
        <f t="shared" si="1"/>
        <v>112</v>
      </c>
      <c r="B113" s="4" t="s">
        <v>145</v>
      </c>
      <c r="C113" s="5" t="s">
        <v>242</v>
      </c>
      <c r="D113" s="5" t="s">
        <v>278</v>
      </c>
      <c r="E113" s="5" t="s">
        <v>242</v>
      </c>
      <c r="F113" s="5"/>
      <c r="G113" s="5"/>
      <c r="H113" s="25"/>
      <c r="I113" s="25"/>
      <c r="J113" s="6">
        <v>1</v>
      </c>
      <c r="K113" s="6" t="e">
        <f>J113*#REF!</f>
        <v>#REF!</v>
      </c>
      <c r="L113" s="42"/>
      <c r="M113" s="6">
        <v>2</v>
      </c>
      <c r="N113" s="6" t="s">
        <v>559</v>
      </c>
      <c r="O113" s="25"/>
      <c r="P113" s="4" t="s">
        <v>493</v>
      </c>
      <c r="Q113" s="4"/>
      <c r="R113" s="4"/>
      <c r="S113" s="25"/>
    </row>
    <row r="114" spans="1:19" ht="16.5" customHeight="1" x14ac:dyDescent="0.2">
      <c r="A114" s="3">
        <f t="shared" si="1"/>
        <v>113</v>
      </c>
      <c r="B114" s="4" t="s">
        <v>146</v>
      </c>
      <c r="C114" s="5" t="s">
        <v>243</v>
      </c>
      <c r="D114" s="5" t="s">
        <v>283</v>
      </c>
      <c r="E114" s="5" t="s">
        <v>243</v>
      </c>
      <c r="F114" s="5"/>
      <c r="G114" s="5"/>
      <c r="H114" s="25"/>
      <c r="I114" s="25"/>
      <c r="J114" s="6">
        <v>1</v>
      </c>
      <c r="K114" s="6" t="e">
        <f>J114*#REF!</f>
        <v>#REF!</v>
      </c>
      <c r="L114" s="42"/>
      <c r="M114" s="6">
        <v>2</v>
      </c>
      <c r="N114" s="6" t="s">
        <v>533</v>
      </c>
      <c r="O114" s="25"/>
      <c r="P114" s="4" t="s">
        <v>494</v>
      </c>
      <c r="Q114" s="4"/>
      <c r="R114" s="4"/>
      <c r="S114" s="25"/>
    </row>
    <row r="115" spans="1:19" ht="16.5" customHeight="1" x14ac:dyDescent="0.2">
      <c r="A115" s="3">
        <f t="shared" si="1"/>
        <v>114</v>
      </c>
      <c r="B115" s="4" t="s">
        <v>147</v>
      </c>
      <c r="C115" s="5" t="s">
        <v>244</v>
      </c>
      <c r="D115" s="5" t="s">
        <v>284</v>
      </c>
      <c r="E115" s="5" t="s">
        <v>244</v>
      </c>
      <c r="F115" s="5"/>
      <c r="G115" s="5"/>
      <c r="H115" s="25"/>
      <c r="I115" s="25"/>
      <c r="J115" s="6">
        <v>1</v>
      </c>
      <c r="K115" s="6" t="e">
        <f>J115*#REF!</f>
        <v>#REF!</v>
      </c>
      <c r="L115" s="42"/>
      <c r="M115" s="6"/>
      <c r="N115" s="6"/>
      <c r="O115" s="25"/>
      <c r="P115" s="4" t="s">
        <v>495</v>
      </c>
      <c r="Q115" s="4"/>
      <c r="R115" s="4"/>
      <c r="S115" s="25"/>
    </row>
    <row r="116" spans="1:19" ht="16.5" customHeight="1" x14ac:dyDescent="0.2">
      <c r="A116" s="3">
        <f t="shared" si="1"/>
        <v>115</v>
      </c>
      <c r="B116" s="4" t="s">
        <v>148</v>
      </c>
      <c r="C116" s="5" t="s">
        <v>245</v>
      </c>
      <c r="D116" s="5" t="s">
        <v>278</v>
      </c>
      <c r="E116" s="5" t="s">
        <v>245</v>
      </c>
      <c r="F116" s="5"/>
      <c r="G116" s="5"/>
      <c r="H116" s="25"/>
      <c r="I116" s="25"/>
      <c r="J116" s="6">
        <v>1</v>
      </c>
      <c r="K116" s="6" t="e">
        <f>J116*#REF!</f>
        <v>#REF!</v>
      </c>
      <c r="L116" s="42"/>
      <c r="M116" s="6"/>
      <c r="N116" s="6"/>
      <c r="O116" s="25"/>
      <c r="P116" s="4" t="s">
        <v>496</v>
      </c>
      <c r="Q116" s="4"/>
      <c r="R116" s="4"/>
      <c r="S116" s="25"/>
    </row>
    <row r="117" spans="1:19" ht="16.5" customHeight="1" x14ac:dyDescent="0.2">
      <c r="A117" s="3">
        <f t="shared" si="1"/>
        <v>116</v>
      </c>
      <c r="B117" s="4" t="s">
        <v>149</v>
      </c>
      <c r="C117" s="5" t="s">
        <v>246</v>
      </c>
      <c r="D117" s="5" t="s">
        <v>285</v>
      </c>
      <c r="E117" s="5" t="s">
        <v>246</v>
      </c>
      <c r="F117" s="5"/>
      <c r="G117" s="5"/>
      <c r="H117" s="25"/>
      <c r="I117" s="25"/>
      <c r="J117" s="6">
        <v>2</v>
      </c>
      <c r="K117" s="6" t="e">
        <f>J117*#REF!</f>
        <v>#REF!</v>
      </c>
      <c r="L117" s="42"/>
      <c r="M117" s="6">
        <v>6</v>
      </c>
      <c r="N117" s="6" t="s">
        <v>543</v>
      </c>
      <c r="O117" s="25"/>
      <c r="P117" s="4" t="s">
        <v>497</v>
      </c>
      <c r="Q117" s="4"/>
      <c r="R117" s="4"/>
      <c r="S117" s="25"/>
    </row>
    <row r="118" spans="1:19" ht="16.5" customHeight="1" x14ac:dyDescent="0.2">
      <c r="A118" s="3">
        <f t="shared" si="1"/>
        <v>117</v>
      </c>
      <c r="B118" s="4" t="s">
        <v>150</v>
      </c>
      <c r="C118" s="5" t="s">
        <v>247</v>
      </c>
      <c r="D118" s="5" t="s">
        <v>286</v>
      </c>
      <c r="E118" s="5" t="s">
        <v>247</v>
      </c>
      <c r="F118" s="5"/>
      <c r="G118" s="5"/>
      <c r="H118" s="25"/>
      <c r="I118" s="25"/>
      <c r="J118" s="6">
        <v>1</v>
      </c>
      <c r="K118" s="6" t="e">
        <f>J118*#REF!</f>
        <v>#REF!</v>
      </c>
      <c r="L118" s="42"/>
      <c r="M118" s="6">
        <v>4</v>
      </c>
      <c r="N118" s="6" t="s">
        <v>535</v>
      </c>
      <c r="O118" s="25"/>
      <c r="P118" s="4" t="s">
        <v>498</v>
      </c>
      <c r="Q118" s="4"/>
      <c r="R118" s="4"/>
      <c r="S118" s="25"/>
    </row>
    <row r="119" spans="1:19" ht="16.5" customHeight="1" x14ac:dyDescent="0.2">
      <c r="A119" s="3">
        <f t="shared" si="1"/>
        <v>118</v>
      </c>
      <c r="B119" s="4" t="s">
        <v>151</v>
      </c>
      <c r="C119" s="5" t="s">
        <v>248</v>
      </c>
      <c r="D119" s="5" t="s">
        <v>287</v>
      </c>
      <c r="E119" s="5" t="s">
        <v>248</v>
      </c>
      <c r="F119" s="5"/>
      <c r="G119" s="5"/>
      <c r="H119" s="25"/>
      <c r="I119" s="25"/>
      <c r="J119" s="6">
        <v>1</v>
      </c>
      <c r="K119" s="6" t="e">
        <f>J119*#REF!</f>
        <v>#REF!</v>
      </c>
      <c r="L119" s="42"/>
      <c r="M119" s="6"/>
      <c r="N119" s="6"/>
      <c r="O119" s="25"/>
      <c r="P119" s="4" t="s">
        <v>499</v>
      </c>
      <c r="Q119" s="4"/>
      <c r="R119" s="4"/>
      <c r="S119" s="25"/>
    </row>
    <row r="120" spans="1:19" ht="16.5" customHeight="1" x14ac:dyDescent="0.2">
      <c r="A120" s="3">
        <f t="shared" si="1"/>
        <v>119</v>
      </c>
      <c r="B120" s="4" t="s">
        <v>152</v>
      </c>
      <c r="C120" s="5" t="s">
        <v>249</v>
      </c>
      <c r="D120" s="5" t="s">
        <v>288</v>
      </c>
      <c r="E120" s="5" t="s">
        <v>379</v>
      </c>
      <c r="F120" s="5"/>
      <c r="G120" s="5"/>
      <c r="H120" s="25"/>
      <c r="I120" s="25"/>
      <c r="J120" s="6">
        <v>1</v>
      </c>
      <c r="K120" s="6" t="e">
        <f>J120*#REF!</f>
        <v>#REF!</v>
      </c>
      <c r="L120" s="42"/>
      <c r="M120" s="6"/>
      <c r="N120" s="6"/>
      <c r="O120" s="25"/>
      <c r="P120" s="4" t="s">
        <v>500</v>
      </c>
      <c r="Q120" s="4"/>
      <c r="R120" s="4"/>
      <c r="S120" s="25"/>
    </row>
    <row r="121" spans="1:19" ht="13" customHeight="1" x14ac:dyDescent="0.2"/>
    <row r="122" spans="1:19" ht="13" customHeight="1" x14ac:dyDescent="0.2"/>
    <row r="123" spans="1:19" ht="13" customHeight="1" x14ac:dyDescent="0.2"/>
    <row r="124" spans="1:19" x14ac:dyDescent="0.2">
      <c r="B124" s="8"/>
      <c r="C124" s="7"/>
      <c r="D124" s="7"/>
      <c r="E124" s="9"/>
      <c r="F124" s="9"/>
      <c r="G124" s="9"/>
      <c r="H124" s="8"/>
      <c r="I124" s="8"/>
      <c r="J124" s="8"/>
      <c r="K124" s="8"/>
      <c r="L124" s="43"/>
      <c r="M124" s="8"/>
      <c r="N124" s="8"/>
      <c r="O124" s="8"/>
    </row>
    <row r="125" spans="1:19" x14ac:dyDescent="0.2">
      <c r="E125" s="10"/>
      <c r="F125" s="10"/>
      <c r="G125" s="10"/>
    </row>
  </sheetData>
  <autoFilter ref="A1:T120" xr:uid="{4522C558-330A-4F89-BEF3-18DB310E5676}"/>
  <conditionalFormatting sqref="G4">
    <cfRule type="duplicateValues" dxfId="23" priority="9"/>
  </conditionalFormatting>
  <conditionalFormatting sqref="G13">
    <cfRule type="duplicateValues" dxfId="22" priority="8"/>
  </conditionalFormatting>
  <conditionalFormatting sqref="G17">
    <cfRule type="duplicateValues" dxfId="21" priority="4"/>
  </conditionalFormatting>
  <conditionalFormatting sqref="G47">
    <cfRule type="duplicateValues" dxfId="20" priority="7"/>
  </conditionalFormatting>
  <conditionalFormatting sqref="G49">
    <cfRule type="duplicateValues" dxfId="19" priority="6"/>
  </conditionalFormatting>
  <conditionalFormatting sqref="G51">
    <cfRule type="duplicateValues" dxfId="18" priority="5"/>
  </conditionalFormatting>
  <conditionalFormatting sqref="G77">
    <cfRule type="duplicateValues" dxfId="17" priority="3"/>
  </conditionalFormatting>
  <conditionalFormatting sqref="G82">
    <cfRule type="duplicateValues" dxfId="16" priority="2"/>
  </conditionalFormatting>
  <conditionalFormatting sqref="G90">
    <cfRule type="duplicateValues" dxfId="15" priority="1"/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1CE5-B9BD-46D1-BA35-8511D4063116}">
  <sheetPr filterMode="1">
    <outlinePr summaryBelow="0" summaryRight="0"/>
    <pageSetUpPr autoPageBreaks="0"/>
  </sheetPr>
  <dimension ref="A3:P109"/>
  <sheetViews>
    <sheetView showGridLines="0" zoomScale="85" zoomScaleNormal="85" workbookViewId="0">
      <selection activeCell="Q17" sqref="Q17"/>
    </sheetView>
  </sheetViews>
  <sheetFormatPr baseColWidth="10" defaultColWidth="9.1640625" defaultRowHeight="14" x14ac:dyDescent="0.2"/>
  <cols>
    <col min="1" max="2" width="5.1640625" style="2" customWidth="1"/>
    <col min="3" max="3" width="18.1640625" style="2" bestFit="1" customWidth="1"/>
    <col min="4" max="4" width="8.6640625" style="2" customWidth="1"/>
    <col min="5" max="5" width="19.5" style="2" bestFit="1" customWidth="1"/>
    <col min="6" max="6" width="24.33203125" style="2" customWidth="1"/>
    <col min="7" max="7" width="17.83203125" style="2" hidden="1" customWidth="1"/>
    <col min="8" max="8" width="22.6640625" style="35" hidden="1" customWidth="1"/>
    <col min="9" max="10" width="13" style="2" hidden="1" customWidth="1"/>
    <col min="11" max="12" width="9.5" style="2" customWidth="1"/>
    <col min="13" max="13" width="10.5" style="2" customWidth="1"/>
    <col min="14" max="14" width="10.33203125" style="2" customWidth="1"/>
    <col min="15" max="15" width="12.5" style="2" customWidth="1"/>
    <col min="16" max="16384" width="9.1640625" style="2"/>
  </cols>
  <sheetData>
    <row r="3" spans="1:16" x14ac:dyDescent="0.2">
      <c r="K3" s="2">
        <v>2</v>
      </c>
    </row>
    <row r="4" spans="1:16" s="39" customFormat="1" ht="30.75" customHeight="1" x14ac:dyDescent="0.2">
      <c r="A4" s="38" t="s">
        <v>29</v>
      </c>
      <c r="B4" s="38"/>
      <c r="C4" s="38" t="s">
        <v>34</v>
      </c>
      <c r="D4" s="38" t="s">
        <v>153</v>
      </c>
      <c r="E4" s="38" t="s">
        <v>250</v>
      </c>
      <c r="F4" s="38" t="s">
        <v>289</v>
      </c>
      <c r="G4" s="11" t="s">
        <v>527</v>
      </c>
      <c r="H4" s="36" t="s">
        <v>528</v>
      </c>
      <c r="I4" s="11" t="s">
        <v>32</v>
      </c>
      <c r="J4" s="11" t="s">
        <v>33</v>
      </c>
      <c r="K4" s="38" t="s">
        <v>380</v>
      </c>
      <c r="L4" s="38" t="s">
        <v>529</v>
      </c>
      <c r="M4" s="38" t="s">
        <v>577</v>
      </c>
      <c r="N4" s="38" t="s">
        <v>525</v>
      </c>
      <c r="O4" s="38" t="s">
        <v>526</v>
      </c>
      <c r="P4" s="38" t="s">
        <v>31</v>
      </c>
    </row>
    <row r="5" spans="1:16" ht="16.5" hidden="1" customHeight="1" x14ac:dyDescent="0.2">
      <c r="A5" s="3">
        <f t="shared" ref="A5:A36" si="0">ROW(A5) - ROW($A$4)</f>
        <v>1</v>
      </c>
      <c r="B5" s="3"/>
      <c r="C5" s="4" t="s">
        <v>122</v>
      </c>
      <c r="D5" s="5" t="s">
        <v>219</v>
      </c>
      <c r="E5" s="5" t="s">
        <v>271</v>
      </c>
      <c r="F5" s="5" t="s">
        <v>368</v>
      </c>
      <c r="G5" s="33" t="s">
        <v>575</v>
      </c>
      <c r="H5" s="37" t="s">
        <v>576</v>
      </c>
      <c r="I5" s="25"/>
      <c r="J5" s="25"/>
      <c r="K5" s="6">
        <v>1</v>
      </c>
      <c r="L5" s="6">
        <f t="shared" ref="L5:L36" si="1">K5*$K$3</f>
        <v>2</v>
      </c>
      <c r="M5" s="6"/>
      <c r="N5" s="6">
        <v>10</v>
      </c>
      <c r="O5" s="6" t="s">
        <v>548</v>
      </c>
      <c r="P5" s="25"/>
    </row>
    <row r="6" spans="1:16" ht="16.5" customHeight="1" x14ac:dyDescent="0.2">
      <c r="A6" s="3">
        <f t="shared" si="0"/>
        <v>2</v>
      </c>
      <c r="B6" s="3"/>
      <c r="C6" s="4" t="s">
        <v>93</v>
      </c>
      <c r="D6" s="5" t="s">
        <v>192</v>
      </c>
      <c r="E6" s="5" t="s">
        <v>258</v>
      </c>
      <c r="F6" s="5" t="s">
        <v>338</v>
      </c>
      <c r="G6" s="5"/>
      <c r="H6" s="5"/>
      <c r="I6" s="25"/>
      <c r="J6" s="25"/>
      <c r="K6" s="6">
        <v>2</v>
      </c>
      <c r="L6" s="6">
        <f t="shared" si="1"/>
        <v>4</v>
      </c>
      <c r="M6" s="6"/>
      <c r="N6" s="6">
        <v>27</v>
      </c>
      <c r="O6" s="6" t="s">
        <v>548</v>
      </c>
      <c r="P6" s="25"/>
    </row>
    <row r="7" spans="1:16" ht="16.5" customHeight="1" x14ac:dyDescent="0.2">
      <c r="A7" s="3">
        <f t="shared" si="0"/>
        <v>3</v>
      </c>
      <c r="B7" s="3"/>
      <c r="C7" s="4" t="s">
        <v>123</v>
      </c>
      <c r="D7" s="5" t="s">
        <v>220</v>
      </c>
      <c r="E7" s="5" t="s">
        <v>258</v>
      </c>
      <c r="F7" s="5" t="s">
        <v>369</v>
      </c>
      <c r="G7" s="34"/>
      <c r="H7" s="34"/>
      <c r="I7" s="25"/>
      <c r="J7" s="25"/>
      <c r="K7" s="6">
        <v>1</v>
      </c>
      <c r="L7" s="6">
        <f t="shared" si="1"/>
        <v>2</v>
      </c>
      <c r="M7" s="6"/>
      <c r="N7" s="6">
        <v>44</v>
      </c>
      <c r="O7" s="6" t="s">
        <v>548</v>
      </c>
      <c r="P7" s="25"/>
    </row>
    <row r="8" spans="1:16" ht="16.5" customHeight="1" x14ac:dyDescent="0.2">
      <c r="A8" s="3">
        <f t="shared" si="0"/>
        <v>4</v>
      </c>
      <c r="B8" s="3"/>
      <c r="C8" s="4" t="s">
        <v>126</v>
      </c>
      <c r="D8" s="5" t="s">
        <v>223</v>
      </c>
      <c r="E8" s="5" t="s">
        <v>270</v>
      </c>
      <c r="F8" s="5" t="s">
        <v>372</v>
      </c>
      <c r="G8" s="5"/>
      <c r="H8" s="5"/>
      <c r="I8" s="25"/>
      <c r="J8" s="25"/>
      <c r="K8" s="6">
        <v>1</v>
      </c>
      <c r="L8" s="6">
        <f t="shared" si="1"/>
        <v>2</v>
      </c>
      <c r="M8" s="6"/>
      <c r="N8" s="6">
        <v>48</v>
      </c>
      <c r="O8" s="6" t="s">
        <v>548</v>
      </c>
      <c r="P8" s="25"/>
    </row>
    <row r="9" spans="1:16" ht="16.5" customHeight="1" x14ac:dyDescent="0.2">
      <c r="A9" s="3">
        <f t="shared" si="0"/>
        <v>5</v>
      </c>
      <c r="B9" s="3"/>
      <c r="C9" s="4" t="s">
        <v>95</v>
      </c>
      <c r="D9" s="5" t="s">
        <v>194</v>
      </c>
      <c r="E9" s="5" t="s">
        <v>258</v>
      </c>
      <c r="F9" s="5" t="s">
        <v>364</v>
      </c>
      <c r="G9" s="5"/>
      <c r="H9" s="5"/>
      <c r="I9" s="25"/>
      <c r="J9" s="25"/>
      <c r="K9" s="6">
        <v>1</v>
      </c>
      <c r="L9" s="6">
        <f t="shared" si="1"/>
        <v>2</v>
      </c>
      <c r="M9" s="6"/>
      <c r="N9" s="6">
        <v>149</v>
      </c>
      <c r="O9" s="6" t="s">
        <v>548</v>
      </c>
      <c r="P9" s="25"/>
    </row>
    <row r="10" spans="1:16" ht="16.5" customHeight="1" x14ac:dyDescent="0.2">
      <c r="A10" s="3">
        <f t="shared" si="0"/>
        <v>6</v>
      </c>
      <c r="B10" s="3"/>
      <c r="C10" s="4" t="s">
        <v>130</v>
      </c>
      <c r="D10" s="5" t="s">
        <v>227</v>
      </c>
      <c r="E10" s="5" t="s">
        <v>273</v>
      </c>
      <c r="F10" s="5" t="s">
        <v>376</v>
      </c>
      <c r="G10" s="5"/>
      <c r="H10" s="5"/>
      <c r="I10" s="25"/>
      <c r="J10" s="25"/>
      <c r="K10" s="6">
        <v>1</v>
      </c>
      <c r="L10" s="6">
        <f t="shared" si="1"/>
        <v>2</v>
      </c>
      <c r="M10" s="6"/>
      <c r="N10" s="6">
        <v>1</v>
      </c>
      <c r="O10" s="6" t="s">
        <v>557</v>
      </c>
      <c r="P10" s="25"/>
    </row>
    <row r="11" spans="1:16" ht="16.5" customHeight="1" x14ac:dyDescent="0.2">
      <c r="A11" s="3">
        <f t="shared" si="0"/>
        <v>7</v>
      </c>
      <c r="B11" s="3"/>
      <c r="C11" s="4" t="s">
        <v>132</v>
      </c>
      <c r="D11" s="5" t="s">
        <v>229</v>
      </c>
      <c r="E11" s="5" t="s">
        <v>275</v>
      </c>
      <c r="F11" s="5" t="s">
        <v>229</v>
      </c>
      <c r="G11" s="5"/>
      <c r="H11" s="5"/>
      <c r="I11" s="25"/>
      <c r="J11" s="25"/>
      <c r="K11" s="6">
        <v>1</v>
      </c>
      <c r="L11" s="6">
        <f t="shared" si="1"/>
        <v>2</v>
      </c>
      <c r="M11" s="6"/>
      <c r="N11" s="6">
        <v>4</v>
      </c>
      <c r="O11" s="6" t="s">
        <v>557</v>
      </c>
      <c r="P11" s="25"/>
    </row>
    <row r="12" spans="1:16" ht="16.5" customHeight="1" x14ac:dyDescent="0.2">
      <c r="A12" s="3">
        <f t="shared" si="0"/>
        <v>8</v>
      </c>
      <c r="B12" s="3"/>
      <c r="C12" s="4" t="s">
        <v>133</v>
      </c>
      <c r="D12" s="5" t="s">
        <v>230</v>
      </c>
      <c r="E12" s="5" t="s">
        <v>276</v>
      </c>
      <c r="F12" s="5" t="s">
        <v>230</v>
      </c>
      <c r="G12" s="5"/>
      <c r="H12" s="5"/>
      <c r="I12" s="25"/>
      <c r="J12" s="25"/>
      <c r="K12" s="6">
        <v>1</v>
      </c>
      <c r="L12" s="6">
        <f t="shared" si="1"/>
        <v>2</v>
      </c>
      <c r="M12" s="6"/>
      <c r="N12" s="6">
        <v>24</v>
      </c>
      <c r="O12" s="6" t="s">
        <v>557</v>
      </c>
      <c r="P12" s="25"/>
    </row>
    <row r="13" spans="1:16" ht="16.5" customHeight="1" x14ac:dyDescent="0.2">
      <c r="A13" s="3">
        <f t="shared" si="0"/>
        <v>9</v>
      </c>
      <c r="B13" s="3"/>
      <c r="C13" s="4" t="s">
        <v>81</v>
      </c>
      <c r="D13" s="5" t="s">
        <v>180</v>
      </c>
      <c r="E13" s="5" t="s">
        <v>264</v>
      </c>
      <c r="F13" s="5" t="s">
        <v>180</v>
      </c>
      <c r="G13" s="5"/>
      <c r="H13" s="5"/>
      <c r="I13" s="25"/>
      <c r="J13" s="25"/>
      <c r="K13" s="6">
        <v>1</v>
      </c>
      <c r="L13" s="6">
        <f t="shared" si="1"/>
        <v>2</v>
      </c>
      <c r="M13" s="6"/>
      <c r="N13" s="6">
        <v>12</v>
      </c>
      <c r="O13" s="6" t="s">
        <v>545</v>
      </c>
      <c r="P13" s="25"/>
    </row>
    <row r="14" spans="1:16" ht="16.5" customHeight="1" x14ac:dyDescent="0.2">
      <c r="A14" s="3">
        <f t="shared" si="0"/>
        <v>10</v>
      </c>
      <c r="B14" s="3"/>
      <c r="C14" s="4" t="s">
        <v>80</v>
      </c>
      <c r="D14" s="5" t="s">
        <v>179</v>
      </c>
      <c r="E14" s="5" t="s">
        <v>265</v>
      </c>
      <c r="F14" s="5" t="s">
        <v>333</v>
      </c>
      <c r="G14" s="33"/>
      <c r="H14" s="37"/>
      <c r="I14" s="25"/>
      <c r="J14" s="25"/>
      <c r="K14" s="6">
        <v>5</v>
      </c>
      <c r="L14" s="6">
        <f t="shared" si="1"/>
        <v>10</v>
      </c>
      <c r="M14" s="6"/>
      <c r="N14" s="6">
        <v>20</v>
      </c>
      <c r="O14" s="6" t="s">
        <v>545</v>
      </c>
      <c r="P14" s="25"/>
    </row>
    <row r="15" spans="1:16" ht="16.5" customHeight="1" x14ac:dyDescent="0.2">
      <c r="A15" s="3">
        <f t="shared" si="0"/>
        <v>11</v>
      </c>
      <c r="B15" s="3"/>
      <c r="C15" s="4" t="s">
        <v>98</v>
      </c>
      <c r="D15" s="5" t="s">
        <v>197</v>
      </c>
      <c r="E15" s="5" t="s">
        <v>258</v>
      </c>
      <c r="F15" s="5" t="s">
        <v>343</v>
      </c>
      <c r="G15" s="5"/>
      <c r="H15" s="5"/>
      <c r="I15" s="25"/>
      <c r="J15" s="25"/>
      <c r="K15" s="6">
        <v>14</v>
      </c>
      <c r="L15" s="6">
        <f t="shared" si="1"/>
        <v>28</v>
      </c>
      <c r="M15" s="6"/>
      <c r="N15" s="6">
        <v>178</v>
      </c>
      <c r="O15" s="6" t="s">
        <v>551</v>
      </c>
      <c r="P15" s="25"/>
    </row>
    <row r="16" spans="1:16" ht="16.5" customHeight="1" x14ac:dyDescent="0.2">
      <c r="A16" s="3">
        <f t="shared" si="0"/>
        <v>12</v>
      </c>
      <c r="B16" s="3"/>
      <c r="C16" s="4" t="s">
        <v>87</v>
      </c>
      <c r="D16" s="5" t="s">
        <v>186</v>
      </c>
      <c r="E16" s="5" t="s">
        <v>251</v>
      </c>
      <c r="F16" s="5" t="s">
        <v>335</v>
      </c>
      <c r="G16" s="34"/>
      <c r="H16" s="34"/>
      <c r="I16" s="25"/>
      <c r="J16" s="25"/>
      <c r="K16" s="6">
        <v>2</v>
      </c>
      <c r="L16" s="6">
        <f t="shared" si="1"/>
        <v>4</v>
      </c>
      <c r="M16" s="6"/>
      <c r="N16" s="6">
        <v>42</v>
      </c>
      <c r="O16" s="6" t="s">
        <v>546</v>
      </c>
      <c r="P16" s="25"/>
    </row>
    <row r="17" spans="1:16" ht="16.5" customHeight="1" x14ac:dyDescent="0.2">
      <c r="A17" s="3">
        <f t="shared" si="0"/>
        <v>13</v>
      </c>
      <c r="B17" s="3"/>
      <c r="C17" s="4" t="s">
        <v>104</v>
      </c>
      <c r="D17" s="5" t="s">
        <v>202</v>
      </c>
      <c r="E17" s="5" t="s">
        <v>258</v>
      </c>
      <c r="F17" s="5" t="s">
        <v>349</v>
      </c>
      <c r="G17" s="5"/>
      <c r="H17" s="5"/>
      <c r="I17" s="25"/>
      <c r="J17" s="25"/>
      <c r="K17" s="6">
        <v>1</v>
      </c>
      <c r="L17" s="6">
        <f t="shared" si="1"/>
        <v>2</v>
      </c>
      <c r="M17" s="6"/>
      <c r="N17" s="6">
        <v>180</v>
      </c>
      <c r="O17" s="6" t="s">
        <v>546</v>
      </c>
      <c r="P17" s="25"/>
    </row>
    <row r="18" spans="1:16" ht="16.5" hidden="1" customHeight="1" x14ac:dyDescent="0.2">
      <c r="A18" s="3">
        <f t="shared" si="0"/>
        <v>14</v>
      </c>
      <c r="B18" s="3"/>
      <c r="C18" s="4" t="s">
        <v>37</v>
      </c>
      <c r="D18" s="5" t="s">
        <v>156</v>
      </c>
      <c r="E18" s="5" t="s">
        <v>253</v>
      </c>
      <c r="F18" s="5" t="s">
        <v>292</v>
      </c>
      <c r="G18" s="33" t="s">
        <v>560</v>
      </c>
      <c r="H18" s="37" t="s">
        <v>561</v>
      </c>
      <c r="I18" s="25"/>
      <c r="J18" s="25"/>
      <c r="K18" s="6">
        <v>15</v>
      </c>
      <c r="L18" s="6">
        <f t="shared" si="1"/>
        <v>30</v>
      </c>
      <c r="M18" s="6"/>
      <c r="N18" s="6">
        <v>83</v>
      </c>
      <c r="O18" s="6" t="s">
        <v>562</v>
      </c>
      <c r="P18" s="25"/>
    </row>
    <row r="19" spans="1:16" ht="16.5" customHeight="1" x14ac:dyDescent="0.2">
      <c r="A19" s="3">
        <f t="shared" si="0"/>
        <v>15</v>
      </c>
      <c r="B19" s="3"/>
      <c r="C19" s="4" t="s">
        <v>112</v>
      </c>
      <c r="D19" s="5" t="s">
        <v>210</v>
      </c>
      <c r="E19" s="5" t="s">
        <v>258</v>
      </c>
      <c r="F19" s="5" t="s">
        <v>357</v>
      </c>
      <c r="G19" s="5"/>
      <c r="H19" s="5"/>
      <c r="I19" s="25"/>
      <c r="J19" s="25"/>
      <c r="K19" s="6">
        <v>1</v>
      </c>
      <c r="L19" s="6">
        <f t="shared" si="1"/>
        <v>2</v>
      </c>
      <c r="M19" s="6"/>
      <c r="N19" s="6">
        <v>535</v>
      </c>
      <c r="O19" s="6" t="s">
        <v>553</v>
      </c>
      <c r="P19" s="25"/>
    </row>
    <row r="20" spans="1:16" ht="16.5" customHeight="1" x14ac:dyDescent="0.2">
      <c r="A20" s="3">
        <f t="shared" si="0"/>
        <v>16</v>
      </c>
      <c r="B20" s="3"/>
      <c r="C20" s="4" t="s">
        <v>100</v>
      </c>
      <c r="D20" s="5" t="s">
        <v>194</v>
      </c>
      <c r="E20" s="5" t="s">
        <v>258</v>
      </c>
      <c r="F20" s="5" t="s">
        <v>345</v>
      </c>
      <c r="G20" s="34"/>
      <c r="H20" s="34"/>
      <c r="I20" s="25"/>
      <c r="J20" s="25"/>
      <c r="K20" s="6">
        <v>18</v>
      </c>
      <c r="L20" s="6">
        <f t="shared" si="1"/>
        <v>36</v>
      </c>
      <c r="M20" s="6"/>
      <c r="N20" s="6">
        <v>2467</v>
      </c>
      <c r="O20" s="6" t="s">
        <v>553</v>
      </c>
      <c r="P20" s="25"/>
    </row>
    <row r="21" spans="1:16" ht="16.5" customHeight="1" x14ac:dyDescent="0.2">
      <c r="A21" s="3">
        <f t="shared" si="0"/>
        <v>17</v>
      </c>
      <c r="B21" s="3"/>
      <c r="C21" s="4" t="s">
        <v>96</v>
      </c>
      <c r="D21" s="5" t="s">
        <v>195</v>
      </c>
      <c r="E21" s="5" t="s">
        <v>258</v>
      </c>
      <c r="F21" s="5" t="s">
        <v>341</v>
      </c>
      <c r="G21" s="5"/>
      <c r="H21" s="5"/>
      <c r="I21" s="25"/>
      <c r="J21" s="25"/>
      <c r="K21" s="6">
        <v>2</v>
      </c>
      <c r="L21" s="6">
        <f t="shared" si="1"/>
        <v>4</v>
      </c>
      <c r="M21" s="6"/>
      <c r="N21" s="6">
        <v>368</v>
      </c>
      <c r="O21" s="6" t="s">
        <v>550</v>
      </c>
      <c r="P21" s="25"/>
    </row>
    <row r="22" spans="1:16" ht="16.5" customHeight="1" x14ac:dyDescent="0.2">
      <c r="A22" s="3">
        <f t="shared" si="0"/>
        <v>18</v>
      </c>
      <c r="B22" s="3"/>
      <c r="C22" s="4" t="s">
        <v>128</v>
      </c>
      <c r="D22" s="5" t="s">
        <v>225</v>
      </c>
      <c r="E22" s="5" t="s">
        <v>258</v>
      </c>
      <c r="F22" s="5" t="s">
        <v>374</v>
      </c>
      <c r="G22" s="5"/>
      <c r="H22" s="5"/>
      <c r="I22" s="25"/>
      <c r="J22" s="25"/>
      <c r="K22" s="6">
        <v>1</v>
      </c>
      <c r="L22" s="6">
        <f t="shared" si="1"/>
        <v>2</v>
      </c>
      <c r="M22" s="6"/>
      <c r="N22" s="6">
        <v>55</v>
      </c>
      <c r="O22" s="6" t="s">
        <v>556</v>
      </c>
      <c r="P22" s="25"/>
    </row>
    <row r="23" spans="1:16" ht="16.5" customHeight="1" x14ac:dyDescent="0.2">
      <c r="A23" s="3">
        <f t="shared" si="0"/>
        <v>19</v>
      </c>
      <c r="B23" s="3"/>
      <c r="C23" s="4" t="s">
        <v>120</v>
      </c>
      <c r="D23" s="5" t="s">
        <v>218</v>
      </c>
      <c r="E23" s="5" t="s">
        <v>258</v>
      </c>
      <c r="F23" s="5" t="s">
        <v>366</v>
      </c>
      <c r="G23" s="5"/>
      <c r="H23" s="5"/>
      <c r="I23" s="25"/>
      <c r="J23" s="25"/>
      <c r="K23" s="6">
        <v>2</v>
      </c>
      <c r="L23" s="6">
        <f t="shared" si="1"/>
        <v>4</v>
      </c>
      <c r="M23" s="6"/>
      <c r="N23" s="6">
        <v>151</v>
      </c>
      <c r="O23" s="6" t="s">
        <v>556</v>
      </c>
      <c r="P23" s="25"/>
    </row>
    <row r="24" spans="1:16" ht="16.5" customHeight="1" x14ac:dyDescent="0.2">
      <c r="A24" s="3">
        <f t="shared" si="0"/>
        <v>20</v>
      </c>
      <c r="B24" s="3"/>
      <c r="C24" s="4" t="s">
        <v>149</v>
      </c>
      <c r="D24" s="5" t="s">
        <v>246</v>
      </c>
      <c r="E24" s="5" t="s">
        <v>285</v>
      </c>
      <c r="F24" s="5" t="s">
        <v>246</v>
      </c>
      <c r="G24" s="5"/>
      <c r="H24" s="5"/>
      <c r="I24" s="25"/>
      <c r="J24" s="25"/>
      <c r="K24" s="6">
        <v>2</v>
      </c>
      <c r="L24" s="6">
        <f t="shared" si="1"/>
        <v>4</v>
      </c>
      <c r="M24" s="6"/>
      <c r="N24" s="6">
        <v>6</v>
      </c>
      <c r="O24" s="6" t="s">
        <v>543</v>
      </c>
      <c r="P24" s="25"/>
    </row>
    <row r="25" spans="1:16" ht="16.5" customHeight="1" x14ac:dyDescent="0.2">
      <c r="A25" s="3">
        <f t="shared" si="0"/>
        <v>21</v>
      </c>
      <c r="B25" s="3"/>
      <c r="C25" s="4" t="s">
        <v>71</v>
      </c>
      <c r="D25" s="5" t="s">
        <v>155</v>
      </c>
      <c r="E25" s="5" t="s">
        <v>254</v>
      </c>
      <c r="F25" s="5" t="s">
        <v>326</v>
      </c>
      <c r="G25" s="5"/>
      <c r="H25" s="5"/>
      <c r="I25" s="25"/>
      <c r="J25" s="25"/>
      <c r="K25" s="6">
        <v>1</v>
      </c>
      <c r="L25" s="6">
        <f t="shared" si="1"/>
        <v>2</v>
      </c>
      <c r="M25" s="6"/>
      <c r="N25" s="6">
        <v>15</v>
      </c>
      <c r="O25" s="6" t="s">
        <v>543</v>
      </c>
      <c r="P25" s="25"/>
    </row>
    <row r="26" spans="1:16" ht="16.5" customHeight="1" x14ac:dyDescent="0.2">
      <c r="A26" s="3">
        <f t="shared" si="0"/>
        <v>22</v>
      </c>
      <c r="B26" s="3"/>
      <c r="C26" s="4" t="s">
        <v>136</v>
      </c>
      <c r="D26" s="5" t="s">
        <v>233</v>
      </c>
      <c r="E26" s="5" t="s">
        <v>279</v>
      </c>
      <c r="F26" s="5" t="s">
        <v>233</v>
      </c>
      <c r="G26" s="5"/>
      <c r="H26" s="5"/>
      <c r="I26" s="25"/>
      <c r="J26" s="25"/>
      <c r="K26" s="6">
        <v>1</v>
      </c>
      <c r="L26" s="6">
        <f t="shared" si="1"/>
        <v>2</v>
      </c>
      <c r="M26" s="6"/>
      <c r="N26" s="6">
        <v>1</v>
      </c>
      <c r="O26" s="6" t="s">
        <v>544</v>
      </c>
      <c r="P26" s="25"/>
    </row>
    <row r="27" spans="1:16" ht="16.5" customHeight="1" x14ac:dyDescent="0.2">
      <c r="A27" s="3">
        <f t="shared" si="0"/>
        <v>23</v>
      </c>
      <c r="B27" s="3"/>
      <c r="C27" s="4" t="s">
        <v>131</v>
      </c>
      <c r="D27" s="5" t="s">
        <v>228</v>
      </c>
      <c r="E27" s="5" t="s">
        <v>274</v>
      </c>
      <c r="F27" s="5" t="s">
        <v>377</v>
      </c>
      <c r="G27" s="5"/>
      <c r="H27" s="5"/>
      <c r="I27" s="25"/>
      <c r="J27" s="25"/>
      <c r="K27" s="6">
        <v>2</v>
      </c>
      <c r="L27" s="6">
        <f t="shared" si="1"/>
        <v>4</v>
      </c>
      <c r="M27" s="6"/>
      <c r="N27" s="6">
        <v>7</v>
      </c>
      <c r="O27" s="6" t="s">
        <v>544</v>
      </c>
      <c r="P27" s="25"/>
    </row>
    <row r="28" spans="1:16" ht="16.5" customHeight="1" x14ac:dyDescent="0.2">
      <c r="A28" s="3">
        <f t="shared" si="0"/>
        <v>24</v>
      </c>
      <c r="B28" s="3"/>
      <c r="C28" s="4" t="s">
        <v>75</v>
      </c>
      <c r="D28" s="5" t="s">
        <v>173</v>
      </c>
      <c r="E28" s="5" t="s">
        <v>261</v>
      </c>
      <c r="F28" s="5" t="s">
        <v>329</v>
      </c>
      <c r="G28" s="5"/>
      <c r="H28" s="5"/>
      <c r="I28" s="25"/>
      <c r="J28" s="25"/>
      <c r="K28" s="6">
        <v>2</v>
      </c>
      <c r="L28" s="6">
        <f t="shared" si="1"/>
        <v>4</v>
      </c>
      <c r="M28" s="6"/>
      <c r="N28" s="6">
        <v>23</v>
      </c>
      <c r="O28" s="6" t="s">
        <v>544</v>
      </c>
      <c r="P28" s="25"/>
    </row>
    <row r="29" spans="1:16" ht="16.5" customHeight="1" x14ac:dyDescent="0.2">
      <c r="A29" s="3">
        <f t="shared" si="0"/>
        <v>25</v>
      </c>
      <c r="B29" s="3"/>
      <c r="C29" s="4" t="s">
        <v>121</v>
      </c>
      <c r="D29" s="5" t="s">
        <v>194</v>
      </c>
      <c r="E29" s="5" t="s">
        <v>271</v>
      </c>
      <c r="F29" s="5" t="s">
        <v>367</v>
      </c>
      <c r="G29" s="5"/>
      <c r="H29" s="5"/>
      <c r="I29" s="25"/>
      <c r="J29" s="25"/>
      <c r="K29" s="6">
        <v>2</v>
      </c>
      <c r="L29" s="6">
        <f t="shared" si="1"/>
        <v>4</v>
      </c>
      <c r="M29" s="6"/>
      <c r="N29" s="6">
        <v>24</v>
      </c>
      <c r="O29" s="6" t="s">
        <v>544</v>
      </c>
      <c r="P29" s="25"/>
    </row>
    <row r="30" spans="1:16" ht="16.5" hidden="1" customHeight="1" x14ac:dyDescent="0.2">
      <c r="A30" s="3">
        <f t="shared" si="0"/>
        <v>26</v>
      </c>
      <c r="B30" s="3"/>
      <c r="C30" s="4" t="s">
        <v>110</v>
      </c>
      <c r="D30" s="5" t="s">
        <v>208</v>
      </c>
      <c r="E30" s="5" t="s">
        <v>271</v>
      </c>
      <c r="F30" s="5" t="s">
        <v>355</v>
      </c>
      <c r="G30" s="33" t="s">
        <v>570</v>
      </c>
      <c r="H30" s="37" t="s">
        <v>571</v>
      </c>
      <c r="I30" s="25"/>
      <c r="J30" s="25"/>
      <c r="K30" s="6">
        <v>6</v>
      </c>
      <c r="L30" s="6">
        <f t="shared" si="1"/>
        <v>12</v>
      </c>
      <c r="M30" s="6"/>
      <c r="N30" s="6">
        <v>41</v>
      </c>
      <c r="O30" s="6" t="s">
        <v>544</v>
      </c>
      <c r="P30" s="25"/>
    </row>
    <row r="31" spans="1:16" ht="16.5" customHeight="1" x14ac:dyDescent="0.2">
      <c r="A31" s="3">
        <f t="shared" si="0"/>
        <v>27</v>
      </c>
      <c r="B31" s="3"/>
      <c r="C31" s="4" t="s">
        <v>62</v>
      </c>
      <c r="D31" s="5" t="s">
        <v>170</v>
      </c>
      <c r="E31" s="5" t="s">
        <v>260</v>
      </c>
      <c r="F31" s="5" t="s">
        <v>317</v>
      </c>
      <c r="G31" s="5"/>
      <c r="H31" s="5"/>
      <c r="I31" s="25"/>
      <c r="J31" s="25"/>
      <c r="K31" s="6">
        <v>1</v>
      </c>
      <c r="L31" s="6">
        <f t="shared" si="1"/>
        <v>2</v>
      </c>
      <c r="M31" s="6"/>
      <c r="N31" s="6">
        <v>89</v>
      </c>
      <c r="O31" s="6" t="s">
        <v>540</v>
      </c>
      <c r="P31" s="25"/>
    </row>
    <row r="32" spans="1:16" ht="16.5" hidden="1" customHeight="1" x14ac:dyDescent="0.2">
      <c r="A32" s="3">
        <f t="shared" si="0"/>
        <v>28</v>
      </c>
      <c r="B32" s="3"/>
      <c r="C32" s="4" t="s">
        <v>46</v>
      </c>
      <c r="D32" s="5" t="s">
        <v>159</v>
      </c>
      <c r="E32" s="5" t="s">
        <v>254</v>
      </c>
      <c r="F32" s="5" t="s">
        <v>301</v>
      </c>
      <c r="G32" s="33" t="s">
        <v>563</v>
      </c>
      <c r="H32" s="37" t="s">
        <v>564</v>
      </c>
      <c r="I32" s="25"/>
      <c r="J32" s="25"/>
      <c r="K32" s="6">
        <v>18</v>
      </c>
      <c r="L32" s="6">
        <f t="shared" si="1"/>
        <v>36</v>
      </c>
      <c r="M32" s="6"/>
      <c r="N32" s="6">
        <v>40</v>
      </c>
      <c r="O32" s="6" t="s">
        <v>565</v>
      </c>
      <c r="P32" s="25"/>
    </row>
    <row r="33" spans="1:16" ht="16.5" customHeight="1" x14ac:dyDescent="0.2">
      <c r="A33" s="3">
        <f t="shared" si="0"/>
        <v>29</v>
      </c>
      <c r="B33" s="3"/>
      <c r="C33" s="4" t="s">
        <v>56</v>
      </c>
      <c r="D33" s="5" t="s">
        <v>159</v>
      </c>
      <c r="E33" s="5" t="s">
        <v>258</v>
      </c>
      <c r="F33" s="5" t="s">
        <v>311</v>
      </c>
      <c r="G33" s="5"/>
      <c r="H33" s="5"/>
      <c r="I33" s="25"/>
      <c r="J33" s="25"/>
      <c r="K33" s="6">
        <v>1</v>
      </c>
      <c r="L33" s="6">
        <f t="shared" si="1"/>
        <v>2</v>
      </c>
      <c r="M33" s="6"/>
      <c r="N33" s="6">
        <v>8</v>
      </c>
      <c r="O33" s="6" t="s">
        <v>538</v>
      </c>
      <c r="P33" s="25"/>
    </row>
    <row r="34" spans="1:16" ht="16.5" hidden="1" customHeight="1" x14ac:dyDescent="0.2">
      <c r="A34" s="3">
        <f t="shared" si="0"/>
        <v>30</v>
      </c>
      <c r="B34" s="3"/>
      <c r="C34" s="4" t="s">
        <v>84</v>
      </c>
      <c r="D34" s="5" t="s">
        <v>183</v>
      </c>
      <c r="E34" s="5" t="s">
        <v>266</v>
      </c>
      <c r="F34" s="5" t="s">
        <v>183</v>
      </c>
      <c r="G34" s="33" t="s">
        <v>84</v>
      </c>
      <c r="H34" s="37">
        <v>532610671</v>
      </c>
      <c r="I34" s="25"/>
      <c r="J34" s="25"/>
      <c r="K34" s="6">
        <v>2</v>
      </c>
      <c r="L34" s="6">
        <f t="shared" si="1"/>
        <v>4</v>
      </c>
      <c r="M34" s="6"/>
      <c r="N34" s="6">
        <v>5</v>
      </c>
      <c r="O34" s="6" t="s">
        <v>567</v>
      </c>
      <c r="P34" s="25"/>
    </row>
    <row r="35" spans="1:16" ht="16.5" hidden="1" customHeight="1" x14ac:dyDescent="0.2">
      <c r="A35" s="3">
        <f t="shared" si="0"/>
        <v>31</v>
      </c>
      <c r="B35" s="3"/>
      <c r="C35" s="4" t="s">
        <v>82</v>
      </c>
      <c r="D35" s="5" t="s">
        <v>181</v>
      </c>
      <c r="E35" s="5" t="s">
        <v>266</v>
      </c>
      <c r="F35" s="5" t="s">
        <v>181</v>
      </c>
      <c r="G35" s="33" t="s">
        <v>82</v>
      </c>
      <c r="H35" s="37">
        <v>532611071</v>
      </c>
      <c r="I35" s="25"/>
      <c r="J35" s="25"/>
      <c r="K35" s="6">
        <v>1</v>
      </c>
      <c r="L35" s="6">
        <f t="shared" si="1"/>
        <v>2</v>
      </c>
      <c r="M35" s="6"/>
      <c r="N35" s="6">
        <v>5</v>
      </c>
      <c r="O35" s="6" t="s">
        <v>566</v>
      </c>
      <c r="P35" s="25"/>
    </row>
    <row r="36" spans="1:16" ht="16.5" customHeight="1" x14ac:dyDescent="0.2">
      <c r="A36" s="3">
        <f t="shared" si="0"/>
        <v>32</v>
      </c>
      <c r="B36" s="3"/>
      <c r="C36" s="4" t="s">
        <v>90</v>
      </c>
      <c r="D36" s="5" t="s">
        <v>189</v>
      </c>
      <c r="E36" s="5" t="s">
        <v>269</v>
      </c>
      <c r="F36" s="5" t="s">
        <v>189</v>
      </c>
      <c r="G36" s="5"/>
      <c r="H36" s="5"/>
      <c r="I36" s="25"/>
      <c r="J36" s="25"/>
      <c r="K36" s="6">
        <v>1</v>
      </c>
      <c r="L36" s="6">
        <f t="shared" si="1"/>
        <v>2</v>
      </c>
      <c r="M36" s="6"/>
      <c r="N36" s="6">
        <v>16</v>
      </c>
      <c r="O36" s="6" t="s">
        <v>547</v>
      </c>
      <c r="P36" s="25"/>
    </row>
    <row r="37" spans="1:16" ht="16.5" customHeight="1" x14ac:dyDescent="0.2">
      <c r="A37" s="3">
        <f t="shared" ref="A37:A68" si="2">ROW(A37) - ROW($A$4)</f>
        <v>33</v>
      </c>
      <c r="B37" s="3"/>
      <c r="C37" s="4" t="s">
        <v>99</v>
      </c>
      <c r="D37" s="5" t="s">
        <v>198</v>
      </c>
      <c r="E37" s="5" t="s">
        <v>258</v>
      </c>
      <c r="F37" s="5" t="s">
        <v>344</v>
      </c>
      <c r="G37" s="5"/>
      <c r="H37" s="5"/>
      <c r="I37" s="25"/>
      <c r="J37" s="25"/>
      <c r="K37" s="6">
        <v>27</v>
      </c>
      <c r="L37" s="6">
        <f t="shared" ref="L37:L68" si="3">K37*$K$3</f>
        <v>54</v>
      </c>
      <c r="M37" s="6"/>
      <c r="N37" s="6">
        <v>7141</v>
      </c>
      <c r="O37" s="6" t="s">
        <v>552</v>
      </c>
      <c r="P37" s="25"/>
    </row>
    <row r="38" spans="1:16" ht="16.5" customHeight="1" x14ac:dyDescent="0.2">
      <c r="A38" s="3">
        <f t="shared" si="2"/>
        <v>34</v>
      </c>
      <c r="B38" s="3"/>
      <c r="C38" s="4" t="s">
        <v>55</v>
      </c>
      <c r="D38" s="5" t="s">
        <v>167</v>
      </c>
      <c r="E38" s="5" t="s">
        <v>251</v>
      </c>
      <c r="F38" s="5" t="s">
        <v>310</v>
      </c>
      <c r="G38" s="5"/>
      <c r="H38" s="5"/>
      <c r="I38" s="25"/>
      <c r="J38" s="25"/>
      <c r="K38" s="6">
        <v>9</v>
      </c>
      <c r="L38" s="6">
        <f t="shared" si="3"/>
        <v>18</v>
      </c>
      <c r="M38" s="6"/>
      <c r="N38" s="6">
        <v>368</v>
      </c>
      <c r="O38" s="6" t="s">
        <v>537</v>
      </c>
      <c r="P38" s="25"/>
    </row>
    <row r="39" spans="1:16" ht="16.5" customHeight="1" x14ac:dyDescent="0.2">
      <c r="A39" s="3">
        <f t="shared" si="2"/>
        <v>35</v>
      </c>
      <c r="B39" s="3"/>
      <c r="C39" s="4" t="s">
        <v>129</v>
      </c>
      <c r="D39" s="5" t="s">
        <v>226</v>
      </c>
      <c r="E39" s="5" t="s">
        <v>271</v>
      </c>
      <c r="F39" s="5" t="s">
        <v>375</v>
      </c>
      <c r="G39" s="5"/>
      <c r="H39" s="5"/>
      <c r="I39" s="25"/>
      <c r="J39" s="25"/>
      <c r="K39" s="6">
        <v>1</v>
      </c>
      <c r="L39" s="6">
        <f t="shared" si="3"/>
        <v>2</v>
      </c>
      <c r="M39" s="6"/>
      <c r="N39" s="6">
        <v>7</v>
      </c>
      <c r="O39" s="6" t="s">
        <v>536</v>
      </c>
      <c r="P39" s="25"/>
    </row>
    <row r="40" spans="1:16" ht="16.5" customHeight="1" x14ac:dyDescent="0.2">
      <c r="A40" s="3">
        <f t="shared" si="2"/>
        <v>36</v>
      </c>
      <c r="B40" s="3"/>
      <c r="C40" s="4" t="s">
        <v>127</v>
      </c>
      <c r="D40" s="5" t="s">
        <v>224</v>
      </c>
      <c r="E40" s="5" t="s">
        <v>258</v>
      </c>
      <c r="F40" s="5" t="s">
        <v>373</v>
      </c>
      <c r="G40" s="5"/>
      <c r="H40" s="5"/>
      <c r="I40" s="25"/>
      <c r="J40" s="25"/>
      <c r="K40" s="6">
        <v>1</v>
      </c>
      <c r="L40" s="6">
        <f t="shared" si="3"/>
        <v>2</v>
      </c>
      <c r="M40" s="6"/>
      <c r="N40" s="6">
        <v>46</v>
      </c>
      <c r="O40" s="6" t="s">
        <v>536</v>
      </c>
      <c r="P40" s="25"/>
    </row>
    <row r="41" spans="1:16" ht="16.5" customHeight="1" x14ac:dyDescent="0.2">
      <c r="A41" s="3">
        <f t="shared" si="2"/>
        <v>37</v>
      </c>
      <c r="B41" s="3"/>
      <c r="C41" s="4" t="s">
        <v>54</v>
      </c>
      <c r="D41" s="5" t="s">
        <v>155</v>
      </c>
      <c r="E41" s="5" t="s">
        <v>254</v>
      </c>
      <c r="F41" s="5" t="s">
        <v>309</v>
      </c>
      <c r="G41" s="5"/>
      <c r="H41" s="5"/>
      <c r="I41" s="25"/>
      <c r="J41" s="25"/>
      <c r="K41" s="6">
        <v>4</v>
      </c>
      <c r="L41" s="6">
        <f t="shared" si="3"/>
        <v>8</v>
      </c>
      <c r="M41" s="6"/>
      <c r="N41" s="6">
        <v>252</v>
      </c>
      <c r="O41" s="6" t="s">
        <v>536</v>
      </c>
      <c r="P41" s="25"/>
    </row>
    <row r="42" spans="1:16" ht="16.5" customHeight="1" x14ac:dyDescent="0.2">
      <c r="A42" s="3">
        <f t="shared" si="2"/>
        <v>38</v>
      </c>
      <c r="B42" s="3"/>
      <c r="C42" s="4" t="s">
        <v>142</v>
      </c>
      <c r="D42" s="5" t="s">
        <v>239</v>
      </c>
      <c r="E42" s="5" t="s">
        <v>281</v>
      </c>
      <c r="F42" s="5" t="s">
        <v>239</v>
      </c>
      <c r="G42" s="5"/>
      <c r="H42" s="5"/>
      <c r="I42" s="25"/>
      <c r="J42" s="25"/>
      <c r="K42" s="6">
        <v>1</v>
      </c>
      <c r="L42" s="6">
        <f t="shared" si="3"/>
        <v>2</v>
      </c>
      <c r="M42" s="6"/>
      <c r="N42" s="6">
        <v>2</v>
      </c>
      <c r="O42" s="6" t="s">
        <v>558</v>
      </c>
      <c r="P42" s="25"/>
    </row>
    <row r="43" spans="1:16" ht="16.5" customHeight="1" x14ac:dyDescent="0.2">
      <c r="A43" s="3">
        <f t="shared" si="2"/>
        <v>39</v>
      </c>
      <c r="B43" s="3"/>
      <c r="C43" s="4" t="s">
        <v>103</v>
      </c>
      <c r="D43" s="5" t="s">
        <v>201</v>
      </c>
      <c r="E43" s="5" t="s">
        <v>258</v>
      </c>
      <c r="F43" s="5" t="s">
        <v>348</v>
      </c>
      <c r="G43" s="5"/>
      <c r="H43" s="5"/>
      <c r="I43" s="25"/>
      <c r="J43" s="25"/>
      <c r="K43" s="6">
        <v>4</v>
      </c>
      <c r="L43" s="6">
        <f t="shared" si="3"/>
        <v>8</v>
      </c>
      <c r="M43" s="6"/>
      <c r="N43" s="6">
        <v>56</v>
      </c>
      <c r="O43" s="6" t="s">
        <v>555</v>
      </c>
      <c r="P43" s="25"/>
    </row>
    <row r="44" spans="1:16" ht="16.5" customHeight="1" x14ac:dyDescent="0.2">
      <c r="A44" s="3">
        <f t="shared" si="2"/>
        <v>40</v>
      </c>
      <c r="B44" s="3"/>
      <c r="C44" s="4" t="s">
        <v>74</v>
      </c>
      <c r="D44" s="5" t="s">
        <v>174</v>
      </c>
      <c r="E44" s="5" t="s">
        <v>262</v>
      </c>
      <c r="F44" s="5" t="s">
        <v>174</v>
      </c>
      <c r="G44" s="5"/>
      <c r="H44" s="5"/>
      <c r="I44" s="25"/>
      <c r="J44" s="25"/>
      <c r="K44" s="6">
        <v>2</v>
      </c>
      <c r="L44" s="6">
        <f t="shared" si="3"/>
        <v>4</v>
      </c>
      <c r="M44" s="6"/>
      <c r="N44" s="6">
        <v>2</v>
      </c>
      <c r="O44" s="6" t="s">
        <v>542</v>
      </c>
      <c r="P44" s="25"/>
    </row>
    <row r="45" spans="1:16" ht="16.5" customHeight="1" x14ac:dyDescent="0.2">
      <c r="A45" s="3">
        <f t="shared" si="2"/>
        <v>41</v>
      </c>
      <c r="B45" s="3"/>
      <c r="C45" s="4" t="s">
        <v>91</v>
      </c>
      <c r="D45" s="5" t="s">
        <v>190</v>
      </c>
      <c r="E45" s="5" t="s">
        <v>263</v>
      </c>
      <c r="F45" s="5" t="s">
        <v>190</v>
      </c>
      <c r="G45" s="5"/>
      <c r="H45" s="5"/>
      <c r="I45" s="25"/>
      <c r="J45" s="25"/>
      <c r="K45" s="6">
        <v>1</v>
      </c>
      <c r="L45" s="6">
        <f t="shared" si="3"/>
        <v>2</v>
      </c>
      <c r="M45" s="6"/>
      <c r="N45" s="6">
        <v>2</v>
      </c>
      <c r="O45" s="6" t="s">
        <v>542</v>
      </c>
      <c r="P45" s="25"/>
    </row>
    <row r="46" spans="1:16" ht="16.5" customHeight="1" x14ac:dyDescent="0.2">
      <c r="A46" s="3">
        <f t="shared" si="2"/>
        <v>42</v>
      </c>
      <c r="B46" s="3"/>
      <c r="C46" s="4" t="s">
        <v>70</v>
      </c>
      <c r="D46" s="5" t="s">
        <v>172</v>
      </c>
      <c r="E46" s="5" t="s">
        <v>257</v>
      </c>
      <c r="F46" s="5" t="s">
        <v>325</v>
      </c>
      <c r="G46" s="5"/>
      <c r="H46" s="5"/>
      <c r="I46" s="25"/>
      <c r="J46" s="25"/>
      <c r="K46" s="6">
        <v>1</v>
      </c>
      <c r="L46" s="6">
        <f t="shared" si="3"/>
        <v>2</v>
      </c>
      <c r="M46" s="6"/>
      <c r="N46" s="6">
        <v>12</v>
      </c>
      <c r="O46" s="6" t="s">
        <v>542</v>
      </c>
      <c r="P46" s="25"/>
    </row>
    <row r="47" spans="1:16" ht="16.5" customHeight="1" x14ac:dyDescent="0.2">
      <c r="A47" s="3">
        <f t="shared" si="2"/>
        <v>43</v>
      </c>
      <c r="B47" s="3"/>
      <c r="C47" s="4" t="s">
        <v>116</v>
      </c>
      <c r="D47" s="5" t="s">
        <v>214</v>
      </c>
      <c r="E47" s="5" t="s">
        <v>272</v>
      </c>
      <c r="F47" s="5" t="s">
        <v>361</v>
      </c>
      <c r="G47" s="5"/>
      <c r="H47" s="5"/>
      <c r="I47" s="25"/>
      <c r="J47" s="25"/>
      <c r="K47" s="6">
        <v>1</v>
      </c>
      <c r="L47" s="6">
        <f t="shared" si="3"/>
        <v>2</v>
      </c>
      <c r="M47" s="6"/>
      <c r="N47" s="6">
        <v>79</v>
      </c>
      <c r="O47" s="6" t="s">
        <v>542</v>
      </c>
      <c r="P47" s="25"/>
    </row>
    <row r="48" spans="1:16" ht="16.5" customHeight="1" x14ac:dyDescent="0.2">
      <c r="A48" s="3">
        <f t="shared" si="2"/>
        <v>44</v>
      </c>
      <c r="B48" s="3"/>
      <c r="C48" s="4" t="s">
        <v>113</v>
      </c>
      <c r="D48" s="5" t="s">
        <v>211</v>
      </c>
      <c r="E48" s="5" t="s">
        <v>258</v>
      </c>
      <c r="F48" s="5" t="s">
        <v>358</v>
      </c>
      <c r="G48" s="5"/>
      <c r="H48" s="5"/>
      <c r="I48" s="25"/>
      <c r="J48" s="25"/>
      <c r="K48" s="6">
        <v>6</v>
      </c>
      <c r="L48" s="6">
        <f t="shared" si="3"/>
        <v>12</v>
      </c>
      <c r="M48" s="6"/>
      <c r="N48" s="6">
        <v>162</v>
      </c>
      <c r="O48" s="6" t="s">
        <v>542</v>
      </c>
      <c r="P48" s="25"/>
    </row>
    <row r="49" spans="1:16" ht="16.5" customHeight="1" x14ac:dyDescent="0.2">
      <c r="A49" s="3">
        <f t="shared" si="2"/>
        <v>45</v>
      </c>
      <c r="B49" s="3"/>
      <c r="C49" s="4" t="s">
        <v>43</v>
      </c>
      <c r="D49" s="5" t="s">
        <v>160</v>
      </c>
      <c r="E49" s="5" t="s">
        <v>252</v>
      </c>
      <c r="F49" s="5" t="s">
        <v>298</v>
      </c>
      <c r="G49" s="5"/>
      <c r="H49" s="5"/>
      <c r="I49" s="25"/>
      <c r="J49" s="25"/>
      <c r="K49" s="6">
        <v>5</v>
      </c>
      <c r="L49" s="6">
        <f t="shared" si="3"/>
        <v>10</v>
      </c>
      <c r="M49" s="6"/>
      <c r="N49" s="6">
        <v>12</v>
      </c>
      <c r="O49" s="6" t="s">
        <v>534</v>
      </c>
      <c r="P49" s="25"/>
    </row>
    <row r="50" spans="1:16" ht="16.5" customHeight="1" x14ac:dyDescent="0.2">
      <c r="A50" s="3">
        <f t="shared" si="2"/>
        <v>46</v>
      </c>
      <c r="B50" s="3"/>
      <c r="C50" s="4" t="s">
        <v>117</v>
      </c>
      <c r="D50" s="5" t="s">
        <v>215</v>
      </c>
      <c r="E50" s="5" t="s">
        <v>258</v>
      </c>
      <c r="F50" s="5" t="s">
        <v>362</v>
      </c>
      <c r="G50" s="34"/>
      <c r="H50" s="34"/>
      <c r="I50" s="25"/>
      <c r="J50" s="25"/>
      <c r="K50" s="6">
        <v>1</v>
      </c>
      <c r="L50" s="6">
        <f t="shared" si="3"/>
        <v>2</v>
      </c>
      <c r="M50" s="6"/>
      <c r="N50" s="6">
        <v>15</v>
      </c>
      <c r="O50" s="6" t="s">
        <v>534</v>
      </c>
      <c r="P50" s="25"/>
    </row>
    <row r="51" spans="1:16" ht="16.5" customHeight="1" x14ac:dyDescent="0.2">
      <c r="A51" s="3">
        <f t="shared" si="2"/>
        <v>47</v>
      </c>
      <c r="B51" s="3"/>
      <c r="C51" s="4" t="s">
        <v>111</v>
      </c>
      <c r="D51" s="5" t="s">
        <v>209</v>
      </c>
      <c r="E51" s="5" t="s">
        <v>258</v>
      </c>
      <c r="F51" s="5" t="s">
        <v>356</v>
      </c>
      <c r="G51" s="5"/>
      <c r="H51" s="5"/>
      <c r="I51" s="25"/>
      <c r="J51" s="25"/>
      <c r="K51" s="6">
        <v>1</v>
      </c>
      <c r="L51" s="6">
        <f t="shared" si="3"/>
        <v>2</v>
      </c>
      <c r="M51" s="6"/>
      <c r="N51" s="6">
        <v>89</v>
      </c>
      <c r="O51" s="6" t="s">
        <v>534</v>
      </c>
      <c r="P51" s="25"/>
    </row>
    <row r="52" spans="1:16" ht="16.5" customHeight="1" x14ac:dyDescent="0.2">
      <c r="A52" s="3">
        <f t="shared" si="2"/>
        <v>48</v>
      </c>
      <c r="B52" s="3"/>
      <c r="C52" s="4" t="s">
        <v>118</v>
      </c>
      <c r="D52" s="5" t="s">
        <v>216</v>
      </c>
      <c r="E52" s="5" t="s">
        <v>258</v>
      </c>
      <c r="F52" s="5" t="s">
        <v>363</v>
      </c>
      <c r="G52" s="34"/>
      <c r="H52" s="34"/>
      <c r="I52" s="25"/>
      <c r="J52" s="25"/>
      <c r="K52" s="6">
        <v>2</v>
      </c>
      <c r="L52" s="6">
        <f t="shared" si="3"/>
        <v>4</v>
      </c>
      <c r="M52" s="6"/>
      <c r="N52" s="6">
        <v>91</v>
      </c>
      <c r="O52" s="6" t="s">
        <v>534</v>
      </c>
      <c r="P52" s="25"/>
    </row>
    <row r="53" spans="1:16" ht="16.5" customHeight="1" x14ac:dyDescent="0.2">
      <c r="A53" s="3">
        <f t="shared" si="2"/>
        <v>49</v>
      </c>
      <c r="B53" s="3"/>
      <c r="C53" s="4" t="s">
        <v>95</v>
      </c>
      <c r="D53" s="5" t="s">
        <v>194</v>
      </c>
      <c r="E53" s="5" t="s">
        <v>258</v>
      </c>
      <c r="F53" s="5" t="s">
        <v>340</v>
      </c>
      <c r="G53" s="5"/>
      <c r="H53" s="5"/>
      <c r="I53" s="25"/>
      <c r="J53" s="25"/>
      <c r="K53" s="6">
        <v>41</v>
      </c>
      <c r="L53" s="6">
        <f t="shared" si="3"/>
        <v>82</v>
      </c>
      <c r="M53" s="6"/>
      <c r="N53" s="6">
        <v>4847</v>
      </c>
      <c r="O53" s="6" t="s">
        <v>534</v>
      </c>
      <c r="P53" s="25"/>
    </row>
    <row r="54" spans="1:16" ht="16.5" customHeight="1" x14ac:dyDescent="0.2">
      <c r="A54" s="3">
        <f t="shared" si="2"/>
        <v>50</v>
      </c>
      <c r="B54" s="3"/>
      <c r="C54" s="4" t="s">
        <v>76</v>
      </c>
      <c r="D54" s="5" t="s">
        <v>175</v>
      </c>
      <c r="E54" s="5" t="s">
        <v>263</v>
      </c>
      <c r="F54" s="5" t="s">
        <v>175</v>
      </c>
      <c r="G54" s="34"/>
      <c r="H54" s="34"/>
      <c r="I54" s="25"/>
      <c r="J54" s="25"/>
      <c r="K54" s="6">
        <v>2</v>
      </c>
      <c r="L54" s="6">
        <f t="shared" si="3"/>
        <v>4</v>
      </c>
      <c r="M54" s="6"/>
      <c r="N54" s="6">
        <v>1</v>
      </c>
      <c r="O54" s="6" t="s">
        <v>530</v>
      </c>
      <c r="P54" s="25"/>
    </row>
    <row r="55" spans="1:16" ht="16.5" customHeight="1" x14ac:dyDescent="0.2">
      <c r="A55" s="3">
        <f t="shared" si="2"/>
        <v>51</v>
      </c>
      <c r="B55" s="3"/>
      <c r="C55" s="4" t="s">
        <v>89</v>
      </c>
      <c r="D55" s="5" t="s">
        <v>188</v>
      </c>
      <c r="E55" s="5" t="s">
        <v>251</v>
      </c>
      <c r="F55" s="5" t="s">
        <v>337</v>
      </c>
      <c r="G55" s="5"/>
      <c r="H55" s="5"/>
      <c r="I55" s="25"/>
      <c r="J55" s="25"/>
      <c r="K55" s="6">
        <v>4</v>
      </c>
      <c r="L55" s="6">
        <f t="shared" si="3"/>
        <v>8</v>
      </c>
      <c r="M55" s="6"/>
      <c r="N55" s="6">
        <v>4</v>
      </c>
      <c r="O55" s="6" t="s">
        <v>530</v>
      </c>
      <c r="P55" s="25"/>
    </row>
    <row r="56" spans="1:16" ht="16.5" customHeight="1" x14ac:dyDescent="0.2">
      <c r="A56" s="3">
        <f t="shared" si="2"/>
        <v>52</v>
      </c>
      <c r="B56" s="3"/>
      <c r="C56" s="4" t="s">
        <v>109</v>
      </c>
      <c r="D56" s="5" t="s">
        <v>207</v>
      </c>
      <c r="E56" s="5" t="s">
        <v>271</v>
      </c>
      <c r="F56" s="5" t="s">
        <v>354</v>
      </c>
      <c r="G56" s="5"/>
      <c r="H56" s="5"/>
      <c r="I56" s="25"/>
      <c r="J56" s="25"/>
      <c r="K56" s="6">
        <v>1</v>
      </c>
      <c r="L56" s="6">
        <f t="shared" si="3"/>
        <v>2</v>
      </c>
      <c r="M56" s="6"/>
      <c r="N56" s="6">
        <v>8</v>
      </c>
      <c r="O56" s="6" t="s">
        <v>530</v>
      </c>
      <c r="P56" s="25"/>
    </row>
    <row r="57" spans="1:16" ht="16.5" customHeight="1" x14ac:dyDescent="0.2">
      <c r="A57" s="3">
        <f t="shared" si="2"/>
        <v>53</v>
      </c>
      <c r="B57" s="3"/>
      <c r="C57" s="4" t="s">
        <v>61</v>
      </c>
      <c r="D57" s="5" t="s">
        <v>156</v>
      </c>
      <c r="E57" s="5" t="s">
        <v>257</v>
      </c>
      <c r="F57" s="5" t="s">
        <v>316</v>
      </c>
      <c r="G57" s="5"/>
      <c r="H57" s="5"/>
      <c r="I57" s="25"/>
      <c r="J57" s="25"/>
      <c r="K57" s="6">
        <v>1</v>
      </c>
      <c r="L57" s="6">
        <f t="shared" si="3"/>
        <v>2</v>
      </c>
      <c r="M57" s="6"/>
      <c r="N57" s="6">
        <v>10</v>
      </c>
      <c r="O57" s="6" t="s">
        <v>530</v>
      </c>
      <c r="P57" s="25"/>
    </row>
    <row r="58" spans="1:16" ht="16.5" customHeight="1" x14ac:dyDescent="0.2">
      <c r="A58" s="3">
        <f t="shared" si="2"/>
        <v>54</v>
      </c>
      <c r="B58" s="3"/>
      <c r="C58" s="4" t="s">
        <v>101</v>
      </c>
      <c r="D58" s="5" t="s">
        <v>199</v>
      </c>
      <c r="E58" s="5" t="s">
        <v>270</v>
      </c>
      <c r="F58" s="5" t="s">
        <v>346</v>
      </c>
      <c r="G58" s="5"/>
      <c r="H58" s="5"/>
      <c r="I58" s="25"/>
      <c r="J58" s="25"/>
      <c r="K58" s="6">
        <v>1</v>
      </c>
      <c r="L58" s="6">
        <f t="shared" si="3"/>
        <v>2</v>
      </c>
      <c r="M58" s="6"/>
      <c r="N58" s="6">
        <v>10</v>
      </c>
      <c r="O58" s="6" t="s">
        <v>530</v>
      </c>
      <c r="P58" s="25"/>
    </row>
    <row r="59" spans="1:16" ht="16.5" customHeight="1" x14ac:dyDescent="0.2">
      <c r="A59" s="3">
        <f t="shared" si="2"/>
        <v>55</v>
      </c>
      <c r="B59" s="3"/>
      <c r="C59" s="4" t="s">
        <v>45</v>
      </c>
      <c r="D59" s="5" t="s">
        <v>162</v>
      </c>
      <c r="E59" s="5" t="s">
        <v>252</v>
      </c>
      <c r="F59" s="5" t="s">
        <v>300</v>
      </c>
      <c r="G59" s="5"/>
      <c r="H59" s="5"/>
      <c r="I59" s="25"/>
      <c r="J59" s="25"/>
      <c r="K59" s="6">
        <v>2</v>
      </c>
      <c r="L59" s="6">
        <f t="shared" si="3"/>
        <v>4</v>
      </c>
      <c r="M59" s="6"/>
      <c r="N59" s="6">
        <v>30</v>
      </c>
      <c r="O59" s="6" t="s">
        <v>530</v>
      </c>
      <c r="P59" s="25"/>
    </row>
    <row r="60" spans="1:16" ht="16.5" customHeight="1" x14ac:dyDescent="0.2">
      <c r="A60" s="3">
        <f t="shared" si="2"/>
        <v>56</v>
      </c>
      <c r="B60" s="3"/>
      <c r="C60" s="4" t="s">
        <v>119</v>
      </c>
      <c r="D60" s="5" t="s">
        <v>217</v>
      </c>
      <c r="E60" s="5" t="s">
        <v>258</v>
      </c>
      <c r="F60" s="5" t="s">
        <v>365</v>
      </c>
      <c r="G60" s="5"/>
      <c r="H60" s="5"/>
      <c r="I60" s="25"/>
      <c r="J60" s="25"/>
      <c r="K60" s="6">
        <v>1</v>
      </c>
      <c r="L60" s="6">
        <f t="shared" si="3"/>
        <v>2</v>
      </c>
      <c r="M60" s="6"/>
      <c r="N60" s="6">
        <v>78</v>
      </c>
      <c r="O60" s="6" t="s">
        <v>530</v>
      </c>
      <c r="P60" s="25"/>
    </row>
    <row r="61" spans="1:16" ht="16.5" customHeight="1" x14ac:dyDescent="0.2">
      <c r="A61" s="3">
        <f t="shared" si="2"/>
        <v>57</v>
      </c>
      <c r="B61" s="3"/>
      <c r="C61" s="4" t="s">
        <v>35</v>
      </c>
      <c r="D61" s="5" t="s">
        <v>154</v>
      </c>
      <c r="E61" s="5" t="s">
        <v>251</v>
      </c>
      <c r="F61" s="5" t="s">
        <v>290</v>
      </c>
      <c r="G61" s="5"/>
      <c r="H61" s="5"/>
      <c r="I61" s="25"/>
      <c r="J61" s="25"/>
      <c r="K61" s="6">
        <v>12</v>
      </c>
      <c r="L61" s="6">
        <f t="shared" si="3"/>
        <v>24</v>
      </c>
      <c r="M61" s="6"/>
      <c r="N61" s="6">
        <v>83</v>
      </c>
      <c r="O61" s="6" t="s">
        <v>530</v>
      </c>
      <c r="P61" s="25"/>
    </row>
    <row r="62" spans="1:16" ht="16.5" customHeight="1" x14ac:dyDescent="0.2">
      <c r="A62" s="3">
        <f t="shared" si="2"/>
        <v>58</v>
      </c>
      <c r="B62" s="3"/>
      <c r="C62" s="4" t="s">
        <v>40</v>
      </c>
      <c r="D62" s="5" t="s">
        <v>158</v>
      </c>
      <c r="E62" s="5" t="s">
        <v>254</v>
      </c>
      <c r="F62" s="5" t="s">
        <v>295</v>
      </c>
      <c r="G62" s="5"/>
      <c r="H62" s="5"/>
      <c r="I62" s="25"/>
      <c r="J62" s="25"/>
      <c r="K62" s="6">
        <v>12</v>
      </c>
      <c r="L62" s="6">
        <f t="shared" si="3"/>
        <v>24</v>
      </c>
      <c r="M62" s="6"/>
      <c r="N62" s="6">
        <v>276</v>
      </c>
      <c r="O62" s="6" t="s">
        <v>530</v>
      </c>
      <c r="P62" s="25"/>
    </row>
    <row r="63" spans="1:16" ht="16.5" customHeight="1" x14ac:dyDescent="0.2">
      <c r="A63" s="3">
        <f t="shared" si="2"/>
        <v>59</v>
      </c>
      <c r="B63" s="3"/>
      <c r="C63" s="4" t="s">
        <v>97</v>
      </c>
      <c r="D63" s="5" t="s">
        <v>196</v>
      </c>
      <c r="E63" s="5" t="s">
        <v>258</v>
      </c>
      <c r="F63" s="5" t="s">
        <v>342</v>
      </c>
      <c r="G63" s="5"/>
      <c r="H63" s="5"/>
      <c r="I63" s="25"/>
      <c r="J63" s="25"/>
      <c r="K63" s="6">
        <v>50</v>
      </c>
      <c r="L63" s="6">
        <f t="shared" si="3"/>
        <v>100</v>
      </c>
      <c r="M63" s="6"/>
      <c r="N63" s="6">
        <v>281</v>
      </c>
      <c r="O63" s="6" t="s">
        <v>530</v>
      </c>
      <c r="P63" s="25"/>
    </row>
    <row r="64" spans="1:16" ht="16.5" customHeight="1" x14ac:dyDescent="0.2">
      <c r="A64" s="3">
        <f t="shared" si="2"/>
        <v>60</v>
      </c>
      <c r="B64" s="3"/>
      <c r="C64" s="4" t="s">
        <v>108</v>
      </c>
      <c r="D64" s="5" t="s">
        <v>206</v>
      </c>
      <c r="E64" s="5" t="s">
        <v>258</v>
      </c>
      <c r="F64" s="5" t="s">
        <v>353</v>
      </c>
      <c r="G64" s="5"/>
      <c r="H64" s="5"/>
      <c r="I64" s="25"/>
      <c r="J64" s="25"/>
      <c r="K64" s="6">
        <v>15</v>
      </c>
      <c r="L64" s="6">
        <f t="shared" si="3"/>
        <v>30</v>
      </c>
      <c r="M64" s="6"/>
      <c r="N64" s="6">
        <v>365</v>
      </c>
      <c r="O64" s="6" t="s">
        <v>530</v>
      </c>
      <c r="P64" s="25"/>
    </row>
    <row r="65" spans="1:16" ht="16.5" customHeight="1" x14ac:dyDescent="0.2">
      <c r="A65" s="3">
        <f t="shared" si="2"/>
        <v>61</v>
      </c>
      <c r="B65" s="3"/>
      <c r="C65" s="4" t="s">
        <v>146</v>
      </c>
      <c r="D65" s="5" t="s">
        <v>243</v>
      </c>
      <c r="E65" s="5" t="s">
        <v>283</v>
      </c>
      <c r="F65" s="5" t="s">
        <v>243</v>
      </c>
      <c r="G65" s="5"/>
      <c r="H65" s="5"/>
      <c r="I65" s="25"/>
      <c r="J65" s="25"/>
      <c r="K65" s="6">
        <v>1</v>
      </c>
      <c r="L65" s="6">
        <f t="shared" si="3"/>
        <v>2</v>
      </c>
      <c r="M65" s="6"/>
      <c r="N65" s="6">
        <v>2</v>
      </c>
      <c r="O65" s="6" t="s">
        <v>533</v>
      </c>
      <c r="P65" s="25"/>
    </row>
    <row r="66" spans="1:16" ht="16.5" customHeight="1" x14ac:dyDescent="0.2">
      <c r="A66" s="3">
        <f t="shared" si="2"/>
        <v>62</v>
      </c>
      <c r="B66" s="3"/>
      <c r="C66" s="4" t="s">
        <v>49</v>
      </c>
      <c r="D66" s="5" t="s">
        <v>165</v>
      </c>
      <c r="E66" s="5" t="s">
        <v>254</v>
      </c>
      <c r="F66" s="5" t="s">
        <v>304</v>
      </c>
      <c r="G66" s="5"/>
      <c r="H66" s="5"/>
      <c r="I66" s="25"/>
      <c r="J66" s="25"/>
      <c r="K66" s="6">
        <v>40</v>
      </c>
      <c r="L66" s="6">
        <f t="shared" si="3"/>
        <v>80</v>
      </c>
      <c r="M66" s="6"/>
      <c r="N66" s="6">
        <v>10</v>
      </c>
      <c r="O66" s="6" t="s">
        <v>533</v>
      </c>
      <c r="P66" s="25"/>
    </row>
    <row r="67" spans="1:16" ht="16.5" customHeight="1" x14ac:dyDescent="0.2">
      <c r="A67" s="3">
        <f t="shared" si="2"/>
        <v>63</v>
      </c>
      <c r="B67" s="3"/>
      <c r="C67" s="4" t="s">
        <v>38</v>
      </c>
      <c r="D67" s="5" t="s">
        <v>157</v>
      </c>
      <c r="E67" s="5" t="s">
        <v>254</v>
      </c>
      <c r="F67" s="5" t="s">
        <v>293</v>
      </c>
      <c r="G67" s="5"/>
      <c r="H67" s="5"/>
      <c r="I67" s="25"/>
      <c r="J67" s="25"/>
      <c r="K67" s="6">
        <v>2</v>
      </c>
      <c r="L67" s="6">
        <f t="shared" si="3"/>
        <v>4</v>
      </c>
      <c r="M67" s="6"/>
      <c r="N67" s="6">
        <v>43</v>
      </c>
      <c r="O67" s="6" t="s">
        <v>533</v>
      </c>
      <c r="P67" s="25"/>
    </row>
    <row r="68" spans="1:16" ht="16.5" customHeight="1" x14ac:dyDescent="0.2">
      <c r="A68" s="3">
        <f t="shared" si="2"/>
        <v>64</v>
      </c>
      <c r="B68" s="3"/>
      <c r="C68" s="4" t="s">
        <v>58</v>
      </c>
      <c r="D68" s="5" t="s">
        <v>161</v>
      </c>
      <c r="E68" s="5" t="s">
        <v>251</v>
      </c>
      <c r="F68" s="5" t="s">
        <v>313</v>
      </c>
      <c r="G68" s="5"/>
      <c r="H68" s="5"/>
      <c r="I68" s="25"/>
      <c r="J68" s="25"/>
      <c r="K68" s="6">
        <v>5</v>
      </c>
      <c r="L68" s="6">
        <f t="shared" si="3"/>
        <v>10</v>
      </c>
      <c r="M68" s="6"/>
      <c r="N68" s="6">
        <v>53</v>
      </c>
      <c r="O68" s="6" t="s">
        <v>533</v>
      </c>
      <c r="P68" s="25"/>
    </row>
    <row r="69" spans="1:16" ht="16.5" customHeight="1" x14ac:dyDescent="0.2">
      <c r="A69" s="3">
        <f t="shared" ref="A69:A104" si="4">ROW(A69) - ROW($A$4)</f>
        <v>65</v>
      </c>
      <c r="B69" s="3"/>
      <c r="C69" s="4" t="s">
        <v>47</v>
      </c>
      <c r="D69" s="5" t="s">
        <v>163</v>
      </c>
      <c r="E69" s="5" t="s">
        <v>254</v>
      </c>
      <c r="F69" s="5" t="s">
        <v>302</v>
      </c>
      <c r="G69" s="5"/>
      <c r="H69" s="5"/>
      <c r="I69" s="25"/>
      <c r="J69" s="25"/>
      <c r="K69" s="6">
        <v>19</v>
      </c>
      <c r="L69" s="6">
        <f t="shared" ref="L69:L100" si="5">K69*$K$3</f>
        <v>38</v>
      </c>
      <c r="M69" s="6"/>
      <c r="N69" s="6">
        <v>57</v>
      </c>
      <c r="O69" s="6" t="s">
        <v>533</v>
      </c>
      <c r="P69" s="25"/>
    </row>
    <row r="70" spans="1:16" ht="16.5" customHeight="1" x14ac:dyDescent="0.2">
      <c r="A70" s="3">
        <f t="shared" si="4"/>
        <v>66</v>
      </c>
      <c r="B70" s="3"/>
      <c r="C70" s="4" t="s">
        <v>42</v>
      </c>
      <c r="D70" s="5" t="s">
        <v>158</v>
      </c>
      <c r="E70" s="5" t="s">
        <v>254</v>
      </c>
      <c r="F70" s="5" t="s">
        <v>297</v>
      </c>
      <c r="G70" s="5"/>
      <c r="H70" s="5"/>
      <c r="I70" s="25"/>
      <c r="J70" s="25"/>
      <c r="K70" s="6">
        <v>25</v>
      </c>
      <c r="L70" s="6">
        <f t="shared" si="5"/>
        <v>50</v>
      </c>
      <c r="M70" s="6"/>
      <c r="N70" s="6">
        <v>86</v>
      </c>
      <c r="O70" s="6" t="s">
        <v>533</v>
      </c>
      <c r="P70" s="25"/>
    </row>
    <row r="71" spans="1:16" ht="16.5" customHeight="1" x14ac:dyDescent="0.2">
      <c r="A71" s="3">
        <f t="shared" si="4"/>
        <v>67</v>
      </c>
      <c r="B71" s="3"/>
      <c r="C71" s="4" t="s">
        <v>114</v>
      </c>
      <c r="D71" s="5" t="s">
        <v>212</v>
      </c>
      <c r="E71" s="5" t="s">
        <v>258</v>
      </c>
      <c r="F71" s="5" t="s">
        <v>359</v>
      </c>
      <c r="G71" s="5"/>
      <c r="H71" s="5"/>
      <c r="I71" s="25"/>
      <c r="J71" s="25"/>
      <c r="K71" s="6">
        <v>4</v>
      </c>
      <c r="L71" s="6">
        <f t="shared" si="5"/>
        <v>8</v>
      </c>
      <c r="M71" s="6"/>
      <c r="N71" s="6">
        <v>88</v>
      </c>
      <c r="O71" s="6" t="s">
        <v>533</v>
      </c>
      <c r="P71" s="25"/>
    </row>
    <row r="72" spans="1:16" ht="16.5" customHeight="1" x14ac:dyDescent="0.2">
      <c r="A72" s="3">
        <f t="shared" si="4"/>
        <v>68</v>
      </c>
      <c r="B72" s="3"/>
      <c r="C72" s="4" t="s">
        <v>105</v>
      </c>
      <c r="D72" s="5" t="s">
        <v>203</v>
      </c>
      <c r="E72" s="5" t="s">
        <v>258</v>
      </c>
      <c r="F72" s="5" t="s">
        <v>350</v>
      </c>
      <c r="G72" s="5"/>
      <c r="H72" s="5"/>
      <c r="I72" s="25"/>
      <c r="J72" s="25"/>
      <c r="K72" s="6">
        <v>1</v>
      </c>
      <c r="L72" s="6">
        <f t="shared" si="5"/>
        <v>2</v>
      </c>
      <c r="M72" s="6"/>
      <c r="N72" s="6">
        <v>177</v>
      </c>
      <c r="O72" s="6" t="s">
        <v>533</v>
      </c>
      <c r="P72" s="25"/>
    </row>
    <row r="73" spans="1:16" ht="16.5" hidden="1" customHeight="1" x14ac:dyDescent="0.2">
      <c r="A73" s="3">
        <f t="shared" si="4"/>
        <v>69</v>
      </c>
      <c r="B73" s="3"/>
      <c r="C73" s="4" t="s">
        <v>115</v>
      </c>
      <c r="D73" s="5" t="s">
        <v>213</v>
      </c>
      <c r="E73" s="5" t="s">
        <v>258</v>
      </c>
      <c r="F73" s="5" t="s">
        <v>360</v>
      </c>
      <c r="G73" s="33" t="s">
        <v>572</v>
      </c>
      <c r="H73" s="37" t="s">
        <v>573</v>
      </c>
      <c r="I73" s="25"/>
      <c r="J73" s="25"/>
      <c r="K73" s="6">
        <v>2</v>
      </c>
      <c r="L73" s="6">
        <f t="shared" si="5"/>
        <v>4</v>
      </c>
      <c r="M73" s="6"/>
      <c r="N73" s="6">
        <v>22</v>
      </c>
      <c r="O73" s="6" t="s">
        <v>574</v>
      </c>
      <c r="P73" s="25"/>
    </row>
    <row r="74" spans="1:16" ht="16.5" customHeight="1" x14ac:dyDescent="0.2">
      <c r="A74" s="3">
        <f t="shared" si="4"/>
        <v>70</v>
      </c>
      <c r="B74" s="3"/>
      <c r="C74" s="4" t="s">
        <v>94</v>
      </c>
      <c r="D74" s="5" t="s">
        <v>193</v>
      </c>
      <c r="E74" s="5" t="s">
        <v>258</v>
      </c>
      <c r="F74" s="5" t="s">
        <v>339</v>
      </c>
      <c r="G74" s="5"/>
      <c r="H74" s="5"/>
      <c r="I74" s="25"/>
      <c r="J74" s="25"/>
      <c r="K74" s="6">
        <v>2</v>
      </c>
      <c r="L74" s="6">
        <f t="shared" si="5"/>
        <v>4</v>
      </c>
      <c r="M74" s="6"/>
      <c r="N74" s="6">
        <v>197</v>
      </c>
      <c r="O74" s="6" t="s">
        <v>549</v>
      </c>
      <c r="P74" s="25"/>
    </row>
    <row r="75" spans="1:16" ht="16.5" customHeight="1" x14ac:dyDescent="0.2">
      <c r="A75" s="3">
        <f t="shared" si="4"/>
        <v>71</v>
      </c>
      <c r="B75" s="3"/>
      <c r="C75" s="4" t="s">
        <v>106</v>
      </c>
      <c r="D75" s="5" t="s">
        <v>204</v>
      </c>
      <c r="E75" s="5" t="s">
        <v>258</v>
      </c>
      <c r="F75" s="5" t="s">
        <v>351</v>
      </c>
      <c r="G75" s="5"/>
      <c r="H75" s="5"/>
      <c r="I75" s="25"/>
      <c r="J75" s="25"/>
      <c r="K75" s="6">
        <v>4</v>
      </c>
      <c r="L75" s="6">
        <f t="shared" si="5"/>
        <v>8</v>
      </c>
      <c r="M75" s="6"/>
      <c r="N75" s="6">
        <v>603</v>
      </c>
      <c r="O75" s="6" t="s">
        <v>549</v>
      </c>
      <c r="P75" s="25"/>
    </row>
    <row r="76" spans="1:16" ht="16.5" customHeight="1" x14ac:dyDescent="0.2">
      <c r="A76" s="3">
        <f t="shared" si="4"/>
        <v>72</v>
      </c>
      <c r="B76" s="3"/>
      <c r="C76" s="4" t="s">
        <v>145</v>
      </c>
      <c r="D76" s="5" t="s">
        <v>242</v>
      </c>
      <c r="E76" s="5" t="s">
        <v>278</v>
      </c>
      <c r="F76" s="5" t="s">
        <v>242</v>
      </c>
      <c r="G76" s="5"/>
      <c r="H76" s="5"/>
      <c r="I76" s="25"/>
      <c r="J76" s="25"/>
      <c r="K76" s="6">
        <v>1</v>
      </c>
      <c r="L76" s="6">
        <f t="shared" si="5"/>
        <v>2</v>
      </c>
      <c r="M76" s="6"/>
      <c r="N76" s="6">
        <v>2</v>
      </c>
      <c r="O76" s="6" t="s">
        <v>559</v>
      </c>
      <c r="P76" s="25"/>
    </row>
    <row r="77" spans="1:16" ht="16.5" customHeight="1" x14ac:dyDescent="0.2">
      <c r="A77" s="3">
        <f t="shared" si="4"/>
        <v>73</v>
      </c>
      <c r="B77" s="3"/>
      <c r="C77" s="4" t="s">
        <v>57</v>
      </c>
      <c r="D77" s="5" t="s">
        <v>168</v>
      </c>
      <c r="E77" s="5" t="s">
        <v>259</v>
      </c>
      <c r="F77" s="5" t="s">
        <v>312</v>
      </c>
      <c r="G77" s="5"/>
      <c r="H77" s="5"/>
      <c r="I77" s="25"/>
      <c r="J77" s="25"/>
      <c r="K77" s="6">
        <v>1</v>
      </c>
      <c r="L77" s="6">
        <f t="shared" si="5"/>
        <v>2</v>
      </c>
      <c r="M77" s="6"/>
      <c r="N77" s="6">
        <v>6</v>
      </c>
      <c r="O77" s="6" t="s">
        <v>539</v>
      </c>
      <c r="P77" s="25"/>
    </row>
    <row r="78" spans="1:16" ht="16.5" customHeight="1" x14ac:dyDescent="0.2">
      <c r="A78" s="3">
        <f t="shared" si="4"/>
        <v>74</v>
      </c>
      <c r="B78" s="3"/>
      <c r="C78" s="4" t="s">
        <v>92</v>
      </c>
      <c r="D78" s="5" t="s">
        <v>191</v>
      </c>
      <c r="E78" s="5" t="s">
        <v>263</v>
      </c>
      <c r="F78" s="5" t="s">
        <v>191</v>
      </c>
      <c r="G78" s="5"/>
      <c r="H78" s="5"/>
      <c r="I78" s="25"/>
      <c r="J78" s="25"/>
      <c r="K78" s="6">
        <v>1</v>
      </c>
      <c r="L78" s="6">
        <f t="shared" si="5"/>
        <v>2</v>
      </c>
      <c r="M78" s="6"/>
      <c r="N78" s="6">
        <v>6</v>
      </c>
      <c r="O78" s="6" t="s">
        <v>539</v>
      </c>
      <c r="P78" s="25"/>
    </row>
    <row r="79" spans="1:16" ht="16.5" customHeight="1" x14ac:dyDescent="0.2">
      <c r="A79" s="3">
        <f t="shared" si="4"/>
        <v>75</v>
      </c>
      <c r="B79" s="3"/>
      <c r="C79" s="4" t="s">
        <v>60</v>
      </c>
      <c r="D79" s="5" t="s">
        <v>169</v>
      </c>
      <c r="E79" s="5" t="s">
        <v>254</v>
      </c>
      <c r="F79" s="5" t="s">
        <v>315</v>
      </c>
      <c r="G79" s="5"/>
      <c r="H79" s="5"/>
      <c r="I79" s="25"/>
      <c r="J79" s="25"/>
      <c r="K79" s="6">
        <v>1</v>
      </c>
      <c r="L79" s="6">
        <f t="shared" si="5"/>
        <v>2</v>
      </c>
      <c r="M79" s="6"/>
      <c r="N79" s="6">
        <v>65</v>
      </c>
      <c r="O79" s="6" t="s">
        <v>539</v>
      </c>
      <c r="P79" s="25"/>
    </row>
    <row r="80" spans="1:16" ht="16.5" customHeight="1" x14ac:dyDescent="0.2">
      <c r="A80" s="3">
        <f t="shared" si="4"/>
        <v>76</v>
      </c>
      <c r="B80" s="3"/>
      <c r="C80" s="4" t="s">
        <v>107</v>
      </c>
      <c r="D80" s="5" t="s">
        <v>205</v>
      </c>
      <c r="E80" s="5" t="s">
        <v>258</v>
      </c>
      <c r="F80" s="5" t="s">
        <v>352</v>
      </c>
      <c r="G80" s="34"/>
      <c r="H80" s="34"/>
      <c r="I80" s="25"/>
      <c r="J80" s="25"/>
      <c r="K80" s="6">
        <v>23</v>
      </c>
      <c r="L80" s="6">
        <f t="shared" si="5"/>
        <v>46</v>
      </c>
      <c r="M80" s="6"/>
      <c r="N80" s="6">
        <v>166</v>
      </c>
      <c r="O80" s="6" t="s">
        <v>539</v>
      </c>
      <c r="P80" s="25"/>
    </row>
    <row r="81" spans="1:16" ht="16.5" customHeight="1" x14ac:dyDescent="0.2">
      <c r="A81" s="3">
        <f t="shared" si="4"/>
        <v>77</v>
      </c>
      <c r="B81" s="3"/>
      <c r="C81" s="4" t="s">
        <v>102</v>
      </c>
      <c r="D81" s="5" t="s">
        <v>200</v>
      </c>
      <c r="E81" s="5" t="s">
        <v>258</v>
      </c>
      <c r="F81" s="5" t="s">
        <v>347</v>
      </c>
      <c r="G81" s="5"/>
      <c r="H81" s="5"/>
      <c r="I81" s="25"/>
      <c r="J81" s="25"/>
      <c r="K81" s="6">
        <v>8</v>
      </c>
      <c r="L81" s="6">
        <f t="shared" si="5"/>
        <v>16</v>
      </c>
      <c r="M81" s="6"/>
      <c r="N81" s="6">
        <v>515</v>
      </c>
      <c r="O81" s="6" t="s">
        <v>554</v>
      </c>
      <c r="P81" s="25"/>
    </row>
    <row r="82" spans="1:16" ht="16.5" customHeight="1" x14ac:dyDescent="0.2">
      <c r="A82" s="3">
        <f t="shared" si="4"/>
        <v>78</v>
      </c>
      <c r="B82" s="3"/>
      <c r="C82" s="4" t="s">
        <v>68</v>
      </c>
      <c r="D82" s="5" t="s">
        <v>167</v>
      </c>
      <c r="E82" s="5" t="s">
        <v>252</v>
      </c>
      <c r="F82" s="5" t="s">
        <v>323</v>
      </c>
      <c r="G82" s="5"/>
      <c r="H82" s="5"/>
      <c r="I82" s="25"/>
      <c r="J82" s="25"/>
      <c r="K82" s="6">
        <v>2</v>
      </c>
      <c r="L82" s="6">
        <f t="shared" si="5"/>
        <v>4</v>
      </c>
      <c r="M82" s="6"/>
      <c r="N82" s="6">
        <v>24</v>
      </c>
      <c r="O82" s="6" t="s">
        <v>541</v>
      </c>
      <c r="P82" s="25"/>
    </row>
    <row r="83" spans="1:16" ht="16.5" hidden="1" customHeight="1" x14ac:dyDescent="0.2">
      <c r="A83" s="3">
        <f t="shared" si="4"/>
        <v>79</v>
      </c>
      <c r="B83" s="3"/>
      <c r="C83" s="4" t="s">
        <v>50</v>
      </c>
      <c r="D83" s="5" t="s">
        <v>154</v>
      </c>
      <c r="E83" s="5" t="s">
        <v>256</v>
      </c>
      <c r="F83" s="5" t="s">
        <v>305</v>
      </c>
      <c r="G83" s="33" t="s">
        <v>568</v>
      </c>
      <c r="H83" s="37" t="s">
        <v>569</v>
      </c>
      <c r="I83" s="25"/>
      <c r="J83" s="25"/>
      <c r="K83" s="6">
        <v>3</v>
      </c>
      <c r="L83" s="6">
        <f t="shared" si="5"/>
        <v>6</v>
      </c>
      <c r="M83" s="6"/>
      <c r="N83" s="6">
        <v>2</v>
      </c>
      <c r="O83" s="6" t="s">
        <v>531</v>
      </c>
      <c r="P83" s="25"/>
    </row>
    <row r="84" spans="1:16" ht="16.5" customHeight="1" x14ac:dyDescent="0.2">
      <c r="A84" s="3">
        <f t="shared" si="4"/>
        <v>80</v>
      </c>
      <c r="B84" s="3"/>
      <c r="C84" s="4" t="s">
        <v>63</v>
      </c>
      <c r="D84" s="5" t="s">
        <v>171</v>
      </c>
      <c r="E84" s="5" t="s">
        <v>254</v>
      </c>
      <c r="F84" s="5" t="s">
        <v>318</v>
      </c>
      <c r="G84" s="5"/>
      <c r="H84" s="5"/>
      <c r="I84" s="25"/>
      <c r="J84" s="25"/>
      <c r="K84" s="6">
        <v>8</v>
      </c>
      <c r="L84" s="6">
        <f t="shared" si="5"/>
        <v>16</v>
      </c>
      <c r="M84" s="6"/>
      <c r="N84" s="6">
        <v>10</v>
      </c>
      <c r="O84" s="6" t="s">
        <v>531</v>
      </c>
      <c r="P84" s="25"/>
    </row>
    <row r="85" spans="1:16" ht="16.5" customHeight="1" x14ac:dyDescent="0.2">
      <c r="A85" s="3">
        <f t="shared" si="4"/>
        <v>81</v>
      </c>
      <c r="B85" s="3"/>
      <c r="C85" s="4" t="s">
        <v>36</v>
      </c>
      <c r="D85" s="5" t="s">
        <v>155</v>
      </c>
      <c r="E85" s="5" t="s">
        <v>252</v>
      </c>
      <c r="F85" s="5" t="s">
        <v>291</v>
      </c>
      <c r="G85" s="34"/>
      <c r="H85" s="34"/>
      <c r="I85" s="25"/>
      <c r="J85" s="25"/>
      <c r="K85" s="6">
        <v>16</v>
      </c>
      <c r="L85" s="6">
        <f t="shared" si="5"/>
        <v>32</v>
      </c>
      <c r="M85" s="6"/>
      <c r="N85" s="6">
        <v>14</v>
      </c>
      <c r="O85" s="6" t="s">
        <v>531</v>
      </c>
      <c r="P85" s="25"/>
    </row>
    <row r="86" spans="1:16" ht="16.5" customHeight="1" x14ac:dyDescent="0.2">
      <c r="A86" s="3">
        <f t="shared" si="4"/>
        <v>82</v>
      </c>
      <c r="B86" s="3"/>
      <c r="C86" s="4" t="s">
        <v>78</v>
      </c>
      <c r="D86" s="5" t="s">
        <v>177</v>
      </c>
      <c r="E86" s="5" t="s">
        <v>252</v>
      </c>
      <c r="F86" s="5" t="s">
        <v>331</v>
      </c>
      <c r="G86" s="5"/>
      <c r="H86" s="5"/>
      <c r="I86" s="25"/>
      <c r="J86" s="25"/>
      <c r="K86" s="6">
        <v>2</v>
      </c>
      <c r="L86" s="6">
        <f t="shared" si="5"/>
        <v>4</v>
      </c>
      <c r="M86" s="6"/>
      <c r="N86" s="6">
        <v>16</v>
      </c>
      <c r="O86" s="6" t="s">
        <v>531</v>
      </c>
      <c r="P86" s="25"/>
    </row>
    <row r="87" spans="1:16" ht="16.5" customHeight="1" x14ac:dyDescent="0.2">
      <c r="A87" s="3">
        <f t="shared" si="4"/>
        <v>83</v>
      </c>
      <c r="B87" s="3"/>
      <c r="C87" s="4" t="s">
        <v>66</v>
      </c>
      <c r="D87" s="5" t="s">
        <v>159</v>
      </c>
      <c r="E87" s="5" t="s">
        <v>252</v>
      </c>
      <c r="F87" s="5" t="s">
        <v>321</v>
      </c>
      <c r="G87" s="5"/>
      <c r="H87" s="5"/>
      <c r="I87" s="25"/>
      <c r="J87" s="25"/>
      <c r="K87" s="6">
        <v>4</v>
      </c>
      <c r="L87" s="6">
        <f t="shared" si="5"/>
        <v>8</v>
      </c>
      <c r="M87" s="6"/>
      <c r="N87" s="6">
        <v>24</v>
      </c>
      <c r="O87" s="6" t="s">
        <v>531</v>
      </c>
      <c r="P87" s="25"/>
    </row>
    <row r="88" spans="1:16" ht="16.5" customHeight="1" x14ac:dyDescent="0.2">
      <c r="A88" s="3">
        <f t="shared" si="4"/>
        <v>84</v>
      </c>
      <c r="B88" s="3"/>
      <c r="C88" s="4" t="s">
        <v>69</v>
      </c>
      <c r="D88" s="5" t="s">
        <v>159</v>
      </c>
      <c r="E88" s="5" t="s">
        <v>251</v>
      </c>
      <c r="F88" s="5" t="s">
        <v>324</v>
      </c>
      <c r="G88" s="5"/>
      <c r="H88" s="5"/>
      <c r="I88" s="25"/>
      <c r="J88" s="25"/>
      <c r="K88" s="6">
        <v>2</v>
      </c>
      <c r="L88" s="6">
        <f t="shared" si="5"/>
        <v>4</v>
      </c>
      <c r="M88" s="6"/>
      <c r="N88" s="6">
        <v>24</v>
      </c>
      <c r="O88" s="6" t="s">
        <v>531</v>
      </c>
      <c r="P88" s="25"/>
    </row>
    <row r="89" spans="1:16" ht="16.5" customHeight="1" x14ac:dyDescent="0.2">
      <c r="A89" s="3">
        <f t="shared" si="4"/>
        <v>85</v>
      </c>
      <c r="B89" s="3"/>
      <c r="C89" s="4" t="s">
        <v>65</v>
      </c>
      <c r="D89" s="5" t="s">
        <v>159</v>
      </c>
      <c r="E89" s="5" t="s">
        <v>251</v>
      </c>
      <c r="F89" s="5" t="s">
        <v>320</v>
      </c>
      <c r="G89" s="5"/>
      <c r="H89" s="5"/>
      <c r="I89" s="25"/>
      <c r="J89" s="25"/>
      <c r="K89" s="6">
        <v>1</v>
      </c>
      <c r="L89" s="6">
        <f t="shared" si="5"/>
        <v>2</v>
      </c>
      <c r="M89" s="6"/>
      <c r="N89" s="6">
        <v>25</v>
      </c>
      <c r="O89" s="6" t="s">
        <v>531</v>
      </c>
      <c r="P89" s="25"/>
    </row>
    <row r="90" spans="1:16" ht="16.5" customHeight="1" x14ac:dyDescent="0.2">
      <c r="A90" s="3">
        <f t="shared" si="4"/>
        <v>86</v>
      </c>
      <c r="B90" s="3"/>
      <c r="C90" s="4" t="s">
        <v>39</v>
      </c>
      <c r="D90" s="5" t="s">
        <v>155</v>
      </c>
      <c r="E90" s="5" t="s">
        <v>254</v>
      </c>
      <c r="F90" s="5" t="s">
        <v>294</v>
      </c>
      <c r="G90" s="5"/>
      <c r="H90" s="5"/>
      <c r="I90" s="25"/>
      <c r="J90" s="25"/>
      <c r="K90" s="6">
        <v>1</v>
      </c>
      <c r="L90" s="6">
        <f t="shared" si="5"/>
        <v>2</v>
      </c>
      <c r="M90" s="6"/>
      <c r="N90" s="6">
        <v>32</v>
      </c>
      <c r="O90" s="6" t="s">
        <v>531</v>
      </c>
      <c r="P90" s="25"/>
    </row>
    <row r="91" spans="1:16" ht="16.5" customHeight="1" x14ac:dyDescent="0.2">
      <c r="A91" s="3">
        <f t="shared" si="4"/>
        <v>87</v>
      </c>
      <c r="B91" s="3"/>
      <c r="C91" s="4" t="s">
        <v>51</v>
      </c>
      <c r="D91" s="5" t="s">
        <v>156</v>
      </c>
      <c r="E91" s="5" t="s">
        <v>254</v>
      </c>
      <c r="F91" s="5" t="s">
        <v>306</v>
      </c>
      <c r="G91" s="5"/>
      <c r="H91" s="5"/>
      <c r="I91" s="25"/>
      <c r="J91" s="25"/>
      <c r="K91" s="6">
        <v>8</v>
      </c>
      <c r="L91" s="6">
        <f t="shared" si="5"/>
        <v>16</v>
      </c>
      <c r="M91" s="6"/>
      <c r="N91" s="6">
        <v>87</v>
      </c>
      <c r="O91" s="6" t="s">
        <v>531</v>
      </c>
      <c r="P91" s="25"/>
    </row>
    <row r="92" spans="1:16" ht="16.5" customHeight="1" x14ac:dyDescent="0.2">
      <c r="A92" s="3">
        <f t="shared" si="4"/>
        <v>88</v>
      </c>
      <c r="B92" s="3"/>
      <c r="C92" s="4" t="s">
        <v>48</v>
      </c>
      <c r="D92" s="5" t="s">
        <v>164</v>
      </c>
      <c r="E92" s="5" t="s">
        <v>254</v>
      </c>
      <c r="F92" s="5" t="s">
        <v>303</v>
      </c>
      <c r="G92" s="5"/>
      <c r="H92" s="5"/>
      <c r="I92" s="25"/>
      <c r="J92" s="25"/>
      <c r="K92" s="6">
        <v>1</v>
      </c>
      <c r="L92" s="6">
        <f t="shared" si="5"/>
        <v>2</v>
      </c>
      <c r="M92" s="6"/>
      <c r="N92" s="6">
        <v>2</v>
      </c>
      <c r="O92" s="6" t="s">
        <v>535</v>
      </c>
      <c r="P92" s="25"/>
    </row>
    <row r="93" spans="1:16" ht="16.5" customHeight="1" x14ac:dyDescent="0.2">
      <c r="A93" s="3">
        <f t="shared" si="4"/>
        <v>89</v>
      </c>
      <c r="B93" s="3"/>
      <c r="C93" s="4" t="s">
        <v>85</v>
      </c>
      <c r="D93" s="5" t="s">
        <v>184</v>
      </c>
      <c r="E93" s="5" t="s">
        <v>267</v>
      </c>
      <c r="F93" s="5" t="s">
        <v>184</v>
      </c>
      <c r="G93" s="34"/>
      <c r="H93" s="34"/>
      <c r="I93" s="25"/>
      <c r="J93" s="25"/>
      <c r="K93" s="6">
        <v>1</v>
      </c>
      <c r="L93" s="6">
        <f t="shared" si="5"/>
        <v>2</v>
      </c>
      <c r="M93" s="6"/>
      <c r="N93" s="6">
        <v>2</v>
      </c>
      <c r="O93" s="6" t="s">
        <v>535</v>
      </c>
      <c r="P93" s="25"/>
    </row>
    <row r="94" spans="1:16" ht="16.5" customHeight="1" x14ac:dyDescent="0.2">
      <c r="A94" s="3">
        <f t="shared" si="4"/>
        <v>90</v>
      </c>
      <c r="B94" s="3"/>
      <c r="C94" s="4" t="s">
        <v>86</v>
      </c>
      <c r="D94" s="5" t="s">
        <v>185</v>
      </c>
      <c r="E94" s="5" t="s">
        <v>268</v>
      </c>
      <c r="F94" s="5" t="s">
        <v>334</v>
      </c>
      <c r="G94" s="5"/>
      <c r="H94" s="5"/>
      <c r="I94" s="25"/>
      <c r="J94" s="25"/>
      <c r="K94" s="6">
        <v>1</v>
      </c>
      <c r="L94" s="6">
        <f t="shared" si="5"/>
        <v>2</v>
      </c>
      <c r="M94" s="6"/>
      <c r="N94" s="6">
        <v>2</v>
      </c>
      <c r="O94" s="6" t="s">
        <v>535</v>
      </c>
      <c r="P94" s="25"/>
    </row>
    <row r="95" spans="1:16" ht="16.5" customHeight="1" x14ac:dyDescent="0.2">
      <c r="A95" s="3">
        <f t="shared" si="4"/>
        <v>91</v>
      </c>
      <c r="B95" s="3"/>
      <c r="C95" s="4" t="s">
        <v>134</v>
      </c>
      <c r="D95" s="5" t="s">
        <v>231</v>
      </c>
      <c r="E95" s="5" t="s">
        <v>277</v>
      </c>
      <c r="F95" s="5" t="s">
        <v>231</v>
      </c>
      <c r="G95" s="5"/>
      <c r="H95" s="5"/>
      <c r="I95" s="25"/>
      <c r="J95" s="25"/>
      <c r="K95" s="6">
        <v>2</v>
      </c>
      <c r="L95" s="6">
        <f t="shared" si="5"/>
        <v>4</v>
      </c>
      <c r="M95" s="6"/>
      <c r="N95" s="6">
        <v>2</v>
      </c>
      <c r="O95" s="6" t="s">
        <v>535</v>
      </c>
      <c r="P95" s="25"/>
    </row>
    <row r="96" spans="1:16" ht="16.5" customHeight="1" x14ac:dyDescent="0.2">
      <c r="A96" s="3">
        <f t="shared" si="4"/>
        <v>92</v>
      </c>
      <c r="B96" s="3"/>
      <c r="C96" s="4" t="s">
        <v>150</v>
      </c>
      <c r="D96" s="5" t="s">
        <v>247</v>
      </c>
      <c r="E96" s="5" t="s">
        <v>286</v>
      </c>
      <c r="F96" s="5" t="s">
        <v>247</v>
      </c>
      <c r="G96" s="5"/>
      <c r="H96" s="5"/>
      <c r="I96" s="25"/>
      <c r="J96" s="25"/>
      <c r="K96" s="6">
        <v>1</v>
      </c>
      <c r="L96" s="6">
        <f t="shared" si="5"/>
        <v>2</v>
      </c>
      <c r="M96" s="6"/>
      <c r="N96" s="6">
        <v>4</v>
      </c>
      <c r="O96" s="6" t="s">
        <v>535</v>
      </c>
      <c r="P96" s="25"/>
    </row>
    <row r="97" spans="1:16" ht="16.5" customHeight="1" x14ac:dyDescent="0.2">
      <c r="A97" s="3">
        <f t="shared" si="4"/>
        <v>93</v>
      </c>
      <c r="B97" s="3"/>
      <c r="C97" s="4" t="s">
        <v>59</v>
      </c>
      <c r="D97" s="5" t="s">
        <v>154</v>
      </c>
      <c r="E97" s="5" t="s">
        <v>254</v>
      </c>
      <c r="F97" s="5" t="s">
        <v>314</v>
      </c>
      <c r="G97" s="5"/>
      <c r="H97" s="5"/>
      <c r="I97" s="25"/>
      <c r="J97" s="25"/>
      <c r="K97" s="6">
        <v>1</v>
      </c>
      <c r="L97" s="6">
        <f t="shared" si="5"/>
        <v>2</v>
      </c>
      <c r="M97" s="6"/>
      <c r="N97" s="6">
        <v>10</v>
      </c>
      <c r="O97" s="6" t="s">
        <v>535</v>
      </c>
      <c r="P97" s="25"/>
    </row>
    <row r="98" spans="1:16" ht="16.5" customHeight="1" x14ac:dyDescent="0.2">
      <c r="A98" s="3">
        <f t="shared" si="4"/>
        <v>94</v>
      </c>
      <c r="B98" s="3"/>
      <c r="C98" s="4" t="s">
        <v>52</v>
      </c>
      <c r="D98" s="5" t="s">
        <v>166</v>
      </c>
      <c r="E98" s="5" t="s">
        <v>254</v>
      </c>
      <c r="F98" s="5" t="s">
        <v>307</v>
      </c>
      <c r="G98" s="5"/>
      <c r="H98" s="5"/>
      <c r="I98" s="25"/>
      <c r="J98" s="25"/>
      <c r="K98" s="6">
        <v>1</v>
      </c>
      <c r="L98" s="6">
        <f t="shared" si="5"/>
        <v>2</v>
      </c>
      <c r="M98" s="6"/>
      <c r="N98" s="6">
        <v>16</v>
      </c>
      <c r="O98" s="6" t="s">
        <v>535</v>
      </c>
      <c r="P98" s="25"/>
    </row>
    <row r="99" spans="1:16" ht="16.5" customHeight="1" x14ac:dyDescent="0.2">
      <c r="A99" s="3">
        <f t="shared" si="4"/>
        <v>95</v>
      </c>
      <c r="B99" s="3"/>
      <c r="C99" s="4" t="s">
        <v>64</v>
      </c>
      <c r="D99" s="5" t="s">
        <v>164</v>
      </c>
      <c r="E99" s="5" t="s">
        <v>251</v>
      </c>
      <c r="F99" s="5" t="s">
        <v>319</v>
      </c>
      <c r="G99" s="5"/>
      <c r="H99" s="5"/>
      <c r="I99" s="25"/>
      <c r="J99" s="25"/>
      <c r="K99" s="6">
        <v>4</v>
      </c>
      <c r="L99" s="6">
        <f t="shared" si="5"/>
        <v>8</v>
      </c>
      <c r="M99" s="6"/>
      <c r="N99" s="6">
        <v>19</v>
      </c>
      <c r="O99" s="6" t="s">
        <v>535</v>
      </c>
      <c r="P99" s="25"/>
    </row>
    <row r="100" spans="1:16" ht="16.5" customHeight="1" x14ac:dyDescent="0.2">
      <c r="A100" s="3">
        <f t="shared" si="4"/>
        <v>96</v>
      </c>
      <c r="B100" s="3"/>
      <c r="C100" s="4" t="s">
        <v>67</v>
      </c>
      <c r="D100" s="5" t="s">
        <v>160</v>
      </c>
      <c r="E100" s="5" t="s">
        <v>254</v>
      </c>
      <c r="F100" s="5" t="s">
        <v>322</v>
      </c>
      <c r="G100" s="5"/>
      <c r="H100" s="5"/>
      <c r="I100" s="25"/>
      <c r="J100" s="25"/>
      <c r="K100" s="6">
        <v>2</v>
      </c>
      <c r="L100" s="6">
        <f t="shared" si="5"/>
        <v>4</v>
      </c>
      <c r="M100" s="6"/>
      <c r="N100" s="6">
        <v>27</v>
      </c>
      <c r="O100" s="6" t="s">
        <v>535</v>
      </c>
      <c r="P100" s="25"/>
    </row>
    <row r="101" spans="1:16" ht="16.5" customHeight="1" x14ac:dyDescent="0.2">
      <c r="A101" s="3">
        <f t="shared" si="4"/>
        <v>97</v>
      </c>
      <c r="B101" s="3"/>
      <c r="C101" s="4" t="s">
        <v>125</v>
      </c>
      <c r="D101" s="5" t="s">
        <v>222</v>
      </c>
      <c r="E101" s="5" t="s">
        <v>258</v>
      </c>
      <c r="F101" s="5" t="s">
        <v>371</v>
      </c>
      <c r="G101" s="5"/>
      <c r="H101" s="5"/>
      <c r="I101" s="25"/>
      <c r="J101" s="25"/>
      <c r="K101" s="6">
        <v>1</v>
      </c>
      <c r="L101" s="6">
        <f t="shared" ref="L101:L104" si="6">K101*$K$3</f>
        <v>2</v>
      </c>
      <c r="M101" s="6"/>
      <c r="N101" s="6">
        <v>40</v>
      </c>
      <c r="O101" s="6" t="s">
        <v>535</v>
      </c>
      <c r="P101" s="25"/>
    </row>
    <row r="102" spans="1:16" ht="16.5" customHeight="1" x14ac:dyDescent="0.2">
      <c r="A102" s="3">
        <f t="shared" si="4"/>
        <v>98</v>
      </c>
      <c r="B102" s="3"/>
      <c r="C102" s="4" t="s">
        <v>124</v>
      </c>
      <c r="D102" s="5" t="s">
        <v>221</v>
      </c>
      <c r="E102" s="5" t="s">
        <v>271</v>
      </c>
      <c r="F102" s="5" t="s">
        <v>370</v>
      </c>
      <c r="G102" s="5"/>
      <c r="H102" s="5"/>
      <c r="I102" s="25"/>
      <c r="J102" s="25"/>
      <c r="K102" s="6">
        <v>1</v>
      </c>
      <c r="L102" s="6">
        <f t="shared" si="6"/>
        <v>2</v>
      </c>
      <c r="M102" s="6"/>
      <c r="N102" s="6">
        <v>240</v>
      </c>
      <c r="O102" s="6" t="s">
        <v>535</v>
      </c>
      <c r="P102" s="25"/>
    </row>
    <row r="103" spans="1:16" ht="16.5" customHeight="1" x14ac:dyDescent="0.2">
      <c r="A103" s="3">
        <f t="shared" si="4"/>
        <v>99</v>
      </c>
      <c r="B103" s="3"/>
      <c r="C103" s="4" t="s">
        <v>72</v>
      </c>
      <c r="D103" s="5" t="s">
        <v>169</v>
      </c>
      <c r="E103" s="5" t="s">
        <v>254</v>
      </c>
      <c r="F103" s="5" t="s">
        <v>327</v>
      </c>
      <c r="G103" s="5"/>
      <c r="H103" s="5"/>
      <c r="I103" s="25"/>
      <c r="J103" s="25"/>
      <c r="K103" s="6">
        <v>1</v>
      </c>
      <c r="L103" s="6">
        <f t="shared" si="6"/>
        <v>2</v>
      </c>
      <c r="M103" s="6"/>
      <c r="N103" s="6">
        <v>4</v>
      </c>
      <c r="O103" s="6" t="s">
        <v>532</v>
      </c>
      <c r="P103" s="25"/>
    </row>
    <row r="104" spans="1:16" ht="16.5" customHeight="1" x14ac:dyDescent="0.2">
      <c r="A104" s="3">
        <f t="shared" si="4"/>
        <v>100</v>
      </c>
      <c r="B104" s="3"/>
      <c r="C104" s="4" t="s">
        <v>73</v>
      </c>
      <c r="D104" s="5" t="s">
        <v>173</v>
      </c>
      <c r="E104" s="5" t="s">
        <v>261</v>
      </c>
      <c r="F104" s="5" t="s">
        <v>328</v>
      </c>
      <c r="G104" s="5"/>
      <c r="H104" s="5"/>
      <c r="I104" s="25"/>
      <c r="J104" s="25"/>
      <c r="K104" s="6">
        <v>3</v>
      </c>
      <c r="L104" s="6">
        <f t="shared" si="6"/>
        <v>6</v>
      </c>
      <c r="M104" s="6"/>
      <c r="N104" s="6">
        <v>490</v>
      </c>
      <c r="O104" s="6" t="s">
        <v>532</v>
      </c>
      <c r="P104" s="25"/>
    </row>
    <row r="105" spans="1:16" ht="13" customHeight="1" x14ac:dyDescent="0.2"/>
    <row r="106" spans="1:16" ht="13" customHeight="1" x14ac:dyDescent="0.2"/>
    <row r="107" spans="1:16" ht="13" customHeight="1" x14ac:dyDescent="0.2"/>
    <row r="108" spans="1:16" x14ac:dyDescent="0.2">
      <c r="C108" s="8"/>
      <c r="D108" s="7"/>
      <c r="E108" s="7"/>
      <c r="F108" s="9"/>
      <c r="G108" s="9"/>
      <c r="H108" s="9"/>
      <c r="I108" s="8"/>
      <c r="J108" s="8"/>
      <c r="K108" s="8"/>
      <c r="L108" s="8"/>
      <c r="M108" s="8"/>
      <c r="N108" s="8"/>
      <c r="O108" s="8"/>
    </row>
    <row r="109" spans="1:16" x14ac:dyDescent="0.2">
      <c r="F109" s="10"/>
      <c r="G109" s="10"/>
      <c r="H109" s="9"/>
    </row>
  </sheetData>
  <autoFilter ref="A4:Q104" xr:uid="{4522C558-330A-4F89-BEF3-18DB310E5676}">
    <filterColumn colId="6">
      <filters blank="1"/>
    </filterColumn>
  </autoFilter>
  <sortState xmlns:xlrd2="http://schemas.microsoft.com/office/spreadsheetml/2017/richdata2" ref="A5:P104">
    <sortCondition ref="O5:O104"/>
  </sortState>
  <conditionalFormatting sqref="H7">
    <cfRule type="duplicateValues" dxfId="14" priority="9"/>
  </conditionalFormatting>
  <conditionalFormatting sqref="H16">
    <cfRule type="duplicateValues" dxfId="13" priority="8"/>
  </conditionalFormatting>
  <conditionalFormatting sqref="H20">
    <cfRule type="duplicateValues" dxfId="12" priority="4"/>
  </conditionalFormatting>
  <conditionalFormatting sqref="H50">
    <cfRule type="duplicateValues" dxfId="11" priority="7"/>
  </conditionalFormatting>
  <conditionalFormatting sqref="H52">
    <cfRule type="duplicateValues" dxfId="10" priority="6"/>
  </conditionalFormatting>
  <conditionalFormatting sqref="H54">
    <cfRule type="duplicateValues" dxfId="9" priority="5"/>
  </conditionalFormatting>
  <conditionalFormatting sqref="H80">
    <cfRule type="duplicateValues" dxfId="8" priority="3"/>
  </conditionalFormatting>
  <conditionalFormatting sqref="H85">
    <cfRule type="duplicateValues" dxfId="7" priority="2"/>
  </conditionalFormatting>
  <conditionalFormatting sqref="H93">
    <cfRule type="duplicateValues" dxfId="6" priority="1"/>
  </conditionalFormatting>
  <pageMargins left="0" right="0" top="0" bottom="0" header="0" footer="0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O132"/>
  <sheetViews>
    <sheetView showGridLines="0" zoomScale="85" zoomScaleNormal="85" workbookViewId="0">
      <selection activeCell="G22" sqref="G22"/>
    </sheetView>
  </sheetViews>
  <sheetFormatPr baseColWidth="10" defaultColWidth="9.1640625" defaultRowHeight="14" x14ac:dyDescent="0.2"/>
  <cols>
    <col min="1" max="1" width="5.1640625" style="2" customWidth="1"/>
    <col min="2" max="2" width="18.1640625" style="2" bestFit="1" customWidth="1"/>
    <col min="3" max="3" width="30.5" style="2" bestFit="1" customWidth="1"/>
    <col min="4" max="4" width="26.5" style="2" bestFit="1" customWidth="1"/>
    <col min="5" max="5" width="19.5" style="2" bestFit="1" customWidth="1"/>
    <col min="6" max="6" width="24.33203125" style="2" customWidth="1"/>
    <col min="7" max="7" width="24.5" style="2" customWidth="1"/>
    <col min="8" max="8" width="34" style="2" bestFit="1" customWidth="1"/>
    <col min="9" max="9" width="20.1640625" style="2" bestFit="1" customWidth="1"/>
    <col min="10" max="10" width="15" style="2" bestFit="1" customWidth="1"/>
    <col min="11" max="11" width="18.6640625" style="2" bestFit="1" customWidth="1"/>
    <col min="12" max="12" width="13.33203125" style="2" bestFit="1" customWidth="1"/>
    <col min="13" max="13" width="11.6640625" style="2" bestFit="1" customWidth="1"/>
    <col min="14" max="16384" width="9.1640625" style="2"/>
  </cols>
  <sheetData>
    <row r="1" spans="1:15" ht="13.5" customHeight="1" x14ac:dyDescent="0.2">
      <c r="A1" s="44" t="s">
        <v>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1"/>
    </row>
    <row r="2" spans="1:15" ht="37.5" customHeight="1" x14ac:dyDescent="0.2">
      <c r="C2" s="47" t="s">
        <v>16</v>
      </c>
      <c r="D2" s="48"/>
      <c r="E2" s="51" t="s">
        <v>17</v>
      </c>
      <c r="F2" s="51"/>
      <c r="G2" s="52"/>
      <c r="H2" s="52"/>
      <c r="I2" s="51" t="s">
        <v>18</v>
      </c>
      <c r="J2" s="20"/>
      <c r="K2" s="21" t="s">
        <v>19</v>
      </c>
      <c r="L2" s="53" t="s">
        <v>20</v>
      </c>
      <c r="M2" s="54"/>
      <c r="N2" s="22" t="s">
        <v>21</v>
      </c>
    </row>
    <row r="3" spans="1:15" ht="23.25" customHeight="1" x14ac:dyDescent="0.2">
      <c r="C3" s="49"/>
      <c r="D3" s="50"/>
      <c r="E3" s="51"/>
      <c r="F3" s="51"/>
      <c r="G3" s="52"/>
      <c r="H3" s="52"/>
      <c r="I3" s="51"/>
      <c r="J3" s="23" t="s">
        <v>22</v>
      </c>
      <c r="K3" s="23"/>
      <c r="L3" s="55"/>
      <c r="M3" s="56"/>
      <c r="N3" s="19"/>
    </row>
    <row r="4" spans="1:15" ht="17.25" customHeight="1" x14ac:dyDescent="0.2">
      <c r="C4" s="57" t="s">
        <v>23</v>
      </c>
      <c r="D4" s="57"/>
      <c r="E4" s="51" t="s">
        <v>24</v>
      </c>
      <c r="F4" s="51"/>
      <c r="G4" s="58" t="s">
        <v>25</v>
      </c>
      <c r="H4" s="58"/>
      <c r="I4" s="51" t="s">
        <v>26</v>
      </c>
      <c r="J4" s="23" t="s">
        <v>27</v>
      </c>
      <c r="K4" s="23"/>
      <c r="L4" s="51"/>
      <c r="M4" s="51"/>
      <c r="N4" s="19"/>
      <c r="O4"/>
    </row>
    <row r="5" spans="1:15" ht="17.25" customHeight="1" x14ac:dyDescent="0.2">
      <c r="C5" s="57"/>
      <c r="D5" s="57"/>
      <c r="E5" s="51"/>
      <c r="F5" s="51"/>
      <c r="G5" s="58"/>
      <c r="H5" s="58"/>
      <c r="I5" s="51"/>
      <c r="J5" s="23" t="s">
        <v>28</v>
      </c>
      <c r="K5" s="23"/>
      <c r="L5" s="51"/>
      <c r="M5" s="51"/>
      <c r="N5" s="19"/>
    </row>
    <row r="6" spans="1:15" ht="17.25" customHeight="1" x14ac:dyDescent="0.2">
      <c r="A6" s="26"/>
      <c r="B6" s="26"/>
      <c r="C6" s="24"/>
      <c r="D6" s="24"/>
      <c r="E6" s="27"/>
      <c r="F6" s="27"/>
      <c r="G6" s="24"/>
      <c r="H6" s="28"/>
      <c r="I6" s="28"/>
      <c r="J6" s="24"/>
      <c r="K6" s="24"/>
      <c r="L6" s="24"/>
      <c r="M6" s="1"/>
    </row>
    <row r="7" spans="1:15" ht="17.25" customHeight="1" x14ac:dyDescent="0.2">
      <c r="A7" s="26"/>
      <c r="B7" s="26"/>
      <c r="C7" s="24"/>
      <c r="D7" s="24"/>
      <c r="E7" s="27"/>
      <c r="F7" s="27"/>
      <c r="K7" s="24"/>
      <c r="L7" s="24"/>
      <c r="M7" s="1"/>
    </row>
    <row r="8" spans="1:15" ht="19.5" customHeight="1" x14ac:dyDescent="0.2">
      <c r="A8" s="11" t="s">
        <v>29</v>
      </c>
      <c r="B8" s="11" t="s">
        <v>34</v>
      </c>
      <c r="C8" s="11" t="s">
        <v>14</v>
      </c>
      <c r="D8" s="11" t="s">
        <v>153</v>
      </c>
      <c r="E8" s="11" t="s">
        <v>250</v>
      </c>
      <c r="F8" s="11" t="s">
        <v>289</v>
      </c>
      <c r="G8" s="11" t="s">
        <v>32</v>
      </c>
      <c r="H8" s="11" t="s">
        <v>33</v>
      </c>
      <c r="I8" s="11" t="s">
        <v>380</v>
      </c>
      <c r="J8" s="11" t="s">
        <v>30</v>
      </c>
      <c r="K8" s="11" t="s">
        <v>381</v>
      </c>
      <c r="L8" s="11" t="s">
        <v>501</v>
      </c>
      <c r="M8" s="11" t="s">
        <v>504</v>
      </c>
      <c r="N8" s="11" t="s">
        <v>31</v>
      </c>
    </row>
    <row r="9" spans="1:15" ht="16.5" customHeight="1" x14ac:dyDescent="0.2">
      <c r="A9" s="3">
        <f t="shared" ref="A9:A40" si="0">ROW(A9) - ROW($A$8)</f>
        <v>1</v>
      </c>
      <c r="B9" s="4" t="s">
        <v>35</v>
      </c>
      <c r="C9" s="18" t="str">
        <f t="shared" ref="C9:C40" si="1">_xlfn.SWITCH(LEFT(B9,IF(ISNUMBER(FIND(" ",B9,1)),FIND(" ",B9,1)-1,FIND(",",B9,1)-1)), "CAP","Capacitors", "RES","Resistors", "DIODE","Diodes", "IND","Inductors", "FERRITE","Ferrite Beads", "BJT","Transistors", "JFET","Transistors", "E-MOSFET","Transistors", "D-MOSFET","Transistors","")</f>
        <v>Capacitors</v>
      </c>
      <c r="D9" s="5" t="s">
        <v>154</v>
      </c>
      <c r="E9" s="5" t="s">
        <v>251</v>
      </c>
      <c r="F9" s="5" t="s">
        <v>290</v>
      </c>
      <c r="G9" s="25"/>
      <c r="H9" s="25"/>
      <c r="I9" s="6">
        <v>12</v>
      </c>
      <c r="J9" s="25"/>
      <c r="K9" s="4" t="s">
        <v>382</v>
      </c>
      <c r="L9" s="4" t="s">
        <v>502</v>
      </c>
      <c r="M9" s="4" t="s">
        <v>505</v>
      </c>
      <c r="N9" s="25"/>
    </row>
    <row r="10" spans="1:15" ht="16.5" customHeight="1" x14ac:dyDescent="0.2">
      <c r="A10" s="3">
        <f t="shared" si="0"/>
        <v>2</v>
      </c>
      <c r="B10" s="4" t="s">
        <v>36</v>
      </c>
      <c r="C10" s="18" t="str">
        <f t="shared" si="1"/>
        <v>Capacitors</v>
      </c>
      <c r="D10" s="5" t="s">
        <v>155</v>
      </c>
      <c r="E10" s="5" t="s">
        <v>252</v>
      </c>
      <c r="F10" s="5" t="s">
        <v>291</v>
      </c>
      <c r="G10" s="25"/>
      <c r="H10" s="25"/>
      <c r="I10" s="6">
        <v>16</v>
      </c>
      <c r="J10" s="25"/>
      <c r="K10" s="4" t="s">
        <v>383</v>
      </c>
      <c r="L10" s="4" t="s">
        <v>502</v>
      </c>
      <c r="M10" s="4" t="s">
        <v>506</v>
      </c>
      <c r="N10" s="25"/>
    </row>
    <row r="11" spans="1:15" ht="16.5" customHeight="1" x14ac:dyDescent="0.2">
      <c r="A11" s="3">
        <f t="shared" si="0"/>
        <v>3</v>
      </c>
      <c r="B11" s="4" t="s">
        <v>37</v>
      </c>
      <c r="C11" s="18" t="str">
        <f t="shared" si="1"/>
        <v>Capacitors</v>
      </c>
      <c r="D11" s="5" t="s">
        <v>156</v>
      </c>
      <c r="E11" s="5" t="s">
        <v>253</v>
      </c>
      <c r="F11" s="5" t="s">
        <v>292</v>
      </c>
      <c r="G11" s="25"/>
      <c r="H11" s="25"/>
      <c r="I11" s="6">
        <v>15</v>
      </c>
      <c r="J11" s="25"/>
      <c r="K11" s="4" t="s">
        <v>384</v>
      </c>
      <c r="L11" s="4" t="s">
        <v>502</v>
      </c>
      <c r="M11" s="4" t="s">
        <v>506</v>
      </c>
      <c r="N11" s="25"/>
    </row>
    <row r="12" spans="1:15" ht="16.5" customHeight="1" x14ac:dyDescent="0.2">
      <c r="A12" s="3">
        <f t="shared" si="0"/>
        <v>4</v>
      </c>
      <c r="B12" s="4" t="s">
        <v>38</v>
      </c>
      <c r="C12" s="18" t="str">
        <f t="shared" si="1"/>
        <v>Capacitors</v>
      </c>
      <c r="D12" s="5" t="s">
        <v>157</v>
      </c>
      <c r="E12" s="5" t="s">
        <v>254</v>
      </c>
      <c r="F12" s="5" t="s">
        <v>293</v>
      </c>
      <c r="G12" s="25"/>
      <c r="H12" s="25"/>
      <c r="I12" s="6">
        <v>2</v>
      </c>
      <c r="J12" s="25"/>
      <c r="K12" s="4" t="s">
        <v>385</v>
      </c>
      <c r="L12" s="4" t="s">
        <v>502</v>
      </c>
      <c r="M12" s="4" t="s">
        <v>506</v>
      </c>
      <c r="N12" s="25"/>
    </row>
    <row r="13" spans="1:15" ht="16.5" customHeight="1" x14ac:dyDescent="0.2">
      <c r="A13" s="3">
        <f t="shared" si="0"/>
        <v>5</v>
      </c>
      <c r="B13" s="4" t="s">
        <v>39</v>
      </c>
      <c r="C13" s="18" t="str">
        <f t="shared" si="1"/>
        <v>Capacitors</v>
      </c>
      <c r="D13" s="5" t="s">
        <v>155</v>
      </c>
      <c r="E13" s="5" t="s">
        <v>254</v>
      </c>
      <c r="F13" s="5" t="s">
        <v>294</v>
      </c>
      <c r="G13" s="25"/>
      <c r="H13" s="25"/>
      <c r="I13" s="6">
        <v>1</v>
      </c>
      <c r="J13" s="25"/>
      <c r="K13" s="4" t="s">
        <v>386</v>
      </c>
      <c r="L13" s="4" t="s">
        <v>502</v>
      </c>
      <c r="M13" s="4" t="s">
        <v>505</v>
      </c>
      <c r="N13" s="25"/>
    </row>
    <row r="14" spans="1:15" ht="16.5" customHeight="1" x14ac:dyDescent="0.2">
      <c r="A14" s="3">
        <f t="shared" si="0"/>
        <v>6</v>
      </c>
      <c r="B14" s="4" t="s">
        <v>40</v>
      </c>
      <c r="C14" s="18" t="str">
        <f t="shared" si="1"/>
        <v>Capacitors</v>
      </c>
      <c r="D14" s="5" t="s">
        <v>158</v>
      </c>
      <c r="E14" s="5" t="s">
        <v>254</v>
      </c>
      <c r="F14" s="5" t="s">
        <v>295</v>
      </c>
      <c r="G14" s="25"/>
      <c r="H14" s="25"/>
      <c r="I14" s="6">
        <v>12</v>
      </c>
      <c r="J14" s="25"/>
      <c r="K14" s="4" t="s">
        <v>387</v>
      </c>
      <c r="L14" s="4" t="s">
        <v>502</v>
      </c>
      <c r="M14" s="4" t="s">
        <v>506</v>
      </c>
      <c r="N14" s="25"/>
    </row>
    <row r="15" spans="1:15" ht="16.5" customHeight="1" x14ac:dyDescent="0.2">
      <c r="A15" s="3">
        <f t="shared" si="0"/>
        <v>7</v>
      </c>
      <c r="B15" s="4" t="s">
        <v>41</v>
      </c>
      <c r="C15" s="18" t="str">
        <f t="shared" si="1"/>
        <v>Capacitors</v>
      </c>
      <c r="D15" s="5" t="s">
        <v>159</v>
      </c>
      <c r="E15" s="5" t="s">
        <v>253</v>
      </c>
      <c r="F15" s="5" t="s">
        <v>296</v>
      </c>
      <c r="G15" s="25"/>
      <c r="H15" s="25"/>
      <c r="I15" s="6">
        <v>6</v>
      </c>
      <c r="J15" s="25"/>
      <c r="K15" s="4" t="s">
        <v>388</v>
      </c>
      <c r="L15" s="4" t="s">
        <v>502</v>
      </c>
      <c r="M15" s="4" t="s">
        <v>506</v>
      </c>
      <c r="N15" s="25"/>
    </row>
    <row r="16" spans="1:15" ht="16.5" customHeight="1" x14ac:dyDescent="0.2">
      <c r="A16" s="3">
        <f t="shared" si="0"/>
        <v>8</v>
      </c>
      <c r="B16" s="4" t="s">
        <v>42</v>
      </c>
      <c r="C16" s="18" t="str">
        <f t="shared" si="1"/>
        <v>Capacitors</v>
      </c>
      <c r="D16" s="5" t="s">
        <v>158</v>
      </c>
      <c r="E16" s="5" t="s">
        <v>254</v>
      </c>
      <c r="F16" s="5" t="s">
        <v>297</v>
      </c>
      <c r="G16" s="25"/>
      <c r="H16" s="25"/>
      <c r="I16" s="6">
        <v>25</v>
      </c>
      <c r="J16" s="25"/>
      <c r="K16" s="4" t="s">
        <v>389</v>
      </c>
      <c r="L16" s="4" t="s">
        <v>502</v>
      </c>
      <c r="M16" s="4" t="s">
        <v>506</v>
      </c>
      <c r="N16" s="25"/>
    </row>
    <row r="17" spans="1:14" ht="16.5" customHeight="1" x14ac:dyDescent="0.2">
      <c r="A17" s="3">
        <f t="shared" si="0"/>
        <v>9</v>
      </c>
      <c r="B17" s="4" t="s">
        <v>43</v>
      </c>
      <c r="C17" s="18" t="str">
        <f t="shared" si="1"/>
        <v>Capacitors</v>
      </c>
      <c r="D17" s="5" t="s">
        <v>160</v>
      </c>
      <c r="E17" s="5" t="s">
        <v>252</v>
      </c>
      <c r="F17" s="5" t="s">
        <v>298</v>
      </c>
      <c r="G17" s="25"/>
      <c r="H17" s="25"/>
      <c r="I17" s="6">
        <v>5</v>
      </c>
      <c r="J17" s="25"/>
      <c r="K17" s="4" t="s">
        <v>390</v>
      </c>
      <c r="L17" s="4" t="s">
        <v>502</v>
      </c>
      <c r="M17" s="4" t="s">
        <v>507</v>
      </c>
      <c r="N17" s="25"/>
    </row>
    <row r="18" spans="1:14" ht="16.5" customHeight="1" x14ac:dyDescent="0.2">
      <c r="A18" s="3">
        <f t="shared" si="0"/>
        <v>10</v>
      </c>
      <c r="B18" s="4" t="s">
        <v>44</v>
      </c>
      <c r="C18" s="18" t="str">
        <f t="shared" si="1"/>
        <v>Capacitors</v>
      </c>
      <c r="D18" s="5" t="s">
        <v>161</v>
      </c>
      <c r="E18" s="5" t="s">
        <v>255</v>
      </c>
      <c r="F18" s="5" t="s">
        <v>299</v>
      </c>
      <c r="G18" s="25"/>
      <c r="H18" s="25"/>
      <c r="I18" s="6">
        <v>2</v>
      </c>
      <c r="J18" s="25"/>
      <c r="K18" s="4" t="s">
        <v>391</v>
      </c>
      <c r="L18" s="4"/>
      <c r="M18" s="4"/>
      <c r="N18" s="25"/>
    </row>
    <row r="19" spans="1:14" ht="16.5" customHeight="1" x14ac:dyDescent="0.2">
      <c r="A19" s="3">
        <f t="shared" si="0"/>
        <v>11</v>
      </c>
      <c r="B19" s="4" t="s">
        <v>45</v>
      </c>
      <c r="C19" s="18" t="str">
        <f t="shared" si="1"/>
        <v>Capacitors</v>
      </c>
      <c r="D19" s="5" t="s">
        <v>162</v>
      </c>
      <c r="E19" s="5" t="s">
        <v>252</v>
      </c>
      <c r="F19" s="5" t="s">
        <v>300</v>
      </c>
      <c r="G19" s="25"/>
      <c r="H19" s="25"/>
      <c r="I19" s="6">
        <v>2</v>
      </c>
      <c r="J19" s="25"/>
      <c r="K19" s="4" t="s">
        <v>392</v>
      </c>
      <c r="L19" s="4" t="s">
        <v>502</v>
      </c>
      <c r="M19" s="4" t="s">
        <v>506</v>
      </c>
      <c r="N19" s="25"/>
    </row>
    <row r="20" spans="1:14" ht="16.5" customHeight="1" x14ac:dyDescent="0.2">
      <c r="A20" s="3">
        <f t="shared" si="0"/>
        <v>12</v>
      </c>
      <c r="B20" s="4" t="s">
        <v>46</v>
      </c>
      <c r="C20" s="18" t="str">
        <f t="shared" si="1"/>
        <v>Capacitors</v>
      </c>
      <c r="D20" s="5" t="s">
        <v>159</v>
      </c>
      <c r="E20" s="5" t="s">
        <v>254</v>
      </c>
      <c r="F20" s="5" t="s">
        <v>301</v>
      </c>
      <c r="G20" s="25"/>
      <c r="H20" s="25"/>
      <c r="I20" s="6">
        <v>18</v>
      </c>
      <c r="J20" s="25"/>
      <c r="K20" s="4" t="s">
        <v>393</v>
      </c>
      <c r="L20" s="4" t="s">
        <v>502</v>
      </c>
      <c r="M20" s="4" t="s">
        <v>506</v>
      </c>
      <c r="N20" s="25"/>
    </row>
    <row r="21" spans="1:14" ht="16.5" customHeight="1" x14ac:dyDescent="0.2">
      <c r="A21" s="3">
        <f t="shared" si="0"/>
        <v>13</v>
      </c>
      <c r="B21" s="4" t="s">
        <v>47</v>
      </c>
      <c r="C21" s="18" t="str">
        <f t="shared" si="1"/>
        <v>Capacitors</v>
      </c>
      <c r="D21" s="5" t="s">
        <v>163</v>
      </c>
      <c r="E21" s="5" t="s">
        <v>254</v>
      </c>
      <c r="F21" s="5" t="s">
        <v>302</v>
      </c>
      <c r="G21" s="25"/>
      <c r="H21" s="25"/>
      <c r="I21" s="6">
        <v>19</v>
      </c>
      <c r="J21" s="25"/>
      <c r="K21" s="4" t="s">
        <v>394</v>
      </c>
      <c r="L21" s="4" t="s">
        <v>502</v>
      </c>
      <c r="M21" s="4" t="s">
        <v>506</v>
      </c>
      <c r="N21" s="25"/>
    </row>
    <row r="22" spans="1:14" ht="16.5" customHeight="1" x14ac:dyDescent="0.2">
      <c r="A22" s="3">
        <f t="shared" si="0"/>
        <v>14</v>
      </c>
      <c r="B22" s="4" t="s">
        <v>48</v>
      </c>
      <c r="C22" s="18" t="str">
        <f t="shared" si="1"/>
        <v>Capacitors</v>
      </c>
      <c r="D22" s="5" t="s">
        <v>164</v>
      </c>
      <c r="E22" s="5" t="s">
        <v>254</v>
      </c>
      <c r="F22" s="5" t="s">
        <v>303</v>
      </c>
      <c r="G22" s="25"/>
      <c r="H22" s="25"/>
      <c r="I22" s="6">
        <v>1</v>
      </c>
      <c r="J22" s="25"/>
      <c r="K22" s="4" t="s">
        <v>395</v>
      </c>
      <c r="L22" s="4" t="s">
        <v>502</v>
      </c>
      <c r="M22" s="4" t="s">
        <v>506</v>
      </c>
      <c r="N22" s="25"/>
    </row>
    <row r="23" spans="1:14" ht="16.5" customHeight="1" x14ac:dyDescent="0.2">
      <c r="A23" s="3">
        <f t="shared" si="0"/>
        <v>15</v>
      </c>
      <c r="B23" s="4" t="s">
        <v>49</v>
      </c>
      <c r="C23" s="18" t="str">
        <f t="shared" si="1"/>
        <v>Capacitors</v>
      </c>
      <c r="D23" s="5" t="s">
        <v>165</v>
      </c>
      <c r="E23" s="5" t="s">
        <v>254</v>
      </c>
      <c r="F23" s="5" t="s">
        <v>304</v>
      </c>
      <c r="G23" s="25"/>
      <c r="H23" s="25"/>
      <c r="I23" s="6">
        <v>40</v>
      </c>
      <c r="J23" s="25"/>
      <c r="K23" s="4" t="s">
        <v>396</v>
      </c>
      <c r="L23" s="4" t="s">
        <v>502</v>
      </c>
      <c r="M23" s="4" t="s">
        <v>506</v>
      </c>
      <c r="N23" s="25"/>
    </row>
    <row r="24" spans="1:14" ht="16.5" customHeight="1" x14ac:dyDescent="0.2">
      <c r="A24" s="3">
        <f t="shared" si="0"/>
        <v>16</v>
      </c>
      <c r="B24" s="4" t="s">
        <v>50</v>
      </c>
      <c r="C24" s="18" t="str">
        <f t="shared" si="1"/>
        <v>Capacitors</v>
      </c>
      <c r="D24" s="5" t="s">
        <v>154</v>
      </c>
      <c r="E24" s="5" t="s">
        <v>256</v>
      </c>
      <c r="F24" s="5" t="s">
        <v>305</v>
      </c>
      <c r="G24" s="25"/>
      <c r="H24" s="25"/>
      <c r="I24" s="6">
        <v>3</v>
      </c>
      <c r="J24" s="25"/>
      <c r="K24" s="4" t="s">
        <v>397</v>
      </c>
      <c r="L24" s="4" t="s">
        <v>502</v>
      </c>
      <c r="M24" s="4" t="s">
        <v>507</v>
      </c>
      <c r="N24" s="25"/>
    </row>
    <row r="25" spans="1:14" ht="16.5" customHeight="1" x14ac:dyDescent="0.2">
      <c r="A25" s="3">
        <f t="shared" si="0"/>
        <v>17</v>
      </c>
      <c r="B25" s="4" t="s">
        <v>51</v>
      </c>
      <c r="C25" s="18" t="str">
        <f t="shared" si="1"/>
        <v>Capacitors</v>
      </c>
      <c r="D25" s="5" t="s">
        <v>156</v>
      </c>
      <c r="E25" s="5" t="s">
        <v>254</v>
      </c>
      <c r="F25" s="5" t="s">
        <v>306</v>
      </c>
      <c r="G25" s="25"/>
      <c r="H25" s="25"/>
      <c r="I25" s="6">
        <v>8</v>
      </c>
      <c r="J25" s="25"/>
      <c r="K25" s="4" t="s">
        <v>398</v>
      </c>
      <c r="L25" s="4" t="s">
        <v>502</v>
      </c>
      <c r="M25" s="4" t="s">
        <v>506</v>
      </c>
      <c r="N25" s="25"/>
    </row>
    <row r="26" spans="1:14" ht="16.5" customHeight="1" x14ac:dyDescent="0.2">
      <c r="A26" s="3">
        <f t="shared" si="0"/>
        <v>18</v>
      </c>
      <c r="B26" s="4" t="s">
        <v>52</v>
      </c>
      <c r="C26" s="18" t="str">
        <f t="shared" si="1"/>
        <v>Capacitors</v>
      </c>
      <c r="D26" s="5" t="s">
        <v>166</v>
      </c>
      <c r="E26" s="5" t="s">
        <v>254</v>
      </c>
      <c r="F26" s="5" t="s">
        <v>307</v>
      </c>
      <c r="G26" s="25"/>
      <c r="H26" s="25"/>
      <c r="I26" s="6">
        <v>1</v>
      </c>
      <c r="J26" s="25"/>
      <c r="K26" s="4" t="s">
        <v>399</v>
      </c>
      <c r="L26" s="4" t="s">
        <v>502</v>
      </c>
      <c r="M26" s="4" t="s">
        <v>506</v>
      </c>
      <c r="N26" s="25"/>
    </row>
    <row r="27" spans="1:14" ht="16.5" customHeight="1" x14ac:dyDescent="0.2">
      <c r="A27" s="3">
        <f t="shared" si="0"/>
        <v>19</v>
      </c>
      <c r="B27" s="4" t="s">
        <v>53</v>
      </c>
      <c r="C27" s="18" t="str">
        <f t="shared" si="1"/>
        <v>Capacitors</v>
      </c>
      <c r="D27" s="5" t="s">
        <v>162</v>
      </c>
      <c r="E27" s="5" t="s">
        <v>257</v>
      </c>
      <c r="F27" s="5" t="s">
        <v>308</v>
      </c>
      <c r="G27" s="25"/>
      <c r="H27" s="25"/>
      <c r="I27" s="6">
        <v>1</v>
      </c>
      <c r="J27" s="25"/>
      <c r="K27" s="4" t="s">
        <v>400</v>
      </c>
      <c r="L27" s="4" t="s">
        <v>502</v>
      </c>
      <c r="M27" s="4" t="s">
        <v>506</v>
      </c>
      <c r="N27" s="25"/>
    </row>
    <row r="28" spans="1:14" ht="16.5" customHeight="1" x14ac:dyDescent="0.2">
      <c r="A28" s="3">
        <f t="shared" si="0"/>
        <v>20</v>
      </c>
      <c r="B28" s="4" t="s">
        <v>54</v>
      </c>
      <c r="C28" s="18" t="str">
        <f t="shared" si="1"/>
        <v>Capacitors</v>
      </c>
      <c r="D28" s="5" t="s">
        <v>155</v>
      </c>
      <c r="E28" s="5" t="s">
        <v>254</v>
      </c>
      <c r="F28" s="5" t="s">
        <v>309</v>
      </c>
      <c r="G28" s="25"/>
      <c r="H28" s="25"/>
      <c r="I28" s="6">
        <v>4</v>
      </c>
      <c r="J28" s="25"/>
      <c r="K28" s="4" t="s">
        <v>401</v>
      </c>
      <c r="L28" s="4" t="s">
        <v>502</v>
      </c>
      <c r="M28" s="4" t="s">
        <v>506</v>
      </c>
      <c r="N28" s="25"/>
    </row>
    <row r="29" spans="1:14" ht="16.5" customHeight="1" x14ac:dyDescent="0.2">
      <c r="A29" s="3">
        <f t="shared" si="0"/>
        <v>21</v>
      </c>
      <c r="B29" s="4" t="s">
        <v>55</v>
      </c>
      <c r="C29" s="18" t="str">
        <f t="shared" si="1"/>
        <v>Capacitors</v>
      </c>
      <c r="D29" s="5" t="s">
        <v>167</v>
      </c>
      <c r="E29" s="5" t="s">
        <v>251</v>
      </c>
      <c r="F29" s="5" t="s">
        <v>310</v>
      </c>
      <c r="G29" s="25"/>
      <c r="H29" s="25"/>
      <c r="I29" s="6">
        <v>9</v>
      </c>
      <c r="J29" s="25"/>
      <c r="K29" s="4" t="s">
        <v>402</v>
      </c>
      <c r="L29" s="4" t="s">
        <v>502</v>
      </c>
      <c r="M29" s="4" t="s">
        <v>505</v>
      </c>
      <c r="N29" s="25"/>
    </row>
    <row r="30" spans="1:14" ht="16.5" customHeight="1" x14ac:dyDescent="0.2">
      <c r="A30" s="3">
        <f t="shared" si="0"/>
        <v>22</v>
      </c>
      <c r="B30" s="4" t="s">
        <v>56</v>
      </c>
      <c r="C30" s="18" t="str">
        <f t="shared" si="1"/>
        <v>Capacitors</v>
      </c>
      <c r="D30" s="5" t="s">
        <v>159</v>
      </c>
      <c r="E30" s="5" t="s">
        <v>258</v>
      </c>
      <c r="F30" s="5" t="s">
        <v>311</v>
      </c>
      <c r="G30" s="25"/>
      <c r="H30" s="25"/>
      <c r="I30" s="6">
        <v>1</v>
      </c>
      <c r="J30" s="25"/>
      <c r="K30" s="4" t="s">
        <v>403</v>
      </c>
      <c r="L30" s="4" t="s">
        <v>502</v>
      </c>
      <c r="M30" s="4" t="s">
        <v>505</v>
      </c>
      <c r="N30" s="25"/>
    </row>
    <row r="31" spans="1:14" ht="16.5" customHeight="1" x14ac:dyDescent="0.2">
      <c r="A31" s="3">
        <f t="shared" si="0"/>
        <v>23</v>
      </c>
      <c r="B31" s="4" t="s">
        <v>57</v>
      </c>
      <c r="C31" s="18" t="str">
        <f t="shared" si="1"/>
        <v>Capacitors</v>
      </c>
      <c r="D31" s="5" t="s">
        <v>168</v>
      </c>
      <c r="E31" s="5" t="s">
        <v>259</v>
      </c>
      <c r="F31" s="5" t="s">
        <v>312</v>
      </c>
      <c r="G31" s="25"/>
      <c r="H31" s="25"/>
      <c r="I31" s="6">
        <v>1</v>
      </c>
      <c r="J31" s="25"/>
      <c r="K31" s="4" t="s">
        <v>404</v>
      </c>
      <c r="L31" s="4" t="s">
        <v>503</v>
      </c>
      <c r="M31" s="4"/>
      <c r="N31" s="25"/>
    </row>
    <row r="32" spans="1:14" ht="16.5" customHeight="1" x14ac:dyDescent="0.2">
      <c r="A32" s="3">
        <f t="shared" si="0"/>
        <v>24</v>
      </c>
      <c r="B32" s="4" t="s">
        <v>58</v>
      </c>
      <c r="C32" s="18" t="str">
        <f t="shared" si="1"/>
        <v>Capacitors</v>
      </c>
      <c r="D32" s="5" t="s">
        <v>161</v>
      </c>
      <c r="E32" s="5" t="s">
        <v>251</v>
      </c>
      <c r="F32" s="5" t="s">
        <v>313</v>
      </c>
      <c r="G32" s="25"/>
      <c r="H32" s="25"/>
      <c r="I32" s="6">
        <v>5</v>
      </c>
      <c r="J32" s="25"/>
      <c r="K32" s="4" t="s">
        <v>405</v>
      </c>
      <c r="L32" s="4" t="s">
        <v>502</v>
      </c>
      <c r="M32" s="4" t="s">
        <v>507</v>
      </c>
      <c r="N32" s="25"/>
    </row>
    <row r="33" spans="1:14" ht="16.5" customHeight="1" x14ac:dyDescent="0.2">
      <c r="A33" s="3">
        <f t="shared" si="0"/>
        <v>25</v>
      </c>
      <c r="B33" s="4" t="s">
        <v>59</v>
      </c>
      <c r="C33" s="18" t="str">
        <f t="shared" si="1"/>
        <v>Capacitors</v>
      </c>
      <c r="D33" s="5" t="s">
        <v>154</v>
      </c>
      <c r="E33" s="5" t="s">
        <v>254</v>
      </c>
      <c r="F33" s="5" t="s">
        <v>314</v>
      </c>
      <c r="G33" s="25"/>
      <c r="H33" s="25"/>
      <c r="I33" s="6">
        <v>1</v>
      </c>
      <c r="J33" s="25"/>
      <c r="K33" s="4" t="s">
        <v>406</v>
      </c>
      <c r="L33" s="4" t="s">
        <v>502</v>
      </c>
      <c r="M33" s="4" t="s">
        <v>505</v>
      </c>
      <c r="N33" s="25"/>
    </row>
    <row r="34" spans="1:14" ht="16.5" customHeight="1" x14ac:dyDescent="0.2">
      <c r="A34" s="3">
        <f t="shared" si="0"/>
        <v>26</v>
      </c>
      <c r="B34" s="4" t="s">
        <v>60</v>
      </c>
      <c r="C34" s="18" t="str">
        <f t="shared" si="1"/>
        <v>Capacitors</v>
      </c>
      <c r="D34" s="5" t="s">
        <v>169</v>
      </c>
      <c r="E34" s="5" t="s">
        <v>254</v>
      </c>
      <c r="F34" s="5" t="s">
        <v>315</v>
      </c>
      <c r="G34" s="25"/>
      <c r="H34" s="25"/>
      <c r="I34" s="6">
        <v>1</v>
      </c>
      <c r="J34" s="25"/>
      <c r="K34" s="4" t="s">
        <v>407</v>
      </c>
      <c r="L34" s="4" t="s">
        <v>502</v>
      </c>
      <c r="M34" s="4" t="s">
        <v>506</v>
      </c>
      <c r="N34" s="25"/>
    </row>
    <row r="35" spans="1:14" ht="16.5" customHeight="1" x14ac:dyDescent="0.2">
      <c r="A35" s="3">
        <f t="shared" si="0"/>
        <v>27</v>
      </c>
      <c r="B35" s="4" t="s">
        <v>61</v>
      </c>
      <c r="C35" s="18" t="str">
        <f t="shared" si="1"/>
        <v>Capacitors</v>
      </c>
      <c r="D35" s="5" t="s">
        <v>156</v>
      </c>
      <c r="E35" s="5" t="s">
        <v>257</v>
      </c>
      <c r="F35" s="5" t="s">
        <v>316</v>
      </c>
      <c r="G35" s="25"/>
      <c r="H35" s="25"/>
      <c r="I35" s="6">
        <v>1</v>
      </c>
      <c r="J35" s="25"/>
      <c r="K35" s="4" t="s">
        <v>408</v>
      </c>
      <c r="L35" s="4" t="s">
        <v>502</v>
      </c>
      <c r="M35" s="4" t="s">
        <v>506</v>
      </c>
      <c r="N35" s="25"/>
    </row>
    <row r="36" spans="1:14" ht="16.5" customHeight="1" x14ac:dyDescent="0.2">
      <c r="A36" s="3">
        <f t="shared" si="0"/>
        <v>28</v>
      </c>
      <c r="B36" s="4" t="s">
        <v>62</v>
      </c>
      <c r="C36" s="18" t="str">
        <f t="shared" si="1"/>
        <v>Capacitors</v>
      </c>
      <c r="D36" s="5" t="s">
        <v>170</v>
      </c>
      <c r="E36" s="5" t="s">
        <v>260</v>
      </c>
      <c r="F36" s="5" t="s">
        <v>317</v>
      </c>
      <c r="G36" s="25"/>
      <c r="H36" s="25"/>
      <c r="I36" s="6">
        <v>1</v>
      </c>
      <c r="J36" s="25"/>
      <c r="K36" s="4" t="s">
        <v>409</v>
      </c>
      <c r="L36" s="4" t="s">
        <v>502</v>
      </c>
      <c r="M36" s="4" t="s">
        <v>506</v>
      </c>
      <c r="N36" s="25"/>
    </row>
    <row r="37" spans="1:14" ht="16.5" customHeight="1" x14ac:dyDescent="0.2">
      <c r="A37" s="3">
        <f t="shared" si="0"/>
        <v>29</v>
      </c>
      <c r="B37" s="4" t="s">
        <v>63</v>
      </c>
      <c r="C37" s="18" t="str">
        <f t="shared" si="1"/>
        <v>Capacitors</v>
      </c>
      <c r="D37" s="5" t="s">
        <v>171</v>
      </c>
      <c r="E37" s="5" t="s">
        <v>254</v>
      </c>
      <c r="F37" s="5" t="s">
        <v>318</v>
      </c>
      <c r="G37" s="25"/>
      <c r="H37" s="25"/>
      <c r="I37" s="6">
        <v>8</v>
      </c>
      <c r="J37" s="25"/>
      <c r="K37" s="4" t="s">
        <v>410</v>
      </c>
      <c r="L37" s="4" t="s">
        <v>502</v>
      </c>
      <c r="M37" s="4" t="s">
        <v>506</v>
      </c>
      <c r="N37" s="25"/>
    </row>
    <row r="38" spans="1:14" ht="16.5" customHeight="1" x14ac:dyDescent="0.2">
      <c r="A38" s="3">
        <f t="shared" si="0"/>
        <v>30</v>
      </c>
      <c r="B38" s="4" t="s">
        <v>64</v>
      </c>
      <c r="C38" s="18" t="str">
        <f t="shared" si="1"/>
        <v>Capacitors</v>
      </c>
      <c r="D38" s="5" t="s">
        <v>164</v>
      </c>
      <c r="E38" s="5" t="s">
        <v>251</v>
      </c>
      <c r="F38" s="5" t="s">
        <v>319</v>
      </c>
      <c r="G38" s="25"/>
      <c r="H38" s="25"/>
      <c r="I38" s="6">
        <v>4</v>
      </c>
      <c r="J38" s="25"/>
      <c r="K38" s="4" t="s">
        <v>411</v>
      </c>
      <c r="L38" s="4" t="s">
        <v>502</v>
      </c>
      <c r="M38" s="4" t="s">
        <v>506</v>
      </c>
      <c r="N38" s="25"/>
    </row>
    <row r="39" spans="1:14" ht="16.5" customHeight="1" x14ac:dyDescent="0.2">
      <c r="A39" s="3">
        <f t="shared" si="0"/>
        <v>31</v>
      </c>
      <c r="B39" s="4" t="s">
        <v>65</v>
      </c>
      <c r="C39" s="18" t="str">
        <f t="shared" si="1"/>
        <v>Capacitors</v>
      </c>
      <c r="D39" s="5" t="s">
        <v>159</v>
      </c>
      <c r="E39" s="5" t="s">
        <v>251</v>
      </c>
      <c r="F39" s="5" t="s">
        <v>320</v>
      </c>
      <c r="G39" s="25"/>
      <c r="H39" s="25"/>
      <c r="I39" s="6">
        <v>1</v>
      </c>
      <c r="J39" s="25"/>
      <c r="K39" s="4" t="s">
        <v>412</v>
      </c>
      <c r="L39" s="4" t="s">
        <v>502</v>
      </c>
      <c r="M39" s="4" t="s">
        <v>505</v>
      </c>
      <c r="N39" s="25"/>
    </row>
    <row r="40" spans="1:14" ht="16.5" customHeight="1" x14ac:dyDescent="0.2">
      <c r="A40" s="3">
        <f t="shared" si="0"/>
        <v>32</v>
      </c>
      <c r="B40" s="4" t="s">
        <v>66</v>
      </c>
      <c r="C40" s="18" t="str">
        <f t="shared" si="1"/>
        <v>Capacitors</v>
      </c>
      <c r="D40" s="5" t="s">
        <v>159</v>
      </c>
      <c r="E40" s="5" t="s">
        <v>252</v>
      </c>
      <c r="F40" s="5" t="s">
        <v>321</v>
      </c>
      <c r="G40" s="25"/>
      <c r="H40" s="25"/>
      <c r="I40" s="6">
        <v>4</v>
      </c>
      <c r="J40" s="25"/>
      <c r="K40" s="4" t="s">
        <v>413</v>
      </c>
      <c r="L40" s="4" t="s">
        <v>502</v>
      </c>
      <c r="M40" s="4" t="s">
        <v>507</v>
      </c>
      <c r="N40" s="25"/>
    </row>
    <row r="41" spans="1:14" ht="16.5" customHeight="1" x14ac:dyDescent="0.2">
      <c r="A41" s="3">
        <f t="shared" ref="A41:A72" si="2">ROW(A41) - ROW($A$8)</f>
        <v>33</v>
      </c>
      <c r="B41" s="4" t="s">
        <v>67</v>
      </c>
      <c r="C41" s="18" t="str">
        <f t="shared" ref="C41:C72" si="3">_xlfn.SWITCH(LEFT(B41,IF(ISNUMBER(FIND(" ",B41,1)),FIND(" ",B41,1)-1,FIND(",",B41,1)-1)), "CAP","Capacitors", "RES","Resistors", "DIODE","Diodes", "IND","Inductors", "FERRITE","Ferrite Beads", "BJT","Transistors", "JFET","Transistors", "E-MOSFET","Transistors", "D-MOSFET","Transistors","")</f>
        <v>Capacitors</v>
      </c>
      <c r="D41" s="5" t="s">
        <v>160</v>
      </c>
      <c r="E41" s="5" t="s">
        <v>254</v>
      </c>
      <c r="F41" s="5" t="s">
        <v>322</v>
      </c>
      <c r="G41" s="25"/>
      <c r="H41" s="25"/>
      <c r="I41" s="6">
        <v>2</v>
      </c>
      <c r="J41" s="25"/>
      <c r="K41" s="4" t="s">
        <v>414</v>
      </c>
      <c r="L41" s="4" t="s">
        <v>502</v>
      </c>
      <c r="M41" s="4" t="s">
        <v>505</v>
      </c>
      <c r="N41" s="25"/>
    </row>
    <row r="42" spans="1:14" ht="16.5" customHeight="1" x14ac:dyDescent="0.2">
      <c r="A42" s="3">
        <f t="shared" si="2"/>
        <v>34</v>
      </c>
      <c r="B42" s="4" t="s">
        <v>68</v>
      </c>
      <c r="C42" s="18" t="str">
        <f t="shared" si="3"/>
        <v>Capacitors</v>
      </c>
      <c r="D42" s="5" t="s">
        <v>167</v>
      </c>
      <c r="E42" s="5" t="s">
        <v>252</v>
      </c>
      <c r="F42" s="5" t="s">
        <v>323</v>
      </c>
      <c r="G42" s="25"/>
      <c r="H42" s="25"/>
      <c r="I42" s="6">
        <v>2</v>
      </c>
      <c r="J42" s="25"/>
      <c r="K42" s="4" t="s">
        <v>415</v>
      </c>
      <c r="L42" s="4" t="s">
        <v>502</v>
      </c>
      <c r="M42" s="4" t="s">
        <v>508</v>
      </c>
      <c r="N42" s="25"/>
    </row>
    <row r="43" spans="1:14" ht="16.5" customHeight="1" x14ac:dyDescent="0.2">
      <c r="A43" s="3">
        <f t="shared" si="2"/>
        <v>35</v>
      </c>
      <c r="B43" s="4" t="s">
        <v>69</v>
      </c>
      <c r="C43" s="18" t="str">
        <f t="shared" si="3"/>
        <v>Capacitors</v>
      </c>
      <c r="D43" s="5" t="s">
        <v>159</v>
      </c>
      <c r="E43" s="5" t="s">
        <v>251</v>
      </c>
      <c r="F43" s="5" t="s">
        <v>324</v>
      </c>
      <c r="G43" s="25"/>
      <c r="H43" s="25"/>
      <c r="I43" s="6">
        <v>2</v>
      </c>
      <c r="J43" s="25"/>
      <c r="K43" s="4" t="s">
        <v>416</v>
      </c>
      <c r="L43" s="4" t="s">
        <v>502</v>
      </c>
      <c r="M43" s="4" t="s">
        <v>507</v>
      </c>
      <c r="N43" s="25"/>
    </row>
    <row r="44" spans="1:14" ht="16.5" customHeight="1" x14ac:dyDescent="0.2">
      <c r="A44" s="3">
        <f t="shared" si="2"/>
        <v>36</v>
      </c>
      <c r="B44" s="4" t="s">
        <v>70</v>
      </c>
      <c r="C44" s="18" t="str">
        <f t="shared" si="3"/>
        <v>Capacitors</v>
      </c>
      <c r="D44" s="5" t="s">
        <v>172</v>
      </c>
      <c r="E44" s="5" t="s">
        <v>257</v>
      </c>
      <c r="F44" s="5" t="s">
        <v>325</v>
      </c>
      <c r="G44" s="25"/>
      <c r="H44" s="25"/>
      <c r="I44" s="6">
        <v>1</v>
      </c>
      <c r="J44" s="25"/>
      <c r="K44" s="4" t="s">
        <v>417</v>
      </c>
      <c r="L44" s="4" t="s">
        <v>502</v>
      </c>
      <c r="M44" s="4" t="s">
        <v>506</v>
      </c>
      <c r="N44" s="25"/>
    </row>
    <row r="45" spans="1:14" ht="16.5" customHeight="1" x14ac:dyDescent="0.2">
      <c r="A45" s="3">
        <f t="shared" si="2"/>
        <v>37</v>
      </c>
      <c r="B45" s="4" t="s">
        <v>71</v>
      </c>
      <c r="C45" s="18" t="str">
        <f t="shared" si="3"/>
        <v>Capacitors</v>
      </c>
      <c r="D45" s="5" t="s">
        <v>155</v>
      </c>
      <c r="E45" s="5" t="s">
        <v>254</v>
      </c>
      <c r="F45" s="5" t="s">
        <v>326</v>
      </c>
      <c r="G45" s="25"/>
      <c r="H45" s="25"/>
      <c r="I45" s="6">
        <v>1</v>
      </c>
      <c r="J45" s="25"/>
      <c r="K45" s="4" t="s">
        <v>418</v>
      </c>
      <c r="L45" s="4" t="s">
        <v>502</v>
      </c>
      <c r="M45" s="4" t="s">
        <v>506</v>
      </c>
      <c r="N45" s="25"/>
    </row>
    <row r="46" spans="1:14" ht="16.5" customHeight="1" x14ac:dyDescent="0.2">
      <c r="A46" s="3">
        <f t="shared" si="2"/>
        <v>38</v>
      </c>
      <c r="B46" s="4" t="s">
        <v>72</v>
      </c>
      <c r="C46" s="18" t="str">
        <f t="shared" si="3"/>
        <v>Capacitors</v>
      </c>
      <c r="D46" s="5" t="s">
        <v>169</v>
      </c>
      <c r="E46" s="5" t="s">
        <v>254</v>
      </c>
      <c r="F46" s="5" t="s">
        <v>327</v>
      </c>
      <c r="G46" s="25"/>
      <c r="H46" s="25"/>
      <c r="I46" s="6">
        <v>1</v>
      </c>
      <c r="J46" s="25"/>
      <c r="K46" s="4" t="s">
        <v>419</v>
      </c>
      <c r="L46" s="4" t="s">
        <v>502</v>
      </c>
      <c r="M46" s="4" t="s">
        <v>506</v>
      </c>
      <c r="N46" s="25"/>
    </row>
    <row r="47" spans="1:14" ht="16.5" customHeight="1" x14ac:dyDescent="0.2">
      <c r="A47" s="3">
        <f t="shared" si="2"/>
        <v>39</v>
      </c>
      <c r="B47" s="4" t="s">
        <v>73</v>
      </c>
      <c r="C47" s="18" t="str">
        <f t="shared" si="3"/>
        <v/>
      </c>
      <c r="D47" s="5" t="s">
        <v>173</v>
      </c>
      <c r="E47" s="5" t="s">
        <v>261</v>
      </c>
      <c r="F47" s="5" t="s">
        <v>328</v>
      </c>
      <c r="G47" s="25"/>
      <c r="H47" s="25"/>
      <c r="I47" s="6">
        <v>3</v>
      </c>
      <c r="J47" s="25"/>
      <c r="K47" s="4" t="s">
        <v>420</v>
      </c>
      <c r="L47" s="4"/>
      <c r="M47" s="4"/>
      <c r="N47" s="25"/>
    </row>
    <row r="48" spans="1:14" ht="16.5" customHeight="1" x14ac:dyDescent="0.2">
      <c r="A48" s="3">
        <f t="shared" si="2"/>
        <v>40</v>
      </c>
      <c r="B48" s="4" t="s">
        <v>74</v>
      </c>
      <c r="C48" s="18" t="str">
        <f t="shared" si="3"/>
        <v/>
      </c>
      <c r="D48" s="5" t="s">
        <v>174</v>
      </c>
      <c r="E48" s="5" t="s">
        <v>262</v>
      </c>
      <c r="F48" s="5" t="s">
        <v>174</v>
      </c>
      <c r="G48" s="25"/>
      <c r="H48" s="25"/>
      <c r="I48" s="6">
        <v>2</v>
      </c>
      <c r="J48" s="25"/>
      <c r="K48" s="4" t="s">
        <v>421</v>
      </c>
      <c r="L48" s="4"/>
      <c r="M48" s="4"/>
      <c r="N48" s="25"/>
    </row>
    <row r="49" spans="1:14" ht="16.5" customHeight="1" x14ac:dyDescent="0.2">
      <c r="A49" s="3">
        <f t="shared" si="2"/>
        <v>41</v>
      </c>
      <c r="B49" s="4" t="s">
        <v>75</v>
      </c>
      <c r="C49" s="18" t="str">
        <f t="shared" si="3"/>
        <v/>
      </c>
      <c r="D49" s="5" t="s">
        <v>173</v>
      </c>
      <c r="E49" s="5" t="s">
        <v>261</v>
      </c>
      <c r="F49" s="5" t="s">
        <v>329</v>
      </c>
      <c r="G49" s="25"/>
      <c r="H49" s="25"/>
      <c r="I49" s="6">
        <v>2</v>
      </c>
      <c r="J49" s="25"/>
      <c r="K49" s="4" t="s">
        <v>422</v>
      </c>
      <c r="L49" s="4"/>
      <c r="M49" s="4"/>
      <c r="N49" s="25"/>
    </row>
    <row r="50" spans="1:14" ht="16.5" customHeight="1" x14ac:dyDescent="0.2">
      <c r="A50" s="3">
        <f t="shared" si="2"/>
        <v>42</v>
      </c>
      <c r="B50" s="4" t="s">
        <v>76</v>
      </c>
      <c r="C50" s="18" t="str">
        <f t="shared" si="3"/>
        <v>Diodes</v>
      </c>
      <c r="D50" s="5" t="s">
        <v>175</v>
      </c>
      <c r="E50" s="5" t="s">
        <v>263</v>
      </c>
      <c r="F50" s="5" t="s">
        <v>175</v>
      </c>
      <c r="G50" s="25"/>
      <c r="H50" s="25"/>
      <c r="I50" s="6">
        <v>2</v>
      </c>
      <c r="J50" s="25"/>
      <c r="K50" s="4" t="s">
        <v>423</v>
      </c>
      <c r="L50" s="4" t="s">
        <v>502</v>
      </c>
      <c r="M50" s="4" t="s">
        <v>509</v>
      </c>
      <c r="N50" s="25"/>
    </row>
    <row r="51" spans="1:14" ht="16.5" customHeight="1" x14ac:dyDescent="0.2">
      <c r="A51" s="3">
        <f t="shared" si="2"/>
        <v>43</v>
      </c>
      <c r="B51" s="4" t="s">
        <v>77</v>
      </c>
      <c r="C51" s="18" t="str">
        <f t="shared" si="3"/>
        <v>Diodes</v>
      </c>
      <c r="D51" s="5" t="s">
        <v>176</v>
      </c>
      <c r="E51" s="5" t="s">
        <v>264</v>
      </c>
      <c r="F51" s="5" t="s">
        <v>330</v>
      </c>
      <c r="G51" s="25"/>
      <c r="H51" s="25"/>
      <c r="I51" s="6">
        <v>1</v>
      </c>
      <c r="J51" s="25"/>
      <c r="K51" s="4" t="s">
        <v>424</v>
      </c>
      <c r="L51" s="4" t="s">
        <v>502</v>
      </c>
      <c r="M51" s="4" t="s">
        <v>510</v>
      </c>
      <c r="N51" s="25"/>
    </row>
    <row r="52" spans="1:14" ht="16.5" customHeight="1" x14ac:dyDescent="0.2">
      <c r="A52" s="3">
        <f t="shared" si="2"/>
        <v>44</v>
      </c>
      <c r="B52" s="4" t="s">
        <v>78</v>
      </c>
      <c r="C52" s="18" t="str">
        <f t="shared" si="3"/>
        <v>Ferrite Beads</v>
      </c>
      <c r="D52" s="5" t="s">
        <v>177</v>
      </c>
      <c r="E52" s="5" t="s">
        <v>252</v>
      </c>
      <c r="F52" s="5" t="s">
        <v>331</v>
      </c>
      <c r="G52" s="25"/>
      <c r="H52" s="25"/>
      <c r="I52" s="6">
        <v>2</v>
      </c>
      <c r="J52" s="25"/>
      <c r="K52" s="4" t="s">
        <v>425</v>
      </c>
      <c r="L52" s="4" t="s">
        <v>502</v>
      </c>
      <c r="M52" s="4" t="s">
        <v>506</v>
      </c>
      <c r="N52" s="25"/>
    </row>
    <row r="53" spans="1:14" ht="16.5" customHeight="1" x14ac:dyDescent="0.2">
      <c r="A53" s="3">
        <f t="shared" si="2"/>
        <v>45</v>
      </c>
      <c r="B53" s="4" t="s">
        <v>79</v>
      </c>
      <c r="C53" s="18" t="str">
        <f t="shared" si="3"/>
        <v>Ferrite Beads</v>
      </c>
      <c r="D53" s="5" t="s">
        <v>178</v>
      </c>
      <c r="E53" s="5" t="s">
        <v>252</v>
      </c>
      <c r="F53" s="5" t="s">
        <v>332</v>
      </c>
      <c r="G53" s="25"/>
      <c r="H53" s="25"/>
      <c r="I53" s="6">
        <v>5</v>
      </c>
      <c r="J53" s="25"/>
      <c r="K53" s="4" t="s">
        <v>426</v>
      </c>
      <c r="L53" s="4" t="s">
        <v>502</v>
      </c>
      <c r="M53" s="4" t="s">
        <v>505</v>
      </c>
      <c r="N53" s="25"/>
    </row>
    <row r="54" spans="1:14" ht="16.5" customHeight="1" x14ac:dyDescent="0.2">
      <c r="A54" s="3">
        <f t="shared" si="2"/>
        <v>46</v>
      </c>
      <c r="B54" s="4" t="s">
        <v>80</v>
      </c>
      <c r="C54" s="18" t="str">
        <f t="shared" si="3"/>
        <v>Ferrite Beads</v>
      </c>
      <c r="D54" s="5" t="s">
        <v>179</v>
      </c>
      <c r="E54" s="5" t="s">
        <v>265</v>
      </c>
      <c r="F54" s="5" t="s">
        <v>333</v>
      </c>
      <c r="G54" s="25"/>
      <c r="H54" s="25"/>
      <c r="I54" s="6">
        <v>5</v>
      </c>
      <c r="J54" s="25"/>
      <c r="K54" s="4" t="s">
        <v>427</v>
      </c>
      <c r="L54" s="4" t="s">
        <v>502</v>
      </c>
      <c r="M54" s="4" t="s">
        <v>505</v>
      </c>
      <c r="N54" s="25"/>
    </row>
    <row r="55" spans="1:14" ht="16.5" customHeight="1" x14ac:dyDescent="0.2">
      <c r="A55" s="3">
        <f t="shared" si="2"/>
        <v>47</v>
      </c>
      <c r="B55" s="4" t="s">
        <v>81</v>
      </c>
      <c r="C55" s="18" t="str">
        <f t="shared" si="3"/>
        <v/>
      </c>
      <c r="D55" s="5" t="s">
        <v>180</v>
      </c>
      <c r="E55" s="5" t="s">
        <v>264</v>
      </c>
      <c r="F55" s="5" t="s">
        <v>180</v>
      </c>
      <c r="G55" s="25"/>
      <c r="H55" s="25"/>
      <c r="I55" s="6">
        <v>1</v>
      </c>
      <c r="J55" s="25"/>
      <c r="K55" s="4" t="s">
        <v>428</v>
      </c>
      <c r="L55" s="4" t="s">
        <v>503</v>
      </c>
      <c r="M55" s="4"/>
      <c r="N55" s="25"/>
    </row>
    <row r="56" spans="1:14" ht="16.5" customHeight="1" x14ac:dyDescent="0.2">
      <c r="A56" s="3">
        <f t="shared" si="2"/>
        <v>48</v>
      </c>
      <c r="B56" s="4" t="s">
        <v>82</v>
      </c>
      <c r="C56" s="18" t="str">
        <f t="shared" si="3"/>
        <v/>
      </c>
      <c r="D56" s="5" t="s">
        <v>181</v>
      </c>
      <c r="E56" s="5" t="s">
        <v>266</v>
      </c>
      <c r="F56" s="5" t="s">
        <v>181</v>
      </c>
      <c r="G56" s="25"/>
      <c r="H56" s="25"/>
      <c r="I56" s="6">
        <v>1</v>
      </c>
      <c r="J56" s="25"/>
      <c r="K56" s="4" t="s">
        <v>429</v>
      </c>
      <c r="L56" s="4"/>
      <c r="M56" s="4"/>
      <c r="N56" s="25"/>
    </row>
    <row r="57" spans="1:14" ht="16.5" customHeight="1" x14ac:dyDescent="0.2">
      <c r="A57" s="3">
        <f t="shared" si="2"/>
        <v>49</v>
      </c>
      <c r="B57" s="4" t="s">
        <v>83</v>
      </c>
      <c r="C57" s="18" t="str">
        <f t="shared" si="3"/>
        <v/>
      </c>
      <c r="D57" s="5" t="s">
        <v>182</v>
      </c>
      <c r="E57" s="5" t="s">
        <v>266</v>
      </c>
      <c r="F57" s="5" t="s">
        <v>182</v>
      </c>
      <c r="G57" s="25"/>
      <c r="H57" s="25"/>
      <c r="I57" s="6">
        <v>3</v>
      </c>
      <c r="J57" s="25"/>
      <c r="K57" s="4" t="s">
        <v>430</v>
      </c>
      <c r="L57" s="4"/>
      <c r="M57" s="4"/>
      <c r="N57" s="25"/>
    </row>
    <row r="58" spans="1:14" ht="16.5" customHeight="1" x14ac:dyDescent="0.2">
      <c r="A58" s="3">
        <f t="shared" si="2"/>
        <v>50</v>
      </c>
      <c r="B58" s="4" t="s">
        <v>84</v>
      </c>
      <c r="C58" s="18" t="str">
        <f t="shared" si="3"/>
        <v/>
      </c>
      <c r="D58" s="5" t="s">
        <v>183</v>
      </c>
      <c r="E58" s="5" t="s">
        <v>266</v>
      </c>
      <c r="F58" s="5" t="s">
        <v>183</v>
      </c>
      <c r="G58" s="25"/>
      <c r="H58" s="25"/>
      <c r="I58" s="6">
        <v>2</v>
      </c>
      <c r="J58" s="25"/>
      <c r="K58" s="4" t="s">
        <v>431</v>
      </c>
      <c r="L58" s="4"/>
      <c r="M58" s="4"/>
      <c r="N58" s="25"/>
    </row>
    <row r="59" spans="1:14" ht="16.5" customHeight="1" x14ac:dyDescent="0.2">
      <c r="A59" s="3">
        <f t="shared" si="2"/>
        <v>51</v>
      </c>
      <c r="B59" s="4" t="s">
        <v>85</v>
      </c>
      <c r="C59" s="18" t="str">
        <f t="shared" si="3"/>
        <v/>
      </c>
      <c r="D59" s="5" t="s">
        <v>184</v>
      </c>
      <c r="E59" s="5" t="s">
        <v>267</v>
      </c>
      <c r="F59" s="5" t="s">
        <v>184</v>
      </c>
      <c r="G59" s="25"/>
      <c r="H59" s="25"/>
      <c r="I59" s="6">
        <v>1</v>
      </c>
      <c r="J59" s="25"/>
      <c r="K59" s="4" t="s">
        <v>432</v>
      </c>
      <c r="L59" s="4"/>
      <c r="M59" s="4"/>
      <c r="N59" s="25"/>
    </row>
    <row r="60" spans="1:14" ht="16.5" customHeight="1" x14ac:dyDescent="0.2">
      <c r="A60" s="3">
        <f t="shared" si="2"/>
        <v>52</v>
      </c>
      <c r="B60" s="4" t="s">
        <v>86</v>
      </c>
      <c r="C60" s="18" t="str">
        <f t="shared" si="3"/>
        <v/>
      </c>
      <c r="D60" s="5" t="s">
        <v>185</v>
      </c>
      <c r="E60" s="5" t="s">
        <v>268</v>
      </c>
      <c r="F60" s="5" t="s">
        <v>334</v>
      </c>
      <c r="G60" s="25"/>
      <c r="H60" s="25"/>
      <c r="I60" s="6">
        <v>1</v>
      </c>
      <c r="J60" s="25"/>
      <c r="K60" s="4" t="s">
        <v>433</v>
      </c>
      <c r="L60" s="4"/>
      <c r="M60" s="4"/>
      <c r="N60" s="25"/>
    </row>
    <row r="61" spans="1:14" ht="16.5" customHeight="1" x14ac:dyDescent="0.2">
      <c r="A61" s="3">
        <f t="shared" si="2"/>
        <v>53</v>
      </c>
      <c r="B61" s="4" t="s">
        <v>87</v>
      </c>
      <c r="C61" s="18" t="str">
        <f t="shared" si="3"/>
        <v>Inductors</v>
      </c>
      <c r="D61" s="5" t="s">
        <v>186</v>
      </c>
      <c r="E61" s="5" t="s">
        <v>251</v>
      </c>
      <c r="F61" s="5" t="s">
        <v>335</v>
      </c>
      <c r="G61" s="25"/>
      <c r="H61" s="25"/>
      <c r="I61" s="6">
        <v>2</v>
      </c>
      <c r="J61" s="25"/>
      <c r="K61" s="4" t="s">
        <v>434</v>
      </c>
      <c r="L61" s="4" t="s">
        <v>502</v>
      </c>
      <c r="M61" s="4" t="s">
        <v>506</v>
      </c>
      <c r="N61" s="25"/>
    </row>
    <row r="62" spans="1:14" ht="16.5" customHeight="1" x14ac:dyDescent="0.2">
      <c r="A62" s="3">
        <f t="shared" si="2"/>
        <v>54</v>
      </c>
      <c r="B62" s="4" t="s">
        <v>88</v>
      </c>
      <c r="C62" s="18" t="str">
        <f t="shared" si="3"/>
        <v/>
      </c>
      <c r="D62" s="5" t="s">
        <v>187</v>
      </c>
      <c r="E62" s="5" t="s">
        <v>265</v>
      </c>
      <c r="F62" s="5" t="s">
        <v>336</v>
      </c>
      <c r="G62" s="25"/>
      <c r="H62" s="25"/>
      <c r="I62" s="6">
        <v>1</v>
      </c>
      <c r="J62" s="25"/>
      <c r="K62" s="4" t="s">
        <v>435</v>
      </c>
      <c r="L62" s="4"/>
      <c r="M62" s="4"/>
      <c r="N62" s="25"/>
    </row>
    <row r="63" spans="1:14" ht="16.5" customHeight="1" x14ac:dyDescent="0.2">
      <c r="A63" s="3">
        <f t="shared" si="2"/>
        <v>55</v>
      </c>
      <c r="B63" s="4" t="s">
        <v>89</v>
      </c>
      <c r="C63" s="18" t="str">
        <f t="shared" si="3"/>
        <v>Inductors</v>
      </c>
      <c r="D63" s="5" t="s">
        <v>188</v>
      </c>
      <c r="E63" s="5" t="s">
        <v>251</v>
      </c>
      <c r="F63" s="5" t="s">
        <v>337</v>
      </c>
      <c r="G63" s="25"/>
      <c r="H63" s="25"/>
      <c r="I63" s="6">
        <v>4</v>
      </c>
      <c r="J63" s="25"/>
      <c r="K63" s="4" t="s">
        <v>436</v>
      </c>
      <c r="L63" s="4" t="s">
        <v>502</v>
      </c>
      <c r="M63" s="4" t="s">
        <v>511</v>
      </c>
      <c r="N63" s="25"/>
    </row>
    <row r="64" spans="1:14" ht="16.5" customHeight="1" x14ac:dyDescent="0.2">
      <c r="A64" s="3">
        <f t="shared" si="2"/>
        <v>56</v>
      </c>
      <c r="B64" s="4" t="s">
        <v>90</v>
      </c>
      <c r="C64" s="18" t="str">
        <f t="shared" si="3"/>
        <v/>
      </c>
      <c r="D64" s="5" t="s">
        <v>189</v>
      </c>
      <c r="E64" s="5" t="s">
        <v>269</v>
      </c>
      <c r="F64" s="5" t="s">
        <v>189</v>
      </c>
      <c r="G64" s="25"/>
      <c r="H64" s="25"/>
      <c r="I64" s="6">
        <v>1</v>
      </c>
      <c r="J64" s="25"/>
      <c r="K64" s="4" t="s">
        <v>437</v>
      </c>
      <c r="L64" s="4"/>
      <c r="M64" s="4"/>
      <c r="N64" s="25"/>
    </row>
    <row r="65" spans="1:14" ht="16.5" customHeight="1" x14ac:dyDescent="0.2">
      <c r="A65" s="3">
        <f t="shared" si="2"/>
        <v>57</v>
      </c>
      <c r="B65" s="4" t="s">
        <v>91</v>
      </c>
      <c r="C65" s="18" t="str">
        <f t="shared" si="3"/>
        <v>Transistors</v>
      </c>
      <c r="D65" s="5" t="s">
        <v>190</v>
      </c>
      <c r="E65" s="5" t="s">
        <v>263</v>
      </c>
      <c r="F65" s="5" t="s">
        <v>190</v>
      </c>
      <c r="G65" s="25"/>
      <c r="H65" s="25"/>
      <c r="I65" s="6">
        <v>1</v>
      </c>
      <c r="J65" s="25"/>
      <c r="K65" s="4" t="s">
        <v>438</v>
      </c>
      <c r="L65" s="4" t="s">
        <v>502</v>
      </c>
      <c r="M65" s="4" t="s">
        <v>512</v>
      </c>
      <c r="N65" s="25"/>
    </row>
    <row r="66" spans="1:14" ht="16.5" customHeight="1" x14ac:dyDescent="0.2">
      <c r="A66" s="3">
        <f t="shared" si="2"/>
        <v>58</v>
      </c>
      <c r="B66" s="4" t="s">
        <v>92</v>
      </c>
      <c r="C66" s="18" t="str">
        <f t="shared" si="3"/>
        <v>Transistors</v>
      </c>
      <c r="D66" s="5" t="s">
        <v>191</v>
      </c>
      <c r="E66" s="5" t="s">
        <v>263</v>
      </c>
      <c r="F66" s="5" t="s">
        <v>191</v>
      </c>
      <c r="G66" s="25"/>
      <c r="H66" s="25"/>
      <c r="I66" s="6">
        <v>1</v>
      </c>
      <c r="J66" s="25"/>
      <c r="K66" s="4" t="s">
        <v>439</v>
      </c>
      <c r="L66" s="4" t="s">
        <v>502</v>
      </c>
      <c r="M66" s="4" t="s">
        <v>513</v>
      </c>
      <c r="N66" s="25"/>
    </row>
    <row r="67" spans="1:14" ht="16.5" customHeight="1" x14ac:dyDescent="0.2">
      <c r="A67" s="3">
        <f t="shared" si="2"/>
        <v>59</v>
      </c>
      <c r="B67" s="4" t="s">
        <v>93</v>
      </c>
      <c r="C67" s="18" t="str">
        <f t="shared" si="3"/>
        <v>Resistors</v>
      </c>
      <c r="D67" s="5" t="s">
        <v>192</v>
      </c>
      <c r="E67" s="5" t="s">
        <v>258</v>
      </c>
      <c r="F67" s="5" t="s">
        <v>338</v>
      </c>
      <c r="G67" s="25"/>
      <c r="H67" s="25"/>
      <c r="I67" s="6">
        <v>2</v>
      </c>
      <c r="J67" s="25"/>
      <c r="K67" s="4" t="s">
        <v>440</v>
      </c>
      <c r="L67" s="4" t="s">
        <v>502</v>
      </c>
      <c r="M67" s="4" t="s">
        <v>506</v>
      </c>
      <c r="N67" s="25"/>
    </row>
    <row r="68" spans="1:14" ht="16.5" customHeight="1" x14ac:dyDescent="0.2">
      <c r="A68" s="3">
        <f t="shared" si="2"/>
        <v>60</v>
      </c>
      <c r="B68" s="4" t="s">
        <v>94</v>
      </c>
      <c r="C68" s="18" t="str">
        <f t="shared" si="3"/>
        <v>Resistors</v>
      </c>
      <c r="D68" s="5" t="s">
        <v>193</v>
      </c>
      <c r="E68" s="5" t="s">
        <v>258</v>
      </c>
      <c r="F68" s="5" t="s">
        <v>339</v>
      </c>
      <c r="G68" s="25"/>
      <c r="H68" s="25"/>
      <c r="I68" s="6">
        <v>2</v>
      </c>
      <c r="J68" s="25"/>
      <c r="K68" s="4" t="s">
        <v>441</v>
      </c>
      <c r="L68" s="4" t="s">
        <v>502</v>
      </c>
      <c r="M68" s="4" t="s">
        <v>506</v>
      </c>
      <c r="N68" s="25"/>
    </row>
    <row r="69" spans="1:14" ht="16.5" customHeight="1" x14ac:dyDescent="0.2">
      <c r="A69" s="3">
        <f t="shared" si="2"/>
        <v>61</v>
      </c>
      <c r="B69" s="4" t="s">
        <v>95</v>
      </c>
      <c r="C69" s="18" t="str">
        <f t="shared" si="3"/>
        <v>Resistors</v>
      </c>
      <c r="D69" s="5" t="s">
        <v>194</v>
      </c>
      <c r="E69" s="5" t="s">
        <v>258</v>
      </c>
      <c r="F69" s="5" t="s">
        <v>340</v>
      </c>
      <c r="G69" s="25"/>
      <c r="H69" s="25"/>
      <c r="I69" s="6">
        <v>41</v>
      </c>
      <c r="J69" s="25"/>
      <c r="K69" s="4" t="s">
        <v>442</v>
      </c>
      <c r="L69" s="4" t="s">
        <v>502</v>
      </c>
      <c r="M69" s="4" t="s">
        <v>506</v>
      </c>
      <c r="N69" s="25"/>
    </row>
    <row r="70" spans="1:14" ht="16.5" customHeight="1" x14ac:dyDescent="0.2">
      <c r="A70" s="3">
        <f t="shared" si="2"/>
        <v>62</v>
      </c>
      <c r="B70" s="4" t="s">
        <v>96</v>
      </c>
      <c r="C70" s="18" t="str">
        <f t="shared" si="3"/>
        <v>Resistors</v>
      </c>
      <c r="D70" s="5" t="s">
        <v>195</v>
      </c>
      <c r="E70" s="5" t="s">
        <v>258</v>
      </c>
      <c r="F70" s="5" t="s">
        <v>341</v>
      </c>
      <c r="G70" s="25"/>
      <c r="H70" s="25"/>
      <c r="I70" s="6">
        <v>2</v>
      </c>
      <c r="J70" s="25"/>
      <c r="K70" s="4" t="s">
        <v>443</v>
      </c>
      <c r="L70" s="4" t="s">
        <v>502</v>
      </c>
      <c r="M70" s="4" t="s">
        <v>506</v>
      </c>
      <c r="N70" s="25"/>
    </row>
    <row r="71" spans="1:14" ht="16.5" customHeight="1" x14ac:dyDescent="0.2">
      <c r="A71" s="3">
        <f t="shared" si="2"/>
        <v>63</v>
      </c>
      <c r="B71" s="4" t="s">
        <v>97</v>
      </c>
      <c r="C71" s="18" t="str">
        <f t="shared" si="3"/>
        <v>Resistors</v>
      </c>
      <c r="D71" s="5" t="s">
        <v>196</v>
      </c>
      <c r="E71" s="5" t="s">
        <v>258</v>
      </c>
      <c r="F71" s="5" t="s">
        <v>342</v>
      </c>
      <c r="G71" s="25"/>
      <c r="H71" s="25"/>
      <c r="I71" s="6">
        <v>50</v>
      </c>
      <c r="J71" s="25"/>
      <c r="K71" s="4" t="s">
        <v>444</v>
      </c>
      <c r="L71" s="4" t="s">
        <v>502</v>
      </c>
      <c r="M71" s="4" t="s">
        <v>506</v>
      </c>
      <c r="N71" s="25"/>
    </row>
    <row r="72" spans="1:14" ht="16.5" customHeight="1" x14ac:dyDescent="0.2">
      <c r="A72" s="3">
        <f t="shared" si="2"/>
        <v>64</v>
      </c>
      <c r="B72" s="4" t="s">
        <v>98</v>
      </c>
      <c r="C72" s="18" t="str">
        <f t="shared" si="3"/>
        <v>Resistors</v>
      </c>
      <c r="D72" s="5" t="s">
        <v>197</v>
      </c>
      <c r="E72" s="5" t="s">
        <v>258</v>
      </c>
      <c r="F72" s="5" t="s">
        <v>343</v>
      </c>
      <c r="G72" s="25"/>
      <c r="H72" s="25"/>
      <c r="I72" s="6">
        <v>14</v>
      </c>
      <c r="J72" s="25"/>
      <c r="K72" s="4" t="s">
        <v>445</v>
      </c>
      <c r="L72" s="4" t="s">
        <v>502</v>
      </c>
      <c r="M72" s="4" t="s">
        <v>506</v>
      </c>
      <c r="N72" s="25"/>
    </row>
    <row r="73" spans="1:14" ht="16.5" customHeight="1" x14ac:dyDescent="0.2">
      <c r="A73" s="3">
        <f t="shared" ref="A73:A104" si="4">ROW(A73) - ROW($A$8)</f>
        <v>65</v>
      </c>
      <c r="B73" s="4" t="s">
        <v>99</v>
      </c>
      <c r="C73" s="18" t="str">
        <f t="shared" ref="C73:C104" si="5">_xlfn.SWITCH(LEFT(B73,IF(ISNUMBER(FIND(" ",B73,1)),FIND(" ",B73,1)-1,FIND(",",B73,1)-1)), "CAP","Capacitors", "RES","Resistors", "DIODE","Diodes", "IND","Inductors", "FERRITE","Ferrite Beads", "BJT","Transistors", "JFET","Transistors", "E-MOSFET","Transistors", "D-MOSFET","Transistors","")</f>
        <v>Resistors</v>
      </c>
      <c r="D73" s="5" t="s">
        <v>198</v>
      </c>
      <c r="E73" s="5" t="s">
        <v>258</v>
      </c>
      <c r="F73" s="5" t="s">
        <v>344</v>
      </c>
      <c r="G73" s="25"/>
      <c r="H73" s="25"/>
      <c r="I73" s="6">
        <v>27</v>
      </c>
      <c r="J73" s="25"/>
      <c r="K73" s="4" t="s">
        <v>446</v>
      </c>
      <c r="L73" s="4" t="s">
        <v>502</v>
      </c>
      <c r="M73" s="4" t="s">
        <v>506</v>
      </c>
      <c r="N73" s="25"/>
    </row>
    <row r="74" spans="1:14" ht="16.5" customHeight="1" x14ac:dyDescent="0.2">
      <c r="A74" s="3">
        <f t="shared" si="4"/>
        <v>66</v>
      </c>
      <c r="B74" s="4" t="s">
        <v>100</v>
      </c>
      <c r="C74" s="18" t="str">
        <f t="shared" si="5"/>
        <v>Resistors</v>
      </c>
      <c r="D74" s="5" t="s">
        <v>194</v>
      </c>
      <c r="E74" s="5" t="s">
        <v>258</v>
      </c>
      <c r="F74" s="5" t="s">
        <v>345</v>
      </c>
      <c r="G74" s="25"/>
      <c r="H74" s="25"/>
      <c r="I74" s="6">
        <v>18</v>
      </c>
      <c r="J74" s="25"/>
      <c r="K74" s="4" t="s">
        <v>447</v>
      </c>
      <c r="L74" s="4" t="s">
        <v>502</v>
      </c>
      <c r="M74" s="4" t="s">
        <v>505</v>
      </c>
      <c r="N74" s="25"/>
    </row>
    <row r="75" spans="1:14" ht="16.5" customHeight="1" x14ac:dyDescent="0.2">
      <c r="A75" s="3">
        <f t="shared" si="4"/>
        <v>67</v>
      </c>
      <c r="B75" s="4" t="s">
        <v>101</v>
      </c>
      <c r="C75" s="18" t="str">
        <f t="shared" si="5"/>
        <v>Resistors</v>
      </c>
      <c r="D75" s="5" t="s">
        <v>199</v>
      </c>
      <c r="E75" s="5" t="s">
        <v>270</v>
      </c>
      <c r="F75" s="5" t="s">
        <v>346</v>
      </c>
      <c r="G75" s="25"/>
      <c r="H75" s="25"/>
      <c r="I75" s="6">
        <v>1</v>
      </c>
      <c r="J75" s="25"/>
      <c r="K75" s="4" t="s">
        <v>448</v>
      </c>
      <c r="L75" s="4" t="s">
        <v>502</v>
      </c>
      <c r="M75" s="4" t="s">
        <v>507</v>
      </c>
      <c r="N75" s="25"/>
    </row>
    <row r="76" spans="1:14" ht="16.5" customHeight="1" x14ac:dyDescent="0.2">
      <c r="A76" s="3">
        <f t="shared" si="4"/>
        <v>68</v>
      </c>
      <c r="B76" s="4" t="s">
        <v>102</v>
      </c>
      <c r="C76" s="18" t="str">
        <f t="shared" si="5"/>
        <v>Resistors</v>
      </c>
      <c r="D76" s="5" t="s">
        <v>200</v>
      </c>
      <c r="E76" s="5" t="s">
        <v>258</v>
      </c>
      <c r="F76" s="5" t="s">
        <v>347</v>
      </c>
      <c r="G76" s="25"/>
      <c r="H76" s="25"/>
      <c r="I76" s="6">
        <v>8</v>
      </c>
      <c r="J76" s="25"/>
      <c r="K76" s="4" t="s">
        <v>449</v>
      </c>
      <c r="L76" s="4" t="s">
        <v>502</v>
      </c>
      <c r="M76" s="4" t="s">
        <v>506</v>
      </c>
      <c r="N76" s="25"/>
    </row>
    <row r="77" spans="1:14" ht="16.5" customHeight="1" x14ac:dyDescent="0.2">
      <c r="A77" s="3">
        <f t="shared" si="4"/>
        <v>69</v>
      </c>
      <c r="B77" s="4" t="s">
        <v>103</v>
      </c>
      <c r="C77" s="18" t="str">
        <f t="shared" si="5"/>
        <v>Resistors</v>
      </c>
      <c r="D77" s="5" t="s">
        <v>201</v>
      </c>
      <c r="E77" s="5" t="s">
        <v>258</v>
      </c>
      <c r="F77" s="5" t="s">
        <v>348</v>
      </c>
      <c r="G77" s="25"/>
      <c r="H77" s="25"/>
      <c r="I77" s="6">
        <v>4</v>
      </c>
      <c r="J77" s="25"/>
      <c r="K77" s="4" t="s">
        <v>450</v>
      </c>
      <c r="L77" s="4" t="s">
        <v>502</v>
      </c>
      <c r="M77" s="4" t="s">
        <v>506</v>
      </c>
      <c r="N77" s="25"/>
    </row>
    <row r="78" spans="1:14" ht="16.5" customHeight="1" x14ac:dyDescent="0.2">
      <c r="A78" s="3">
        <f t="shared" si="4"/>
        <v>70</v>
      </c>
      <c r="B78" s="4" t="s">
        <v>104</v>
      </c>
      <c r="C78" s="18" t="str">
        <f t="shared" si="5"/>
        <v>Resistors</v>
      </c>
      <c r="D78" s="5" t="s">
        <v>202</v>
      </c>
      <c r="E78" s="5" t="s">
        <v>258</v>
      </c>
      <c r="F78" s="5" t="s">
        <v>349</v>
      </c>
      <c r="G78" s="25"/>
      <c r="H78" s="25"/>
      <c r="I78" s="6">
        <v>1</v>
      </c>
      <c r="J78" s="25"/>
      <c r="K78" s="4" t="s">
        <v>451</v>
      </c>
      <c r="L78" s="4" t="s">
        <v>502</v>
      </c>
      <c r="M78" s="4" t="s">
        <v>506</v>
      </c>
      <c r="N78" s="25"/>
    </row>
    <row r="79" spans="1:14" ht="16.5" customHeight="1" x14ac:dyDescent="0.2">
      <c r="A79" s="3">
        <f t="shared" si="4"/>
        <v>71</v>
      </c>
      <c r="B79" s="4" t="s">
        <v>105</v>
      </c>
      <c r="C79" s="18" t="str">
        <f t="shared" si="5"/>
        <v>Resistors</v>
      </c>
      <c r="D79" s="5" t="s">
        <v>203</v>
      </c>
      <c r="E79" s="5" t="s">
        <v>258</v>
      </c>
      <c r="F79" s="5" t="s">
        <v>350</v>
      </c>
      <c r="G79" s="25"/>
      <c r="H79" s="25"/>
      <c r="I79" s="6">
        <v>1</v>
      </c>
      <c r="J79" s="25"/>
      <c r="K79" s="4" t="s">
        <v>452</v>
      </c>
      <c r="L79" s="4" t="s">
        <v>502</v>
      </c>
      <c r="M79" s="4" t="s">
        <v>506</v>
      </c>
      <c r="N79" s="25"/>
    </row>
    <row r="80" spans="1:14" ht="16.5" customHeight="1" x14ac:dyDescent="0.2">
      <c r="A80" s="3">
        <f t="shared" si="4"/>
        <v>72</v>
      </c>
      <c r="B80" s="4" t="s">
        <v>106</v>
      </c>
      <c r="C80" s="18" t="str">
        <f t="shared" si="5"/>
        <v>Resistors</v>
      </c>
      <c r="D80" s="5" t="s">
        <v>204</v>
      </c>
      <c r="E80" s="5" t="s">
        <v>258</v>
      </c>
      <c r="F80" s="5" t="s">
        <v>351</v>
      </c>
      <c r="G80" s="25"/>
      <c r="H80" s="25"/>
      <c r="I80" s="6">
        <v>4</v>
      </c>
      <c r="J80" s="25"/>
      <c r="K80" s="4" t="s">
        <v>453</v>
      </c>
      <c r="L80" s="4" t="s">
        <v>502</v>
      </c>
      <c r="M80" s="4" t="s">
        <v>506</v>
      </c>
      <c r="N80" s="25"/>
    </row>
    <row r="81" spans="1:14" ht="16.5" customHeight="1" x14ac:dyDescent="0.2">
      <c r="A81" s="3">
        <f t="shared" si="4"/>
        <v>73</v>
      </c>
      <c r="B81" s="4" t="s">
        <v>107</v>
      </c>
      <c r="C81" s="18" t="str">
        <f t="shared" si="5"/>
        <v>Resistors</v>
      </c>
      <c r="D81" s="5" t="s">
        <v>205</v>
      </c>
      <c r="E81" s="5" t="s">
        <v>258</v>
      </c>
      <c r="F81" s="5" t="s">
        <v>352</v>
      </c>
      <c r="G81" s="25"/>
      <c r="H81" s="25"/>
      <c r="I81" s="6">
        <v>23</v>
      </c>
      <c r="J81" s="25"/>
      <c r="K81" s="4" t="s">
        <v>454</v>
      </c>
      <c r="L81" s="4" t="s">
        <v>502</v>
      </c>
      <c r="M81" s="4" t="s">
        <v>506</v>
      </c>
      <c r="N81" s="25"/>
    </row>
    <row r="82" spans="1:14" ht="16.5" customHeight="1" x14ac:dyDescent="0.2">
      <c r="A82" s="3">
        <f t="shared" si="4"/>
        <v>74</v>
      </c>
      <c r="B82" s="4" t="s">
        <v>108</v>
      </c>
      <c r="C82" s="18" t="str">
        <f t="shared" si="5"/>
        <v>Resistors</v>
      </c>
      <c r="D82" s="5" t="s">
        <v>206</v>
      </c>
      <c r="E82" s="5" t="s">
        <v>258</v>
      </c>
      <c r="F82" s="5" t="s">
        <v>353</v>
      </c>
      <c r="G82" s="25"/>
      <c r="H82" s="25"/>
      <c r="I82" s="6">
        <v>15</v>
      </c>
      <c r="J82" s="25"/>
      <c r="K82" s="4" t="s">
        <v>455</v>
      </c>
      <c r="L82" s="4" t="s">
        <v>502</v>
      </c>
      <c r="M82" s="4" t="s">
        <v>506</v>
      </c>
      <c r="N82" s="25"/>
    </row>
    <row r="83" spans="1:14" ht="16.5" customHeight="1" x14ac:dyDescent="0.2">
      <c r="A83" s="3">
        <f t="shared" si="4"/>
        <v>75</v>
      </c>
      <c r="B83" s="4" t="s">
        <v>109</v>
      </c>
      <c r="C83" s="18" t="str">
        <f t="shared" si="5"/>
        <v>Resistors</v>
      </c>
      <c r="D83" s="5" t="s">
        <v>207</v>
      </c>
      <c r="E83" s="5" t="s">
        <v>271</v>
      </c>
      <c r="F83" s="5" t="s">
        <v>354</v>
      </c>
      <c r="G83" s="25"/>
      <c r="H83" s="25"/>
      <c r="I83" s="6">
        <v>1</v>
      </c>
      <c r="J83" s="25"/>
      <c r="K83" s="4" t="s">
        <v>456</v>
      </c>
      <c r="L83" s="4" t="s">
        <v>502</v>
      </c>
      <c r="M83" s="4" t="s">
        <v>506</v>
      </c>
      <c r="N83" s="25"/>
    </row>
    <row r="84" spans="1:14" ht="16.5" customHeight="1" x14ac:dyDescent="0.2">
      <c r="A84" s="3">
        <f t="shared" si="4"/>
        <v>76</v>
      </c>
      <c r="B84" s="4" t="s">
        <v>110</v>
      </c>
      <c r="C84" s="18" t="str">
        <f t="shared" si="5"/>
        <v>Resistors</v>
      </c>
      <c r="D84" s="5" t="s">
        <v>208</v>
      </c>
      <c r="E84" s="5" t="s">
        <v>271</v>
      </c>
      <c r="F84" s="5" t="s">
        <v>355</v>
      </c>
      <c r="G84" s="25"/>
      <c r="H84" s="25"/>
      <c r="I84" s="6">
        <v>6</v>
      </c>
      <c r="J84" s="25"/>
      <c r="K84" s="4" t="s">
        <v>457</v>
      </c>
      <c r="L84" s="4" t="s">
        <v>502</v>
      </c>
      <c r="M84" s="4" t="s">
        <v>506</v>
      </c>
      <c r="N84" s="25"/>
    </row>
    <row r="85" spans="1:14" ht="16.5" customHeight="1" x14ac:dyDescent="0.2">
      <c r="A85" s="3">
        <f t="shared" si="4"/>
        <v>77</v>
      </c>
      <c r="B85" s="4" t="s">
        <v>111</v>
      </c>
      <c r="C85" s="18" t="str">
        <f t="shared" si="5"/>
        <v>Resistors</v>
      </c>
      <c r="D85" s="5" t="s">
        <v>209</v>
      </c>
      <c r="E85" s="5" t="s">
        <v>258</v>
      </c>
      <c r="F85" s="5" t="s">
        <v>356</v>
      </c>
      <c r="G85" s="25"/>
      <c r="H85" s="25"/>
      <c r="I85" s="6">
        <v>1</v>
      </c>
      <c r="J85" s="25"/>
      <c r="K85" s="4" t="s">
        <v>458</v>
      </c>
      <c r="L85" s="4" t="s">
        <v>502</v>
      </c>
      <c r="M85" s="4" t="s">
        <v>506</v>
      </c>
      <c r="N85" s="25"/>
    </row>
    <row r="86" spans="1:14" ht="16.5" customHeight="1" x14ac:dyDescent="0.2">
      <c r="A86" s="3">
        <f t="shared" si="4"/>
        <v>78</v>
      </c>
      <c r="B86" s="4" t="s">
        <v>112</v>
      </c>
      <c r="C86" s="18" t="str">
        <f t="shared" si="5"/>
        <v>Resistors</v>
      </c>
      <c r="D86" s="5" t="s">
        <v>210</v>
      </c>
      <c r="E86" s="5" t="s">
        <v>258</v>
      </c>
      <c r="F86" s="5" t="s">
        <v>357</v>
      </c>
      <c r="G86" s="25"/>
      <c r="H86" s="25"/>
      <c r="I86" s="6">
        <v>1</v>
      </c>
      <c r="J86" s="25"/>
      <c r="K86" s="4" t="s">
        <v>459</v>
      </c>
      <c r="L86" s="4" t="s">
        <v>502</v>
      </c>
      <c r="M86" s="4" t="s">
        <v>506</v>
      </c>
      <c r="N86" s="25"/>
    </row>
    <row r="87" spans="1:14" ht="16.5" customHeight="1" x14ac:dyDescent="0.2">
      <c r="A87" s="3">
        <f t="shared" si="4"/>
        <v>79</v>
      </c>
      <c r="B87" s="4" t="s">
        <v>113</v>
      </c>
      <c r="C87" s="18" t="str">
        <f t="shared" si="5"/>
        <v>Resistors</v>
      </c>
      <c r="D87" s="5" t="s">
        <v>211</v>
      </c>
      <c r="E87" s="5" t="s">
        <v>258</v>
      </c>
      <c r="F87" s="5" t="s">
        <v>358</v>
      </c>
      <c r="G87" s="25"/>
      <c r="H87" s="25"/>
      <c r="I87" s="6">
        <v>6</v>
      </c>
      <c r="J87" s="25"/>
      <c r="K87" s="4" t="s">
        <v>460</v>
      </c>
      <c r="L87" s="4" t="s">
        <v>502</v>
      </c>
      <c r="M87" s="4" t="s">
        <v>506</v>
      </c>
      <c r="N87" s="25"/>
    </row>
    <row r="88" spans="1:14" ht="16.5" customHeight="1" x14ac:dyDescent="0.2">
      <c r="A88" s="3">
        <f t="shared" si="4"/>
        <v>80</v>
      </c>
      <c r="B88" s="4" t="s">
        <v>114</v>
      </c>
      <c r="C88" s="18" t="str">
        <f t="shared" si="5"/>
        <v>Resistors</v>
      </c>
      <c r="D88" s="5" t="s">
        <v>212</v>
      </c>
      <c r="E88" s="5" t="s">
        <v>258</v>
      </c>
      <c r="F88" s="5" t="s">
        <v>359</v>
      </c>
      <c r="G88" s="25"/>
      <c r="H88" s="25"/>
      <c r="I88" s="6">
        <v>4</v>
      </c>
      <c r="J88" s="25"/>
      <c r="K88" s="4" t="s">
        <v>461</v>
      </c>
      <c r="L88" s="4" t="s">
        <v>502</v>
      </c>
      <c r="M88" s="4" t="s">
        <v>506</v>
      </c>
      <c r="N88" s="25"/>
    </row>
    <row r="89" spans="1:14" ht="16.5" customHeight="1" x14ac:dyDescent="0.2">
      <c r="A89" s="3">
        <f t="shared" si="4"/>
        <v>81</v>
      </c>
      <c r="B89" s="4" t="s">
        <v>115</v>
      </c>
      <c r="C89" s="18" t="str">
        <f t="shared" si="5"/>
        <v>Resistors</v>
      </c>
      <c r="D89" s="5" t="s">
        <v>213</v>
      </c>
      <c r="E89" s="5" t="s">
        <v>258</v>
      </c>
      <c r="F89" s="5" t="s">
        <v>360</v>
      </c>
      <c r="G89" s="25"/>
      <c r="H89" s="25"/>
      <c r="I89" s="6">
        <v>2</v>
      </c>
      <c r="J89" s="25"/>
      <c r="K89" s="4" t="s">
        <v>462</v>
      </c>
      <c r="L89" s="4" t="s">
        <v>502</v>
      </c>
      <c r="M89" s="4" t="s">
        <v>506</v>
      </c>
      <c r="N89" s="25"/>
    </row>
    <row r="90" spans="1:14" ht="16.5" customHeight="1" x14ac:dyDescent="0.2">
      <c r="A90" s="3">
        <f t="shared" si="4"/>
        <v>82</v>
      </c>
      <c r="B90" s="4" t="s">
        <v>116</v>
      </c>
      <c r="C90" s="18" t="str">
        <f t="shared" si="5"/>
        <v>Resistors</v>
      </c>
      <c r="D90" s="5" t="s">
        <v>214</v>
      </c>
      <c r="E90" s="5" t="s">
        <v>272</v>
      </c>
      <c r="F90" s="5" t="s">
        <v>361</v>
      </c>
      <c r="G90" s="25"/>
      <c r="H90" s="25"/>
      <c r="I90" s="6">
        <v>1</v>
      </c>
      <c r="J90" s="25"/>
      <c r="K90" s="4" t="s">
        <v>463</v>
      </c>
      <c r="L90" s="4" t="s">
        <v>502</v>
      </c>
      <c r="M90" s="4" t="s">
        <v>506</v>
      </c>
      <c r="N90" s="25"/>
    </row>
    <row r="91" spans="1:14" ht="16.5" customHeight="1" x14ac:dyDescent="0.2">
      <c r="A91" s="3">
        <f t="shared" si="4"/>
        <v>83</v>
      </c>
      <c r="B91" s="4" t="s">
        <v>117</v>
      </c>
      <c r="C91" s="18" t="str">
        <f t="shared" si="5"/>
        <v>Resistors</v>
      </c>
      <c r="D91" s="5" t="s">
        <v>215</v>
      </c>
      <c r="E91" s="5" t="s">
        <v>258</v>
      </c>
      <c r="F91" s="5" t="s">
        <v>362</v>
      </c>
      <c r="G91" s="25"/>
      <c r="H91" s="25"/>
      <c r="I91" s="6">
        <v>1</v>
      </c>
      <c r="J91" s="25"/>
      <c r="K91" s="4" t="s">
        <v>464</v>
      </c>
      <c r="L91" s="4" t="s">
        <v>502</v>
      </c>
      <c r="M91" s="4" t="s">
        <v>505</v>
      </c>
      <c r="N91" s="25"/>
    </row>
    <row r="92" spans="1:14" ht="16.5" customHeight="1" x14ac:dyDescent="0.2">
      <c r="A92" s="3">
        <f t="shared" si="4"/>
        <v>84</v>
      </c>
      <c r="B92" s="4" t="s">
        <v>118</v>
      </c>
      <c r="C92" s="18" t="str">
        <f t="shared" si="5"/>
        <v>Resistors</v>
      </c>
      <c r="D92" s="5" t="s">
        <v>216</v>
      </c>
      <c r="E92" s="5" t="s">
        <v>258</v>
      </c>
      <c r="F92" s="5" t="s">
        <v>363</v>
      </c>
      <c r="G92" s="25"/>
      <c r="H92" s="25"/>
      <c r="I92" s="6">
        <v>2</v>
      </c>
      <c r="J92" s="25"/>
      <c r="K92" s="4" t="s">
        <v>465</v>
      </c>
      <c r="L92" s="4" t="s">
        <v>502</v>
      </c>
      <c r="M92" s="4" t="s">
        <v>506</v>
      </c>
      <c r="N92" s="25"/>
    </row>
    <row r="93" spans="1:14" ht="16.5" customHeight="1" x14ac:dyDescent="0.2">
      <c r="A93" s="3">
        <f t="shared" si="4"/>
        <v>85</v>
      </c>
      <c r="B93" s="4" t="s">
        <v>95</v>
      </c>
      <c r="C93" s="18" t="str">
        <f t="shared" si="5"/>
        <v>Resistors</v>
      </c>
      <c r="D93" s="5" t="s">
        <v>194</v>
      </c>
      <c r="E93" s="5" t="s">
        <v>258</v>
      </c>
      <c r="F93" s="5" t="s">
        <v>364</v>
      </c>
      <c r="G93" s="25"/>
      <c r="H93" s="25"/>
      <c r="I93" s="6">
        <v>1</v>
      </c>
      <c r="J93" s="25"/>
      <c r="K93" s="4" t="s">
        <v>466</v>
      </c>
      <c r="L93" s="4" t="s">
        <v>502</v>
      </c>
      <c r="M93" s="4" t="s">
        <v>506</v>
      </c>
      <c r="N93" s="25"/>
    </row>
    <row r="94" spans="1:14" ht="16.5" customHeight="1" x14ac:dyDescent="0.2">
      <c r="A94" s="3">
        <f t="shared" si="4"/>
        <v>86</v>
      </c>
      <c r="B94" s="4" t="s">
        <v>119</v>
      </c>
      <c r="C94" s="18" t="str">
        <f t="shared" si="5"/>
        <v>Resistors</v>
      </c>
      <c r="D94" s="5" t="s">
        <v>217</v>
      </c>
      <c r="E94" s="5" t="s">
        <v>258</v>
      </c>
      <c r="F94" s="5" t="s">
        <v>365</v>
      </c>
      <c r="G94" s="25"/>
      <c r="H94" s="25"/>
      <c r="I94" s="6">
        <v>1</v>
      </c>
      <c r="J94" s="25"/>
      <c r="K94" s="4" t="s">
        <v>467</v>
      </c>
      <c r="L94" s="4" t="s">
        <v>502</v>
      </c>
      <c r="M94" s="4" t="s">
        <v>506</v>
      </c>
      <c r="N94" s="25"/>
    </row>
    <row r="95" spans="1:14" ht="16.5" customHeight="1" x14ac:dyDescent="0.2">
      <c r="A95" s="3">
        <f t="shared" si="4"/>
        <v>87</v>
      </c>
      <c r="B95" s="4" t="s">
        <v>120</v>
      </c>
      <c r="C95" s="18" t="str">
        <f t="shared" si="5"/>
        <v>Resistors</v>
      </c>
      <c r="D95" s="5" t="s">
        <v>218</v>
      </c>
      <c r="E95" s="5" t="s">
        <v>258</v>
      </c>
      <c r="F95" s="5" t="s">
        <v>366</v>
      </c>
      <c r="G95" s="25"/>
      <c r="H95" s="25"/>
      <c r="I95" s="6">
        <v>2</v>
      </c>
      <c r="J95" s="25"/>
      <c r="K95" s="4" t="s">
        <v>468</v>
      </c>
      <c r="L95" s="4" t="s">
        <v>502</v>
      </c>
      <c r="M95" s="4" t="s">
        <v>506</v>
      </c>
      <c r="N95" s="25"/>
    </row>
    <row r="96" spans="1:14" ht="16.5" customHeight="1" x14ac:dyDescent="0.2">
      <c r="A96" s="3">
        <f t="shared" si="4"/>
        <v>88</v>
      </c>
      <c r="B96" s="4" t="s">
        <v>121</v>
      </c>
      <c r="C96" s="18" t="str">
        <f t="shared" si="5"/>
        <v>Resistors</v>
      </c>
      <c r="D96" s="5" t="s">
        <v>194</v>
      </c>
      <c r="E96" s="5" t="s">
        <v>271</v>
      </c>
      <c r="F96" s="5" t="s">
        <v>367</v>
      </c>
      <c r="G96" s="25"/>
      <c r="H96" s="25"/>
      <c r="I96" s="6">
        <v>2</v>
      </c>
      <c r="J96" s="25"/>
      <c r="K96" s="4" t="s">
        <v>469</v>
      </c>
      <c r="L96" s="4" t="s">
        <v>502</v>
      </c>
      <c r="M96" s="4" t="s">
        <v>508</v>
      </c>
      <c r="N96" s="25"/>
    </row>
    <row r="97" spans="1:14" ht="16.5" customHeight="1" x14ac:dyDescent="0.2">
      <c r="A97" s="3">
        <f t="shared" si="4"/>
        <v>89</v>
      </c>
      <c r="B97" s="4" t="s">
        <v>122</v>
      </c>
      <c r="C97" s="18" t="str">
        <f t="shared" si="5"/>
        <v>Resistors</v>
      </c>
      <c r="D97" s="5" t="s">
        <v>219</v>
      </c>
      <c r="E97" s="5" t="s">
        <v>271</v>
      </c>
      <c r="F97" s="5" t="s">
        <v>368</v>
      </c>
      <c r="G97" s="25"/>
      <c r="H97" s="25"/>
      <c r="I97" s="6">
        <v>1</v>
      </c>
      <c r="J97" s="25"/>
      <c r="K97" s="4" t="s">
        <v>470</v>
      </c>
      <c r="L97" s="4" t="s">
        <v>502</v>
      </c>
      <c r="M97" s="4" t="s">
        <v>506</v>
      </c>
      <c r="N97" s="25"/>
    </row>
    <row r="98" spans="1:14" ht="16.5" customHeight="1" x14ac:dyDescent="0.2">
      <c r="A98" s="3">
        <f t="shared" si="4"/>
        <v>90</v>
      </c>
      <c r="B98" s="4" t="s">
        <v>123</v>
      </c>
      <c r="C98" s="18" t="str">
        <f t="shared" si="5"/>
        <v>Resistors</v>
      </c>
      <c r="D98" s="5" t="s">
        <v>220</v>
      </c>
      <c r="E98" s="5" t="s">
        <v>258</v>
      </c>
      <c r="F98" s="5" t="s">
        <v>369</v>
      </c>
      <c r="G98" s="25"/>
      <c r="H98" s="25"/>
      <c r="I98" s="6">
        <v>1</v>
      </c>
      <c r="J98" s="25"/>
      <c r="K98" s="4" t="s">
        <v>471</v>
      </c>
      <c r="L98" s="4" t="s">
        <v>502</v>
      </c>
      <c r="M98" s="4" t="s">
        <v>506</v>
      </c>
      <c r="N98" s="25"/>
    </row>
    <row r="99" spans="1:14" ht="16.5" customHeight="1" x14ac:dyDescent="0.2">
      <c r="A99" s="3">
        <f t="shared" si="4"/>
        <v>91</v>
      </c>
      <c r="B99" s="4" t="s">
        <v>124</v>
      </c>
      <c r="C99" s="18" t="str">
        <f t="shared" si="5"/>
        <v>Resistors</v>
      </c>
      <c r="D99" s="5" t="s">
        <v>221</v>
      </c>
      <c r="E99" s="5" t="s">
        <v>271</v>
      </c>
      <c r="F99" s="5" t="s">
        <v>370</v>
      </c>
      <c r="G99" s="25"/>
      <c r="H99" s="25"/>
      <c r="I99" s="6">
        <v>1</v>
      </c>
      <c r="J99" s="25"/>
      <c r="K99" s="4" t="s">
        <v>472</v>
      </c>
      <c r="L99" s="4" t="s">
        <v>502</v>
      </c>
      <c r="M99" s="4" t="s">
        <v>506</v>
      </c>
      <c r="N99" s="25"/>
    </row>
    <row r="100" spans="1:14" ht="16.5" customHeight="1" x14ac:dyDescent="0.2">
      <c r="A100" s="3">
        <f t="shared" si="4"/>
        <v>92</v>
      </c>
      <c r="B100" s="4" t="s">
        <v>125</v>
      </c>
      <c r="C100" s="18" t="str">
        <f t="shared" si="5"/>
        <v>Resistors</v>
      </c>
      <c r="D100" s="5" t="s">
        <v>222</v>
      </c>
      <c r="E100" s="5" t="s">
        <v>258</v>
      </c>
      <c r="F100" s="5" t="s">
        <v>371</v>
      </c>
      <c r="G100" s="25"/>
      <c r="H100" s="25"/>
      <c r="I100" s="6">
        <v>1</v>
      </c>
      <c r="J100" s="25"/>
      <c r="K100" s="4" t="s">
        <v>473</v>
      </c>
      <c r="L100" s="4" t="s">
        <v>502</v>
      </c>
      <c r="M100" s="4" t="s">
        <v>506</v>
      </c>
      <c r="N100" s="25"/>
    </row>
    <row r="101" spans="1:14" ht="16.5" customHeight="1" x14ac:dyDescent="0.2">
      <c r="A101" s="3">
        <f t="shared" si="4"/>
        <v>93</v>
      </c>
      <c r="B101" s="4" t="s">
        <v>126</v>
      </c>
      <c r="C101" s="18" t="str">
        <f t="shared" si="5"/>
        <v>Resistors</v>
      </c>
      <c r="D101" s="5" t="s">
        <v>223</v>
      </c>
      <c r="E101" s="5" t="s">
        <v>270</v>
      </c>
      <c r="F101" s="5" t="s">
        <v>372</v>
      </c>
      <c r="G101" s="25"/>
      <c r="H101" s="25"/>
      <c r="I101" s="6">
        <v>1</v>
      </c>
      <c r="J101" s="25"/>
      <c r="K101" s="4" t="s">
        <v>474</v>
      </c>
      <c r="L101" s="4" t="s">
        <v>502</v>
      </c>
      <c r="M101" s="4" t="s">
        <v>506</v>
      </c>
      <c r="N101" s="25"/>
    </row>
    <row r="102" spans="1:14" ht="16.5" customHeight="1" x14ac:dyDescent="0.2">
      <c r="A102" s="3">
        <f t="shared" si="4"/>
        <v>94</v>
      </c>
      <c r="B102" s="4" t="s">
        <v>127</v>
      </c>
      <c r="C102" s="18" t="str">
        <f t="shared" si="5"/>
        <v>Resistors</v>
      </c>
      <c r="D102" s="5" t="s">
        <v>224</v>
      </c>
      <c r="E102" s="5" t="s">
        <v>258</v>
      </c>
      <c r="F102" s="5" t="s">
        <v>373</v>
      </c>
      <c r="G102" s="25"/>
      <c r="H102" s="25"/>
      <c r="I102" s="6">
        <v>1</v>
      </c>
      <c r="J102" s="25"/>
      <c r="K102" s="4" t="s">
        <v>475</v>
      </c>
      <c r="L102" s="4" t="s">
        <v>502</v>
      </c>
      <c r="M102" s="4" t="s">
        <v>506</v>
      </c>
      <c r="N102" s="25"/>
    </row>
    <row r="103" spans="1:14" ht="16.5" customHeight="1" x14ac:dyDescent="0.2">
      <c r="A103" s="3">
        <f t="shared" si="4"/>
        <v>95</v>
      </c>
      <c r="B103" s="4" t="s">
        <v>128</v>
      </c>
      <c r="C103" s="18" t="str">
        <f t="shared" si="5"/>
        <v>Resistors</v>
      </c>
      <c r="D103" s="5" t="s">
        <v>225</v>
      </c>
      <c r="E103" s="5" t="s">
        <v>258</v>
      </c>
      <c r="F103" s="5" t="s">
        <v>374</v>
      </c>
      <c r="G103" s="25"/>
      <c r="H103" s="25"/>
      <c r="I103" s="6">
        <v>1</v>
      </c>
      <c r="J103" s="25"/>
      <c r="K103" s="4" t="s">
        <v>476</v>
      </c>
      <c r="L103" s="4" t="s">
        <v>502</v>
      </c>
      <c r="M103" s="4" t="s">
        <v>506</v>
      </c>
      <c r="N103" s="25"/>
    </row>
    <row r="104" spans="1:14" ht="16.5" customHeight="1" x14ac:dyDescent="0.2">
      <c r="A104" s="3">
        <f t="shared" si="4"/>
        <v>96</v>
      </c>
      <c r="B104" s="4" t="s">
        <v>129</v>
      </c>
      <c r="C104" s="18" t="str">
        <f t="shared" si="5"/>
        <v>Resistors</v>
      </c>
      <c r="D104" s="5" t="s">
        <v>226</v>
      </c>
      <c r="E104" s="5" t="s">
        <v>271</v>
      </c>
      <c r="F104" s="5" t="s">
        <v>375</v>
      </c>
      <c r="G104" s="25"/>
      <c r="H104" s="25"/>
      <c r="I104" s="6">
        <v>1</v>
      </c>
      <c r="J104" s="25"/>
      <c r="K104" s="4" t="s">
        <v>477</v>
      </c>
      <c r="L104" s="4" t="s">
        <v>502</v>
      </c>
      <c r="M104" s="4" t="s">
        <v>506</v>
      </c>
      <c r="N104" s="25"/>
    </row>
    <row r="105" spans="1:14" ht="16.5" customHeight="1" x14ac:dyDescent="0.2">
      <c r="A105" s="3">
        <f t="shared" ref="A105:A127" si="6">ROW(A105) - ROW($A$8)</f>
        <v>97</v>
      </c>
      <c r="B105" s="4" t="s">
        <v>130</v>
      </c>
      <c r="C105" s="18" t="str">
        <f t="shared" ref="C105:C127" si="7">_xlfn.SWITCH(LEFT(B105,IF(ISNUMBER(FIND(" ",B105,1)),FIND(" ",B105,1)-1,FIND(",",B105,1)-1)), "CAP","Capacitors", "RES","Resistors", "DIODE","Diodes", "IND","Inductors", "FERRITE","Ferrite Beads", "BJT","Transistors", "JFET","Transistors", "E-MOSFET","Transistors", "D-MOSFET","Transistors","")</f>
        <v/>
      </c>
      <c r="D105" s="5" t="s">
        <v>227</v>
      </c>
      <c r="E105" s="5" t="s">
        <v>273</v>
      </c>
      <c r="F105" s="5" t="s">
        <v>376</v>
      </c>
      <c r="G105" s="25"/>
      <c r="H105" s="25"/>
      <c r="I105" s="6">
        <v>1</v>
      </c>
      <c r="J105" s="25"/>
      <c r="K105" s="4" t="s">
        <v>478</v>
      </c>
      <c r="L105" s="4"/>
      <c r="M105" s="4"/>
      <c r="N105" s="25"/>
    </row>
    <row r="106" spans="1:14" ht="16.5" customHeight="1" x14ac:dyDescent="0.2">
      <c r="A106" s="3">
        <f t="shared" si="6"/>
        <v>98</v>
      </c>
      <c r="B106" s="4" t="s">
        <v>131</v>
      </c>
      <c r="C106" s="18" t="str">
        <f t="shared" si="7"/>
        <v/>
      </c>
      <c r="D106" s="5" t="s">
        <v>228</v>
      </c>
      <c r="E106" s="5" t="s">
        <v>274</v>
      </c>
      <c r="F106" s="5" t="s">
        <v>377</v>
      </c>
      <c r="G106" s="25"/>
      <c r="H106" s="25"/>
      <c r="I106" s="6">
        <v>2</v>
      </c>
      <c r="J106" s="25"/>
      <c r="K106" s="4" t="s">
        <v>479</v>
      </c>
      <c r="L106" s="4" t="s">
        <v>503</v>
      </c>
      <c r="M106" s="4"/>
      <c r="N106" s="25"/>
    </row>
    <row r="107" spans="1:14" ht="16.5" customHeight="1" x14ac:dyDescent="0.2">
      <c r="A107" s="3">
        <f t="shared" si="6"/>
        <v>99</v>
      </c>
      <c r="B107" s="4" t="s">
        <v>132</v>
      </c>
      <c r="C107" s="18" t="str">
        <f t="shared" si="7"/>
        <v/>
      </c>
      <c r="D107" s="5" t="s">
        <v>229</v>
      </c>
      <c r="E107" s="5" t="s">
        <v>275</v>
      </c>
      <c r="F107" s="5" t="s">
        <v>229</v>
      </c>
      <c r="G107" s="25"/>
      <c r="H107" s="25"/>
      <c r="I107" s="6">
        <v>1</v>
      </c>
      <c r="J107" s="25"/>
      <c r="K107" s="4" t="s">
        <v>480</v>
      </c>
      <c r="L107" s="4"/>
      <c r="M107" s="4"/>
      <c r="N107" s="25"/>
    </row>
    <row r="108" spans="1:14" ht="16.5" customHeight="1" x14ac:dyDescent="0.2">
      <c r="A108" s="3">
        <f t="shared" si="6"/>
        <v>100</v>
      </c>
      <c r="B108" s="4" t="s">
        <v>133</v>
      </c>
      <c r="C108" s="18" t="str">
        <f t="shared" si="7"/>
        <v/>
      </c>
      <c r="D108" s="5" t="s">
        <v>230</v>
      </c>
      <c r="E108" s="5" t="s">
        <v>276</v>
      </c>
      <c r="F108" s="5" t="s">
        <v>230</v>
      </c>
      <c r="G108" s="25"/>
      <c r="H108" s="25"/>
      <c r="I108" s="6">
        <v>1</v>
      </c>
      <c r="J108" s="25"/>
      <c r="K108" s="4" t="s">
        <v>481</v>
      </c>
      <c r="L108" s="4"/>
      <c r="M108" s="4"/>
      <c r="N108" s="25"/>
    </row>
    <row r="109" spans="1:14" ht="16.5" customHeight="1" x14ac:dyDescent="0.2">
      <c r="A109" s="3">
        <f t="shared" si="6"/>
        <v>101</v>
      </c>
      <c r="B109" s="4" t="s">
        <v>134</v>
      </c>
      <c r="C109" s="18" t="str">
        <f t="shared" si="7"/>
        <v/>
      </c>
      <c r="D109" s="5" t="s">
        <v>231</v>
      </c>
      <c r="E109" s="5" t="s">
        <v>277</v>
      </c>
      <c r="F109" s="5" t="s">
        <v>231</v>
      </c>
      <c r="G109" s="25"/>
      <c r="H109" s="25"/>
      <c r="I109" s="6">
        <v>2</v>
      </c>
      <c r="J109" s="25"/>
      <c r="K109" s="4" t="s">
        <v>482</v>
      </c>
      <c r="L109" s="4"/>
      <c r="M109" s="4"/>
      <c r="N109" s="25"/>
    </row>
    <row r="110" spans="1:14" ht="16.5" customHeight="1" x14ac:dyDescent="0.2">
      <c r="A110" s="3">
        <f t="shared" si="6"/>
        <v>102</v>
      </c>
      <c r="B110" s="4" t="s">
        <v>135</v>
      </c>
      <c r="C110" s="18" t="str">
        <f t="shared" si="7"/>
        <v/>
      </c>
      <c r="D110" s="5" t="s">
        <v>232</v>
      </c>
      <c r="E110" s="5" t="s">
        <v>278</v>
      </c>
      <c r="F110" s="5" t="s">
        <v>232</v>
      </c>
      <c r="G110" s="25"/>
      <c r="H110" s="25"/>
      <c r="I110" s="6">
        <v>1</v>
      </c>
      <c r="J110" s="25"/>
      <c r="K110" s="4" t="s">
        <v>483</v>
      </c>
      <c r="L110" s="4"/>
      <c r="M110" s="4"/>
      <c r="N110" s="25"/>
    </row>
    <row r="111" spans="1:14" ht="16.5" customHeight="1" x14ac:dyDescent="0.2">
      <c r="A111" s="3">
        <f t="shared" si="6"/>
        <v>103</v>
      </c>
      <c r="B111" s="4" t="s">
        <v>136</v>
      </c>
      <c r="C111" s="18" t="str">
        <f t="shared" si="7"/>
        <v/>
      </c>
      <c r="D111" s="5" t="s">
        <v>233</v>
      </c>
      <c r="E111" s="5" t="s">
        <v>279</v>
      </c>
      <c r="F111" s="5" t="s">
        <v>233</v>
      </c>
      <c r="G111" s="25"/>
      <c r="H111" s="25"/>
      <c r="I111" s="6">
        <v>1</v>
      </c>
      <c r="J111" s="25"/>
      <c r="K111" s="4" t="s">
        <v>484</v>
      </c>
      <c r="L111" s="4"/>
      <c r="M111" s="4"/>
      <c r="N111" s="25"/>
    </row>
    <row r="112" spans="1:14" ht="16.5" customHeight="1" x14ac:dyDescent="0.2">
      <c r="A112" s="3">
        <f t="shared" si="6"/>
        <v>104</v>
      </c>
      <c r="B112" s="4" t="s">
        <v>137</v>
      </c>
      <c r="C112" s="18" t="str">
        <f t="shared" si="7"/>
        <v/>
      </c>
      <c r="D112" s="5" t="s">
        <v>234</v>
      </c>
      <c r="E112" s="5" t="s">
        <v>280</v>
      </c>
      <c r="F112" s="5" t="s">
        <v>378</v>
      </c>
      <c r="G112" s="25"/>
      <c r="H112" s="25"/>
      <c r="I112" s="6">
        <v>1</v>
      </c>
      <c r="J112" s="25"/>
      <c r="K112" s="4" t="s">
        <v>485</v>
      </c>
      <c r="L112" s="4"/>
      <c r="M112" s="4"/>
      <c r="N112" s="25"/>
    </row>
    <row r="113" spans="1:14" ht="16.5" customHeight="1" x14ac:dyDescent="0.2">
      <c r="A113" s="3">
        <f t="shared" si="6"/>
        <v>105</v>
      </c>
      <c r="B113" s="4" t="s">
        <v>138</v>
      </c>
      <c r="C113" s="18" t="str">
        <f t="shared" si="7"/>
        <v/>
      </c>
      <c r="D113" s="5" t="s">
        <v>235</v>
      </c>
      <c r="E113" s="5" t="s">
        <v>277</v>
      </c>
      <c r="F113" s="5" t="s">
        <v>235</v>
      </c>
      <c r="G113" s="25"/>
      <c r="H113" s="25"/>
      <c r="I113" s="6">
        <v>1</v>
      </c>
      <c r="J113" s="25"/>
      <c r="K113" s="4" t="s">
        <v>486</v>
      </c>
      <c r="L113" s="4"/>
      <c r="M113" s="4"/>
      <c r="N113" s="25"/>
    </row>
    <row r="114" spans="1:14" ht="16.5" customHeight="1" x14ac:dyDescent="0.2">
      <c r="A114" s="3">
        <f t="shared" si="6"/>
        <v>106</v>
      </c>
      <c r="B114" s="4" t="s">
        <v>139</v>
      </c>
      <c r="C114" s="18" t="str">
        <f t="shared" si="7"/>
        <v/>
      </c>
      <c r="D114" s="5" t="s">
        <v>236</v>
      </c>
      <c r="E114" s="5" t="s">
        <v>280</v>
      </c>
      <c r="F114" s="5" t="s">
        <v>236</v>
      </c>
      <c r="G114" s="25"/>
      <c r="H114" s="25"/>
      <c r="I114" s="6">
        <v>1</v>
      </c>
      <c r="J114" s="25"/>
      <c r="K114" s="4" t="s">
        <v>487</v>
      </c>
      <c r="L114" s="4"/>
      <c r="M114" s="4"/>
      <c r="N114" s="25"/>
    </row>
    <row r="115" spans="1:14" ht="16.5" customHeight="1" x14ac:dyDescent="0.2">
      <c r="A115" s="3">
        <f t="shared" si="6"/>
        <v>107</v>
      </c>
      <c r="B115" s="4" t="s">
        <v>140</v>
      </c>
      <c r="C115" s="18" t="str">
        <f t="shared" si="7"/>
        <v/>
      </c>
      <c r="D115" s="5" t="s">
        <v>237</v>
      </c>
      <c r="E115" s="5" t="s">
        <v>277</v>
      </c>
      <c r="F115" s="5" t="s">
        <v>237</v>
      </c>
      <c r="G115" s="25"/>
      <c r="H115" s="25"/>
      <c r="I115" s="6">
        <v>1</v>
      </c>
      <c r="J115" s="25"/>
      <c r="K115" s="4" t="s">
        <v>488</v>
      </c>
      <c r="L115" s="4"/>
      <c r="M115" s="4"/>
      <c r="N115" s="25"/>
    </row>
    <row r="116" spans="1:14" ht="16.5" customHeight="1" x14ac:dyDescent="0.2">
      <c r="A116" s="3">
        <f t="shared" si="6"/>
        <v>108</v>
      </c>
      <c r="B116" s="4" t="s">
        <v>141</v>
      </c>
      <c r="C116" s="18" t="str">
        <f t="shared" si="7"/>
        <v/>
      </c>
      <c r="D116" s="5" t="s">
        <v>238</v>
      </c>
      <c r="E116" s="5" t="s">
        <v>277</v>
      </c>
      <c r="F116" s="5" t="s">
        <v>238</v>
      </c>
      <c r="G116" s="25"/>
      <c r="H116" s="25"/>
      <c r="I116" s="6">
        <v>1</v>
      </c>
      <c r="J116" s="25"/>
      <c r="K116" s="4" t="s">
        <v>489</v>
      </c>
      <c r="L116" s="4" t="s">
        <v>503</v>
      </c>
      <c r="M116" s="4"/>
      <c r="N116" s="25"/>
    </row>
    <row r="117" spans="1:14" ht="16.5" customHeight="1" x14ac:dyDescent="0.2">
      <c r="A117" s="3">
        <f t="shared" si="6"/>
        <v>109</v>
      </c>
      <c r="B117" s="4" t="s">
        <v>142</v>
      </c>
      <c r="C117" s="18" t="str">
        <f t="shared" si="7"/>
        <v/>
      </c>
      <c r="D117" s="5" t="s">
        <v>239</v>
      </c>
      <c r="E117" s="5" t="s">
        <v>281</v>
      </c>
      <c r="F117" s="5" t="s">
        <v>239</v>
      </c>
      <c r="G117" s="25"/>
      <c r="H117" s="25"/>
      <c r="I117" s="6">
        <v>1</v>
      </c>
      <c r="J117" s="25"/>
      <c r="K117" s="4" t="s">
        <v>490</v>
      </c>
      <c r="L117" s="4"/>
      <c r="M117" s="4"/>
      <c r="N117" s="25"/>
    </row>
    <row r="118" spans="1:14" ht="16.5" customHeight="1" x14ac:dyDescent="0.2">
      <c r="A118" s="3">
        <f t="shared" si="6"/>
        <v>110</v>
      </c>
      <c r="B118" s="4" t="s">
        <v>143</v>
      </c>
      <c r="C118" s="18" t="str">
        <f t="shared" si="7"/>
        <v/>
      </c>
      <c r="D118" s="5" t="s">
        <v>240</v>
      </c>
      <c r="E118" s="5" t="s">
        <v>281</v>
      </c>
      <c r="F118" s="5" t="s">
        <v>240</v>
      </c>
      <c r="G118" s="25"/>
      <c r="H118" s="25"/>
      <c r="I118" s="6">
        <v>1</v>
      </c>
      <c r="J118" s="25"/>
      <c r="K118" s="4" t="s">
        <v>491</v>
      </c>
      <c r="L118" s="4"/>
      <c r="M118" s="4"/>
      <c r="N118" s="25"/>
    </row>
    <row r="119" spans="1:14" ht="16.5" customHeight="1" x14ac:dyDescent="0.2">
      <c r="A119" s="3">
        <f t="shared" si="6"/>
        <v>111</v>
      </c>
      <c r="B119" s="4" t="s">
        <v>144</v>
      </c>
      <c r="C119" s="18" t="str">
        <f t="shared" si="7"/>
        <v/>
      </c>
      <c r="D119" s="5" t="s">
        <v>241</v>
      </c>
      <c r="E119" s="5" t="s">
        <v>282</v>
      </c>
      <c r="F119" s="5" t="s">
        <v>241</v>
      </c>
      <c r="G119" s="25"/>
      <c r="H119" s="25"/>
      <c r="I119" s="6">
        <v>1</v>
      </c>
      <c r="J119" s="25"/>
      <c r="K119" s="4" t="s">
        <v>492</v>
      </c>
      <c r="L119" s="4"/>
      <c r="M119" s="4"/>
      <c r="N119" s="25"/>
    </row>
    <row r="120" spans="1:14" ht="16.5" customHeight="1" x14ac:dyDescent="0.2">
      <c r="A120" s="3">
        <f t="shared" si="6"/>
        <v>112</v>
      </c>
      <c r="B120" s="4" t="s">
        <v>145</v>
      </c>
      <c r="C120" s="18" t="str">
        <f t="shared" si="7"/>
        <v/>
      </c>
      <c r="D120" s="5" t="s">
        <v>242</v>
      </c>
      <c r="E120" s="5" t="s">
        <v>278</v>
      </c>
      <c r="F120" s="5" t="s">
        <v>242</v>
      </c>
      <c r="G120" s="25"/>
      <c r="H120" s="25"/>
      <c r="I120" s="6">
        <v>1</v>
      </c>
      <c r="J120" s="25"/>
      <c r="K120" s="4" t="s">
        <v>493</v>
      </c>
      <c r="L120" s="4"/>
      <c r="M120" s="4"/>
      <c r="N120" s="25"/>
    </row>
    <row r="121" spans="1:14" ht="16.5" customHeight="1" x14ac:dyDescent="0.2">
      <c r="A121" s="3">
        <f t="shared" si="6"/>
        <v>113</v>
      </c>
      <c r="B121" s="4" t="s">
        <v>146</v>
      </c>
      <c r="C121" s="18" t="str">
        <f t="shared" si="7"/>
        <v/>
      </c>
      <c r="D121" s="5" t="s">
        <v>243</v>
      </c>
      <c r="E121" s="5" t="s">
        <v>283</v>
      </c>
      <c r="F121" s="5" t="s">
        <v>243</v>
      </c>
      <c r="G121" s="25"/>
      <c r="H121" s="25"/>
      <c r="I121" s="6">
        <v>1</v>
      </c>
      <c r="J121" s="25"/>
      <c r="K121" s="4" t="s">
        <v>494</v>
      </c>
      <c r="L121" s="4"/>
      <c r="M121" s="4"/>
      <c r="N121" s="25"/>
    </row>
    <row r="122" spans="1:14" ht="16.5" customHeight="1" x14ac:dyDescent="0.2">
      <c r="A122" s="3">
        <f t="shared" si="6"/>
        <v>114</v>
      </c>
      <c r="B122" s="4" t="s">
        <v>147</v>
      </c>
      <c r="C122" s="18" t="str">
        <f t="shared" si="7"/>
        <v/>
      </c>
      <c r="D122" s="5" t="s">
        <v>244</v>
      </c>
      <c r="E122" s="5" t="s">
        <v>284</v>
      </c>
      <c r="F122" s="5" t="s">
        <v>244</v>
      </c>
      <c r="G122" s="25"/>
      <c r="H122" s="25"/>
      <c r="I122" s="6">
        <v>1</v>
      </c>
      <c r="J122" s="25"/>
      <c r="K122" s="4" t="s">
        <v>495</v>
      </c>
      <c r="L122" s="4"/>
      <c r="M122" s="4"/>
      <c r="N122" s="25"/>
    </row>
    <row r="123" spans="1:14" ht="16.5" customHeight="1" x14ac:dyDescent="0.2">
      <c r="A123" s="3">
        <f t="shared" si="6"/>
        <v>115</v>
      </c>
      <c r="B123" s="4" t="s">
        <v>148</v>
      </c>
      <c r="C123" s="18" t="str">
        <f t="shared" si="7"/>
        <v/>
      </c>
      <c r="D123" s="5" t="s">
        <v>245</v>
      </c>
      <c r="E123" s="5" t="s">
        <v>278</v>
      </c>
      <c r="F123" s="5" t="s">
        <v>245</v>
      </c>
      <c r="G123" s="25"/>
      <c r="H123" s="25"/>
      <c r="I123" s="6">
        <v>1</v>
      </c>
      <c r="J123" s="25"/>
      <c r="K123" s="4" t="s">
        <v>496</v>
      </c>
      <c r="L123" s="4"/>
      <c r="M123" s="4"/>
      <c r="N123" s="25"/>
    </row>
    <row r="124" spans="1:14" ht="16.5" customHeight="1" x14ac:dyDescent="0.2">
      <c r="A124" s="3">
        <f t="shared" si="6"/>
        <v>116</v>
      </c>
      <c r="B124" s="4" t="s">
        <v>149</v>
      </c>
      <c r="C124" s="18" t="str">
        <f t="shared" si="7"/>
        <v/>
      </c>
      <c r="D124" s="5" t="s">
        <v>246</v>
      </c>
      <c r="E124" s="5" t="s">
        <v>285</v>
      </c>
      <c r="F124" s="5" t="s">
        <v>246</v>
      </c>
      <c r="G124" s="25"/>
      <c r="H124" s="25"/>
      <c r="I124" s="6">
        <v>2</v>
      </c>
      <c r="J124" s="25"/>
      <c r="K124" s="4" t="s">
        <v>497</v>
      </c>
      <c r="L124" s="4"/>
      <c r="M124" s="4"/>
      <c r="N124" s="25"/>
    </row>
    <row r="125" spans="1:14" ht="16.5" customHeight="1" x14ac:dyDescent="0.2">
      <c r="A125" s="3">
        <f t="shared" si="6"/>
        <v>117</v>
      </c>
      <c r="B125" s="4" t="s">
        <v>150</v>
      </c>
      <c r="C125" s="18" t="str">
        <f t="shared" si="7"/>
        <v/>
      </c>
      <c r="D125" s="5" t="s">
        <v>247</v>
      </c>
      <c r="E125" s="5" t="s">
        <v>286</v>
      </c>
      <c r="F125" s="5" t="s">
        <v>247</v>
      </c>
      <c r="G125" s="25"/>
      <c r="H125" s="25"/>
      <c r="I125" s="6">
        <v>1</v>
      </c>
      <c r="J125" s="25"/>
      <c r="K125" s="4" t="s">
        <v>498</v>
      </c>
      <c r="L125" s="4"/>
      <c r="M125" s="4"/>
      <c r="N125" s="25"/>
    </row>
    <row r="126" spans="1:14" ht="16.5" customHeight="1" x14ac:dyDescent="0.2">
      <c r="A126" s="3">
        <f t="shared" si="6"/>
        <v>118</v>
      </c>
      <c r="B126" s="4" t="s">
        <v>151</v>
      </c>
      <c r="C126" s="18" t="str">
        <f t="shared" si="7"/>
        <v/>
      </c>
      <c r="D126" s="5" t="s">
        <v>248</v>
      </c>
      <c r="E126" s="5" t="s">
        <v>287</v>
      </c>
      <c r="F126" s="5" t="s">
        <v>248</v>
      </c>
      <c r="G126" s="25"/>
      <c r="H126" s="25"/>
      <c r="I126" s="6">
        <v>1</v>
      </c>
      <c r="J126" s="25"/>
      <c r="K126" s="4" t="s">
        <v>499</v>
      </c>
      <c r="L126" s="4"/>
      <c r="M126" s="4"/>
      <c r="N126" s="25"/>
    </row>
    <row r="127" spans="1:14" ht="16.5" customHeight="1" x14ac:dyDescent="0.2">
      <c r="A127" s="3">
        <f t="shared" si="6"/>
        <v>119</v>
      </c>
      <c r="B127" s="4" t="s">
        <v>152</v>
      </c>
      <c r="C127" s="18" t="str">
        <f t="shared" si="7"/>
        <v/>
      </c>
      <c r="D127" s="5" t="s">
        <v>249</v>
      </c>
      <c r="E127" s="5" t="s">
        <v>288</v>
      </c>
      <c r="F127" s="5" t="s">
        <v>379</v>
      </c>
      <c r="G127" s="25"/>
      <c r="H127" s="25"/>
      <c r="I127" s="6">
        <v>1</v>
      </c>
      <c r="J127" s="25"/>
      <c r="K127" s="4" t="s">
        <v>500</v>
      </c>
      <c r="L127" s="4"/>
      <c r="M127" s="4"/>
      <c r="N127" s="25"/>
    </row>
    <row r="128" spans="1:14" ht="13" customHeight="1" x14ac:dyDescent="0.2"/>
    <row r="129" spans="2:10" ht="13" customHeight="1" x14ac:dyDescent="0.2"/>
    <row r="130" spans="2:10" ht="13" customHeight="1" x14ac:dyDescent="0.2"/>
    <row r="131" spans="2:10" x14ac:dyDescent="0.2">
      <c r="B131" s="8"/>
      <c r="C131" s="7"/>
      <c r="D131" s="7"/>
      <c r="E131" s="7"/>
      <c r="F131" s="9"/>
      <c r="G131" s="8"/>
      <c r="H131" s="8"/>
      <c r="I131" s="8"/>
      <c r="J131" s="8"/>
    </row>
    <row r="132" spans="2:10" x14ac:dyDescent="0.2">
      <c r="F132" s="10"/>
    </row>
  </sheetData>
  <mergeCells count="13">
    <mergeCell ref="C4:D5"/>
    <mergeCell ref="E4:F5"/>
    <mergeCell ref="G4:H5"/>
    <mergeCell ref="I4:I5"/>
    <mergeCell ref="L4:M4"/>
    <mergeCell ref="L5:M5"/>
    <mergeCell ref="A1:L1"/>
    <mergeCell ref="C2:D3"/>
    <mergeCell ref="E2:F3"/>
    <mergeCell ref="G2:H3"/>
    <mergeCell ref="I2:I3"/>
    <mergeCell ref="L2:M2"/>
    <mergeCell ref="L3:M3"/>
  </mergeCells>
  <phoneticPr fontId="1" type="noConversion"/>
  <conditionalFormatting sqref="C1">
    <cfRule type="duplicateValues" dxfId="5" priority="4"/>
  </conditionalFormatting>
  <conditionalFormatting sqref="E2:E5 C6:C7">
    <cfRule type="duplicateValues" dxfId="4" priority="1"/>
  </conditionalFormatting>
  <conditionalFormatting sqref="G1">
    <cfRule type="duplicateValues" dxfId="3" priority="6"/>
  </conditionalFormatting>
  <conditionalFormatting sqref="I1">
    <cfRule type="duplicateValues" dxfId="2" priority="5"/>
  </conditionalFormatting>
  <conditionalFormatting sqref="I2:I5 G6">
    <cfRule type="duplicateValues" dxfId="1" priority="7"/>
  </conditionalFormatting>
  <conditionalFormatting sqref="K2:K5 I6">
    <cfRule type="duplicateValues" dxfId="0" priority="8"/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B14"/>
  <sheetViews>
    <sheetView workbookViewId="0">
      <selection activeCell="B19" sqref="B19"/>
    </sheetView>
  </sheetViews>
  <sheetFormatPr baseColWidth="10" defaultColWidth="8.83203125" defaultRowHeight="13" x14ac:dyDescent="0.15"/>
  <cols>
    <col min="1" max="1" width="30.33203125" style="17" customWidth="1"/>
    <col min="2" max="2" width="108.5" style="17" customWidth="1"/>
    <col min="257" max="257" width="30.33203125" customWidth="1"/>
    <col min="258" max="258" width="108.5" customWidth="1"/>
    <col min="513" max="513" width="30.33203125" customWidth="1"/>
    <col min="514" max="514" width="108.5" customWidth="1"/>
    <col min="769" max="769" width="30.33203125" customWidth="1"/>
    <col min="770" max="770" width="108.5" customWidth="1"/>
    <col min="1025" max="1025" width="30.33203125" customWidth="1"/>
    <col min="1026" max="1026" width="108.5" customWidth="1"/>
    <col min="1281" max="1281" width="30.33203125" customWidth="1"/>
    <col min="1282" max="1282" width="108.5" customWidth="1"/>
    <col min="1537" max="1537" width="30.33203125" customWidth="1"/>
    <col min="1538" max="1538" width="108.5" customWidth="1"/>
    <col min="1793" max="1793" width="30.33203125" customWidth="1"/>
    <col min="1794" max="1794" width="108.5" customWidth="1"/>
    <col min="2049" max="2049" width="30.33203125" customWidth="1"/>
    <col min="2050" max="2050" width="108.5" customWidth="1"/>
    <col min="2305" max="2305" width="30.33203125" customWidth="1"/>
    <col min="2306" max="2306" width="108.5" customWidth="1"/>
    <col min="2561" max="2561" width="30.33203125" customWidth="1"/>
    <col min="2562" max="2562" width="108.5" customWidth="1"/>
    <col min="2817" max="2817" width="30.33203125" customWidth="1"/>
    <col min="2818" max="2818" width="108.5" customWidth="1"/>
    <col min="3073" max="3073" width="30.33203125" customWidth="1"/>
    <col min="3074" max="3074" width="108.5" customWidth="1"/>
    <col min="3329" max="3329" width="30.33203125" customWidth="1"/>
    <col min="3330" max="3330" width="108.5" customWidth="1"/>
    <col min="3585" max="3585" width="30.33203125" customWidth="1"/>
    <col min="3586" max="3586" width="108.5" customWidth="1"/>
    <col min="3841" max="3841" width="30.33203125" customWidth="1"/>
    <col min="3842" max="3842" width="108.5" customWidth="1"/>
    <col min="4097" max="4097" width="30.33203125" customWidth="1"/>
    <col min="4098" max="4098" width="108.5" customWidth="1"/>
    <col min="4353" max="4353" width="30.33203125" customWidth="1"/>
    <col min="4354" max="4354" width="108.5" customWidth="1"/>
    <col min="4609" max="4609" width="30.33203125" customWidth="1"/>
    <col min="4610" max="4610" width="108.5" customWidth="1"/>
    <col min="4865" max="4865" width="30.33203125" customWidth="1"/>
    <col min="4866" max="4866" width="108.5" customWidth="1"/>
    <col min="5121" max="5121" width="30.33203125" customWidth="1"/>
    <col min="5122" max="5122" width="108.5" customWidth="1"/>
    <col min="5377" max="5377" width="30.33203125" customWidth="1"/>
    <col min="5378" max="5378" width="108.5" customWidth="1"/>
    <col min="5633" max="5633" width="30.33203125" customWidth="1"/>
    <col min="5634" max="5634" width="108.5" customWidth="1"/>
    <col min="5889" max="5889" width="30.33203125" customWidth="1"/>
    <col min="5890" max="5890" width="108.5" customWidth="1"/>
    <col min="6145" max="6145" width="30.33203125" customWidth="1"/>
    <col min="6146" max="6146" width="108.5" customWidth="1"/>
    <col min="6401" max="6401" width="30.33203125" customWidth="1"/>
    <col min="6402" max="6402" width="108.5" customWidth="1"/>
    <col min="6657" max="6657" width="30.33203125" customWidth="1"/>
    <col min="6658" max="6658" width="108.5" customWidth="1"/>
    <col min="6913" max="6913" width="30.33203125" customWidth="1"/>
    <col min="6914" max="6914" width="108.5" customWidth="1"/>
    <col min="7169" max="7169" width="30.33203125" customWidth="1"/>
    <col min="7170" max="7170" width="108.5" customWidth="1"/>
    <col min="7425" max="7425" width="30.33203125" customWidth="1"/>
    <col min="7426" max="7426" width="108.5" customWidth="1"/>
    <col min="7681" max="7681" width="30.33203125" customWidth="1"/>
    <col min="7682" max="7682" width="108.5" customWidth="1"/>
    <col min="7937" max="7937" width="30.33203125" customWidth="1"/>
    <col min="7938" max="7938" width="108.5" customWidth="1"/>
    <col min="8193" max="8193" width="30.33203125" customWidth="1"/>
    <col min="8194" max="8194" width="108.5" customWidth="1"/>
    <col min="8449" max="8449" width="30.33203125" customWidth="1"/>
    <col min="8450" max="8450" width="108.5" customWidth="1"/>
    <col min="8705" max="8705" width="30.33203125" customWidth="1"/>
    <col min="8706" max="8706" width="108.5" customWidth="1"/>
    <col min="8961" max="8961" width="30.33203125" customWidth="1"/>
    <col min="8962" max="8962" width="108.5" customWidth="1"/>
    <col min="9217" max="9217" width="30.33203125" customWidth="1"/>
    <col min="9218" max="9218" width="108.5" customWidth="1"/>
    <col min="9473" max="9473" width="30.33203125" customWidth="1"/>
    <col min="9474" max="9474" width="108.5" customWidth="1"/>
    <col min="9729" max="9729" width="30.33203125" customWidth="1"/>
    <col min="9730" max="9730" width="108.5" customWidth="1"/>
    <col min="9985" max="9985" width="30.33203125" customWidth="1"/>
    <col min="9986" max="9986" width="108.5" customWidth="1"/>
    <col min="10241" max="10241" width="30.33203125" customWidth="1"/>
    <col min="10242" max="10242" width="108.5" customWidth="1"/>
    <col min="10497" max="10497" width="30.33203125" customWidth="1"/>
    <col min="10498" max="10498" width="108.5" customWidth="1"/>
    <col min="10753" max="10753" width="30.33203125" customWidth="1"/>
    <col min="10754" max="10754" width="108.5" customWidth="1"/>
    <col min="11009" max="11009" width="30.33203125" customWidth="1"/>
    <col min="11010" max="11010" width="108.5" customWidth="1"/>
    <col min="11265" max="11265" width="30.33203125" customWidth="1"/>
    <col min="11266" max="11266" width="108.5" customWidth="1"/>
    <col min="11521" max="11521" width="30.33203125" customWidth="1"/>
    <col min="11522" max="11522" width="108.5" customWidth="1"/>
    <col min="11777" max="11777" width="30.33203125" customWidth="1"/>
    <col min="11778" max="11778" width="108.5" customWidth="1"/>
    <col min="12033" max="12033" width="30.33203125" customWidth="1"/>
    <col min="12034" max="12034" width="108.5" customWidth="1"/>
    <col min="12289" max="12289" width="30.33203125" customWidth="1"/>
    <col min="12290" max="12290" width="108.5" customWidth="1"/>
    <col min="12545" max="12545" width="30.33203125" customWidth="1"/>
    <col min="12546" max="12546" width="108.5" customWidth="1"/>
    <col min="12801" max="12801" width="30.33203125" customWidth="1"/>
    <col min="12802" max="12802" width="108.5" customWidth="1"/>
    <col min="13057" max="13057" width="30.33203125" customWidth="1"/>
    <col min="13058" max="13058" width="108.5" customWidth="1"/>
    <col min="13313" max="13313" width="30.33203125" customWidth="1"/>
    <col min="13314" max="13314" width="108.5" customWidth="1"/>
    <col min="13569" max="13569" width="30.33203125" customWidth="1"/>
    <col min="13570" max="13570" width="108.5" customWidth="1"/>
    <col min="13825" max="13825" width="30.33203125" customWidth="1"/>
    <col min="13826" max="13826" width="108.5" customWidth="1"/>
    <col min="14081" max="14081" width="30.33203125" customWidth="1"/>
    <col min="14082" max="14082" width="108.5" customWidth="1"/>
    <col min="14337" max="14337" width="30.33203125" customWidth="1"/>
    <col min="14338" max="14338" width="108.5" customWidth="1"/>
    <col min="14593" max="14593" width="30.33203125" customWidth="1"/>
    <col min="14594" max="14594" width="108.5" customWidth="1"/>
    <col min="14849" max="14849" width="30.33203125" customWidth="1"/>
    <col min="14850" max="14850" width="108.5" customWidth="1"/>
    <col min="15105" max="15105" width="30.33203125" customWidth="1"/>
    <col min="15106" max="15106" width="108.5" customWidth="1"/>
    <col min="15361" max="15361" width="30.33203125" customWidth="1"/>
    <col min="15362" max="15362" width="108.5" customWidth="1"/>
    <col min="15617" max="15617" width="30.33203125" customWidth="1"/>
    <col min="15618" max="15618" width="108.5" customWidth="1"/>
    <col min="15873" max="15873" width="30.33203125" customWidth="1"/>
    <col min="15874" max="15874" width="108.5" customWidth="1"/>
    <col min="16129" max="16129" width="30.33203125" customWidth="1"/>
    <col min="16130" max="16130" width="108.5" customWidth="1"/>
  </cols>
  <sheetData>
    <row r="1" spans="1:2" s="13" customFormat="1" ht="21.75" customHeight="1" x14ac:dyDescent="0.15">
      <c r="A1" s="12" t="s">
        <v>0</v>
      </c>
      <c r="B1" s="29" t="s">
        <v>514</v>
      </c>
    </row>
    <row r="2" spans="1:2" s="13" customFormat="1" ht="21.75" customHeight="1" x14ac:dyDescent="0.15">
      <c r="A2" s="14" t="s">
        <v>1</v>
      </c>
      <c r="B2" s="30" t="s">
        <v>515</v>
      </c>
    </row>
    <row r="3" spans="1:2" s="13" customFormat="1" ht="21.75" customHeight="1" x14ac:dyDescent="0.15">
      <c r="A3" s="15" t="s">
        <v>2</v>
      </c>
      <c r="B3" s="31" t="s">
        <v>516</v>
      </c>
    </row>
    <row r="4" spans="1:2" s="13" customFormat="1" ht="21.75" customHeight="1" x14ac:dyDescent="0.15">
      <c r="A4" s="14" t="s">
        <v>3</v>
      </c>
      <c r="B4" s="30" t="s">
        <v>515</v>
      </c>
    </row>
    <row r="5" spans="1:2" s="13" customFormat="1" ht="21.75" customHeight="1" x14ac:dyDescent="0.15">
      <c r="A5" s="15" t="s">
        <v>4</v>
      </c>
      <c r="B5" s="31" t="s">
        <v>514</v>
      </c>
    </row>
    <row r="6" spans="1:2" s="13" customFormat="1" ht="21.75" customHeight="1" x14ac:dyDescent="0.15">
      <c r="A6" s="14" t="s">
        <v>5</v>
      </c>
      <c r="B6" s="30" t="s">
        <v>517</v>
      </c>
    </row>
    <row r="7" spans="1:2" s="13" customFormat="1" ht="21.75" customHeight="1" x14ac:dyDescent="0.15">
      <c r="A7" s="15" t="s">
        <v>6</v>
      </c>
      <c r="B7" s="31" t="s">
        <v>518</v>
      </c>
    </row>
    <row r="8" spans="1:2" s="13" customFormat="1" ht="21.75" customHeight="1" x14ac:dyDescent="0.15">
      <c r="A8" s="14" t="s">
        <v>7</v>
      </c>
      <c r="B8" s="30" t="s">
        <v>519</v>
      </c>
    </row>
    <row r="9" spans="1:2" s="13" customFormat="1" ht="21.75" customHeight="1" x14ac:dyDescent="0.15">
      <c r="A9" s="15" t="s">
        <v>8</v>
      </c>
      <c r="B9" s="31" t="s">
        <v>520</v>
      </c>
    </row>
    <row r="10" spans="1:2" s="13" customFormat="1" ht="21.75" customHeight="1" x14ac:dyDescent="0.15">
      <c r="A10" s="14" t="s">
        <v>9</v>
      </c>
      <c r="B10" s="30" t="s">
        <v>521</v>
      </c>
    </row>
    <row r="11" spans="1:2" s="13" customFormat="1" ht="21.75" customHeight="1" x14ac:dyDescent="0.15">
      <c r="A11" s="15" t="s">
        <v>10</v>
      </c>
      <c r="B11" s="31" t="s">
        <v>522</v>
      </c>
    </row>
    <row r="12" spans="1:2" s="13" customFormat="1" ht="21.75" customHeight="1" x14ac:dyDescent="0.15">
      <c r="A12" s="14" t="s">
        <v>11</v>
      </c>
      <c r="B12" s="30" t="s">
        <v>523</v>
      </c>
    </row>
    <row r="13" spans="1:2" s="13" customFormat="1" ht="21.75" customHeight="1" x14ac:dyDescent="0.15">
      <c r="A13" s="15" t="s">
        <v>12</v>
      </c>
      <c r="B13" s="31" t="s">
        <v>524</v>
      </c>
    </row>
    <row r="14" spans="1:2" s="13" customFormat="1" ht="21.75" customHeight="1" thickBot="1" x14ac:dyDescent="0.2">
      <c r="A14" s="16" t="s">
        <v>13</v>
      </c>
      <c r="B14" s="32" t="s">
        <v>522</v>
      </c>
    </row>
  </sheetData>
  <pageMargins left="0.75" right="0.75" top="1" bottom="1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3ABD5925FE6A41AAE02E9F18F454C6" ma:contentTypeVersion="14" ma:contentTypeDescription="Create a new document." ma:contentTypeScope="" ma:versionID="667f0c9f6fb1fd694cb79128320d58c5">
  <xsd:schema xmlns:xsd="http://www.w3.org/2001/XMLSchema" xmlns:xs="http://www.w3.org/2001/XMLSchema" xmlns:p="http://schemas.microsoft.com/office/2006/metadata/properties" xmlns:ns3="b1f3c163-4c80-44e0-bf27-e722edf82614" xmlns:ns4="8ab704ea-5686-4c6f-ac46-988122663ccb" targetNamespace="http://schemas.microsoft.com/office/2006/metadata/properties" ma:root="true" ma:fieldsID="a8974a3676a97125f01d38726c0db959" ns3:_="" ns4:_="">
    <xsd:import namespace="b1f3c163-4c80-44e0-bf27-e722edf82614"/>
    <xsd:import namespace="8ab704ea-5686-4c6f-ac46-988122663c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3c163-4c80-44e0-bf27-e722edf826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704ea-5686-4c6f-ac46-988122663c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f3c163-4c80-44e0-bf27-e722edf826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EAD2A8-B947-4AC3-9FB3-9990CF1B95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f3c163-4c80-44e0-bf27-e722edf82614"/>
    <ds:schemaRef ds:uri="8ab704ea-5686-4c6f-ac46-988122663c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C98E51-BFC7-431E-BFA6-8CBC918C01D7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ab704ea-5686-4c6f-ac46-988122663ccb"/>
    <ds:schemaRef ds:uri="b1f3c163-4c80-44e0-bf27-e722edf82614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AF2FB9-E5A5-4A47-98FB-C3081AEC06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SORT LIST</vt:lpstr>
      <vt:lpstr>IN</vt:lpstr>
      <vt:lpstr>BOM Report</vt:lpstr>
      <vt:lpstr>Project Information</vt:lpstr>
      <vt:lpstr>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HaiDang</cp:lastModifiedBy>
  <cp:lastPrinted>2025-05-14T01:45:38Z</cp:lastPrinted>
  <dcterms:created xsi:type="dcterms:W3CDTF">2019-07-20T04:42:01Z</dcterms:created>
  <dcterms:modified xsi:type="dcterms:W3CDTF">2025-05-16T08:46:42Z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ContentTypeId">
    <vt:lpwstr>0x010100C53ABD5925FE6A41AAE02E9F18F454C6</vt:lpwstr>
  </property>
</Properties>
</file>