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. Arguello\Desktop\mc1-Antonio-Arguello\Evaluación 4\"/>
    </mc:Choice>
  </mc:AlternateContent>
  <xr:revisionPtr revIDLastSave="0" documentId="8_{94CE3D75-4109-42AE-9BD3-E238951FD687}" xr6:coauthVersionLast="46" xr6:coauthVersionMax="46" xr10:uidLastSave="{00000000-0000-0000-0000-000000000000}"/>
  <bookViews>
    <workbookView xWindow="12210" yWindow="2745" windowWidth="16605" windowHeight="11385" xr2:uid="{9B2904E3-7E1A-4D8A-BA45-DB215EA04D1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E7" i="1"/>
  <c r="F7" i="1"/>
  <c r="E8" i="1"/>
  <c r="F8" i="1"/>
  <c r="E9" i="1"/>
  <c r="E12" i="1" s="1"/>
  <c r="D16" i="1" s="1"/>
  <c r="D17" i="1" s="1"/>
  <c r="F9" i="1"/>
  <c r="F12" i="1" s="1"/>
  <c r="E10" i="1"/>
  <c r="F10" i="1"/>
  <c r="E11" i="1"/>
  <c r="F11" i="1"/>
  <c r="C12" i="1"/>
  <c r="D12" i="1"/>
  <c r="C13" i="1"/>
  <c r="D13" i="1"/>
  <c r="E20" i="1"/>
  <c r="E25" i="1"/>
  <c r="C26" i="1"/>
  <c r="C27" i="1" s="1"/>
  <c r="D26" i="1"/>
  <c r="D27" i="1"/>
  <c r="E21" i="1" s="1"/>
  <c r="F20" i="1" l="1"/>
  <c r="F21" i="1"/>
  <c r="F22" i="1"/>
  <c r="F23" i="1"/>
  <c r="F24" i="1"/>
  <c r="F25" i="1"/>
  <c r="E24" i="1"/>
  <c r="E23" i="1"/>
  <c r="E22" i="1"/>
  <c r="E26" i="1" s="1"/>
  <c r="D29" i="1" s="1"/>
  <c r="H9" i="1" l="1"/>
  <c r="F26" i="1"/>
  <c r="D30" i="1" s="1"/>
  <c r="H12" i="1" s="1"/>
  <c r="H15" i="1" l="1"/>
</calcChain>
</file>

<file path=xl/sharedStrings.xml><?xml version="1.0" encoding="utf-8"?>
<sst xmlns="http://schemas.openxmlformats.org/spreadsheetml/2006/main" count="18" uniqueCount="16">
  <si>
    <t>a0:</t>
  </si>
  <si>
    <t>a1:</t>
  </si>
  <si>
    <t xml:space="preserve">coeficiente  de error </t>
  </si>
  <si>
    <t>Error estandar</t>
  </si>
  <si>
    <t>Desviacion estandar</t>
  </si>
  <si>
    <t>7,5133333333-0,80857143X</t>
  </si>
  <si>
    <t>ecuacion</t>
  </si>
  <si>
    <t>x^2</t>
  </si>
  <si>
    <t>xxy</t>
  </si>
  <si>
    <t>y</t>
  </si>
  <si>
    <t>x</t>
  </si>
  <si>
    <t xml:space="preserve">primer punto </t>
  </si>
  <si>
    <t>SR:</t>
  </si>
  <si>
    <t>ST:</t>
  </si>
  <si>
    <t>(y-a1-a0x)^2</t>
  </si>
  <si>
    <t>(y-py)^2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</si>
</sst>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CCB8-0D50-412A-A28D-AD4F4EEC6423}">
  <dimension ref="C4:J30"/>
  <sheetViews>
    <sheetView tabSelected="1" workbookViewId="0">
      <selection sqref="A1:XFD1048576"/>
    </sheetView>
  </sheetViews>
  <sheetFormatPr baseColWidth="10" defaultRowHeight="15" x14ac:dyDescent="0.25"/>
  <cols>
    <col min="1" max="16384" width="11.42578125" style="2"/>
  </cols>
  <sheetData>
    <row r="4" spans="3:10" x14ac:dyDescent="0.25">
      <c r="C4" s="1" t="s">
        <v>11</v>
      </c>
      <c r="D4" s="1"/>
      <c r="E4" s="1"/>
      <c r="F4" s="1"/>
    </row>
    <row r="5" spans="3:10" x14ac:dyDescent="0.25">
      <c r="C5" s="3" t="s">
        <v>10</v>
      </c>
      <c r="D5" s="3" t="s">
        <v>9</v>
      </c>
      <c r="E5" s="3" t="s">
        <v>8</v>
      </c>
      <c r="F5" s="3" t="s">
        <v>7</v>
      </c>
      <c r="H5" s="1" t="s">
        <v>6</v>
      </c>
      <c r="I5" s="1"/>
      <c r="J5" s="1"/>
    </row>
    <row r="6" spans="3:10" x14ac:dyDescent="0.25">
      <c r="C6" s="3">
        <v>1</v>
      </c>
      <c r="D6" s="3">
        <v>6.5</v>
      </c>
      <c r="E6" s="3">
        <f t="shared" ref="E6:E11" si="0">C6*D6</f>
        <v>6.5</v>
      </c>
      <c r="F6" s="3">
        <f t="shared" ref="F6:F11" si="1">C6^2</f>
        <v>1</v>
      </c>
      <c r="H6" s="1" t="s">
        <v>5</v>
      </c>
      <c r="I6" s="1"/>
      <c r="J6" s="1"/>
    </row>
    <row r="7" spans="3:10" x14ac:dyDescent="0.25">
      <c r="C7" s="3">
        <v>2</v>
      </c>
      <c r="D7" s="3">
        <v>6</v>
      </c>
      <c r="E7" s="3">
        <f t="shared" si="0"/>
        <v>12</v>
      </c>
      <c r="F7" s="3">
        <f t="shared" si="1"/>
        <v>4</v>
      </c>
    </row>
    <row r="8" spans="3:10" x14ac:dyDescent="0.25">
      <c r="C8" s="3">
        <v>3</v>
      </c>
      <c r="D8" s="3">
        <v>5.2</v>
      </c>
      <c r="E8" s="3">
        <f t="shared" si="0"/>
        <v>15.600000000000001</v>
      </c>
      <c r="F8" s="3">
        <f t="shared" si="1"/>
        <v>9</v>
      </c>
      <c r="H8" s="1" t="s">
        <v>4</v>
      </c>
      <c r="I8" s="1"/>
      <c r="J8" s="1"/>
    </row>
    <row r="9" spans="3:10" x14ac:dyDescent="0.25">
      <c r="C9" s="3">
        <v>4</v>
      </c>
      <c r="D9" s="3">
        <v>4.4000000000000004</v>
      </c>
      <c r="E9" s="3">
        <f t="shared" si="0"/>
        <v>17.600000000000001</v>
      </c>
      <c r="F9" s="3">
        <f t="shared" si="1"/>
        <v>16</v>
      </c>
      <c r="H9" s="1">
        <f>(D29/5)^1/2</f>
        <v>1.1548333333333332</v>
      </c>
      <c r="I9" s="1"/>
      <c r="J9" s="1"/>
    </row>
    <row r="10" spans="3:10" x14ac:dyDescent="0.25">
      <c r="C10" s="3">
        <v>5</v>
      </c>
      <c r="D10" s="3">
        <v>3.5</v>
      </c>
      <c r="E10" s="3">
        <f t="shared" si="0"/>
        <v>17.5</v>
      </c>
      <c r="F10" s="3">
        <f t="shared" si="1"/>
        <v>25</v>
      </c>
    </row>
    <row r="11" spans="3:10" x14ac:dyDescent="0.25">
      <c r="C11" s="3">
        <v>6</v>
      </c>
      <c r="D11" s="3">
        <v>2.5</v>
      </c>
      <c r="E11" s="3">
        <f t="shared" si="0"/>
        <v>15</v>
      </c>
      <c r="F11" s="3">
        <f t="shared" si="1"/>
        <v>36</v>
      </c>
      <c r="H11" s="1" t="s">
        <v>3</v>
      </c>
      <c r="I11" s="1"/>
      <c r="J11" s="1"/>
    </row>
    <row r="12" spans="3:10" x14ac:dyDescent="0.25">
      <c r="C12" s="3">
        <f>SUM(C6:C11)</f>
        <v>21</v>
      </c>
      <c r="D12" s="3">
        <f>SUM(D6:D11)</f>
        <v>28.1</v>
      </c>
      <c r="E12" s="3">
        <f>SUM(E6:E11)</f>
        <v>84.2</v>
      </c>
      <c r="F12" s="3">
        <f>SUM(F6:F11)</f>
        <v>91</v>
      </c>
      <c r="H12" s="1">
        <f>(D30/4)^1/2</f>
        <v>1.3380952380952389E-2</v>
      </c>
      <c r="I12" s="1"/>
      <c r="J12" s="1"/>
    </row>
    <row r="13" spans="3:10" x14ac:dyDescent="0.25">
      <c r="C13" s="3">
        <f>C12/C11</f>
        <v>3.5</v>
      </c>
      <c r="D13" s="3">
        <f>D12/C11</f>
        <v>4.6833333333333336</v>
      </c>
    </row>
    <row r="14" spans="3:10" x14ac:dyDescent="0.25">
      <c r="H14" s="1" t="s">
        <v>2</v>
      </c>
      <c r="I14" s="1"/>
      <c r="J14" s="1"/>
    </row>
    <row r="15" spans="3:10" x14ac:dyDescent="0.25">
      <c r="H15" s="1">
        <f>(D29-D30/D29)*1/2</f>
        <v>5.7695319018067606</v>
      </c>
      <c r="I15" s="1"/>
      <c r="J15" s="1"/>
    </row>
    <row r="16" spans="3:10" x14ac:dyDescent="0.25">
      <c r="C16" s="3" t="s">
        <v>1</v>
      </c>
      <c r="D16" s="3">
        <f>(C11*E12-C12*D12)/(C11*F12-C12^2)</f>
        <v>-0.80857142857142839</v>
      </c>
    </row>
    <row r="17" spans="3:6" x14ac:dyDescent="0.25">
      <c r="C17" s="3" t="s">
        <v>0</v>
      </c>
      <c r="D17" s="3">
        <f>D13-D16*C13</f>
        <v>7.5133333333333328</v>
      </c>
    </row>
    <row r="19" spans="3:6" x14ac:dyDescent="0.25">
      <c r="C19" s="3" t="s">
        <v>10</v>
      </c>
      <c r="D19" s="3" t="s">
        <v>9</v>
      </c>
      <c r="E19" s="3" t="s">
        <v>15</v>
      </c>
      <c r="F19" s="3" t="s">
        <v>14</v>
      </c>
    </row>
    <row r="20" spans="3:6" x14ac:dyDescent="0.25">
      <c r="C20" s="3">
        <v>1</v>
      </c>
      <c r="D20" s="3">
        <v>6.5</v>
      </c>
      <c r="E20" s="3">
        <f>(D20-D27)^2</f>
        <v>3.3002777777777768</v>
      </c>
      <c r="F20" s="3">
        <f>(D20-D17-D16*C20)^2</f>
        <v>4.1927437641723193E-2</v>
      </c>
    </row>
    <row r="21" spans="3:6" x14ac:dyDescent="0.25">
      <c r="C21" s="3">
        <v>2</v>
      </c>
      <c r="D21" s="3">
        <v>6</v>
      </c>
      <c r="E21" s="3">
        <f>(D21-D27)^2</f>
        <v>1.7336111111111105</v>
      </c>
      <c r="F21" s="3">
        <f>(D21-D17-D16*C21)^2</f>
        <v>1.0776417233560135E-2</v>
      </c>
    </row>
    <row r="22" spans="3:6" x14ac:dyDescent="0.25">
      <c r="C22" s="3">
        <v>3</v>
      </c>
      <c r="D22" s="3">
        <v>5.2</v>
      </c>
      <c r="E22" s="3">
        <f>(D22-D27)^2</f>
        <v>0.26694444444444437</v>
      </c>
      <c r="F22" s="3">
        <f>(D22-D17-D16*C22)^2</f>
        <v>1.2629478458049957E-2</v>
      </c>
    </row>
    <row r="23" spans="3:6" x14ac:dyDescent="0.25">
      <c r="C23" s="3">
        <v>4</v>
      </c>
      <c r="D23" s="3">
        <v>4.4000000000000004</v>
      </c>
      <c r="E23" s="3">
        <f>(D23-D27)^2</f>
        <v>8.0277777777777712E-2</v>
      </c>
      <c r="F23" s="3">
        <f>(D23-D17-D16*C23)^2</f>
        <v>1.4629478458049933E-2</v>
      </c>
    </row>
    <row r="24" spans="3:6" x14ac:dyDescent="0.25">
      <c r="C24" s="3">
        <v>5</v>
      </c>
      <c r="D24" s="3">
        <v>3.5</v>
      </c>
      <c r="E24" s="3">
        <f>(D24-D27)^2</f>
        <v>1.4002777777777784</v>
      </c>
      <c r="F24" s="3">
        <f>(D24-D17-D16*C24)^2</f>
        <v>8.7165532879815877E-4</v>
      </c>
    </row>
    <row r="25" spans="3:6" x14ac:dyDescent="0.25">
      <c r="C25" s="3">
        <v>6</v>
      </c>
      <c r="D25" s="3">
        <v>2.5</v>
      </c>
      <c r="E25" s="3">
        <f>(D25-D27)^2</f>
        <v>4.7669444444444453</v>
      </c>
      <c r="F25" s="3">
        <f>(D25-D17-D16*C25)^2</f>
        <v>2.6213151927437742E-2</v>
      </c>
    </row>
    <row r="26" spans="3:6" x14ac:dyDescent="0.25">
      <c r="C26" s="3">
        <f>SUM(C20:C25)</f>
        <v>21</v>
      </c>
      <c r="D26" s="3">
        <f>SUM(D20:D25)</f>
        <v>28.1</v>
      </c>
      <c r="E26" s="3">
        <f>SUM(E20:E25)</f>
        <v>11.548333333333332</v>
      </c>
      <c r="F26" s="3">
        <f>SUM(F20:F25)</f>
        <v>0.10704761904761911</v>
      </c>
    </row>
    <row r="27" spans="3:6" x14ac:dyDescent="0.25">
      <c r="C27" s="3">
        <f>C26/C25</f>
        <v>3.5</v>
      </c>
      <c r="D27" s="3">
        <f>D26/C25</f>
        <v>4.6833333333333336</v>
      </c>
    </row>
    <row r="29" spans="3:6" x14ac:dyDescent="0.25">
      <c r="C29" s="3" t="s">
        <v>13</v>
      </c>
      <c r="D29" s="3">
        <f>E26</f>
        <v>11.548333333333332</v>
      </c>
    </row>
    <row r="30" spans="3:6" x14ac:dyDescent="0.25">
      <c r="C30" s="3" t="s">
        <v>12</v>
      </c>
      <c r="D30" s="3">
        <f>F26</f>
        <v>0.10704761904761911</v>
      </c>
    </row>
  </sheetData>
  <mergeCells count="9">
    <mergeCell ref="H14:J14"/>
    <mergeCell ref="H15:J15"/>
    <mergeCell ref="C4:F4"/>
    <mergeCell ref="H5:J5"/>
    <mergeCell ref="H6:J6"/>
    <mergeCell ref="H8:J8"/>
    <mergeCell ref="H9:J9"/>
    <mergeCell ref="H11:J11"/>
    <mergeCell ref="H12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vladimyr gonzalez</dc:creator>
  <cp:lastModifiedBy>F. Arguello</cp:lastModifiedBy>
  <dcterms:created xsi:type="dcterms:W3CDTF">2021-05-26T15:00:36Z</dcterms:created>
  <dcterms:modified xsi:type="dcterms:W3CDTF">2021-05-26T21:21:11Z</dcterms:modified>
</cp:coreProperties>
</file>