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potato/Downloads/"/>
    </mc:Choice>
  </mc:AlternateContent>
  <xr:revisionPtr revIDLastSave="0" documentId="13_ncr:1_{26295183-736F-9447-A926-402DA5214E34}" xr6:coauthVersionLast="47" xr6:coauthVersionMax="47" xr10:uidLastSave="{00000000-0000-0000-0000-000000000000}"/>
  <bookViews>
    <workbookView xWindow="6400" yWindow="880" windowWidth="34420" windowHeight="19500" firstSheet="4" activeTab="4" xr2:uid="{D06B18C0-C801-0D46-9494-68E041CA16D4}"/>
  </bookViews>
  <sheets>
    <sheet name="RunOnceAcrossAllTest" sheetId="1" r:id="rId1"/>
    <sheet name="Performance_Table_with_Mean" sheetId="5" r:id="rId2"/>
    <sheet name="Performance_Table_NONLegal" sheetId="8" r:id="rId3"/>
    <sheet name="Performance_Table_Legal" sheetId="9" r:id="rId4"/>
    <sheet name="T-Test and SE" sheetId="2" r:id="rId5"/>
    <sheet name="EfficiencyTest" sheetId="6" r:id="rId6"/>
    <sheet name="EfficiencyTest (2)" sheetId="12" r:id="rId7"/>
    <sheet name="Summary_1" sheetId="11" r:id="rId8"/>
    <sheet name="Sheet1" sheetId="14" r:id="rId9"/>
    <sheet name="Ablation" sheetId="13" r:id="rId10"/>
    <sheet name="ProTeGi - Multi Call Data" sheetId="3" r:id="rId11"/>
    <sheet name="PO2G+C - Multi Call Data" sheetId="4" r:id="rId12"/>
    <sheet name="PO2G - Multi Call Data" sheetId="7"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4" i="2" l="1"/>
  <c r="Y54" i="2"/>
  <c r="X54" i="2"/>
  <c r="W54" i="2"/>
  <c r="V54" i="2"/>
  <c r="Y53" i="2"/>
  <c r="X53" i="2"/>
  <c r="W53" i="2"/>
  <c r="V53" i="2"/>
  <c r="S54" i="2"/>
  <c r="R54" i="2"/>
  <c r="Q54" i="2"/>
  <c r="P54" i="2"/>
  <c r="S53" i="2"/>
  <c r="R53" i="2"/>
  <c r="Q53" i="2"/>
  <c r="P53" i="2"/>
  <c r="M54" i="2"/>
  <c r="L54" i="2"/>
  <c r="K54" i="2"/>
  <c r="J54" i="2"/>
  <c r="M53" i="2"/>
  <c r="L53" i="2"/>
  <c r="K53" i="2"/>
  <c r="J53" i="2"/>
  <c r="G54" i="2"/>
  <c r="G53" i="2"/>
  <c r="D53" i="2"/>
  <c r="E53" i="2"/>
  <c r="F53" i="2"/>
  <c r="D54" i="2"/>
  <c r="F54" i="2"/>
  <c r="X34" i="2"/>
  <c r="W34" i="2"/>
  <c r="V34" i="2"/>
  <c r="X33" i="2"/>
  <c r="W33" i="2"/>
  <c r="V33" i="2"/>
  <c r="R34" i="2"/>
  <c r="Q34" i="2"/>
  <c r="P34" i="2"/>
  <c r="R33" i="2"/>
  <c r="Q33" i="2"/>
  <c r="P33" i="2"/>
  <c r="L34" i="2"/>
  <c r="K34" i="2"/>
  <c r="J34" i="2"/>
  <c r="L33" i="2"/>
  <c r="K33" i="2"/>
  <c r="J33" i="2"/>
  <c r="F34" i="2"/>
  <c r="E34" i="2"/>
  <c r="D34" i="2"/>
  <c r="F33" i="2"/>
  <c r="E33" i="2"/>
  <c r="D33" i="2"/>
  <c r="X15" i="2"/>
  <c r="W15" i="2"/>
  <c r="V15" i="2"/>
  <c r="X14" i="2"/>
  <c r="W14" i="2"/>
  <c r="V14" i="2"/>
  <c r="R15" i="2"/>
  <c r="Q15" i="2"/>
  <c r="P15" i="2"/>
  <c r="R14" i="2"/>
  <c r="Q14" i="2"/>
  <c r="P14" i="2"/>
  <c r="L15" i="2"/>
  <c r="K15" i="2"/>
  <c r="J15" i="2"/>
  <c r="L14" i="2"/>
  <c r="K14" i="2"/>
  <c r="J14" i="2"/>
  <c r="F15" i="2"/>
  <c r="E15" i="2"/>
  <c r="D15" i="2"/>
  <c r="O99" i="13"/>
  <c r="N99" i="13"/>
  <c r="J23" i="11"/>
  <c r="Q95" i="13"/>
  <c r="S94" i="13"/>
  <c r="R94" i="13"/>
  <c r="Q94" i="13"/>
  <c r="S93" i="13"/>
  <c r="Q93" i="13"/>
  <c r="S92" i="13"/>
  <c r="P94" i="13"/>
  <c r="P93" i="13"/>
  <c r="P92" i="13"/>
  <c r="O95" i="13"/>
  <c r="R95" i="13" s="1"/>
  <c r="N95" i="13"/>
  <c r="J95" i="13"/>
  <c r="I95" i="13"/>
  <c r="H95" i="13"/>
  <c r="G95" i="13"/>
  <c r="F95" i="13"/>
  <c r="E95" i="13"/>
  <c r="O94" i="13"/>
  <c r="N94" i="13"/>
  <c r="J94" i="13"/>
  <c r="I94" i="13"/>
  <c r="H94" i="13"/>
  <c r="G94" i="13"/>
  <c r="M94" i="13" s="1"/>
  <c r="F94" i="13"/>
  <c r="L94" i="13" s="1"/>
  <c r="E94" i="13"/>
  <c r="K94" i="13" s="1"/>
  <c r="N93" i="13"/>
  <c r="J93" i="13"/>
  <c r="M93" i="13" s="1"/>
  <c r="I93" i="13"/>
  <c r="L93" i="13" s="1"/>
  <c r="H93" i="13"/>
  <c r="G93" i="13"/>
  <c r="F93" i="13"/>
  <c r="E93" i="13"/>
  <c r="J92" i="13"/>
  <c r="I92" i="13"/>
  <c r="L92" i="13" s="1"/>
  <c r="H92" i="13"/>
  <c r="K92" i="13" s="1"/>
  <c r="G92" i="13"/>
  <c r="M92" i="13" s="1"/>
  <c r="F92" i="13"/>
  <c r="E92" i="13"/>
  <c r="K93" i="13"/>
  <c r="M95" i="13"/>
  <c r="L95" i="13"/>
  <c r="K95" i="13"/>
  <c r="V51" i="13"/>
  <c r="V52" i="13"/>
  <c r="V53" i="13"/>
  <c r="V54" i="13"/>
  <c r="V55" i="13"/>
  <c r="V56" i="13"/>
  <c r="V57" i="13"/>
  <c r="V61" i="13"/>
  <c r="V62" i="13"/>
  <c r="V63" i="13"/>
  <c r="V64" i="13"/>
  <c r="V65" i="13"/>
  <c r="V66" i="13"/>
  <c r="V67" i="13"/>
  <c r="V71" i="13"/>
  <c r="V72" i="13"/>
  <c r="V73" i="13"/>
  <c r="V74" i="13"/>
  <c r="V75" i="13"/>
  <c r="V76" i="13"/>
  <c r="V77" i="13"/>
  <c r="V81" i="13"/>
  <c r="V82" i="13"/>
  <c r="V83" i="13"/>
  <c r="V84" i="13"/>
  <c r="V85" i="13"/>
  <c r="V86" i="13"/>
  <c r="V87" i="13"/>
  <c r="AG87" i="13"/>
  <c r="AF87" i="13"/>
  <c r="AE87" i="13"/>
  <c r="AA87" i="13"/>
  <c r="Z87" i="13"/>
  <c r="Y87" i="13"/>
  <c r="X87" i="13"/>
  <c r="W87" i="13"/>
  <c r="AG86" i="13"/>
  <c r="AF86" i="13"/>
  <c r="AE86" i="13"/>
  <c r="AA86" i="13"/>
  <c r="Z86" i="13"/>
  <c r="Y86" i="13"/>
  <c r="X86" i="13"/>
  <c r="W86" i="13"/>
  <c r="AG85" i="13"/>
  <c r="AF85" i="13"/>
  <c r="AE85" i="13"/>
  <c r="AA85" i="13"/>
  <c r="Z85" i="13"/>
  <c r="Y85" i="13"/>
  <c r="X85" i="13"/>
  <c r="W85" i="13"/>
  <c r="AG84" i="13"/>
  <c r="AF84" i="13"/>
  <c r="AE84" i="13"/>
  <c r="AA84" i="13"/>
  <c r="Z84" i="13"/>
  <c r="Y84" i="13"/>
  <c r="X84" i="13"/>
  <c r="W84" i="13"/>
  <c r="AG83" i="13"/>
  <c r="AF83" i="13"/>
  <c r="AE83" i="13"/>
  <c r="AA83" i="13"/>
  <c r="Z83" i="13"/>
  <c r="Y83" i="13"/>
  <c r="X83" i="13"/>
  <c r="W83" i="13"/>
  <c r="AG82" i="13"/>
  <c r="AF82" i="13"/>
  <c r="AE82" i="13"/>
  <c r="AA82" i="13"/>
  <c r="Z82" i="13"/>
  <c r="Y82" i="13"/>
  <c r="X82" i="13"/>
  <c r="W82" i="13"/>
  <c r="AG81" i="13"/>
  <c r="AF81" i="13"/>
  <c r="AE81" i="13"/>
  <c r="AA81" i="13"/>
  <c r="Z81" i="13"/>
  <c r="Y81" i="13"/>
  <c r="X81" i="13"/>
  <c r="W81" i="13"/>
  <c r="AA80" i="13"/>
  <c r="AD80" i="13" s="1"/>
  <c r="AG80" i="13" s="1"/>
  <c r="AJ80" i="13" s="1"/>
  <c r="Z80" i="13"/>
  <c r="AC80" i="13" s="1"/>
  <c r="AF80" i="13" s="1"/>
  <c r="AI80" i="13" s="1"/>
  <c r="Y80" i="13"/>
  <c r="AB80" i="13" s="1"/>
  <c r="AE80" i="13" s="1"/>
  <c r="AH80" i="13" s="1"/>
  <c r="AG77" i="13"/>
  <c r="AF77" i="13"/>
  <c r="AE77" i="13"/>
  <c r="AA77" i="13"/>
  <c r="Z77" i="13"/>
  <c r="Y77" i="13"/>
  <c r="X77" i="13"/>
  <c r="W77" i="13"/>
  <c r="AG76" i="13"/>
  <c r="AF76" i="13"/>
  <c r="AE76" i="13"/>
  <c r="AA76" i="13"/>
  <c r="Z76" i="13"/>
  <c r="Y76" i="13"/>
  <c r="X76" i="13"/>
  <c r="W76" i="13"/>
  <c r="AG75" i="13"/>
  <c r="AF75" i="13"/>
  <c r="AE75" i="13"/>
  <c r="AA75" i="13"/>
  <c r="Z75" i="13"/>
  <c r="Y75" i="13"/>
  <c r="X75" i="13"/>
  <c r="W75" i="13"/>
  <c r="AG74" i="13"/>
  <c r="AF74" i="13"/>
  <c r="AE74" i="13"/>
  <c r="AA74" i="13"/>
  <c r="Z74" i="13"/>
  <c r="Y74" i="13"/>
  <c r="X74" i="13"/>
  <c r="W74" i="13"/>
  <c r="AG73" i="13"/>
  <c r="AF73" i="13"/>
  <c r="AE73" i="13"/>
  <c r="AA73" i="13"/>
  <c r="Z73" i="13"/>
  <c r="Y73" i="13"/>
  <c r="X73" i="13"/>
  <c r="W73" i="13"/>
  <c r="AG72" i="13"/>
  <c r="AF72" i="13"/>
  <c r="AE72" i="13"/>
  <c r="AA72" i="13"/>
  <c r="Z72" i="13"/>
  <c r="Y72" i="13"/>
  <c r="X72" i="13"/>
  <c r="W72" i="13"/>
  <c r="AG71" i="13"/>
  <c r="AF71" i="13"/>
  <c r="AE71" i="13"/>
  <c r="AA71" i="13"/>
  <c r="Z71" i="13"/>
  <c r="Y71" i="13"/>
  <c r="X71" i="13"/>
  <c r="W71" i="13"/>
  <c r="AA70" i="13"/>
  <c r="AD70" i="13" s="1"/>
  <c r="AG70" i="13" s="1"/>
  <c r="AJ70" i="13" s="1"/>
  <c r="Z70" i="13"/>
  <c r="AC70" i="13" s="1"/>
  <c r="AF70" i="13" s="1"/>
  <c r="AI70" i="13" s="1"/>
  <c r="Y70" i="13"/>
  <c r="AB70" i="13" s="1"/>
  <c r="AE70" i="13" s="1"/>
  <c r="AH70" i="13" s="1"/>
  <c r="AG67" i="13"/>
  <c r="AF67" i="13"/>
  <c r="AE67" i="13"/>
  <c r="AA67" i="13"/>
  <c r="Z67" i="13"/>
  <c r="Y67" i="13"/>
  <c r="X67" i="13"/>
  <c r="W67" i="13"/>
  <c r="AG66" i="13"/>
  <c r="AF66" i="13"/>
  <c r="AE66" i="13"/>
  <c r="AA66" i="13"/>
  <c r="Z66" i="13"/>
  <c r="Y66" i="13"/>
  <c r="X66" i="13"/>
  <c r="AD66" i="13" s="1"/>
  <c r="W66" i="13"/>
  <c r="AC66" i="13" s="1"/>
  <c r="AG65" i="13"/>
  <c r="AF65" i="13"/>
  <c r="AE65" i="13"/>
  <c r="AA65" i="13"/>
  <c r="Z65" i="13"/>
  <c r="Y65" i="13"/>
  <c r="X65" i="13"/>
  <c r="W65" i="13"/>
  <c r="AC65" i="13" s="1"/>
  <c r="AG64" i="13"/>
  <c r="AF64" i="13"/>
  <c r="AE64" i="13"/>
  <c r="AA64" i="13"/>
  <c r="Z64" i="13"/>
  <c r="Y64" i="13"/>
  <c r="X64" i="13"/>
  <c r="W64" i="13"/>
  <c r="AG63" i="13"/>
  <c r="AF63" i="13"/>
  <c r="AE63" i="13"/>
  <c r="AA63" i="13"/>
  <c r="Z63" i="13"/>
  <c r="Y63" i="13"/>
  <c r="X63" i="13"/>
  <c r="W63" i="13"/>
  <c r="AG62" i="13"/>
  <c r="AF62" i="13"/>
  <c r="AE62" i="13"/>
  <c r="AA62" i="13"/>
  <c r="Z62" i="13"/>
  <c r="Y62" i="13"/>
  <c r="X62" i="13"/>
  <c r="AD62" i="13" s="1"/>
  <c r="W62" i="13"/>
  <c r="AG61" i="13"/>
  <c r="AF61" i="13"/>
  <c r="AE61" i="13"/>
  <c r="AA61" i="13"/>
  <c r="Z61" i="13"/>
  <c r="Y61" i="13"/>
  <c r="X61" i="13"/>
  <c r="W61" i="13"/>
  <c r="AC61" i="13" s="1"/>
  <c r="AA60" i="13"/>
  <c r="AD60" i="13" s="1"/>
  <c r="AG60" i="13" s="1"/>
  <c r="AJ60" i="13" s="1"/>
  <c r="Z60" i="13"/>
  <c r="AC60" i="13" s="1"/>
  <c r="AF60" i="13" s="1"/>
  <c r="AI60" i="13" s="1"/>
  <c r="Y60" i="13"/>
  <c r="AB60" i="13" s="1"/>
  <c r="AE60" i="13" s="1"/>
  <c r="AH60" i="13" s="1"/>
  <c r="AG57" i="13"/>
  <c r="AF57" i="13"/>
  <c r="AE57" i="13"/>
  <c r="AA57" i="13"/>
  <c r="Z57" i="13"/>
  <c r="Y57" i="13"/>
  <c r="X57" i="13"/>
  <c r="W57" i="13"/>
  <c r="AG56" i="13"/>
  <c r="AF56" i="13"/>
  <c r="AE56" i="13"/>
  <c r="AA56" i="13"/>
  <c r="Z56" i="13"/>
  <c r="Y56" i="13"/>
  <c r="X56" i="13"/>
  <c r="W56" i="13"/>
  <c r="AG55" i="13"/>
  <c r="AF55" i="13"/>
  <c r="AE55" i="13"/>
  <c r="AA55" i="13"/>
  <c r="Z55" i="13"/>
  <c r="Y55" i="13"/>
  <c r="X55" i="13"/>
  <c r="W55" i="13"/>
  <c r="AC55" i="13" s="1"/>
  <c r="AG54" i="13"/>
  <c r="AF54" i="13"/>
  <c r="AE54" i="13"/>
  <c r="AA54" i="13"/>
  <c r="Z54" i="13"/>
  <c r="Y54" i="13"/>
  <c r="X54" i="13"/>
  <c r="W54" i="13"/>
  <c r="AG53" i="13"/>
  <c r="AF53" i="13"/>
  <c r="AE53" i="13"/>
  <c r="AA53" i="13"/>
  <c r="Z53" i="13"/>
  <c r="Y53" i="13"/>
  <c r="X53" i="13"/>
  <c r="W53" i="13"/>
  <c r="AG52" i="13"/>
  <c r="AF52" i="13"/>
  <c r="AE52" i="13"/>
  <c r="AA52" i="13"/>
  <c r="Z52" i="13"/>
  <c r="Y52" i="13"/>
  <c r="X52" i="13"/>
  <c r="W52" i="13"/>
  <c r="AG51" i="13"/>
  <c r="AF51" i="13"/>
  <c r="AE51" i="13"/>
  <c r="AA51" i="13"/>
  <c r="Z51" i="13"/>
  <c r="Y51" i="13"/>
  <c r="X51" i="13"/>
  <c r="AD51" i="13" s="1"/>
  <c r="W51" i="13"/>
  <c r="AC51" i="13" s="1"/>
  <c r="AA50" i="13"/>
  <c r="AD50" i="13" s="1"/>
  <c r="AG50" i="13" s="1"/>
  <c r="AJ50" i="13" s="1"/>
  <c r="Z50" i="13"/>
  <c r="AC50" i="13" s="1"/>
  <c r="AF50" i="13" s="1"/>
  <c r="AI50" i="13" s="1"/>
  <c r="Y50" i="13"/>
  <c r="AB50" i="13" s="1"/>
  <c r="AE50" i="13" s="1"/>
  <c r="AH50" i="13" s="1"/>
  <c r="O87" i="13"/>
  <c r="N87" i="13"/>
  <c r="M87" i="13"/>
  <c r="O86" i="13"/>
  <c r="N86" i="13"/>
  <c r="M86" i="13"/>
  <c r="O85" i="13"/>
  <c r="N85" i="13"/>
  <c r="M85" i="13"/>
  <c r="O84" i="13"/>
  <c r="N84" i="13"/>
  <c r="M84" i="13"/>
  <c r="O82" i="13"/>
  <c r="N82" i="13"/>
  <c r="M82" i="13"/>
  <c r="O81" i="13"/>
  <c r="N81" i="13"/>
  <c r="M81" i="13"/>
  <c r="R60" i="13"/>
  <c r="R70" i="13" s="1"/>
  <c r="R80" i="13" s="1"/>
  <c r="Q60" i="13"/>
  <c r="Q70" i="13" s="1"/>
  <c r="Q80" i="13" s="1"/>
  <c r="P60" i="13"/>
  <c r="P70" i="13" s="1"/>
  <c r="P80" i="13" s="1"/>
  <c r="O60" i="13"/>
  <c r="O70" i="13" s="1"/>
  <c r="O80" i="13" s="1"/>
  <c r="N60" i="13"/>
  <c r="N70" i="13" s="1"/>
  <c r="N80" i="13" s="1"/>
  <c r="M60" i="13"/>
  <c r="M70" i="13" s="1"/>
  <c r="M80" i="13" s="1"/>
  <c r="L60" i="13"/>
  <c r="L70" i="13" s="1"/>
  <c r="L80" i="13" s="1"/>
  <c r="K60" i="13"/>
  <c r="K70" i="13" s="1"/>
  <c r="K80" i="13" s="1"/>
  <c r="J60" i="13"/>
  <c r="J70" i="13" s="1"/>
  <c r="J80" i="13" s="1"/>
  <c r="I60" i="13"/>
  <c r="I70" i="13" s="1"/>
  <c r="I80" i="13" s="1"/>
  <c r="H60" i="13"/>
  <c r="H70" i="13" s="1"/>
  <c r="H80" i="13" s="1"/>
  <c r="G60" i="13"/>
  <c r="G70" i="13" s="1"/>
  <c r="G80" i="13" s="1"/>
  <c r="F60" i="13"/>
  <c r="F70" i="13" s="1"/>
  <c r="F80" i="13" s="1"/>
  <c r="E60" i="13"/>
  <c r="E70" i="13" s="1"/>
  <c r="E80" i="13" s="1"/>
  <c r="D60" i="13"/>
  <c r="D70" i="13" s="1"/>
  <c r="D80" i="13" s="1"/>
  <c r="O83" i="13"/>
  <c r="N83" i="13"/>
  <c r="M83" i="13"/>
  <c r="O77" i="13"/>
  <c r="N77" i="13"/>
  <c r="M77" i="13"/>
  <c r="O76" i="13"/>
  <c r="N76" i="13"/>
  <c r="M76" i="13"/>
  <c r="O75" i="13"/>
  <c r="N75" i="13"/>
  <c r="M75" i="13"/>
  <c r="O74" i="13"/>
  <c r="N74" i="13"/>
  <c r="O93" i="13" s="1"/>
  <c r="R93" i="13" s="1"/>
  <c r="M74" i="13"/>
  <c r="O73" i="13"/>
  <c r="N73" i="13"/>
  <c r="M73" i="13"/>
  <c r="O72" i="13"/>
  <c r="N72" i="13"/>
  <c r="M72" i="13"/>
  <c r="O71" i="13"/>
  <c r="N71" i="13"/>
  <c r="M71" i="13"/>
  <c r="O67" i="13"/>
  <c r="N67" i="13"/>
  <c r="M67" i="13"/>
  <c r="O66" i="13"/>
  <c r="N66" i="13"/>
  <c r="M66" i="13"/>
  <c r="O65" i="13"/>
  <c r="N65" i="13"/>
  <c r="M65" i="13"/>
  <c r="O64" i="13"/>
  <c r="N64" i="13"/>
  <c r="O92" i="13" s="1"/>
  <c r="R92" i="13" s="1"/>
  <c r="M64" i="13"/>
  <c r="O63" i="13"/>
  <c r="N63" i="13"/>
  <c r="M63" i="13"/>
  <c r="O62" i="13"/>
  <c r="N62" i="13"/>
  <c r="M62" i="13"/>
  <c r="O61" i="13"/>
  <c r="N61" i="13"/>
  <c r="N92" i="13" s="1"/>
  <c r="Q92" i="13" s="1"/>
  <c r="M61" i="13"/>
  <c r="O57" i="13"/>
  <c r="N57" i="13"/>
  <c r="P95" i="13" s="1"/>
  <c r="S95" i="13" s="1"/>
  <c r="M57" i="13"/>
  <c r="O56" i="13"/>
  <c r="N56" i="13"/>
  <c r="M56" i="13"/>
  <c r="O55" i="13"/>
  <c r="N55" i="13"/>
  <c r="M55" i="13"/>
  <c r="O54" i="13"/>
  <c r="N54" i="13"/>
  <c r="M54" i="13"/>
  <c r="O53" i="13"/>
  <c r="N53" i="13"/>
  <c r="M53" i="13"/>
  <c r="O52" i="13"/>
  <c r="N52" i="13"/>
  <c r="M52" i="13"/>
  <c r="O51" i="13"/>
  <c r="N51" i="13"/>
  <c r="M51" i="13"/>
  <c r="I87" i="13"/>
  <c r="H87" i="13"/>
  <c r="G87" i="13"/>
  <c r="F87" i="13"/>
  <c r="E87" i="13"/>
  <c r="D87" i="13"/>
  <c r="J87" i="13" s="1"/>
  <c r="I86" i="13"/>
  <c r="H86" i="13"/>
  <c r="G86" i="13"/>
  <c r="F86" i="13"/>
  <c r="E86" i="13"/>
  <c r="D86" i="13"/>
  <c r="I85" i="13"/>
  <c r="H85" i="13"/>
  <c r="G85" i="13"/>
  <c r="F85" i="13"/>
  <c r="L85" i="13" s="1"/>
  <c r="E85" i="13"/>
  <c r="D85" i="13"/>
  <c r="I84" i="13"/>
  <c r="H84" i="13"/>
  <c r="G84" i="13"/>
  <c r="F84" i="13"/>
  <c r="E84" i="13"/>
  <c r="D84" i="13"/>
  <c r="I83" i="13"/>
  <c r="H83" i="13"/>
  <c r="G83" i="13"/>
  <c r="F83" i="13"/>
  <c r="E83" i="13"/>
  <c r="D83" i="13"/>
  <c r="I82" i="13"/>
  <c r="H82" i="13"/>
  <c r="G82" i="13"/>
  <c r="F82" i="13"/>
  <c r="E82" i="13"/>
  <c r="D82" i="13"/>
  <c r="J82" i="13" s="1"/>
  <c r="I81" i="13"/>
  <c r="H81" i="13"/>
  <c r="G81" i="13"/>
  <c r="F81" i="13"/>
  <c r="E81" i="13"/>
  <c r="D81" i="13"/>
  <c r="I77" i="13"/>
  <c r="H77" i="13"/>
  <c r="G77" i="13"/>
  <c r="F77" i="13"/>
  <c r="L77" i="13" s="1"/>
  <c r="E77" i="13"/>
  <c r="D77" i="13"/>
  <c r="I76" i="13"/>
  <c r="H76" i="13"/>
  <c r="G76" i="13"/>
  <c r="F76" i="13"/>
  <c r="E76" i="13"/>
  <c r="D76" i="13"/>
  <c r="I75" i="13"/>
  <c r="H75" i="13"/>
  <c r="G75" i="13"/>
  <c r="F75" i="13"/>
  <c r="E75" i="13"/>
  <c r="D75" i="13"/>
  <c r="I74" i="13"/>
  <c r="H74" i="13"/>
  <c r="G74" i="13"/>
  <c r="F74" i="13"/>
  <c r="E74" i="13"/>
  <c r="D74" i="13"/>
  <c r="J74" i="13" s="1"/>
  <c r="I73" i="13"/>
  <c r="H73" i="13"/>
  <c r="G73" i="13"/>
  <c r="F73" i="13"/>
  <c r="E73" i="13"/>
  <c r="D73" i="13"/>
  <c r="I72" i="13"/>
  <c r="H72" i="13"/>
  <c r="G72" i="13"/>
  <c r="F72" i="13"/>
  <c r="L72" i="13" s="1"/>
  <c r="E72" i="13"/>
  <c r="D72" i="13"/>
  <c r="P72" i="13" s="1"/>
  <c r="I71" i="13"/>
  <c r="H71" i="13"/>
  <c r="G71" i="13"/>
  <c r="F71" i="13"/>
  <c r="E71" i="13"/>
  <c r="D71" i="13"/>
  <c r="I67" i="13"/>
  <c r="H67" i="13"/>
  <c r="G67" i="13"/>
  <c r="F67" i="13"/>
  <c r="E67" i="13"/>
  <c r="D67" i="13"/>
  <c r="I66" i="13"/>
  <c r="H66" i="13"/>
  <c r="G66" i="13"/>
  <c r="F66" i="13"/>
  <c r="E66" i="13"/>
  <c r="D66" i="13"/>
  <c r="J66" i="13" s="1"/>
  <c r="I65" i="13"/>
  <c r="H65" i="13"/>
  <c r="G65" i="13"/>
  <c r="F65" i="13"/>
  <c r="E65" i="13"/>
  <c r="D65" i="13"/>
  <c r="I64" i="13"/>
  <c r="H64" i="13"/>
  <c r="G64" i="13"/>
  <c r="F64" i="13"/>
  <c r="E64" i="13"/>
  <c r="D64" i="13"/>
  <c r="I63" i="13"/>
  <c r="H63" i="13"/>
  <c r="G63" i="13"/>
  <c r="F63" i="13"/>
  <c r="E63" i="13"/>
  <c r="D63" i="13"/>
  <c r="I62" i="13"/>
  <c r="H62" i="13"/>
  <c r="G62" i="13"/>
  <c r="F62" i="13"/>
  <c r="L62" i="13" s="1"/>
  <c r="E62" i="13"/>
  <c r="D62" i="13"/>
  <c r="I61" i="13"/>
  <c r="H61" i="13"/>
  <c r="G61" i="13"/>
  <c r="F61" i="13"/>
  <c r="E61" i="13"/>
  <c r="D61" i="13"/>
  <c r="J61" i="13" s="1"/>
  <c r="I57" i="13"/>
  <c r="H57" i="13"/>
  <c r="G57" i="13"/>
  <c r="F57" i="13"/>
  <c r="E57" i="13"/>
  <c r="D57" i="13"/>
  <c r="I56" i="13"/>
  <c r="H56" i="13"/>
  <c r="G56" i="13"/>
  <c r="F56" i="13"/>
  <c r="L56" i="13" s="1"/>
  <c r="E56" i="13"/>
  <c r="D56" i="13"/>
  <c r="I55" i="13"/>
  <c r="H55" i="13"/>
  <c r="G55" i="13"/>
  <c r="F55" i="13"/>
  <c r="E55" i="13"/>
  <c r="D55" i="13"/>
  <c r="I54" i="13"/>
  <c r="H54" i="13"/>
  <c r="G54" i="13"/>
  <c r="F54" i="13"/>
  <c r="L54" i="13" s="1"/>
  <c r="E54" i="13"/>
  <c r="D54" i="13"/>
  <c r="I53" i="13"/>
  <c r="H53" i="13"/>
  <c r="G53" i="13"/>
  <c r="F53" i="13"/>
  <c r="E53" i="13"/>
  <c r="D53" i="13"/>
  <c r="P53" i="13" s="1"/>
  <c r="I52" i="13"/>
  <c r="H52" i="13"/>
  <c r="G52" i="13"/>
  <c r="F52" i="13"/>
  <c r="E52" i="13"/>
  <c r="D52" i="13"/>
  <c r="I51" i="13"/>
  <c r="H51" i="13"/>
  <c r="G51" i="13"/>
  <c r="F51" i="13"/>
  <c r="E51" i="13"/>
  <c r="D51" i="13"/>
  <c r="J51" i="13" s="1"/>
  <c r="Z29" i="11"/>
  <c r="Y29" i="11"/>
  <c r="X29" i="11"/>
  <c r="Z28" i="11"/>
  <c r="Y28" i="11"/>
  <c r="X28" i="11"/>
  <c r="Z27" i="11"/>
  <c r="Y27" i="11"/>
  <c r="X27" i="11"/>
  <c r="Z26" i="11"/>
  <c r="Y26" i="11"/>
  <c r="X26" i="11"/>
  <c r="Z25" i="11"/>
  <c r="Y25" i="11"/>
  <c r="X25" i="11"/>
  <c r="Z24" i="11"/>
  <c r="Y24" i="11"/>
  <c r="X24" i="11"/>
  <c r="Z23" i="11"/>
  <c r="Y23" i="11"/>
  <c r="X23" i="11"/>
  <c r="I25" i="2"/>
  <c r="O25" i="2" s="1"/>
  <c r="U25" i="2" s="1"/>
  <c r="I6" i="2"/>
  <c r="O6" i="2" s="1"/>
  <c r="U6" i="2" s="1"/>
  <c r="Z213" i="8"/>
  <c r="Y213" i="8"/>
  <c r="Z212" i="8"/>
  <c r="Y212" i="8"/>
  <c r="Z211" i="8"/>
  <c r="Y211" i="8"/>
  <c r="Z210" i="8"/>
  <c r="Y210" i="8"/>
  <c r="Z209" i="8"/>
  <c r="Y209" i="8"/>
  <c r="Z208" i="8"/>
  <c r="Y208" i="8"/>
  <c r="Z207" i="8"/>
  <c r="Y207" i="8"/>
  <c r="Z206" i="8"/>
  <c r="Y206" i="8"/>
  <c r="Z205" i="8"/>
  <c r="Y205" i="8"/>
  <c r="Z204" i="8"/>
  <c r="Y204" i="8"/>
  <c r="Z203" i="8"/>
  <c r="Y203" i="8"/>
  <c r="Z202" i="8"/>
  <c r="Y202" i="8"/>
  <c r="Z195" i="8"/>
  <c r="Y195" i="8"/>
  <c r="Z194" i="8"/>
  <c r="Y194" i="8"/>
  <c r="Z193" i="8"/>
  <c r="Y193" i="8"/>
  <c r="Z192" i="8"/>
  <c r="Y192" i="8"/>
  <c r="Z191" i="8"/>
  <c r="Y191" i="8"/>
  <c r="Z190" i="8"/>
  <c r="Y190" i="8"/>
  <c r="Z189" i="8"/>
  <c r="Y189" i="8"/>
  <c r="Z188" i="8"/>
  <c r="Y188" i="8"/>
  <c r="Z187" i="8"/>
  <c r="Y187" i="8"/>
  <c r="Z186" i="8"/>
  <c r="Y186" i="8"/>
  <c r="Z185" i="8"/>
  <c r="Y185" i="8"/>
  <c r="Z184" i="8"/>
  <c r="Y184" i="8"/>
  <c r="Z177" i="8"/>
  <c r="Y177" i="8"/>
  <c r="Z176" i="8"/>
  <c r="Y176" i="8"/>
  <c r="Z175" i="8"/>
  <c r="Y175" i="8"/>
  <c r="Z174" i="8"/>
  <c r="Y174" i="8"/>
  <c r="Z173" i="8"/>
  <c r="Y173" i="8"/>
  <c r="Z172" i="8"/>
  <c r="Y172" i="8"/>
  <c r="Z171" i="8"/>
  <c r="Y171" i="8"/>
  <c r="Z170" i="8"/>
  <c r="Y170" i="8"/>
  <c r="Z169" i="8"/>
  <c r="Y169" i="8"/>
  <c r="Z168" i="8"/>
  <c r="Y168" i="8"/>
  <c r="Z167" i="8"/>
  <c r="Y167" i="8"/>
  <c r="Z166" i="8"/>
  <c r="Y166" i="8"/>
  <c r="Z174" i="9"/>
  <c r="Y174" i="9"/>
  <c r="Z173" i="9"/>
  <c r="Y173" i="9"/>
  <c r="Z172" i="9"/>
  <c r="Y172" i="9"/>
  <c r="Z171" i="9"/>
  <c r="Y171" i="9"/>
  <c r="Z170" i="9"/>
  <c r="Y170" i="9"/>
  <c r="Z169" i="9"/>
  <c r="Y169" i="9"/>
  <c r="Z168" i="9"/>
  <c r="Y168" i="9"/>
  <c r="Z159" i="9"/>
  <c r="Y159" i="9"/>
  <c r="Z158" i="9"/>
  <c r="Y158" i="9"/>
  <c r="Z157" i="9"/>
  <c r="Y157" i="9"/>
  <c r="Z156" i="9"/>
  <c r="Y156" i="9"/>
  <c r="Z155" i="9"/>
  <c r="Y155" i="9"/>
  <c r="Z154" i="9"/>
  <c r="Y154" i="9"/>
  <c r="Z153" i="9"/>
  <c r="Y153" i="9"/>
  <c r="Z144" i="9"/>
  <c r="Y144" i="9"/>
  <c r="Z143" i="9"/>
  <c r="Y143" i="9"/>
  <c r="Z142" i="9"/>
  <c r="Y142" i="9"/>
  <c r="Z141" i="9"/>
  <c r="Y141" i="9"/>
  <c r="Z140" i="9"/>
  <c r="Y140" i="9"/>
  <c r="Z139" i="9"/>
  <c r="Y139" i="9"/>
  <c r="Z138" i="9"/>
  <c r="Y138" i="9"/>
  <c r="K29" i="11"/>
  <c r="J29" i="11"/>
  <c r="K28" i="11"/>
  <c r="J28" i="11"/>
  <c r="K27" i="11"/>
  <c r="J27" i="11"/>
  <c r="K26" i="11"/>
  <c r="J26" i="11"/>
  <c r="K25" i="11"/>
  <c r="J25" i="11"/>
  <c r="K24" i="11"/>
  <c r="J24" i="11"/>
  <c r="K23" i="11"/>
  <c r="X175" i="9"/>
  <c r="W175" i="9"/>
  <c r="V175" i="9"/>
  <c r="U175" i="9"/>
  <c r="X174" i="9"/>
  <c r="W174" i="9"/>
  <c r="V174" i="9"/>
  <c r="U174" i="9"/>
  <c r="T174" i="9"/>
  <c r="S174" i="9"/>
  <c r="X173" i="9"/>
  <c r="W173" i="9"/>
  <c r="V173" i="9"/>
  <c r="U173" i="9"/>
  <c r="T173" i="9"/>
  <c r="S173" i="9"/>
  <c r="X172" i="9"/>
  <c r="W172" i="9"/>
  <c r="V172" i="9"/>
  <c r="U172" i="9"/>
  <c r="T172" i="9"/>
  <c r="S172" i="9"/>
  <c r="X171" i="9"/>
  <c r="W171" i="9"/>
  <c r="V171" i="9"/>
  <c r="U171" i="9"/>
  <c r="T171" i="9"/>
  <c r="S171" i="9"/>
  <c r="X170" i="9"/>
  <c r="W170" i="9"/>
  <c r="V170" i="9"/>
  <c r="U170" i="9"/>
  <c r="T170" i="9"/>
  <c r="S170" i="9"/>
  <c r="X169" i="9"/>
  <c r="W169" i="9"/>
  <c r="V169" i="9"/>
  <c r="U169" i="9"/>
  <c r="T169" i="9"/>
  <c r="S169" i="9"/>
  <c r="X168" i="9"/>
  <c r="W168" i="9"/>
  <c r="V168" i="9"/>
  <c r="U168" i="9"/>
  <c r="U177" i="9" s="1"/>
  <c r="T168" i="9"/>
  <c r="S168" i="9"/>
  <c r="X167" i="9"/>
  <c r="W167" i="9"/>
  <c r="V167" i="9"/>
  <c r="U167" i="9"/>
  <c r="T167" i="9"/>
  <c r="S167" i="9"/>
  <c r="X160" i="9"/>
  <c r="W160" i="9"/>
  <c r="V160" i="9"/>
  <c r="U160" i="9"/>
  <c r="X159" i="9"/>
  <c r="W159" i="9"/>
  <c r="V159" i="9"/>
  <c r="U159" i="9"/>
  <c r="T159" i="9"/>
  <c r="S159" i="9"/>
  <c r="X158" i="9"/>
  <c r="W158" i="9"/>
  <c r="V158" i="9"/>
  <c r="U158" i="9"/>
  <c r="T158" i="9"/>
  <c r="S158" i="9"/>
  <c r="X157" i="9"/>
  <c r="W157" i="9"/>
  <c r="V157" i="9"/>
  <c r="U157" i="9"/>
  <c r="T157" i="9"/>
  <c r="S157" i="9"/>
  <c r="X156" i="9"/>
  <c r="W156" i="9"/>
  <c r="V156" i="9"/>
  <c r="U156" i="9"/>
  <c r="T156" i="9"/>
  <c r="S156" i="9"/>
  <c r="X155" i="9"/>
  <c r="W155" i="9"/>
  <c r="V155" i="9"/>
  <c r="U155" i="9"/>
  <c r="T155" i="9"/>
  <c r="S155" i="9"/>
  <c r="X154" i="9"/>
  <c r="W154" i="9"/>
  <c r="V154" i="9"/>
  <c r="U154" i="9"/>
  <c r="T154" i="9"/>
  <c r="S154" i="9"/>
  <c r="X153" i="9"/>
  <c r="W153" i="9"/>
  <c r="AA162" i="9" s="1"/>
  <c r="V153" i="9"/>
  <c r="U153" i="9"/>
  <c r="U162" i="9" s="1"/>
  <c r="T153" i="9"/>
  <c r="S153" i="9"/>
  <c r="X152" i="9"/>
  <c r="W152" i="9"/>
  <c r="V152" i="9"/>
  <c r="U152" i="9"/>
  <c r="T152" i="9"/>
  <c r="S152" i="9"/>
  <c r="X145" i="9"/>
  <c r="W145" i="9"/>
  <c r="V145" i="9"/>
  <c r="U145" i="9"/>
  <c r="X144" i="9"/>
  <c r="W144" i="9"/>
  <c r="V144" i="9"/>
  <c r="U144" i="9"/>
  <c r="T144" i="9"/>
  <c r="S144" i="9"/>
  <c r="X143" i="9"/>
  <c r="W143" i="9"/>
  <c r="V143" i="9"/>
  <c r="U143" i="9"/>
  <c r="T143" i="9"/>
  <c r="S143" i="9"/>
  <c r="X142" i="9"/>
  <c r="W142" i="9"/>
  <c r="V142" i="9"/>
  <c r="U142" i="9"/>
  <c r="T142" i="9"/>
  <c r="S142" i="9"/>
  <c r="X141" i="9"/>
  <c r="W141" i="9"/>
  <c r="V141" i="9"/>
  <c r="U141" i="9"/>
  <c r="T141" i="9"/>
  <c r="S141" i="9"/>
  <c r="X140" i="9"/>
  <c r="W140" i="9"/>
  <c r="V140" i="9"/>
  <c r="U140" i="9"/>
  <c r="T140" i="9"/>
  <c r="S140" i="9"/>
  <c r="X139" i="9"/>
  <c r="W139" i="9"/>
  <c r="V139" i="9"/>
  <c r="U139" i="9"/>
  <c r="T139" i="9"/>
  <c r="S139" i="9"/>
  <c r="X138" i="9"/>
  <c r="W138" i="9"/>
  <c r="U147" i="9" s="1"/>
  <c r="V138" i="9"/>
  <c r="U138" i="9"/>
  <c r="T138" i="9"/>
  <c r="S138" i="9"/>
  <c r="X137" i="9"/>
  <c r="W137" i="9"/>
  <c r="V137" i="9"/>
  <c r="U137" i="9"/>
  <c r="T137" i="9"/>
  <c r="S137" i="9"/>
  <c r="X213" i="8"/>
  <c r="W213" i="8"/>
  <c r="V213" i="8"/>
  <c r="U213" i="8"/>
  <c r="T213" i="8"/>
  <c r="X212" i="8"/>
  <c r="W212" i="8"/>
  <c r="V212" i="8"/>
  <c r="U212" i="8"/>
  <c r="T212" i="8"/>
  <c r="X211" i="8"/>
  <c r="W211" i="8"/>
  <c r="V211" i="8"/>
  <c r="U211" i="8"/>
  <c r="T211" i="8"/>
  <c r="S211" i="8"/>
  <c r="AC210" i="8"/>
  <c r="AB210" i="8"/>
  <c r="X210" i="8"/>
  <c r="W210" i="8"/>
  <c r="V210" i="8"/>
  <c r="U210" i="8"/>
  <c r="T210" i="8"/>
  <c r="S210" i="8"/>
  <c r="AC209" i="8"/>
  <c r="AB209" i="8"/>
  <c r="X209" i="8"/>
  <c r="W209" i="8"/>
  <c r="AC208" i="8" s="1"/>
  <c r="V209" i="8"/>
  <c r="U209" i="8"/>
  <c r="T209" i="8"/>
  <c r="S209" i="8"/>
  <c r="AB208" i="8"/>
  <c r="X208" i="8"/>
  <c r="W208" i="8"/>
  <c r="AC207" i="8" s="1"/>
  <c r="V208" i="8"/>
  <c r="U208" i="8"/>
  <c r="AB207" i="8" s="1"/>
  <c r="T208" i="8"/>
  <c r="S208" i="8"/>
  <c r="X207" i="8"/>
  <c r="W207" i="8"/>
  <c r="AC206" i="8" s="1"/>
  <c r="V207" i="8"/>
  <c r="U207" i="8"/>
  <c r="AB206" i="8" s="1"/>
  <c r="T207" i="8"/>
  <c r="S207" i="8"/>
  <c r="X206" i="8"/>
  <c r="W206" i="8"/>
  <c r="V206" i="8"/>
  <c r="U206" i="8"/>
  <c r="T206" i="8"/>
  <c r="S206" i="8"/>
  <c r="AC205" i="8"/>
  <c r="AB205" i="8"/>
  <c r="X205" i="8"/>
  <c r="W205" i="8"/>
  <c r="V205" i="8"/>
  <c r="U205" i="8"/>
  <c r="T205" i="8"/>
  <c r="AB204" i="8"/>
  <c r="X204" i="8"/>
  <c r="W204" i="8"/>
  <c r="AC204" i="8" s="1"/>
  <c r="V204" i="8"/>
  <c r="U204" i="8"/>
  <c r="T204" i="8"/>
  <c r="S204" i="8"/>
  <c r="X203" i="8"/>
  <c r="W203" i="8"/>
  <c r="AC203" i="8" s="1"/>
  <c r="V203" i="8"/>
  <c r="U203" i="8"/>
  <c r="AB203" i="8" s="1"/>
  <c r="T203" i="8"/>
  <c r="S203" i="8"/>
  <c r="X202" i="8"/>
  <c r="W202" i="8"/>
  <c r="AC202" i="8" s="1"/>
  <c r="V202" i="8"/>
  <c r="U202" i="8"/>
  <c r="U215" i="8" s="1"/>
  <c r="T202" i="8"/>
  <c r="S202" i="8"/>
  <c r="X201" i="8"/>
  <c r="W201" i="8"/>
  <c r="V201" i="8"/>
  <c r="U201" i="8"/>
  <c r="T201" i="8"/>
  <c r="S201" i="8"/>
  <c r="X195" i="8"/>
  <c r="W195" i="8"/>
  <c r="V195" i="8"/>
  <c r="U195" i="8"/>
  <c r="T195" i="8"/>
  <c r="X194" i="8"/>
  <c r="W194" i="8"/>
  <c r="V194" i="8"/>
  <c r="U194" i="8"/>
  <c r="T194" i="8"/>
  <c r="X193" i="8"/>
  <c r="W193" i="8"/>
  <c r="AC192" i="8" s="1"/>
  <c r="V193" i="8"/>
  <c r="U193" i="8"/>
  <c r="T193" i="8"/>
  <c r="S193" i="8"/>
  <c r="AB192" i="8"/>
  <c r="X192" i="8"/>
  <c r="W192" i="8"/>
  <c r="AC191" i="8" s="1"/>
  <c r="V192" i="8"/>
  <c r="U192" i="8"/>
  <c r="AB191" i="8" s="1"/>
  <c r="T192" i="8"/>
  <c r="S192" i="8"/>
  <c r="X191" i="8"/>
  <c r="W191" i="8"/>
  <c r="AC190" i="8" s="1"/>
  <c r="V191" i="8"/>
  <c r="U191" i="8"/>
  <c r="AB190" i="8" s="1"/>
  <c r="T191" i="8"/>
  <c r="S191" i="8"/>
  <c r="X190" i="8"/>
  <c r="W190" i="8"/>
  <c r="V190" i="8"/>
  <c r="U190" i="8"/>
  <c r="T190" i="8"/>
  <c r="S190" i="8"/>
  <c r="AC189" i="8"/>
  <c r="AB189" i="8"/>
  <c r="X189" i="8"/>
  <c r="W189" i="8"/>
  <c r="V189" i="8"/>
  <c r="U189" i="8"/>
  <c r="T189" i="8"/>
  <c r="S189" i="8"/>
  <c r="AC188" i="8"/>
  <c r="AB188" i="8"/>
  <c r="X188" i="8"/>
  <c r="W188" i="8"/>
  <c r="AC187" i="8" s="1"/>
  <c r="V188" i="8"/>
  <c r="U188" i="8"/>
  <c r="T188" i="8"/>
  <c r="S188" i="8"/>
  <c r="AB187" i="8"/>
  <c r="X187" i="8"/>
  <c r="W187" i="8"/>
  <c r="V187" i="8"/>
  <c r="U187" i="8"/>
  <c r="U197" i="8" s="1"/>
  <c r="T187" i="8"/>
  <c r="X186" i="8"/>
  <c r="W186" i="8"/>
  <c r="AC186" i="8" s="1"/>
  <c r="V186" i="8"/>
  <c r="U186" i="8"/>
  <c r="AB186" i="8" s="1"/>
  <c r="T186" i="8"/>
  <c r="S186" i="8"/>
  <c r="AC185" i="8"/>
  <c r="X185" i="8"/>
  <c r="W185" i="8"/>
  <c r="V185" i="8"/>
  <c r="U185" i="8"/>
  <c r="AB185" i="8" s="1"/>
  <c r="T185" i="8"/>
  <c r="S185" i="8"/>
  <c r="AC184" i="8"/>
  <c r="AB184" i="8"/>
  <c r="X184" i="8"/>
  <c r="W184" i="8"/>
  <c r="V184" i="8"/>
  <c r="U184" i="8"/>
  <c r="T184" i="8"/>
  <c r="S184" i="8"/>
  <c r="X183" i="8"/>
  <c r="W183" i="8"/>
  <c r="V183" i="8"/>
  <c r="U183" i="8"/>
  <c r="T183" i="8"/>
  <c r="S183" i="8"/>
  <c r="X177" i="8"/>
  <c r="W177" i="8"/>
  <c r="V177" i="8"/>
  <c r="U177" i="8"/>
  <c r="T177" i="8"/>
  <c r="X176" i="8"/>
  <c r="W176" i="8"/>
  <c r="V176" i="8"/>
  <c r="U176" i="8"/>
  <c r="T176" i="8"/>
  <c r="X175" i="8"/>
  <c r="W175" i="8"/>
  <c r="V175" i="8"/>
  <c r="U175" i="8"/>
  <c r="AB174" i="8" s="1"/>
  <c r="T175" i="8"/>
  <c r="S175" i="8"/>
  <c r="AC174" i="8"/>
  <c r="X174" i="8"/>
  <c r="W174" i="8"/>
  <c r="V174" i="8"/>
  <c r="U174" i="8"/>
  <c r="T174" i="8"/>
  <c r="S174" i="8"/>
  <c r="AC173" i="8"/>
  <c r="AB173" i="8"/>
  <c r="X173" i="8"/>
  <c r="W173" i="8"/>
  <c r="V173" i="8"/>
  <c r="U173" i="8"/>
  <c r="T173" i="8"/>
  <c r="S173" i="8"/>
  <c r="AC172" i="8"/>
  <c r="AB172" i="8"/>
  <c r="X172" i="8"/>
  <c r="W172" i="8"/>
  <c r="AC171" i="8" s="1"/>
  <c r="V172" i="8"/>
  <c r="U172" i="8"/>
  <c r="T172" i="8"/>
  <c r="S172" i="8"/>
  <c r="AB171" i="8"/>
  <c r="X171" i="8"/>
  <c r="W171" i="8"/>
  <c r="AC170" i="8" s="1"/>
  <c r="V171" i="8"/>
  <c r="U171" i="8"/>
  <c r="AB170" i="8" s="1"/>
  <c r="T171" i="8"/>
  <c r="S171" i="8"/>
  <c r="X170" i="8"/>
  <c r="W170" i="8"/>
  <c r="V170" i="8"/>
  <c r="U170" i="8"/>
  <c r="AB169" i="8" s="1"/>
  <c r="T170" i="8"/>
  <c r="S170" i="8"/>
  <c r="AC169" i="8"/>
  <c r="X169" i="8"/>
  <c r="W169" i="8"/>
  <c r="V169" i="8"/>
  <c r="U169" i="8"/>
  <c r="T169" i="8"/>
  <c r="AB168" i="8"/>
  <c r="X168" i="8"/>
  <c r="W168" i="8"/>
  <c r="AC168" i="8" s="1"/>
  <c r="V168" i="8"/>
  <c r="U168" i="8"/>
  <c r="T168" i="8"/>
  <c r="S168" i="8"/>
  <c r="X167" i="8"/>
  <c r="W167" i="8"/>
  <c r="AC167" i="8" s="1"/>
  <c r="V167" i="8"/>
  <c r="U167" i="8"/>
  <c r="AB167" i="8" s="1"/>
  <c r="T167" i="8"/>
  <c r="S167" i="8"/>
  <c r="X166" i="8"/>
  <c r="W166" i="8"/>
  <c r="AC166" i="8" s="1"/>
  <c r="V166" i="8"/>
  <c r="U166" i="8"/>
  <c r="U179" i="8" s="1"/>
  <c r="T166" i="8"/>
  <c r="S166" i="8"/>
  <c r="X165" i="8"/>
  <c r="W165" i="8"/>
  <c r="V165" i="8"/>
  <c r="U165" i="8"/>
  <c r="T165" i="8"/>
  <c r="S165" i="8"/>
  <c r="K162" i="9"/>
  <c r="E177" i="9"/>
  <c r="E162" i="9"/>
  <c r="E147" i="9"/>
  <c r="H175" i="9"/>
  <c r="G175" i="9"/>
  <c r="F175" i="9"/>
  <c r="E175" i="9"/>
  <c r="H174" i="9"/>
  <c r="G174" i="9"/>
  <c r="F174" i="9"/>
  <c r="E174" i="9"/>
  <c r="D174" i="9"/>
  <c r="C174" i="9"/>
  <c r="H173" i="9"/>
  <c r="G173" i="9"/>
  <c r="F173" i="9"/>
  <c r="E173" i="9"/>
  <c r="D173" i="9"/>
  <c r="C173" i="9"/>
  <c r="H172" i="9"/>
  <c r="G172" i="9"/>
  <c r="F172" i="9"/>
  <c r="E172" i="9"/>
  <c r="D172" i="9"/>
  <c r="C172" i="9"/>
  <c r="H171" i="9"/>
  <c r="G171" i="9"/>
  <c r="F171" i="9"/>
  <c r="E171" i="9"/>
  <c r="D171" i="9"/>
  <c r="C171" i="9"/>
  <c r="H170" i="9"/>
  <c r="G170" i="9"/>
  <c r="F170" i="9"/>
  <c r="E170" i="9"/>
  <c r="D170" i="9"/>
  <c r="C170" i="9"/>
  <c r="H169" i="9"/>
  <c r="G169" i="9"/>
  <c r="F169" i="9"/>
  <c r="E169" i="9"/>
  <c r="D169" i="9"/>
  <c r="C169" i="9"/>
  <c r="H168" i="9"/>
  <c r="G168" i="9"/>
  <c r="F168" i="9"/>
  <c r="E168" i="9"/>
  <c r="D168" i="9"/>
  <c r="C168" i="9"/>
  <c r="H160" i="9"/>
  <c r="G160" i="9"/>
  <c r="F160" i="9"/>
  <c r="E160" i="9"/>
  <c r="H159" i="9"/>
  <c r="G159" i="9"/>
  <c r="F159" i="9"/>
  <c r="E159" i="9"/>
  <c r="D159" i="9"/>
  <c r="C159" i="9"/>
  <c r="H158" i="9"/>
  <c r="G158" i="9"/>
  <c r="F158" i="9"/>
  <c r="E158" i="9"/>
  <c r="D158" i="9"/>
  <c r="C158" i="9"/>
  <c r="H157" i="9"/>
  <c r="G157" i="9"/>
  <c r="F157" i="9"/>
  <c r="E157" i="9"/>
  <c r="D157" i="9"/>
  <c r="C157" i="9"/>
  <c r="H156" i="9"/>
  <c r="G156" i="9"/>
  <c r="F156" i="9"/>
  <c r="E156" i="9"/>
  <c r="D156" i="9"/>
  <c r="C156" i="9"/>
  <c r="H155" i="9"/>
  <c r="G155" i="9"/>
  <c r="F155" i="9"/>
  <c r="E155" i="9"/>
  <c r="D155" i="9"/>
  <c r="C155" i="9"/>
  <c r="H154" i="9"/>
  <c r="G154" i="9"/>
  <c r="F154" i="9"/>
  <c r="E154" i="9"/>
  <c r="D154" i="9"/>
  <c r="C154" i="9"/>
  <c r="H153" i="9"/>
  <c r="G153" i="9"/>
  <c r="F153" i="9"/>
  <c r="E153" i="9"/>
  <c r="D153" i="9"/>
  <c r="C153" i="9"/>
  <c r="H167" i="9"/>
  <c r="G167" i="9"/>
  <c r="F167" i="9"/>
  <c r="E167" i="9"/>
  <c r="D167" i="9"/>
  <c r="C167" i="9"/>
  <c r="H152" i="9"/>
  <c r="G152" i="9"/>
  <c r="F152" i="9"/>
  <c r="E152" i="9"/>
  <c r="D152" i="9"/>
  <c r="C152" i="9"/>
  <c r="H145" i="9"/>
  <c r="G145" i="9"/>
  <c r="F145" i="9"/>
  <c r="E145" i="9"/>
  <c r="H144" i="9"/>
  <c r="G144" i="9"/>
  <c r="F144" i="9"/>
  <c r="E144" i="9"/>
  <c r="D144" i="9"/>
  <c r="C144" i="9"/>
  <c r="H143" i="9"/>
  <c r="G143" i="9"/>
  <c r="F143" i="9"/>
  <c r="E143" i="9"/>
  <c r="D143" i="9"/>
  <c r="C143" i="9"/>
  <c r="H142" i="9"/>
  <c r="G142" i="9"/>
  <c r="F142" i="9"/>
  <c r="E142" i="9"/>
  <c r="D142" i="9"/>
  <c r="C142" i="9"/>
  <c r="H141" i="9"/>
  <c r="G141" i="9"/>
  <c r="F141" i="9"/>
  <c r="E141" i="9"/>
  <c r="D141" i="9"/>
  <c r="C141" i="9"/>
  <c r="H140" i="9"/>
  <c r="G140" i="9"/>
  <c r="F140" i="9"/>
  <c r="E140" i="9"/>
  <c r="D140" i="9"/>
  <c r="C140" i="9"/>
  <c r="H139" i="9"/>
  <c r="G139" i="9"/>
  <c r="F139" i="9"/>
  <c r="E139" i="9"/>
  <c r="D139" i="9"/>
  <c r="C139" i="9"/>
  <c r="H138" i="9"/>
  <c r="G138" i="9"/>
  <c r="F138" i="9"/>
  <c r="E138" i="9"/>
  <c r="D138" i="9"/>
  <c r="C138" i="9"/>
  <c r="H137" i="9"/>
  <c r="G137" i="9"/>
  <c r="F137" i="9"/>
  <c r="E137" i="9"/>
  <c r="D137" i="9"/>
  <c r="C137" i="9"/>
  <c r="AD154" i="8"/>
  <c r="O197" i="8"/>
  <c r="M210" i="8"/>
  <c r="L210" i="8"/>
  <c r="M209" i="8"/>
  <c r="L209" i="8"/>
  <c r="M208" i="8"/>
  <c r="L208" i="8"/>
  <c r="M207" i="8"/>
  <c r="L207" i="8"/>
  <c r="M206" i="8"/>
  <c r="L206" i="8"/>
  <c r="M205" i="8"/>
  <c r="L205" i="8"/>
  <c r="M204" i="8"/>
  <c r="L204" i="8"/>
  <c r="M203" i="8"/>
  <c r="L203" i="8"/>
  <c r="M202" i="8"/>
  <c r="L202" i="8"/>
  <c r="L215" i="8" s="1"/>
  <c r="M192" i="8"/>
  <c r="L192" i="8"/>
  <c r="M191" i="8"/>
  <c r="L191" i="8"/>
  <c r="M190" i="8"/>
  <c r="L190" i="8"/>
  <c r="M189" i="8"/>
  <c r="L189" i="8"/>
  <c r="M188" i="8"/>
  <c r="L188" i="8"/>
  <c r="M187" i="8"/>
  <c r="L187" i="8"/>
  <c r="M186" i="8"/>
  <c r="L186" i="8"/>
  <c r="M185" i="8"/>
  <c r="L185" i="8"/>
  <c r="M184" i="8"/>
  <c r="L184" i="8"/>
  <c r="L197" i="8" s="1"/>
  <c r="L179" i="8"/>
  <c r="M167" i="8"/>
  <c r="M168" i="8"/>
  <c r="M169" i="8"/>
  <c r="M170" i="8"/>
  <c r="M171" i="8"/>
  <c r="M172" i="8"/>
  <c r="M173" i="8"/>
  <c r="M174" i="8"/>
  <c r="L167" i="8"/>
  <c r="L168" i="8"/>
  <c r="L169" i="8"/>
  <c r="L170" i="8"/>
  <c r="L171" i="8"/>
  <c r="L172" i="8"/>
  <c r="L173" i="8"/>
  <c r="L174" i="8"/>
  <c r="M166" i="8"/>
  <c r="L166" i="8"/>
  <c r="E215" i="8"/>
  <c r="E197" i="8"/>
  <c r="E179" i="8"/>
  <c r="D177" i="8"/>
  <c r="D176" i="8"/>
  <c r="D175" i="8"/>
  <c r="C175" i="8"/>
  <c r="G174" i="8"/>
  <c r="F174" i="8"/>
  <c r="E174" i="8"/>
  <c r="D174" i="8"/>
  <c r="C174" i="8"/>
  <c r="G173" i="8"/>
  <c r="E173" i="8"/>
  <c r="D173" i="8"/>
  <c r="C173" i="8"/>
  <c r="H172" i="8"/>
  <c r="G172" i="8"/>
  <c r="F172" i="8"/>
  <c r="E172" i="8"/>
  <c r="D172" i="8"/>
  <c r="C172" i="8"/>
  <c r="G171" i="8"/>
  <c r="E171" i="8"/>
  <c r="D171" i="8"/>
  <c r="C171" i="8"/>
  <c r="H170" i="8"/>
  <c r="G170" i="8"/>
  <c r="E170" i="8"/>
  <c r="D170" i="8"/>
  <c r="C170" i="8"/>
  <c r="D169" i="8"/>
  <c r="D168" i="8"/>
  <c r="C168" i="8"/>
  <c r="D167" i="8"/>
  <c r="C167" i="8"/>
  <c r="G166" i="8"/>
  <c r="F166" i="8"/>
  <c r="E166" i="8"/>
  <c r="D166" i="8"/>
  <c r="C166" i="8"/>
  <c r="H165" i="8"/>
  <c r="F165" i="8"/>
  <c r="E165" i="8"/>
  <c r="D165" i="8"/>
  <c r="G165" i="8"/>
  <c r="C165" i="8"/>
  <c r="H183" i="8"/>
  <c r="G183" i="8"/>
  <c r="F183" i="8"/>
  <c r="E183" i="8"/>
  <c r="D183" i="8"/>
  <c r="C183" i="8"/>
  <c r="C208" i="8"/>
  <c r="C193" i="8"/>
  <c r="C192" i="8"/>
  <c r="C191" i="8"/>
  <c r="C190" i="8"/>
  <c r="C189" i="8"/>
  <c r="C188" i="8"/>
  <c r="C186" i="8"/>
  <c r="C185" i="8"/>
  <c r="C184" i="8"/>
  <c r="D195" i="8"/>
  <c r="D194" i="8"/>
  <c r="D193" i="8"/>
  <c r="D192" i="8"/>
  <c r="D191" i="8"/>
  <c r="D190" i="8"/>
  <c r="D189" i="8"/>
  <c r="D188" i="8"/>
  <c r="D187" i="8"/>
  <c r="D186" i="8"/>
  <c r="D185" i="8"/>
  <c r="D184" i="8"/>
  <c r="G192" i="8"/>
  <c r="E192" i="8"/>
  <c r="G191" i="8"/>
  <c r="E191" i="8"/>
  <c r="G190" i="8"/>
  <c r="E190" i="8"/>
  <c r="G189" i="8"/>
  <c r="E189" i="8"/>
  <c r="G188" i="8"/>
  <c r="E188" i="8"/>
  <c r="G184" i="8"/>
  <c r="E184" i="8"/>
  <c r="H201" i="8"/>
  <c r="G210" i="8"/>
  <c r="G209" i="8"/>
  <c r="G208" i="8"/>
  <c r="G207" i="8"/>
  <c r="G206" i="8"/>
  <c r="G202" i="8"/>
  <c r="G201" i="8"/>
  <c r="F201" i="8"/>
  <c r="D213" i="8"/>
  <c r="D212" i="8"/>
  <c r="D211" i="8"/>
  <c r="E210" i="8"/>
  <c r="D210" i="8"/>
  <c r="E209" i="8"/>
  <c r="D209" i="8"/>
  <c r="E208" i="8"/>
  <c r="D208" i="8"/>
  <c r="E207" i="8"/>
  <c r="D207" i="8"/>
  <c r="E206" i="8"/>
  <c r="D206" i="8"/>
  <c r="D205" i="8"/>
  <c r="D204" i="8"/>
  <c r="D203" i="8"/>
  <c r="E202" i="8"/>
  <c r="D202" i="8"/>
  <c r="E201" i="8"/>
  <c r="D201" i="8"/>
  <c r="C202" i="8"/>
  <c r="C203" i="8"/>
  <c r="C204" i="8"/>
  <c r="C206" i="8"/>
  <c r="C207" i="8"/>
  <c r="C209" i="8"/>
  <c r="C210" i="8"/>
  <c r="C211" i="8"/>
  <c r="C201" i="8"/>
  <c r="Q53" i="12"/>
  <c r="P53" i="12"/>
  <c r="Q51" i="12"/>
  <c r="P51" i="12"/>
  <c r="L53" i="12"/>
  <c r="K53" i="12"/>
  <c r="K52" i="12"/>
  <c r="J50" i="12"/>
  <c r="L50" i="12" s="1"/>
  <c r="J51" i="12"/>
  <c r="L51" i="12" s="1"/>
  <c r="J52" i="12"/>
  <c r="L52" i="12" s="1"/>
  <c r="J53" i="12"/>
  <c r="J54" i="12"/>
  <c r="L54" i="12" s="1"/>
  <c r="J55" i="12"/>
  <c r="L55" i="12" s="1"/>
  <c r="G51" i="12"/>
  <c r="F51" i="12"/>
  <c r="Q13" i="12"/>
  <c r="P13" i="12"/>
  <c r="Q12" i="12"/>
  <c r="P12" i="12"/>
  <c r="Q11" i="12"/>
  <c r="P11" i="12"/>
  <c r="Q10" i="12"/>
  <c r="P10" i="12"/>
  <c r="Q9" i="12"/>
  <c r="P9" i="12"/>
  <c r="Q8" i="12"/>
  <c r="P8" i="12"/>
  <c r="L13" i="12"/>
  <c r="K13" i="12"/>
  <c r="L12" i="12"/>
  <c r="K12" i="12"/>
  <c r="L11" i="12"/>
  <c r="K11" i="12"/>
  <c r="L10" i="12"/>
  <c r="K10" i="12"/>
  <c r="L9" i="12"/>
  <c r="K9" i="12"/>
  <c r="L8" i="12"/>
  <c r="K8" i="12"/>
  <c r="G13" i="12"/>
  <c r="F13" i="12"/>
  <c r="G12" i="12"/>
  <c r="F12" i="12"/>
  <c r="G11" i="12"/>
  <c r="F11" i="12"/>
  <c r="G10" i="12"/>
  <c r="F10" i="12"/>
  <c r="G9" i="12"/>
  <c r="F9" i="12"/>
  <c r="G8" i="12"/>
  <c r="F8" i="12"/>
  <c r="I62" i="12"/>
  <c r="U60" i="12" s="1"/>
  <c r="R61" i="12"/>
  <c r="Q61" i="12"/>
  <c r="P61" i="12"/>
  <c r="M61" i="12"/>
  <c r="L61" i="12"/>
  <c r="K61" i="12"/>
  <c r="J61" i="12"/>
  <c r="I61" i="12"/>
  <c r="H61" i="12"/>
  <c r="G61" i="12"/>
  <c r="F61" i="12"/>
  <c r="O55" i="12"/>
  <c r="Q55" i="12" s="1"/>
  <c r="N55" i="12"/>
  <c r="I55" i="12"/>
  <c r="K55" i="12" s="1"/>
  <c r="E55" i="12"/>
  <c r="G55" i="12" s="1"/>
  <c r="D55" i="12"/>
  <c r="O54" i="12"/>
  <c r="Q54" i="12" s="1"/>
  <c r="N54" i="12"/>
  <c r="P54" i="12" s="1"/>
  <c r="I54" i="12"/>
  <c r="K54" i="12" s="1"/>
  <c r="E54" i="12"/>
  <c r="G54" i="12" s="1"/>
  <c r="D54" i="12"/>
  <c r="O53" i="12"/>
  <c r="N53" i="12"/>
  <c r="I53" i="12"/>
  <c r="E53" i="12"/>
  <c r="G53" i="12" s="1"/>
  <c r="D53" i="12"/>
  <c r="F53" i="12" s="1"/>
  <c r="O52" i="12"/>
  <c r="O62" i="12" s="1"/>
  <c r="N52" i="12"/>
  <c r="N62" i="12" s="1"/>
  <c r="I52" i="12"/>
  <c r="E52" i="12"/>
  <c r="G52" i="12" s="1"/>
  <c r="D52" i="12"/>
  <c r="O51" i="12"/>
  <c r="N51" i="12"/>
  <c r="I51" i="12"/>
  <c r="K51" i="12" s="1"/>
  <c r="E51" i="12"/>
  <c r="D51" i="12"/>
  <c r="O50" i="12"/>
  <c r="Q50" i="12" s="1"/>
  <c r="N50" i="12"/>
  <c r="I50" i="12"/>
  <c r="E50" i="12"/>
  <c r="G50" i="12" s="1"/>
  <c r="D50" i="12"/>
  <c r="F50" i="12" s="1"/>
  <c r="O49" i="12"/>
  <c r="O61" i="12" s="1"/>
  <c r="N49" i="12"/>
  <c r="N61" i="12" s="1"/>
  <c r="J49" i="12"/>
  <c r="I49" i="12"/>
  <c r="E49" i="12"/>
  <c r="E61" i="12" s="1"/>
  <c r="D49" i="12"/>
  <c r="D61" i="12" s="1"/>
  <c r="R40" i="12"/>
  <c r="Q40" i="12"/>
  <c r="P40" i="12"/>
  <c r="M40" i="12"/>
  <c r="L40" i="12"/>
  <c r="K40" i="12"/>
  <c r="H40" i="12"/>
  <c r="G40" i="12"/>
  <c r="F40" i="12"/>
  <c r="J20" i="12"/>
  <c r="L20" i="12" s="1"/>
  <c r="W18" i="12" s="1"/>
  <c r="I20" i="12"/>
  <c r="U18" i="12" s="1"/>
  <c r="R19" i="12"/>
  <c r="Q19" i="12"/>
  <c r="P19" i="12"/>
  <c r="N19" i="12"/>
  <c r="M19" i="12"/>
  <c r="L19" i="12"/>
  <c r="K19" i="12"/>
  <c r="J19" i="12"/>
  <c r="I19" i="12"/>
  <c r="H19" i="12"/>
  <c r="G19" i="12"/>
  <c r="F19" i="12"/>
  <c r="D19" i="12"/>
  <c r="O13" i="12"/>
  <c r="N13" i="12"/>
  <c r="R13" i="12" s="1"/>
  <c r="J13" i="12"/>
  <c r="I13" i="12"/>
  <c r="E13" i="12"/>
  <c r="D13" i="12"/>
  <c r="H13" i="12" s="1"/>
  <c r="O12" i="12"/>
  <c r="N12" i="12"/>
  <c r="J12" i="12"/>
  <c r="I12" i="12"/>
  <c r="E12" i="12"/>
  <c r="D12" i="12"/>
  <c r="O11" i="12"/>
  <c r="N11" i="12"/>
  <c r="J11" i="12"/>
  <c r="I11" i="12"/>
  <c r="E11" i="12"/>
  <c r="D11" i="12"/>
  <c r="H11" i="12" s="1"/>
  <c r="O10" i="12"/>
  <c r="O20" i="12" s="1"/>
  <c r="Q20" i="12" s="1"/>
  <c r="W19" i="12" s="1"/>
  <c r="N10" i="12"/>
  <c r="N20" i="12" s="1"/>
  <c r="J10" i="12"/>
  <c r="I10" i="12"/>
  <c r="E10" i="12"/>
  <c r="D10" i="12"/>
  <c r="O9" i="12"/>
  <c r="N9" i="12"/>
  <c r="J9" i="12"/>
  <c r="I9" i="12"/>
  <c r="E9" i="12"/>
  <c r="D9" i="12"/>
  <c r="O8" i="12"/>
  <c r="N8" i="12"/>
  <c r="R8" i="12" s="1"/>
  <c r="J8" i="12"/>
  <c r="I8" i="12"/>
  <c r="E8" i="12"/>
  <c r="D8" i="12"/>
  <c r="H8" i="12" s="1"/>
  <c r="O7" i="12"/>
  <c r="O19" i="12" s="1"/>
  <c r="N7" i="12"/>
  <c r="J7" i="12"/>
  <c r="I7" i="12"/>
  <c r="E7" i="12"/>
  <c r="E19" i="12" s="1"/>
  <c r="D7" i="12"/>
  <c r="R61" i="6"/>
  <c r="Q61" i="6"/>
  <c r="P61" i="6"/>
  <c r="M61" i="6"/>
  <c r="L61" i="6"/>
  <c r="K61" i="6"/>
  <c r="H61" i="6"/>
  <c r="G61" i="6"/>
  <c r="F61" i="6"/>
  <c r="R40" i="6"/>
  <c r="Q40" i="6"/>
  <c r="P40" i="6"/>
  <c r="M40" i="6"/>
  <c r="L40" i="6"/>
  <c r="K40" i="6"/>
  <c r="H40" i="6"/>
  <c r="G40" i="6"/>
  <c r="F40" i="6"/>
  <c r="R19" i="6"/>
  <c r="Q19" i="6"/>
  <c r="P19" i="6"/>
  <c r="M19" i="6"/>
  <c r="L19" i="6"/>
  <c r="K19" i="6"/>
  <c r="H19" i="6"/>
  <c r="G19" i="6"/>
  <c r="F19" i="6"/>
  <c r="AK43" i="7"/>
  <c r="AK42" i="7"/>
  <c r="AK41" i="7"/>
  <c r="AK40" i="7"/>
  <c r="AK39" i="7"/>
  <c r="AK38" i="7"/>
  <c r="AK37" i="7"/>
  <c r="AK33" i="7"/>
  <c r="R33" i="7" s="1"/>
  <c r="AK32" i="7"/>
  <c r="R32" i="7" s="1"/>
  <c r="AK31" i="7"/>
  <c r="AK30" i="7"/>
  <c r="AK29" i="7"/>
  <c r="AK28" i="7"/>
  <c r="AK27" i="7"/>
  <c r="AK23" i="7"/>
  <c r="AK22" i="7"/>
  <c r="AK21" i="7"/>
  <c r="AK20" i="7"/>
  <c r="AK19" i="7"/>
  <c r="AK18" i="7"/>
  <c r="R18" i="7" s="1"/>
  <c r="AK17" i="7"/>
  <c r="AK13" i="7"/>
  <c r="AK12" i="7"/>
  <c r="AK11" i="7"/>
  <c r="AK10" i="7"/>
  <c r="AK9" i="7"/>
  <c r="AK8" i="7"/>
  <c r="AK7" i="7"/>
  <c r="AL43" i="7"/>
  <c r="AL42" i="7"/>
  <c r="AL41" i="7"/>
  <c r="AL40" i="7"/>
  <c r="AL39" i="7"/>
  <c r="AL38" i="7"/>
  <c r="AL37" i="7"/>
  <c r="AL33" i="7"/>
  <c r="AL32" i="7"/>
  <c r="AL31" i="7"/>
  <c r="S31" i="7" s="1"/>
  <c r="AL30" i="7"/>
  <c r="AL29" i="7"/>
  <c r="AL28" i="7"/>
  <c r="AL27" i="7"/>
  <c r="AL23" i="7"/>
  <c r="AL22" i="7"/>
  <c r="AL21" i="7"/>
  <c r="AL20" i="7"/>
  <c r="AL19" i="7"/>
  <c r="AL18" i="7"/>
  <c r="AL17" i="7"/>
  <c r="AL13" i="7"/>
  <c r="AL12" i="7"/>
  <c r="AL11" i="7"/>
  <c r="AL10" i="7"/>
  <c r="AL9" i="7"/>
  <c r="AL8" i="7"/>
  <c r="AL7" i="7"/>
  <c r="AJ43" i="4"/>
  <c r="AI43" i="4"/>
  <c r="P43" i="4" s="1"/>
  <c r="AH43" i="4"/>
  <c r="AG43" i="4"/>
  <c r="AF43" i="4"/>
  <c r="M43" i="4" s="1"/>
  <c r="AE43" i="4"/>
  <c r="L43" i="4" s="1"/>
  <c r="AJ42" i="4"/>
  <c r="AI42" i="4"/>
  <c r="AH42" i="4"/>
  <c r="AG42" i="4"/>
  <c r="AF42" i="4"/>
  <c r="AE42" i="4"/>
  <c r="AJ41" i="4"/>
  <c r="AI41" i="4"/>
  <c r="AH41" i="4"/>
  <c r="AG41" i="4"/>
  <c r="AF41" i="4"/>
  <c r="AE41" i="4"/>
  <c r="AJ40" i="4"/>
  <c r="Q40" i="4" s="1"/>
  <c r="AI40" i="4"/>
  <c r="P40" i="4" s="1"/>
  <c r="AH40" i="4"/>
  <c r="AG40" i="4"/>
  <c r="AF40" i="4"/>
  <c r="AE40" i="4"/>
  <c r="AJ39" i="4"/>
  <c r="Q39" i="4" s="1"/>
  <c r="AI39" i="4"/>
  <c r="AH39" i="4"/>
  <c r="AG39" i="4"/>
  <c r="N39" i="4" s="1"/>
  <c r="AF39" i="4"/>
  <c r="AE39" i="4"/>
  <c r="L39" i="4" s="1"/>
  <c r="AJ38" i="4"/>
  <c r="AI38" i="4"/>
  <c r="AH38" i="4"/>
  <c r="AG38" i="4"/>
  <c r="AF38" i="4"/>
  <c r="AE38" i="4"/>
  <c r="L38" i="4" s="1"/>
  <c r="AJ37" i="4"/>
  <c r="AI37" i="4"/>
  <c r="P37" i="4" s="1"/>
  <c r="AH37" i="4"/>
  <c r="O37" i="4" s="1"/>
  <c r="AG37" i="4"/>
  <c r="N37" i="4" s="1"/>
  <c r="AF37" i="4"/>
  <c r="AE37" i="4"/>
  <c r="AJ33" i="4"/>
  <c r="AI33" i="4"/>
  <c r="AH33" i="4"/>
  <c r="AG33" i="4"/>
  <c r="AF33" i="4"/>
  <c r="AE33" i="4"/>
  <c r="AJ32" i="4"/>
  <c r="AI32" i="4"/>
  <c r="AH32" i="4"/>
  <c r="AG32" i="4"/>
  <c r="N32" i="4" s="1"/>
  <c r="AF32" i="4"/>
  <c r="AE32" i="4"/>
  <c r="AJ31" i="4"/>
  <c r="AI31" i="4"/>
  <c r="AH31" i="4"/>
  <c r="AG31" i="4"/>
  <c r="N31" i="4" s="1"/>
  <c r="AF31" i="4"/>
  <c r="M31" i="4" s="1"/>
  <c r="AE31" i="4"/>
  <c r="L31" i="4" s="1"/>
  <c r="AJ30" i="4"/>
  <c r="Q30" i="4" s="1"/>
  <c r="AI30" i="4"/>
  <c r="P30" i="4" s="1"/>
  <c r="AH30" i="4"/>
  <c r="AG30" i="4"/>
  <c r="AF30" i="4"/>
  <c r="AE30" i="4"/>
  <c r="AJ29" i="4"/>
  <c r="AI29" i="4"/>
  <c r="AH29" i="4"/>
  <c r="AG29" i="4"/>
  <c r="N29" i="4" s="1"/>
  <c r="AF29" i="4"/>
  <c r="M29" i="4" s="1"/>
  <c r="AE29" i="4"/>
  <c r="L29" i="4" s="1"/>
  <c r="AJ28" i="4"/>
  <c r="AI28" i="4"/>
  <c r="AH28" i="4"/>
  <c r="AG28" i="4"/>
  <c r="AF28" i="4"/>
  <c r="AE28" i="4"/>
  <c r="L28" i="4" s="1"/>
  <c r="AJ27" i="4"/>
  <c r="AI27" i="4"/>
  <c r="P27" i="4" s="1"/>
  <c r="AH27" i="4"/>
  <c r="AG27" i="4"/>
  <c r="N27" i="4" s="1"/>
  <c r="AF27" i="4"/>
  <c r="AE27" i="4"/>
  <c r="AJ23" i="4"/>
  <c r="AI23" i="4"/>
  <c r="AH23" i="4"/>
  <c r="AG23" i="4"/>
  <c r="AF23" i="4"/>
  <c r="AE23" i="4"/>
  <c r="AJ22" i="4"/>
  <c r="AI22" i="4"/>
  <c r="AH22" i="4"/>
  <c r="O22" i="4" s="1"/>
  <c r="AG22" i="4"/>
  <c r="N22" i="4" s="1"/>
  <c r="AF22" i="4"/>
  <c r="AE22" i="4"/>
  <c r="AJ21" i="4"/>
  <c r="AI21" i="4"/>
  <c r="AH21" i="4"/>
  <c r="AG21" i="4"/>
  <c r="N21" i="4" s="1"/>
  <c r="AF21" i="4"/>
  <c r="AE21" i="4"/>
  <c r="AJ20" i="4"/>
  <c r="Q20" i="4" s="1"/>
  <c r="AI20" i="4"/>
  <c r="P20" i="4" s="1"/>
  <c r="AH20" i="4"/>
  <c r="AG20" i="4"/>
  <c r="AF20" i="4"/>
  <c r="AE20" i="4"/>
  <c r="AJ19" i="4"/>
  <c r="AI19" i="4"/>
  <c r="AH19" i="4"/>
  <c r="AG19" i="4"/>
  <c r="AF19" i="4"/>
  <c r="M19" i="4" s="1"/>
  <c r="AE19" i="4"/>
  <c r="L19" i="4" s="1"/>
  <c r="AJ18" i="4"/>
  <c r="AI18" i="4"/>
  <c r="AH18" i="4"/>
  <c r="AG18" i="4"/>
  <c r="AF18" i="4"/>
  <c r="AE18" i="4"/>
  <c r="AJ17" i="4"/>
  <c r="Q17" i="4" s="1"/>
  <c r="AI17" i="4"/>
  <c r="AH17" i="4"/>
  <c r="O17" i="4" s="1"/>
  <c r="AG17" i="4"/>
  <c r="N17" i="4" s="1"/>
  <c r="AF17" i="4"/>
  <c r="AE17" i="4"/>
  <c r="AJ13" i="4"/>
  <c r="AI13" i="4"/>
  <c r="AH13" i="4"/>
  <c r="AG13" i="4"/>
  <c r="AF13" i="4"/>
  <c r="AE13" i="4"/>
  <c r="AJ12" i="4"/>
  <c r="AI12" i="4"/>
  <c r="P12" i="4" s="1"/>
  <c r="AH12" i="4"/>
  <c r="AG12" i="4"/>
  <c r="N12" i="4" s="1"/>
  <c r="AF12" i="4"/>
  <c r="AE12" i="4"/>
  <c r="AJ11" i="4"/>
  <c r="AI11" i="4"/>
  <c r="AH11" i="4"/>
  <c r="AG11" i="4"/>
  <c r="AF11" i="4"/>
  <c r="AE11" i="4"/>
  <c r="AJ10" i="4"/>
  <c r="Q10" i="4" s="1"/>
  <c r="AI10" i="4"/>
  <c r="P10" i="4" s="1"/>
  <c r="AH10" i="4"/>
  <c r="AG10" i="4"/>
  <c r="AF10" i="4"/>
  <c r="AE10" i="4"/>
  <c r="AJ9" i="4"/>
  <c r="AI9" i="4"/>
  <c r="AH9" i="4"/>
  <c r="O9" i="4" s="1"/>
  <c r="AG9" i="4"/>
  <c r="N9" i="4" s="1"/>
  <c r="AF9" i="4"/>
  <c r="M9" i="4" s="1"/>
  <c r="AE9" i="4"/>
  <c r="AJ8" i="4"/>
  <c r="AI8" i="4"/>
  <c r="AH8" i="4"/>
  <c r="AG8" i="4"/>
  <c r="AF8" i="4"/>
  <c r="AE8" i="4"/>
  <c r="AJ7" i="4"/>
  <c r="AI7" i="4"/>
  <c r="P7" i="4" s="1"/>
  <c r="AH7" i="4"/>
  <c r="O7" i="4" s="1"/>
  <c r="AG7" i="4"/>
  <c r="N7" i="4" s="1"/>
  <c r="AF7" i="4"/>
  <c r="AE7" i="4"/>
  <c r="AD43" i="4"/>
  <c r="AD42" i="4"/>
  <c r="AD41" i="4"/>
  <c r="AD40" i="4"/>
  <c r="AD39" i="4"/>
  <c r="AD38" i="4"/>
  <c r="AD37" i="4"/>
  <c r="AD33" i="4"/>
  <c r="AD32" i="4"/>
  <c r="AD31" i="4"/>
  <c r="K31" i="4" s="1"/>
  <c r="AD30" i="4"/>
  <c r="AD29" i="4"/>
  <c r="AD28" i="4"/>
  <c r="AD27" i="4"/>
  <c r="AD23" i="4"/>
  <c r="AD22" i="4"/>
  <c r="AD21" i="4"/>
  <c r="AD20" i="4"/>
  <c r="AD19" i="4"/>
  <c r="AD18" i="4"/>
  <c r="K18" i="4" s="1"/>
  <c r="AD17" i="4"/>
  <c r="AD13" i="4"/>
  <c r="AD12" i="4"/>
  <c r="AD11" i="4"/>
  <c r="AD10" i="4"/>
  <c r="AD9" i="4"/>
  <c r="AD8" i="4"/>
  <c r="AD7" i="4"/>
  <c r="AJ29" i="9"/>
  <c r="AJ47" i="9" s="1"/>
  <c r="AJ65" i="9" s="1"/>
  <c r="AJ83" i="9" s="1"/>
  <c r="AJ101" i="9" s="1"/>
  <c r="AJ119" i="9" s="1"/>
  <c r="T29" i="9"/>
  <c r="T47" i="9" s="1"/>
  <c r="T65" i="9" s="1"/>
  <c r="T83" i="9" s="1"/>
  <c r="T101" i="9" s="1"/>
  <c r="T119" i="9" s="1"/>
  <c r="D29" i="9"/>
  <c r="D47" i="9" s="1"/>
  <c r="D65" i="9" s="1"/>
  <c r="D83" i="9" s="1"/>
  <c r="D101" i="9" s="1"/>
  <c r="D119" i="9" s="1"/>
  <c r="AI28" i="9"/>
  <c r="AI46" i="9" s="1"/>
  <c r="AI64" i="9" s="1"/>
  <c r="AI82" i="9" s="1"/>
  <c r="AI100" i="9" s="1"/>
  <c r="AI118" i="9" s="1"/>
  <c r="S28" i="9"/>
  <c r="S46" i="9" s="1"/>
  <c r="S64" i="9" s="1"/>
  <c r="S82" i="9" s="1"/>
  <c r="S100" i="9" s="1"/>
  <c r="S118" i="9" s="1"/>
  <c r="AU18" i="9"/>
  <c r="AU36" i="9" s="1"/>
  <c r="AU54" i="9" s="1"/>
  <c r="AU72" i="9" s="1"/>
  <c r="AU90" i="9" s="1"/>
  <c r="AU108" i="9" s="1"/>
  <c r="AU126" i="9" s="1"/>
  <c r="AT18" i="9"/>
  <c r="AT36" i="9" s="1"/>
  <c r="AT54" i="9" s="1"/>
  <c r="AT72" i="9" s="1"/>
  <c r="AT90" i="9" s="1"/>
  <c r="AT108" i="9" s="1"/>
  <c r="AT126" i="9" s="1"/>
  <c r="AE18" i="9"/>
  <c r="AE36" i="9" s="1"/>
  <c r="AE54" i="9" s="1"/>
  <c r="AE72" i="9" s="1"/>
  <c r="AE90" i="9" s="1"/>
  <c r="AE108" i="9" s="1"/>
  <c r="AE126" i="9" s="1"/>
  <c r="AD18" i="9"/>
  <c r="AD36" i="9" s="1"/>
  <c r="AD54" i="9" s="1"/>
  <c r="AD72" i="9" s="1"/>
  <c r="AD90" i="9" s="1"/>
  <c r="AD108" i="9" s="1"/>
  <c r="AD126" i="9" s="1"/>
  <c r="O18" i="9"/>
  <c r="O36" i="9" s="1"/>
  <c r="O54" i="9" s="1"/>
  <c r="O72" i="9" s="1"/>
  <c r="O90" i="9" s="1"/>
  <c r="O108" i="9" s="1"/>
  <c r="O126" i="9" s="1"/>
  <c r="N18" i="9"/>
  <c r="N36" i="9" s="1"/>
  <c r="N54" i="9" s="1"/>
  <c r="N72" i="9" s="1"/>
  <c r="N90" i="9" s="1"/>
  <c r="N108" i="9" s="1"/>
  <c r="N126" i="9" s="1"/>
  <c r="AU17" i="9"/>
  <c r="AU35" i="9" s="1"/>
  <c r="AU53" i="9" s="1"/>
  <c r="AU71" i="9" s="1"/>
  <c r="AU89" i="9" s="1"/>
  <c r="AU107" i="9" s="1"/>
  <c r="AU125" i="9" s="1"/>
  <c r="AT17" i="9"/>
  <c r="AT35" i="9" s="1"/>
  <c r="AT53" i="9" s="1"/>
  <c r="AT71" i="9" s="1"/>
  <c r="AT89" i="9" s="1"/>
  <c r="AT107" i="9" s="1"/>
  <c r="AT125" i="9" s="1"/>
  <c r="AE17" i="9"/>
  <c r="AE35" i="9" s="1"/>
  <c r="AE53" i="9" s="1"/>
  <c r="AE71" i="9" s="1"/>
  <c r="AE89" i="9" s="1"/>
  <c r="AE107" i="9" s="1"/>
  <c r="AE125" i="9" s="1"/>
  <c r="AD17" i="9"/>
  <c r="AD35" i="9" s="1"/>
  <c r="AD53" i="9" s="1"/>
  <c r="AD71" i="9" s="1"/>
  <c r="AD89" i="9" s="1"/>
  <c r="AD107" i="9" s="1"/>
  <c r="AD125" i="9" s="1"/>
  <c r="O17" i="9"/>
  <c r="O35" i="9" s="1"/>
  <c r="O53" i="9" s="1"/>
  <c r="O71" i="9" s="1"/>
  <c r="O89" i="9" s="1"/>
  <c r="O107" i="9" s="1"/>
  <c r="O125" i="9" s="1"/>
  <c r="N17" i="9"/>
  <c r="N35" i="9" s="1"/>
  <c r="N53" i="9" s="1"/>
  <c r="N71" i="9" s="1"/>
  <c r="N89" i="9" s="1"/>
  <c r="N107" i="9" s="1"/>
  <c r="N125" i="9" s="1"/>
  <c r="AU16" i="9"/>
  <c r="AU34" i="9" s="1"/>
  <c r="AU52" i="9" s="1"/>
  <c r="AU70" i="9" s="1"/>
  <c r="AU88" i="9" s="1"/>
  <c r="AU106" i="9" s="1"/>
  <c r="AU124" i="9" s="1"/>
  <c r="AT16" i="9"/>
  <c r="AT34" i="9" s="1"/>
  <c r="AT52" i="9" s="1"/>
  <c r="AT70" i="9" s="1"/>
  <c r="AT88" i="9" s="1"/>
  <c r="AT106" i="9" s="1"/>
  <c r="AT124" i="9" s="1"/>
  <c r="AE16" i="9"/>
  <c r="AE34" i="9" s="1"/>
  <c r="AE52" i="9" s="1"/>
  <c r="AE70" i="9" s="1"/>
  <c r="AE88" i="9" s="1"/>
  <c r="AE106" i="9" s="1"/>
  <c r="AE124" i="9" s="1"/>
  <c r="AD16" i="9"/>
  <c r="AD34" i="9" s="1"/>
  <c r="AD52" i="9" s="1"/>
  <c r="AD70" i="9" s="1"/>
  <c r="AD88" i="9" s="1"/>
  <c r="AD106" i="9" s="1"/>
  <c r="AD124" i="9" s="1"/>
  <c r="O16" i="9"/>
  <c r="O34" i="9" s="1"/>
  <c r="O52" i="9" s="1"/>
  <c r="O70" i="9" s="1"/>
  <c r="O88" i="9" s="1"/>
  <c r="O106" i="9" s="1"/>
  <c r="O124" i="9" s="1"/>
  <c r="N16" i="9"/>
  <c r="N34" i="9" s="1"/>
  <c r="N52" i="9" s="1"/>
  <c r="N70" i="9" s="1"/>
  <c r="N88" i="9" s="1"/>
  <c r="N106" i="9" s="1"/>
  <c r="N124" i="9" s="1"/>
  <c r="AU15" i="9"/>
  <c r="AU33" i="9" s="1"/>
  <c r="AU51" i="9" s="1"/>
  <c r="AU69" i="9" s="1"/>
  <c r="AU87" i="9" s="1"/>
  <c r="AU105" i="9" s="1"/>
  <c r="AU123" i="9" s="1"/>
  <c r="AT15" i="9"/>
  <c r="AT33" i="9" s="1"/>
  <c r="AT51" i="9" s="1"/>
  <c r="AT69" i="9" s="1"/>
  <c r="AT87" i="9" s="1"/>
  <c r="AT105" i="9" s="1"/>
  <c r="AT123" i="9" s="1"/>
  <c r="AE15" i="9"/>
  <c r="AE33" i="9" s="1"/>
  <c r="AE51" i="9" s="1"/>
  <c r="AE69" i="9" s="1"/>
  <c r="AE87" i="9" s="1"/>
  <c r="AE105" i="9" s="1"/>
  <c r="AE123" i="9" s="1"/>
  <c r="AD15" i="9"/>
  <c r="AD33" i="9" s="1"/>
  <c r="AD51" i="9" s="1"/>
  <c r="AD69" i="9" s="1"/>
  <c r="AD87" i="9" s="1"/>
  <c r="AD105" i="9" s="1"/>
  <c r="AD123" i="9" s="1"/>
  <c r="O15" i="9"/>
  <c r="O33" i="9" s="1"/>
  <c r="O51" i="9" s="1"/>
  <c r="O69" i="9" s="1"/>
  <c r="O87" i="9" s="1"/>
  <c r="O105" i="9" s="1"/>
  <c r="O123" i="9" s="1"/>
  <c r="N15" i="9"/>
  <c r="N33" i="9" s="1"/>
  <c r="N51" i="9" s="1"/>
  <c r="N69" i="9" s="1"/>
  <c r="N87" i="9" s="1"/>
  <c r="N105" i="9" s="1"/>
  <c r="N123" i="9" s="1"/>
  <c r="AU14" i="9"/>
  <c r="AU32" i="9" s="1"/>
  <c r="AU50" i="9" s="1"/>
  <c r="AU68" i="9" s="1"/>
  <c r="AU86" i="9" s="1"/>
  <c r="AU104" i="9" s="1"/>
  <c r="AU122" i="9" s="1"/>
  <c r="AT14" i="9"/>
  <c r="AT32" i="9" s="1"/>
  <c r="AT50" i="9" s="1"/>
  <c r="AT68" i="9" s="1"/>
  <c r="AT86" i="9" s="1"/>
  <c r="AT104" i="9" s="1"/>
  <c r="AT122" i="9" s="1"/>
  <c r="AE14" i="9"/>
  <c r="AE32" i="9" s="1"/>
  <c r="AE50" i="9" s="1"/>
  <c r="AE68" i="9" s="1"/>
  <c r="AE86" i="9" s="1"/>
  <c r="AE104" i="9" s="1"/>
  <c r="AE122" i="9" s="1"/>
  <c r="AD14" i="9"/>
  <c r="AD32" i="9" s="1"/>
  <c r="AD50" i="9" s="1"/>
  <c r="AD68" i="9" s="1"/>
  <c r="AD86" i="9" s="1"/>
  <c r="AD104" i="9" s="1"/>
  <c r="AD122" i="9" s="1"/>
  <c r="O14" i="9"/>
  <c r="O32" i="9" s="1"/>
  <c r="O50" i="9" s="1"/>
  <c r="O68" i="9" s="1"/>
  <c r="O86" i="9" s="1"/>
  <c r="O104" i="9" s="1"/>
  <c r="O122" i="9" s="1"/>
  <c r="N14" i="9"/>
  <c r="N32" i="9" s="1"/>
  <c r="N50" i="9" s="1"/>
  <c r="N68" i="9" s="1"/>
  <c r="N86" i="9" s="1"/>
  <c r="N104" i="9" s="1"/>
  <c r="N122" i="9" s="1"/>
  <c r="AU13" i="9"/>
  <c r="AU31" i="9" s="1"/>
  <c r="AU49" i="9" s="1"/>
  <c r="AU67" i="9" s="1"/>
  <c r="AU85" i="9" s="1"/>
  <c r="AU103" i="9" s="1"/>
  <c r="AU121" i="9" s="1"/>
  <c r="AT13" i="9"/>
  <c r="AT31" i="9" s="1"/>
  <c r="AT49" i="9" s="1"/>
  <c r="AT67" i="9" s="1"/>
  <c r="AT85" i="9" s="1"/>
  <c r="AT103" i="9" s="1"/>
  <c r="AT121" i="9" s="1"/>
  <c r="AE13" i="9"/>
  <c r="AE31" i="9" s="1"/>
  <c r="AE49" i="9" s="1"/>
  <c r="AE67" i="9" s="1"/>
  <c r="AE85" i="9" s="1"/>
  <c r="AE103" i="9" s="1"/>
  <c r="AE121" i="9" s="1"/>
  <c r="AD13" i="9"/>
  <c r="AD31" i="9" s="1"/>
  <c r="AD49" i="9" s="1"/>
  <c r="AD67" i="9" s="1"/>
  <c r="AD85" i="9" s="1"/>
  <c r="AD103" i="9" s="1"/>
  <c r="AD121" i="9" s="1"/>
  <c r="O13" i="9"/>
  <c r="O31" i="9" s="1"/>
  <c r="O49" i="9" s="1"/>
  <c r="O67" i="9" s="1"/>
  <c r="O85" i="9" s="1"/>
  <c r="O103" i="9" s="1"/>
  <c r="O121" i="9" s="1"/>
  <c r="N13" i="9"/>
  <c r="N31" i="9" s="1"/>
  <c r="N49" i="9" s="1"/>
  <c r="N67" i="9" s="1"/>
  <c r="N85" i="9" s="1"/>
  <c r="N103" i="9" s="1"/>
  <c r="N121" i="9" s="1"/>
  <c r="AJ33" i="8"/>
  <c r="AJ55" i="8" s="1"/>
  <c r="AJ77" i="8" s="1"/>
  <c r="AJ99" i="8" s="1"/>
  <c r="AJ121" i="8" s="1"/>
  <c r="AJ143" i="8" s="1"/>
  <c r="T33" i="8"/>
  <c r="T55" i="8" s="1"/>
  <c r="T77" i="8" s="1"/>
  <c r="T99" i="8" s="1"/>
  <c r="T121" i="8" s="1"/>
  <c r="T143" i="8" s="1"/>
  <c r="D33" i="8"/>
  <c r="D55" i="8" s="1"/>
  <c r="D77" i="8" s="1"/>
  <c r="D99" i="8" s="1"/>
  <c r="D121" i="8" s="1"/>
  <c r="D143" i="8" s="1"/>
  <c r="AI32" i="8"/>
  <c r="AI54" i="8" s="1"/>
  <c r="AI76" i="8" s="1"/>
  <c r="AI98" i="8" s="1"/>
  <c r="AI120" i="8" s="1"/>
  <c r="AI142" i="8" s="1"/>
  <c r="S32" i="8"/>
  <c r="S54" i="8" s="1"/>
  <c r="S76" i="8" s="1"/>
  <c r="S98" i="8" s="1"/>
  <c r="S120" i="8" s="1"/>
  <c r="S142" i="8" s="1"/>
  <c r="AU21" i="8"/>
  <c r="AU43" i="8" s="1"/>
  <c r="AU65" i="8" s="1"/>
  <c r="AU87" i="8" s="1"/>
  <c r="AU109" i="8" s="1"/>
  <c r="AU131" i="8" s="1"/>
  <c r="AU153" i="8" s="1"/>
  <c r="AT21" i="8"/>
  <c r="AT43" i="8" s="1"/>
  <c r="AT65" i="8" s="1"/>
  <c r="AT87" i="8" s="1"/>
  <c r="AT109" i="8" s="1"/>
  <c r="AT131" i="8" s="1"/>
  <c r="AT153" i="8" s="1"/>
  <c r="AE21" i="8"/>
  <c r="AE43" i="8" s="1"/>
  <c r="AE65" i="8" s="1"/>
  <c r="AE87" i="8" s="1"/>
  <c r="AE109" i="8" s="1"/>
  <c r="AE131" i="8" s="1"/>
  <c r="AE153" i="8" s="1"/>
  <c r="AD21" i="8"/>
  <c r="AD43" i="8" s="1"/>
  <c r="AD65" i="8" s="1"/>
  <c r="AD87" i="8" s="1"/>
  <c r="AD109" i="8" s="1"/>
  <c r="AD131" i="8" s="1"/>
  <c r="AD153" i="8" s="1"/>
  <c r="H210" i="8" s="1"/>
  <c r="O21" i="8"/>
  <c r="O43" i="8" s="1"/>
  <c r="O65" i="8" s="1"/>
  <c r="O87" i="8" s="1"/>
  <c r="O109" i="8" s="1"/>
  <c r="O131" i="8" s="1"/>
  <c r="O153" i="8" s="1"/>
  <c r="N21" i="8"/>
  <c r="N43" i="8" s="1"/>
  <c r="N65" i="8" s="1"/>
  <c r="N87" i="8" s="1"/>
  <c r="N109" i="8" s="1"/>
  <c r="N131" i="8" s="1"/>
  <c r="N153" i="8" s="1"/>
  <c r="F210" i="8" s="1"/>
  <c r="AU20" i="8"/>
  <c r="AU42" i="8" s="1"/>
  <c r="AU64" i="8" s="1"/>
  <c r="AU86" i="8" s="1"/>
  <c r="AU108" i="8" s="1"/>
  <c r="AU130" i="8" s="1"/>
  <c r="AU152" i="8" s="1"/>
  <c r="AT20" i="8"/>
  <c r="AT42" i="8" s="1"/>
  <c r="AT64" i="8" s="1"/>
  <c r="AT86" i="8" s="1"/>
  <c r="AT108" i="8" s="1"/>
  <c r="AT130" i="8" s="1"/>
  <c r="AT152" i="8" s="1"/>
  <c r="AE20" i="8"/>
  <c r="AE42" i="8" s="1"/>
  <c r="AE64" i="8" s="1"/>
  <c r="AE86" i="8" s="1"/>
  <c r="AE108" i="8" s="1"/>
  <c r="AE130" i="8" s="1"/>
  <c r="AE152" i="8" s="1"/>
  <c r="AD20" i="8"/>
  <c r="AD42" i="8" s="1"/>
  <c r="AD64" i="8" s="1"/>
  <c r="AD86" i="8" s="1"/>
  <c r="AD108" i="8" s="1"/>
  <c r="AD130" i="8" s="1"/>
  <c r="AD152" i="8" s="1"/>
  <c r="H209" i="8" s="1"/>
  <c r="O20" i="8"/>
  <c r="O42" i="8" s="1"/>
  <c r="O64" i="8" s="1"/>
  <c r="O86" i="8" s="1"/>
  <c r="O108" i="8" s="1"/>
  <c r="O130" i="8" s="1"/>
  <c r="O152" i="8" s="1"/>
  <c r="N20" i="8"/>
  <c r="N42" i="8" s="1"/>
  <c r="N64" i="8" s="1"/>
  <c r="N86" i="8" s="1"/>
  <c r="N108" i="8" s="1"/>
  <c r="N130" i="8" s="1"/>
  <c r="N152" i="8" s="1"/>
  <c r="F209" i="8" s="1"/>
  <c r="AU19" i="8"/>
  <c r="AU41" i="8" s="1"/>
  <c r="AU63" i="8" s="1"/>
  <c r="AU85" i="8" s="1"/>
  <c r="AU107" i="8" s="1"/>
  <c r="AU129" i="8" s="1"/>
  <c r="AU151" i="8" s="1"/>
  <c r="AT19" i="8"/>
  <c r="AT41" i="8" s="1"/>
  <c r="AT63" i="8" s="1"/>
  <c r="AT85" i="8" s="1"/>
  <c r="AT107" i="8" s="1"/>
  <c r="AT129" i="8" s="1"/>
  <c r="AT151" i="8" s="1"/>
  <c r="AE19" i="8"/>
  <c r="AE41" i="8" s="1"/>
  <c r="AE63" i="8" s="1"/>
  <c r="AE85" i="8" s="1"/>
  <c r="AE107" i="8" s="1"/>
  <c r="AE129" i="8" s="1"/>
  <c r="AE151" i="8" s="1"/>
  <c r="AD19" i="8"/>
  <c r="AD41" i="8" s="1"/>
  <c r="AD63" i="8" s="1"/>
  <c r="AD85" i="8" s="1"/>
  <c r="AD107" i="8" s="1"/>
  <c r="AD129" i="8" s="1"/>
  <c r="AD151" i="8" s="1"/>
  <c r="H208" i="8" s="1"/>
  <c r="O19" i="8"/>
  <c r="O41" i="8" s="1"/>
  <c r="O63" i="8" s="1"/>
  <c r="O85" i="8" s="1"/>
  <c r="O107" i="8" s="1"/>
  <c r="O129" i="8" s="1"/>
  <c r="O151" i="8" s="1"/>
  <c r="N19" i="8"/>
  <c r="N41" i="8" s="1"/>
  <c r="N63" i="8" s="1"/>
  <c r="N85" i="8" s="1"/>
  <c r="N107" i="8" s="1"/>
  <c r="N129" i="8" s="1"/>
  <c r="N151" i="8" s="1"/>
  <c r="F208" i="8" s="1"/>
  <c r="AU18" i="8"/>
  <c r="AU40" i="8" s="1"/>
  <c r="AU62" i="8" s="1"/>
  <c r="AU84" i="8" s="1"/>
  <c r="AU106" i="8" s="1"/>
  <c r="AU128" i="8" s="1"/>
  <c r="AU150" i="8" s="1"/>
  <c r="AT18" i="8"/>
  <c r="AT40" i="8" s="1"/>
  <c r="AT62" i="8" s="1"/>
  <c r="AT84" i="8" s="1"/>
  <c r="AT106" i="8" s="1"/>
  <c r="AT128" i="8" s="1"/>
  <c r="AT150" i="8" s="1"/>
  <c r="AE18" i="8"/>
  <c r="AE40" i="8" s="1"/>
  <c r="AE62" i="8" s="1"/>
  <c r="AE84" i="8" s="1"/>
  <c r="AE106" i="8" s="1"/>
  <c r="AE128" i="8" s="1"/>
  <c r="AE150" i="8" s="1"/>
  <c r="AD18" i="8"/>
  <c r="AD40" i="8" s="1"/>
  <c r="AD62" i="8" s="1"/>
  <c r="AD84" i="8" s="1"/>
  <c r="AD106" i="8" s="1"/>
  <c r="AD128" i="8" s="1"/>
  <c r="AD150" i="8" s="1"/>
  <c r="H207" i="8" s="1"/>
  <c r="O18" i="8"/>
  <c r="O40" i="8" s="1"/>
  <c r="O62" i="8" s="1"/>
  <c r="O84" i="8" s="1"/>
  <c r="O106" i="8" s="1"/>
  <c r="O128" i="8" s="1"/>
  <c r="O150" i="8" s="1"/>
  <c r="N18" i="8"/>
  <c r="N40" i="8" s="1"/>
  <c r="N62" i="8" s="1"/>
  <c r="N84" i="8" s="1"/>
  <c r="N106" i="8" s="1"/>
  <c r="N128" i="8" s="1"/>
  <c r="N150" i="8" s="1"/>
  <c r="F207" i="8" s="1"/>
  <c r="AU17" i="8"/>
  <c r="AU39" i="8" s="1"/>
  <c r="AU61" i="8" s="1"/>
  <c r="AU83" i="8" s="1"/>
  <c r="AU105" i="8" s="1"/>
  <c r="AU127" i="8" s="1"/>
  <c r="AU149" i="8" s="1"/>
  <c r="AT17" i="8"/>
  <c r="AT39" i="8" s="1"/>
  <c r="AT61" i="8" s="1"/>
  <c r="AT83" i="8" s="1"/>
  <c r="AT105" i="8" s="1"/>
  <c r="AT127" i="8" s="1"/>
  <c r="AT149" i="8" s="1"/>
  <c r="AE17" i="8"/>
  <c r="AE39" i="8" s="1"/>
  <c r="AE61" i="8" s="1"/>
  <c r="AE83" i="8" s="1"/>
  <c r="AE105" i="8" s="1"/>
  <c r="AE127" i="8" s="1"/>
  <c r="AE149" i="8" s="1"/>
  <c r="AD17" i="8"/>
  <c r="AD39" i="8" s="1"/>
  <c r="AD61" i="8" s="1"/>
  <c r="AD83" i="8" s="1"/>
  <c r="AD105" i="8" s="1"/>
  <c r="AD127" i="8" s="1"/>
  <c r="AD149" i="8" s="1"/>
  <c r="H206" i="8" s="1"/>
  <c r="O17" i="8"/>
  <c r="O39" i="8" s="1"/>
  <c r="O61" i="8" s="1"/>
  <c r="O83" i="8" s="1"/>
  <c r="O105" i="8" s="1"/>
  <c r="O127" i="8" s="1"/>
  <c r="O149" i="8" s="1"/>
  <c r="N17" i="8"/>
  <c r="N39" i="8" s="1"/>
  <c r="N61" i="8" s="1"/>
  <c r="N83" i="8" s="1"/>
  <c r="N105" i="8" s="1"/>
  <c r="N127" i="8" s="1"/>
  <c r="N149" i="8" s="1"/>
  <c r="F206" i="8" s="1"/>
  <c r="AU13" i="8"/>
  <c r="AU35" i="8" s="1"/>
  <c r="AT13" i="8"/>
  <c r="AT35" i="8" s="1"/>
  <c r="AE13" i="8"/>
  <c r="AD13" i="8"/>
  <c r="AD35" i="8" s="1"/>
  <c r="AD57" i="8" s="1"/>
  <c r="O13" i="8"/>
  <c r="O35" i="8" s="1"/>
  <c r="O57" i="8" s="1"/>
  <c r="N13" i="8"/>
  <c r="N35" i="8" s="1"/>
  <c r="D41" i="5"/>
  <c r="D71" i="5" s="1"/>
  <c r="D101" i="5" s="1"/>
  <c r="D131" i="5" s="1"/>
  <c r="D161" i="5" s="1"/>
  <c r="D191" i="5" s="1"/>
  <c r="X31" i="2"/>
  <c r="X30" i="2"/>
  <c r="X29" i="2"/>
  <c r="X28" i="2"/>
  <c r="X27" i="2"/>
  <c r="X12" i="2"/>
  <c r="X11" i="2"/>
  <c r="X10" i="2"/>
  <c r="X9" i="2"/>
  <c r="X8" i="2"/>
  <c r="R31" i="2"/>
  <c r="R30" i="2"/>
  <c r="R29" i="2"/>
  <c r="R28" i="2"/>
  <c r="R27" i="2"/>
  <c r="R32" i="2" s="1"/>
  <c r="R12" i="2"/>
  <c r="R11" i="2"/>
  <c r="R10" i="2"/>
  <c r="R9" i="2"/>
  <c r="R8" i="2"/>
  <c r="L31" i="2"/>
  <c r="L30" i="2"/>
  <c r="L29" i="2"/>
  <c r="L28" i="2"/>
  <c r="L27" i="2"/>
  <c r="L32" i="2" s="1"/>
  <c r="L12" i="2"/>
  <c r="L11" i="2"/>
  <c r="L10" i="2"/>
  <c r="L9" i="2"/>
  <c r="L8" i="2"/>
  <c r="F31" i="2"/>
  <c r="F30" i="2"/>
  <c r="F29" i="2"/>
  <c r="F28" i="2"/>
  <c r="F27" i="2"/>
  <c r="F32" i="2" s="1"/>
  <c r="F12" i="2"/>
  <c r="F11" i="2"/>
  <c r="F10" i="2"/>
  <c r="F9" i="2"/>
  <c r="F8" i="2"/>
  <c r="W31" i="2"/>
  <c r="Y51" i="2" s="1"/>
  <c r="V31" i="2"/>
  <c r="X51" i="2" s="1"/>
  <c r="Q31" i="2"/>
  <c r="S51" i="2" s="1"/>
  <c r="P31" i="2"/>
  <c r="R51" i="2" s="1"/>
  <c r="K31" i="2"/>
  <c r="M51" i="2" s="1"/>
  <c r="J31" i="2"/>
  <c r="L51" i="2" s="1"/>
  <c r="E31" i="2"/>
  <c r="G51" i="2" s="1"/>
  <c r="D31" i="2"/>
  <c r="F51" i="2" s="1"/>
  <c r="W30" i="2"/>
  <c r="Y50" i="2" s="1"/>
  <c r="V30" i="2"/>
  <c r="X50" i="2" s="1"/>
  <c r="Q30" i="2"/>
  <c r="S50" i="2" s="1"/>
  <c r="P30" i="2"/>
  <c r="R50" i="2" s="1"/>
  <c r="K30" i="2"/>
  <c r="M50" i="2" s="1"/>
  <c r="J30" i="2"/>
  <c r="L50" i="2" s="1"/>
  <c r="E30" i="2"/>
  <c r="G50" i="2" s="1"/>
  <c r="D30" i="2"/>
  <c r="F50" i="2" s="1"/>
  <c r="W29" i="2"/>
  <c r="Y49" i="2" s="1"/>
  <c r="V29" i="2"/>
  <c r="X49" i="2" s="1"/>
  <c r="Q29" i="2"/>
  <c r="S49" i="2" s="1"/>
  <c r="P29" i="2"/>
  <c r="R49" i="2" s="1"/>
  <c r="K29" i="2"/>
  <c r="M49" i="2" s="1"/>
  <c r="J29" i="2"/>
  <c r="L49" i="2" s="1"/>
  <c r="E29" i="2"/>
  <c r="G49" i="2" s="1"/>
  <c r="D29" i="2"/>
  <c r="F49" i="2" s="1"/>
  <c r="W28" i="2"/>
  <c r="Y48" i="2" s="1"/>
  <c r="V28" i="2"/>
  <c r="X48" i="2" s="1"/>
  <c r="Q28" i="2"/>
  <c r="S48" i="2" s="1"/>
  <c r="P28" i="2"/>
  <c r="R48" i="2" s="1"/>
  <c r="K28" i="2"/>
  <c r="M48" i="2" s="1"/>
  <c r="J28" i="2"/>
  <c r="L48" i="2" s="1"/>
  <c r="E28" i="2"/>
  <c r="G48" i="2" s="1"/>
  <c r="D28" i="2"/>
  <c r="F48" i="2" s="1"/>
  <c r="W27" i="2"/>
  <c r="Y47" i="2" s="1"/>
  <c r="V27" i="2"/>
  <c r="X47" i="2" s="1"/>
  <c r="Q27" i="2"/>
  <c r="S47" i="2" s="1"/>
  <c r="P27" i="2"/>
  <c r="R47" i="2" s="1"/>
  <c r="K27" i="2"/>
  <c r="M47" i="2" s="1"/>
  <c r="J27" i="2"/>
  <c r="L47" i="2" s="1"/>
  <c r="E27" i="2"/>
  <c r="G47" i="2" s="1"/>
  <c r="D27" i="2"/>
  <c r="F47" i="2" s="1"/>
  <c r="W12" i="2"/>
  <c r="W51" i="2" s="1"/>
  <c r="V12" i="2"/>
  <c r="V51" i="2" s="1"/>
  <c r="Q12" i="2"/>
  <c r="Q51" i="2" s="1"/>
  <c r="P12" i="2"/>
  <c r="P51" i="2" s="1"/>
  <c r="K12" i="2"/>
  <c r="K51" i="2" s="1"/>
  <c r="J12" i="2"/>
  <c r="J51" i="2" s="1"/>
  <c r="E12" i="2"/>
  <c r="E51" i="2" s="1"/>
  <c r="D12" i="2"/>
  <c r="D51" i="2" s="1"/>
  <c r="W11" i="2"/>
  <c r="W50" i="2" s="1"/>
  <c r="V11" i="2"/>
  <c r="V50" i="2" s="1"/>
  <c r="Q11" i="2"/>
  <c r="Q50" i="2" s="1"/>
  <c r="P11" i="2"/>
  <c r="P50" i="2" s="1"/>
  <c r="K11" i="2"/>
  <c r="K50" i="2" s="1"/>
  <c r="J11" i="2"/>
  <c r="J50" i="2" s="1"/>
  <c r="E11" i="2"/>
  <c r="E50" i="2" s="1"/>
  <c r="D11" i="2"/>
  <c r="D50" i="2" s="1"/>
  <c r="W10" i="2"/>
  <c r="W49" i="2" s="1"/>
  <c r="V10" i="2"/>
  <c r="V49" i="2" s="1"/>
  <c r="Q10" i="2"/>
  <c r="Q49" i="2" s="1"/>
  <c r="P10" i="2"/>
  <c r="P49" i="2" s="1"/>
  <c r="K10" i="2"/>
  <c r="K49" i="2" s="1"/>
  <c r="J10" i="2"/>
  <c r="J49" i="2" s="1"/>
  <c r="E10" i="2"/>
  <c r="E49" i="2" s="1"/>
  <c r="D10" i="2"/>
  <c r="D49" i="2" s="1"/>
  <c r="W9" i="2"/>
  <c r="W48" i="2" s="1"/>
  <c r="V9" i="2"/>
  <c r="V48" i="2" s="1"/>
  <c r="Q9" i="2"/>
  <c r="Q48" i="2" s="1"/>
  <c r="P9" i="2"/>
  <c r="P48" i="2" s="1"/>
  <c r="K9" i="2"/>
  <c r="K48" i="2" s="1"/>
  <c r="J9" i="2"/>
  <c r="J48" i="2" s="1"/>
  <c r="E9" i="2"/>
  <c r="E48" i="2" s="1"/>
  <c r="D9" i="2"/>
  <c r="D48" i="2" s="1"/>
  <c r="W8" i="2"/>
  <c r="W47" i="2" s="1"/>
  <c r="V8" i="2"/>
  <c r="Q8" i="2"/>
  <c r="Q47" i="2" s="1"/>
  <c r="P8" i="2"/>
  <c r="K8" i="2"/>
  <c r="K47" i="2" s="1"/>
  <c r="J8" i="2"/>
  <c r="E8" i="2"/>
  <c r="E47" i="2" s="1"/>
  <c r="D8" i="2"/>
  <c r="AO90" i="5"/>
  <c r="AO91" i="5" s="1"/>
  <c r="AP60" i="5"/>
  <c r="AP61" i="5" s="1"/>
  <c r="AK44" i="5"/>
  <c r="R43" i="7"/>
  <c r="AS210" i="5" s="1"/>
  <c r="AS211" i="5" s="1"/>
  <c r="AJ43" i="7"/>
  <c r="Q43" i="7" s="1"/>
  <c r="AI43" i="7"/>
  <c r="P43" i="7" s="1"/>
  <c r="AH43" i="7"/>
  <c r="O43" i="7" s="1"/>
  <c r="AG43" i="7"/>
  <c r="N43" i="7" s="1"/>
  <c r="AN210" i="5" s="1"/>
  <c r="AN211" i="5" s="1"/>
  <c r="AF43" i="7"/>
  <c r="M43" i="7" s="1"/>
  <c r="AM210" i="5" s="1"/>
  <c r="AM211" i="5" s="1"/>
  <c r="AE43" i="7"/>
  <c r="L43" i="7" s="1"/>
  <c r="AD43" i="7"/>
  <c r="K43" i="7" s="1"/>
  <c r="S43" i="7"/>
  <c r="AR210" i="5" s="1"/>
  <c r="J43" i="7"/>
  <c r="I43" i="7"/>
  <c r="H43" i="7"/>
  <c r="G43" i="7"/>
  <c r="F43" i="7"/>
  <c r="E43" i="7"/>
  <c r="D43" i="7"/>
  <c r="S42" i="7"/>
  <c r="AR180" i="5" s="1"/>
  <c r="AR181" i="5" s="1"/>
  <c r="AJ42" i="7"/>
  <c r="AI42" i="7"/>
  <c r="P42" i="7" s="1"/>
  <c r="AH42" i="7"/>
  <c r="O42" i="7" s="1"/>
  <c r="AG42" i="7"/>
  <c r="N42" i="7" s="1"/>
  <c r="AF42" i="7"/>
  <c r="M42" i="7" s="1"/>
  <c r="AE42" i="7"/>
  <c r="L42" i="7" s="1"/>
  <c r="AD42" i="7"/>
  <c r="K42" i="7" s="1"/>
  <c r="R42" i="7"/>
  <c r="AS132" i="8" s="1"/>
  <c r="AS133" i="8" s="1"/>
  <c r="Q42" i="7"/>
  <c r="AQ180" i="5" s="1"/>
  <c r="AQ181" i="5" s="1"/>
  <c r="J42" i="7"/>
  <c r="I42" i="7"/>
  <c r="H42" i="7"/>
  <c r="G42" i="7"/>
  <c r="F42" i="7"/>
  <c r="E42" i="7"/>
  <c r="D42" i="7"/>
  <c r="S41" i="7"/>
  <c r="AR150" i="5" s="1"/>
  <c r="AR151" i="5" s="1"/>
  <c r="R41" i="7"/>
  <c r="AS110" i="8" s="1"/>
  <c r="AS111" i="8" s="1"/>
  <c r="AJ41" i="7"/>
  <c r="Q41" i="7" s="1"/>
  <c r="AI41" i="7"/>
  <c r="AH41" i="7"/>
  <c r="O41" i="7" s="1"/>
  <c r="AG41" i="7"/>
  <c r="N41" i="7" s="1"/>
  <c r="AF41" i="7"/>
  <c r="M41" i="7" s="1"/>
  <c r="AE41" i="7"/>
  <c r="L41" i="7" s="1"/>
  <c r="AD41" i="7"/>
  <c r="K41" i="7" s="1"/>
  <c r="P41" i="7"/>
  <c r="AP150" i="5" s="1"/>
  <c r="AP151" i="5" s="1"/>
  <c r="J41" i="7"/>
  <c r="I41" i="7"/>
  <c r="H41" i="7"/>
  <c r="G41" i="7"/>
  <c r="F41" i="7"/>
  <c r="E41" i="7"/>
  <c r="D41" i="7"/>
  <c r="S40" i="7"/>
  <c r="AR120" i="5" s="1"/>
  <c r="AR121" i="5" s="1"/>
  <c r="AJ40" i="7"/>
  <c r="AI40" i="7"/>
  <c r="P40" i="7" s="1"/>
  <c r="AP88" i="8" s="1"/>
  <c r="AP89" i="8" s="1"/>
  <c r="AH40" i="7"/>
  <c r="O40" i="7" s="1"/>
  <c r="AO88" i="8" s="1"/>
  <c r="AO89" i="8" s="1"/>
  <c r="AG40" i="7"/>
  <c r="N40" i="7" s="1"/>
  <c r="AF40" i="7"/>
  <c r="M40" i="7" s="1"/>
  <c r="AE40" i="7"/>
  <c r="AD40" i="7"/>
  <c r="K40" i="7" s="1"/>
  <c r="R40" i="7"/>
  <c r="AS120" i="5" s="1"/>
  <c r="AS121" i="5" s="1"/>
  <c r="Q40" i="7"/>
  <c r="L40" i="7"/>
  <c r="J40" i="7"/>
  <c r="I40" i="7"/>
  <c r="H40" i="7"/>
  <c r="G40" i="7"/>
  <c r="F40" i="7"/>
  <c r="E40" i="7"/>
  <c r="D40" i="7"/>
  <c r="S39" i="7"/>
  <c r="AR90" i="5" s="1"/>
  <c r="AR91" i="5" s="1"/>
  <c r="R39" i="7"/>
  <c r="AS66" i="8" s="1"/>
  <c r="AS67" i="8" s="1"/>
  <c r="AJ39" i="7"/>
  <c r="AI39" i="7"/>
  <c r="AH39" i="7"/>
  <c r="O39" i="7" s="1"/>
  <c r="AO66" i="8" s="1"/>
  <c r="AO67" i="8" s="1"/>
  <c r="AG39" i="7"/>
  <c r="N39" i="7" s="1"/>
  <c r="AF39" i="7"/>
  <c r="AE39" i="7"/>
  <c r="L39" i="7" s="1"/>
  <c r="AD39" i="7"/>
  <c r="K39" i="7" s="1"/>
  <c r="Q39" i="7"/>
  <c r="P39" i="7"/>
  <c r="AP90" i="5" s="1"/>
  <c r="AP91" i="5" s="1"/>
  <c r="M39" i="7"/>
  <c r="J39" i="7"/>
  <c r="I39" i="7"/>
  <c r="H39" i="7"/>
  <c r="G39" i="7"/>
  <c r="F39" i="7"/>
  <c r="E39" i="7"/>
  <c r="D39" i="7"/>
  <c r="S38" i="7"/>
  <c r="AJ38" i="7"/>
  <c r="AI38" i="7"/>
  <c r="P38" i="7" s="1"/>
  <c r="AP44" i="8" s="1"/>
  <c r="AP45" i="8" s="1"/>
  <c r="AH38" i="7"/>
  <c r="O38" i="7" s="1"/>
  <c r="AO60" i="5" s="1"/>
  <c r="AO61" i="5" s="1"/>
  <c r="AG38" i="7"/>
  <c r="N38" i="7" s="1"/>
  <c r="AF38" i="7"/>
  <c r="M38" i="7" s="1"/>
  <c r="AE38" i="7"/>
  <c r="AD38" i="7"/>
  <c r="R38" i="7"/>
  <c r="AS44" i="8" s="1"/>
  <c r="AS45" i="8" s="1"/>
  <c r="Q38" i="7"/>
  <c r="L38" i="7"/>
  <c r="K38" i="7"/>
  <c r="J38" i="7"/>
  <c r="I38" i="7"/>
  <c r="H38" i="7"/>
  <c r="G38" i="7"/>
  <c r="F38" i="7"/>
  <c r="E38" i="7"/>
  <c r="D38" i="7"/>
  <c r="S37" i="7"/>
  <c r="AR22" i="8" s="1"/>
  <c r="AR23" i="8" s="1"/>
  <c r="AT23" i="8" s="1"/>
  <c r="R37" i="7"/>
  <c r="AS30" i="5" s="1"/>
  <c r="AJ37" i="7"/>
  <c r="Q37" i="7" s="1"/>
  <c r="AI37" i="7"/>
  <c r="AH37" i="7"/>
  <c r="O37" i="7" s="1"/>
  <c r="AO30" i="5" s="1"/>
  <c r="AO31" i="5" s="1"/>
  <c r="AG37" i="7"/>
  <c r="N37" i="7" s="1"/>
  <c r="AF37" i="7"/>
  <c r="AE37" i="7"/>
  <c r="AD37" i="7"/>
  <c r="K37" i="7" s="1"/>
  <c r="AK30" i="5" s="1"/>
  <c r="AK31" i="5" s="1"/>
  <c r="P37" i="7"/>
  <c r="M37" i="7"/>
  <c r="L37" i="7"/>
  <c r="J37" i="7"/>
  <c r="I37" i="7"/>
  <c r="H37" i="7"/>
  <c r="G37" i="7"/>
  <c r="F37" i="7"/>
  <c r="E37" i="7"/>
  <c r="D37" i="7"/>
  <c r="BH35" i="7"/>
  <c r="CA35" i="7" s="1"/>
  <c r="CT35" i="7" s="1"/>
  <c r="AJ33" i="7"/>
  <c r="Q33" i="7" s="1"/>
  <c r="AI33" i="7"/>
  <c r="P33" i="7" s="1"/>
  <c r="AH33" i="7"/>
  <c r="AG33" i="7"/>
  <c r="AF33" i="7"/>
  <c r="M33" i="7" s="1"/>
  <c r="AE33" i="7"/>
  <c r="L33" i="7" s="1"/>
  <c r="AD33" i="7"/>
  <c r="K33" i="7" s="1"/>
  <c r="S33" i="7"/>
  <c r="AR195" i="5" s="1"/>
  <c r="O33" i="7"/>
  <c r="N33" i="7"/>
  <c r="J33" i="7"/>
  <c r="I33" i="7"/>
  <c r="H33" i="7"/>
  <c r="G33" i="7"/>
  <c r="F33" i="7"/>
  <c r="E33" i="7"/>
  <c r="D33" i="7"/>
  <c r="AJ32" i="7"/>
  <c r="Q32" i="7" s="1"/>
  <c r="AI32" i="7"/>
  <c r="P32" i="7" s="1"/>
  <c r="AH32" i="7"/>
  <c r="O32" i="7" s="1"/>
  <c r="AG32" i="7"/>
  <c r="N32" i="7" s="1"/>
  <c r="AF32" i="7"/>
  <c r="M32" i="7" s="1"/>
  <c r="AE32" i="7"/>
  <c r="L32" i="7" s="1"/>
  <c r="AD32" i="7"/>
  <c r="K32" i="7" s="1"/>
  <c r="S32" i="7"/>
  <c r="AR165" i="5" s="1"/>
  <c r="J32" i="7"/>
  <c r="I32" i="7"/>
  <c r="H32" i="7"/>
  <c r="G32" i="7"/>
  <c r="F32" i="7"/>
  <c r="E32" i="7"/>
  <c r="D32" i="7"/>
  <c r="R31" i="7"/>
  <c r="AS103" i="8" s="1"/>
  <c r="AJ31" i="7"/>
  <c r="Q31" i="7" s="1"/>
  <c r="AI31" i="7"/>
  <c r="P31" i="7" s="1"/>
  <c r="AH31" i="7"/>
  <c r="AG31" i="7"/>
  <c r="N31" i="7" s="1"/>
  <c r="AF31" i="7"/>
  <c r="M31" i="7" s="1"/>
  <c r="AE31" i="7"/>
  <c r="L31" i="7" s="1"/>
  <c r="AD31" i="7"/>
  <c r="K31" i="7" s="1"/>
  <c r="O31" i="7"/>
  <c r="J31" i="7"/>
  <c r="I31" i="7"/>
  <c r="H31" i="7"/>
  <c r="G31" i="7"/>
  <c r="F31" i="7"/>
  <c r="E31" i="7"/>
  <c r="D31" i="7"/>
  <c r="R30" i="7"/>
  <c r="AS81" i="8" s="1"/>
  <c r="AJ30" i="7"/>
  <c r="Q30" i="7" s="1"/>
  <c r="AI30" i="7"/>
  <c r="P30" i="7" s="1"/>
  <c r="AH30" i="7"/>
  <c r="O30" i="7" s="1"/>
  <c r="AG30" i="7"/>
  <c r="N30" i="7" s="1"/>
  <c r="AF30" i="7"/>
  <c r="M30" i="7" s="1"/>
  <c r="AE30" i="7"/>
  <c r="AD30" i="7"/>
  <c r="K30" i="7" s="1"/>
  <c r="S30" i="7"/>
  <c r="AR105" i="5" s="1"/>
  <c r="L30" i="7"/>
  <c r="J30" i="7"/>
  <c r="I30" i="7"/>
  <c r="H30" i="7"/>
  <c r="G30" i="7"/>
  <c r="F30" i="7"/>
  <c r="E30" i="7"/>
  <c r="D30" i="7"/>
  <c r="R29" i="7"/>
  <c r="AJ29" i="7"/>
  <c r="AI29" i="7"/>
  <c r="P29" i="7" s="1"/>
  <c r="AH29" i="7"/>
  <c r="O29" i="7" s="1"/>
  <c r="AG29" i="7"/>
  <c r="AF29" i="7"/>
  <c r="M29" i="7" s="1"/>
  <c r="AE29" i="7"/>
  <c r="L29" i="7" s="1"/>
  <c r="AD29" i="7"/>
  <c r="K29" i="7" s="1"/>
  <c r="S29" i="7"/>
  <c r="AR75" i="5" s="1"/>
  <c r="Q29" i="7"/>
  <c r="N29" i="7"/>
  <c r="J29" i="7"/>
  <c r="I29" i="7"/>
  <c r="H29" i="7"/>
  <c r="G29" i="7"/>
  <c r="F29" i="7"/>
  <c r="E29" i="7"/>
  <c r="D29" i="7"/>
  <c r="R28" i="7"/>
  <c r="AS45" i="5" s="1"/>
  <c r="AJ28" i="7"/>
  <c r="Q28" i="7" s="1"/>
  <c r="AI28" i="7"/>
  <c r="P28" i="7" s="1"/>
  <c r="AH28" i="7"/>
  <c r="O28" i="7" s="1"/>
  <c r="AG28" i="7"/>
  <c r="N28" i="7" s="1"/>
  <c r="AF28" i="7"/>
  <c r="M28" i="7" s="1"/>
  <c r="AM45" i="5" s="1"/>
  <c r="AE28" i="7"/>
  <c r="AD28" i="7"/>
  <c r="K28" i="7" s="1"/>
  <c r="S28" i="7"/>
  <c r="AR45" i="5" s="1"/>
  <c r="L28" i="7"/>
  <c r="J28" i="7"/>
  <c r="I28" i="7"/>
  <c r="H28" i="7"/>
  <c r="G28" i="7"/>
  <c r="F28" i="7"/>
  <c r="E28" i="7"/>
  <c r="D28" i="7"/>
  <c r="R27" i="7"/>
  <c r="AJ27" i="7"/>
  <c r="AI27" i="7"/>
  <c r="P27" i="7" s="1"/>
  <c r="AH27" i="7"/>
  <c r="AG27" i="7"/>
  <c r="AF27" i="7"/>
  <c r="M27" i="7" s="1"/>
  <c r="AE27" i="7"/>
  <c r="L27" i="7" s="1"/>
  <c r="AD27" i="7"/>
  <c r="K27" i="7" s="1"/>
  <c r="AK15" i="5" s="1"/>
  <c r="S27" i="7"/>
  <c r="AR15" i="8" s="1"/>
  <c r="AT15" i="8" s="1"/>
  <c r="Q27" i="7"/>
  <c r="O27" i="7"/>
  <c r="N27" i="7"/>
  <c r="J27" i="7"/>
  <c r="I27" i="7"/>
  <c r="H27" i="7"/>
  <c r="G27" i="7"/>
  <c r="F27" i="7"/>
  <c r="E27" i="7"/>
  <c r="D27" i="7"/>
  <c r="BH25" i="7"/>
  <c r="CA25" i="7" s="1"/>
  <c r="CT25" i="7" s="1"/>
  <c r="R23" i="7"/>
  <c r="AS194" i="5" s="1"/>
  <c r="AJ23" i="7"/>
  <c r="AI23" i="7"/>
  <c r="P23" i="7" s="1"/>
  <c r="AH23" i="7"/>
  <c r="AG23" i="7"/>
  <c r="N23" i="7" s="1"/>
  <c r="AF23" i="7"/>
  <c r="M23" i="7" s="1"/>
  <c r="AE23" i="7"/>
  <c r="AD23" i="7"/>
  <c r="K23" i="7" s="1"/>
  <c r="AK194" i="5" s="1"/>
  <c r="S23" i="7"/>
  <c r="AR194" i="5" s="1"/>
  <c r="Q23" i="7"/>
  <c r="O23" i="7"/>
  <c r="L23" i="7"/>
  <c r="J23" i="7"/>
  <c r="I23" i="7"/>
  <c r="H23" i="7"/>
  <c r="G23" i="7"/>
  <c r="F23" i="7"/>
  <c r="E23" i="7"/>
  <c r="D23" i="7"/>
  <c r="S22" i="7"/>
  <c r="AR164" i="5" s="1"/>
  <c r="AJ22" i="7"/>
  <c r="AI22" i="7"/>
  <c r="P22" i="7" s="1"/>
  <c r="AH22" i="7"/>
  <c r="O22" i="7" s="1"/>
  <c r="AG22" i="7"/>
  <c r="AF22" i="7"/>
  <c r="M22" i="7" s="1"/>
  <c r="AE22" i="7"/>
  <c r="L22" i="7" s="1"/>
  <c r="AD22" i="7"/>
  <c r="K22" i="7" s="1"/>
  <c r="R22" i="7"/>
  <c r="AS124" i="8" s="1"/>
  <c r="Q22" i="7"/>
  <c r="N22" i="7"/>
  <c r="J22" i="7"/>
  <c r="I22" i="7"/>
  <c r="H22" i="7"/>
  <c r="G22" i="7"/>
  <c r="F22" i="7"/>
  <c r="E22" i="7"/>
  <c r="D22" i="7"/>
  <c r="R21" i="7"/>
  <c r="AJ21" i="7"/>
  <c r="Q21" i="7" s="1"/>
  <c r="AI21" i="7"/>
  <c r="P21" i="7" s="1"/>
  <c r="AH21" i="7"/>
  <c r="O21" i="7" s="1"/>
  <c r="AG21" i="7"/>
  <c r="N21" i="7" s="1"/>
  <c r="AF21" i="7"/>
  <c r="AE21" i="7"/>
  <c r="L21" i="7" s="1"/>
  <c r="AD21" i="7"/>
  <c r="K21" i="7" s="1"/>
  <c r="S21" i="7"/>
  <c r="AR134" i="5" s="1"/>
  <c r="M21" i="7"/>
  <c r="J21" i="7"/>
  <c r="I21" i="7"/>
  <c r="H21" i="7"/>
  <c r="G21" i="7"/>
  <c r="F21" i="7"/>
  <c r="E21" i="7"/>
  <c r="D21" i="7"/>
  <c r="S20" i="7"/>
  <c r="AR104" i="5" s="1"/>
  <c r="AJ20" i="7"/>
  <c r="Q20" i="7" s="1"/>
  <c r="AI20" i="7"/>
  <c r="P20" i="7" s="1"/>
  <c r="AH20" i="7"/>
  <c r="O20" i="7" s="1"/>
  <c r="AG20" i="7"/>
  <c r="AF20" i="7"/>
  <c r="M20" i="7" s="1"/>
  <c r="AE20" i="7"/>
  <c r="L20" i="7" s="1"/>
  <c r="AD20" i="7"/>
  <c r="K20" i="7" s="1"/>
  <c r="R20" i="7"/>
  <c r="AS80" i="8" s="1"/>
  <c r="N20" i="7"/>
  <c r="J20" i="7"/>
  <c r="I20" i="7"/>
  <c r="H20" i="7"/>
  <c r="G20" i="7"/>
  <c r="F20" i="7"/>
  <c r="E20" i="7"/>
  <c r="D20" i="7"/>
  <c r="R19" i="7"/>
  <c r="AS58" i="8" s="1"/>
  <c r="AJ19" i="7"/>
  <c r="Q19" i="7" s="1"/>
  <c r="AI19" i="7"/>
  <c r="P19" i="7" s="1"/>
  <c r="AH19" i="7"/>
  <c r="AG19" i="7"/>
  <c r="N19" i="7" s="1"/>
  <c r="AF19" i="7"/>
  <c r="AE19" i="7"/>
  <c r="AD19" i="7"/>
  <c r="K19" i="7" s="1"/>
  <c r="S19" i="7"/>
  <c r="AR74" i="5" s="1"/>
  <c r="O19" i="7"/>
  <c r="M19" i="7"/>
  <c r="AM58" i="8" s="1"/>
  <c r="L19" i="7"/>
  <c r="AL58" i="8" s="1"/>
  <c r="J19" i="7"/>
  <c r="I19" i="7"/>
  <c r="H19" i="7"/>
  <c r="G19" i="7"/>
  <c r="F19" i="7"/>
  <c r="E19" i="7"/>
  <c r="D19" i="7"/>
  <c r="S18" i="7"/>
  <c r="AR44" i="5" s="1"/>
  <c r="AJ18" i="7"/>
  <c r="AI18" i="7"/>
  <c r="P18" i="7" s="1"/>
  <c r="AH18" i="7"/>
  <c r="O18" i="7" s="1"/>
  <c r="AG18" i="7"/>
  <c r="N18" i="7" s="1"/>
  <c r="AF18" i="7"/>
  <c r="M18" i="7" s="1"/>
  <c r="AE18" i="7"/>
  <c r="AD18" i="7"/>
  <c r="K18" i="7" s="1"/>
  <c r="AK36" i="8" s="1"/>
  <c r="Q18" i="7"/>
  <c r="L18" i="7"/>
  <c r="J18" i="7"/>
  <c r="I18" i="7"/>
  <c r="H18" i="7"/>
  <c r="G18" i="7"/>
  <c r="F18" i="7"/>
  <c r="E18" i="7"/>
  <c r="D18" i="7"/>
  <c r="R17" i="7"/>
  <c r="AS14" i="8" s="1"/>
  <c r="AJ17" i="7"/>
  <c r="AI17" i="7"/>
  <c r="P17" i="7" s="1"/>
  <c r="AH17" i="7"/>
  <c r="O17" i="7" s="1"/>
  <c r="AG17" i="7"/>
  <c r="N17" i="7" s="1"/>
  <c r="AF17" i="7"/>
  <c r="M17" i="7" s="1"/>
  <c r="AE17" i="7"/>
  <c r="AD17" i="7"/>
  <c r="K17" i="7" s="1"/>
  <c r="S17" i="7"/>
  <c r="AR14" i="8" s="1"/>
  <c r="Q17" i="7"/>
  <c r="AQ14" i="8" s="1"/>
  <c r="L17" i="7"/>
  <c r="J17" i="7"/>
  <c r="I17" i="7"/>
  <c r="H17" i="7"/>
  <c r="G17" i="7"/>
  <c r="F17" i="7"/>
  <c r="E17" i="7"/>
  <c r="D17" i="7"/>
  <c r="BH15" i="7"/>
  <c r="CA15" i="7" s="1"/>
  <c r="CT15" i="7" s="1"/>
  <c r="R13" i="7"/>
  <c r="AS127" i="9" s="1"/>
  <c r="AJ13" i="7"/>
  <c r="Q13" i="7" s="1"/>
  <c r="AI13" i="7"/>
  <c r="P13" i="7" s="1"/>
  <c r="AH13" i="7"/>
  <c r="O13" i="7" s="1"/>
  <c r="AG13" i="7"/>
  <c r="N13" i="7" s="1"/>
  <c r="AF13" i="7"/>
  <c r="M13" i="7" s="1"/>
  <c r="AE13" i="7"/>
  <c r="L13" i="7" s="1"/>
  <c r="AL127" i="9" s="1"/>
  <c r="AL128" i="9" s="1"/>
  <c r="U29" i="11" s="1"/>
  <c r="AD13" i="7"/>
  <c r="S13" i="7"/>
  <c r="AR203" i="5" s="1"/>
  <c r="AR204" i="5" s="1"/>
  <c r="K13" i="7"/>
  <c r="J13" i="7"/>
  <c r="I13" i="7"/>
  <c r="H13" i="7"/>
  <c r="G13" i="7"/>
  <c r="F13" i="7"/>
  <c r="E13" i="7"/>
  <c r="D13" i="7"/>
  <c r="S12" i="7"/>
  <c r="AR173" i="5" s="1"/>
  <c r="AR174" i="5" s="1"/>
  <c r="AJ12" i="7"/>
  <c r="Q12" i="7" s="1"/>
  <c r="AI12" i="7"/>
  <c r="AH12" i="7"/>
  <c r="O12" i="7" s="1"/>
  <c r="AG12" i="7"/>
  <c r="N12" i="7" s="1"/>
  <c r="AF12" i="7"/>
  <c r="M12" i="7" s="1"/>
  <c r="AE12" i="7"/>
  <c r="L12" i="7" s="1"/>
  <c r="AD12" i="7"/>
  <c r="K12" i="7" s="1"/>
  <c r="AK109" i="9" s="1"/>
  <c r="AK110" i="9" s="1"/>
  <c r="N54" i="6" s="1"/>
  <c r="R12" i="7"/>
  <c r="AS109" i="9" s="1"/>
  <c r="AS110" i="9" s="1"/>
  <c r="P12" i="7"/>
  <c r="J12" i="7"/>
  <c r="I12" i="7"/>
  <c r="H12" i="7"/>
  <c r="G12" i="7"/>
  <c r="F12" i="7"/>
  <c r="E12" i="7"/>
  <c r="D12" i="7"/>
  <c r="R11" i="7"/>
  <c r="AS91" i="9" s="1"/>
  <c r="AS92" i="9" s="1"/>
  <c r="AJ11" i="7"/>
  <c r="AI11" i="7"/>
  <c r="P11" i="7" s="1"/>
  <c r="AH11" i="7"/>
  <c r="AG11" i="7"/>
  <c r="N11" i="7" s="1"/>
  <c r="AF11" i="7"/>
  <c r="M11" i="7" s="1"/>
  <c r="AE11" i="7"/>
  <c r="L11" i="7" s="1"/>
  <c r="AD11" i="7"/>
  <c r="S11" i="7"/>
  <c r="AR143" i="5" s="1"/>
  <c r="AR144" i="5" s="1"/>
  <c r="Q11" i="7"/>
  <c r="O11" i="7"/>
  <c r="K11" i="7"/>
  <c r="AK91" i="9" s="1"/>
  <c r="AK92" i="9" s="1"/>
  <c r="N53" i="6" s="1"/>
  <c r="J11" i="7"/>
  <c r="I11" i="7"/>
  <c r="H11" i="7"/>
  <c r="G11" i="7"/>
  <c r="F11" i="7"/>
  <c r="E11" i="7"/>
  <c r="D11" i="7"/>
  <c r="S10" i="7"/>
  <c r="AR113" i="5" s="1"/>
  <c r="AR114" i="5" s="1"/>
  <c r="AJ10" i="7"/>
  <c r="Q10" i="7" s="1"/>
  <c r="AI10" i="7"/>
  <c r="P10" i="7" s="1"/>
  <c r="AH10" i="7"/>
  <c r="O10" i="7" s="1"/>
  <c r="AG10" i="7"/>
  <c r="AF10" i="7"/>
  <c r="M10" i="7" s="1"/>
  <c r="AM73" i="9" s="1"/>
  <c r="AM74" i="9" s="1"/>
  <c r="V26" i="11" s="1"/>
  <c r="AE10" i="7"/>
  <c r="L10" i="7" s="1"/>
  <c r="AL73" i="9" s="1"/>
  <c r="AL74" i="9" s="1"/>
  <c r="U26" i="11" s="1"/>
  <c r="AD10" i="7"/>
  <c r="K10" i="7" s="1"/>
  <c r="R10" i="7"/>
  <c r="AS73" i="9" s="1"/>
  <c r="N10" i="7"/>
  <c r="J10" i="7"/>
  <c r="I10" i="7"/>
  <c r="H10" i="7"/>
  <c r="G10" i="7"/>
  <c r="F10" i="7"/>
  <c r="E10" i="7"/>
  <c r="D10" i="7"/>
  <c r="R9" i="7"/>
  <c r="AJ9" i="7"/>
  <c r="Q9" i="7" s="1"/>
  <c r="AI9" i="7"/>
  <c r="P9" i="7" s="1"/>
  <c r="AP55" i="9" s="1"/>
  <c r="AP56" i="9" s="1"/>
  <c r="AH9" i="7"/>
  <c r="O9" i="7" s="1"/>
  <c r="AG9" i="7"/>
  <c r="N9" i="7" s="1"/>
  <c r="AF9" i="7"/>
  <c r="AE9" i="7"/>
  <c r="L9" i="7" s="1"/>
  <c r="AL55" i="9" s="1"/>
  <c r="AL56" i="9" s="1"/>
  <c r="U25" i="11" s="1"/>
  <c r="AD9" i="7"/>
  <c r="K9" i="7" s="1"/>
  <c r="S9" i="7"/>
  <c r="AR83" i="5" s="1"/>
  <c r="AR84" i="5" s="1"/>
  <c r="M9" i="7"/>
  <c r="AM55" i="9" s="1"/>
  <c r="AM56" i="9" s="1"/>
  <c r="V25" i="11" s="1"/>
  <c r="J9" i="7"/>
  <c r="I9" i="7"/>
  <c r="H9" i="7"/>
  <c r="G9" i="7"/>
  <c r="F9" i="7"/>
  <c r="E9" i="7"/>
  <c r="D9" i="7"/>
  <c r="S8" i="7"/>
  <c r="AR53" i="5" s="1"/>
  <c r="AJ8" i="7"/>
  <c r="Q8" i="7" s="1"/>
  <c r="AI8" i="7"/>
  <c r="AH8" i="7"/>
  <c r="O8" i="7" s="1"/>
  <c r="AG8" i="7"/>
  <c r="N8" i="7" s="1"/>
  <c r="AF8" i="7"/>
  <c r="M8" i="7" s="1"/>
  <c r="AE8" i="7"/>
  <c r="L8" i="7" s="1"/>
  <c r="AD8" i="7"/>
  <c r="K8" i="7" s="1"/>
  <c r="AK37" i="9" s="1"/>
  <c r="AK38" i="9" s="1"/>
  <c r="N50" i="6" s="1"/>
  <c r="R8" i="7"/>
  <c r="P8" i="7"/>
  <c r="J8" i="7"/>
  <c r="I8" i="7"/>
  <c r="H8" i="7"/>
  <c r="G8" i="7"/>
  <c r="F8" i="7"/>
  <c r="E8" i="7"/>
  <c r="D8" i="7"/>
  <c r="R7" i="7"/>
  <c r="AS15" i="5" s="1"/>
  <c r="AU15" i="5" s="1"/>
  <c r="AJ7" i="7"/>
  <c r="AI7" i="7"/>
  <c r="P7" i="7" s="1"/>
  <c r="AH7" i="7"/>
  <c r="AG7" i="7"/>
  <c r="N7" i="7" s="1"/>
  <c r="AF7" i="7"/>
  <c r="M7" i="7" s="1"/>
  <c r="AE7" i="7"/>
  <c r="L7" i="7" s="1"/>
  <c r="AD7" i="7"/>
  <c r="K7" i="7" s="1"/>
  <c r="S7" i="7"/>
  <c r="AR19" i="9" s="1"/>
  <c r="AR20" i="9" s="1"/>
  <c r="AT20" i="9" s="1"/>
  <c r="O49" i="6" s="1"/>
  <c r="Q7" i="7"/>
  <c r="AQ19" i="9" s="1"/>
  <c r="AQ20" i="9" s="1"/>
  <c r="O7" i="7"/>
  <c r="J7" i="7"/>
  <c r="I7" i="7"/>
  <c r="H7" i="7"/>
  <c r="G7" i="7"/>
  <c r="F7" i="7"/>
  <c r="E7" i="7"/>
  <c r="D7" i="7"/>
  <c r="BH5" i="7"/>
  <c r="CA5" i="7" s="1"/>
  <c r="CT5" i="7" s="1"/>
  <c r="H210" i="5"/>
  <c r="H211" i="5" s="1"/>
  <c r="N87" i="5"/>
  <c r="N117" i="5" s="1"/>
  <c r="N147" i="5" s="1"/>
  <c r="N177" i="5" s="1"/>
  <c r="N207" i="5" s="1"/>
  <c r="T71" i="5"/>
  <c r="T101" i="5" s="1"/>
  <c r="T131" i="5" s="1"/>
  <c r="T161" i="5" s="1"/>
  <c r="T191" i="5" s="1"/>
  <c r="AD56" i="5"/>
  <c r="AD86" i="5" s="1"/>
  <c r="AD116" i="5" s="1"/>
  <c r="AD146" i="5" s="1"/>
  <c r="AD176" i="5" s="1"/>
  <c r="AD206" i="5" s="1"/>
  <c r="AD49" i="5"/>
  <c r="AD79" i="5" s="1"/>
  <c r="AD109" i="5" s="1"/>
  <c r="AD139" i="5" s="1"/>
  <c r="AD169" i="5" s="1"/>
  <c r="AD199" i="5" s="1"/>
  <c r="AE43" i="5"/>
  <c r="T41" i="5"/>
  <c r="S40" i="5"/>
  <c r="S70" i="5" s="1"/>
  <c r="S100" i="5" s="1"/>
  <c r="S130" i="5" s="1"/>
  <c r="S160" i="5" s="1"/>
  <c r="S190" i="5" s="1"/>
  <c r="AE29" i="5"/>
  <c r="AE59" i="5" s="1"/>
  <c r="AE89" i="5" s="1"/>
  <c r="AE119" i="5" s="1"/>
  <c r="AE149" i="5" s="1"/>
  <c r="AE179" i="5" s="1"/>
  <c r="AE209" i="5" s="1"/>
  <c r="AD29" i="5"/>
  <c r="AD59" i="5" s="1"/>
  <c r="AD89" i="5" s="1"/>
  <c r="AD119" i="5" s="1"/>
  <c r="AD149" i="5" s="1"/>
  <c r="AD179" i="5" s="1"/>
  <c r="AD209" i="5" s="1"/>
  <c r="O29" i="5"/>
  <c r="O59" i="5" s="1"/>
  <c r="O89" i="5" s="1"/>
  <c r="O119" i="5" s="1"/>
  <c r="O149" i="5" s="1"/>
  <c r="O179" i="5" s="1"/>
  <c r="O209" i="5" s="1"/>
  <c r="N29" i="5"/>
  <c r="N59" i="5" s="1"/>
  <c r="N89" i="5" s="1"/>
  <c r="N119" i="5" s="1"/>
  <c r="N149" i="5" s="1"/>
  <c r="N179" i="5" s="1"/>
  <c r="N209" i="5" s="1"/>
  <c r="AE28" i="5"/>
  <c r="AE58" i="5" s="1"/>
  <c r="AE88" i="5" s="1"/>
  <c r="AE118" i="5" s="1"/>
  <c r="AE148" i="5" s="1"/>
  <c r="AE178" i="5" s="1"/>
  <c r="AE208" i="5" s="1"/>
  <c r="AD28" i="5"/>
  <c r="AD58" i="5" s="1"/>
  <c r="AD88" i="5" s="1"/>
  <c r="AD118" i="5" s="1"/>
  <c r="AD148" i="5" s="1"/>
  <c r="AD178" i="5" s="1"/>
  <c r="AD208" i="5" s="1"/>
  <c r="O28" i="5"/>
  <c r="O58" i="5" s="1"/>
  <c r="O88" i="5" s="1"/>
  <c r="O118" i="5" s="1"/>
  <c r="O148" i="5" s="1"/>
  <c r="O178" i="5" s="1"/>
  <c r="O208" i="5" s="1"/>
  <c r="N28" i="5"/>
  <c r="N58" i="5" s="1"/>
  <c r="N88" i="5" s="1"/>
  <c r="N118" i="5" s="1"/>
  <c r="N148" i="5" s="1"/>
  <c r="N178" i="5" s="1"/>
  <c r="N208" i="5" s="1"/>
  <c r="AE27" i="5"/>
  <c r="AE57" i="5" s="1"/>
  <c r="AE87" i="5" s="1"/>
  <c r="AE117" i="5" s="1"/>
  <c r="AE147" i="5" s="1"/>
  <c r="AE177" i="5" s="1"/>
  <c r="AE207" i="5" s="1"/>
  <c r="AD27" i="5"/>
  <c r="AD57" i="5" s="1"/>
  <c r="AD87" i="5" s="1"/>
  <c r="AD117" i="5" s="1"/>
  <c r="AD147" i="5" s="1"/>
  <c r="AD177" i="5" s="1"/>
  <c r="AD207" i="5" s="1"/>
  <c r="O27" i="5"/>
  <c r="O57" i="5" s="1"/>
  <c r="O87" i="5" s="1"/>
  <c r="O117" i="5" s="1"/>
  <c r="O147" i="5" s="1"/>
  <c r="O177" i="5" s="1"/>
  <c r="O207" i="5" s="1"/>
  <c r="N27" i="5"/>
  <c r="N57" i="5" s="1"/>
  <c r="AE26" i="5"/>
  <c r="AE56" i="5" s="1"/>
  <c r="AE86" i="5" s="1"/>
  <c r="AE116" i="5" s="1"/>
  <c r="AE146" i="5" s="1"/>
  <c r="AE176" i="5" s="1"/>
  <c r="AE206" i="5" s="1"/>
  <c r="AD26" i="5"/>
  <c r="O26" i="5"/>
  <c r="O56" i="5" s="1"/>
  <c r="O86" i="5" s="1"/>
  <c r="O116" i="5" s="1"/>
  <c r="O146" i="5" s="1"/>
  <c r="O176" i="5" s="1"/>
  <c r="O206" i="5" s="1"/>
  <c r="N26" i="5"/>
  <c r="N56" i="5" s="1"/>
  <c r="N86" i="5" s="1"/>
  <c r="N116" i="5" s="1"/>
  <c r="N146" i="5" s="1"/>
  <c r="N176" i="5" s="1"/>
  <c r="N206" i="5" s="1"/>
  <c r="AE25" i="5"/>
  <c r="AE55" i="5" s="1"/>
  <c r="AE85" i="5" s="1"/>
  <c r="AE115" i="5" s="1"/>
  <c r="AE145" i="5" s="1"/>
  <c r="AE175" i="5" s="1"/>
  <c r="AE205" i="5" s="1"/>
  <c r="AD25" i="5"/>
  <c r="AD55" i="5" s="1"/>
  <c r="AD85" i="5" s="1"/>
  <c r="AD115" i="5" s="1"/>
  <c r="AD145" i="5" s="1"/>
  <c r="AD175" i="5" s="1"/>
  <c r="AD205" i="5" s="1"/>
  <c r="O25" i="5"/>
  <c r="O55" i="5" s="1"/>
  <c r="O85" i="5" s="1"/>
  <c r="O115" i="5" s="1"/>
  <c r="O145" i="5" s="1"/>
  <c r="O175" i="5" s="1"/>
  <c r="O205" i="5" s="1"/>
  <c r="N25" i="5"/>
  <c r="N55" i="5" s="1"/>
  <c r="N85" i="5" s="1"/>
  <c r="N115" i="5" s="1"/>
  <c r="N145" i="5" s="1"/>
  <c r="N175" i="5" s="1"/>
  <c r="N205" i="5" s="1"/>
  <c r="AE22" i="5"/>
  <c r="AE52" i="5" s="1"/>
  <c r="AE82" i="5" s="1"/>
  <c r="AE112" i="5" s="1"/>
  <c r="AE142" i="5" s="1"/>
  <c r="AE172" i="5" s="1"/>
  <c r="AE202" i="5" s="1"/>
  <c r="AD22" i="5"/>
  <c r="AD52" i="5" s="1"/>
  <c r="AD82" i="5" s="1"/>
  <c r="AD112" i="5" s="1"/>
  <c r="AD142" i="5" s="1"/>
  <c r="AD172" i="5" s="1"/>
  <c r="AD202" i="5" s="1"/>
  <c r="O22" i="5"/>
  <c r="O52" i="5" s="1"/>
  <c r="O82" i="5" s="1"/>
  <c r="O112" i="5" s="1"/>
  <c r="O142" i="5" s="1"/>
  <c r="O172" i="5" s="1"/>
  <c r="O202" i="5" s="1"/>
  <c r="N22" i="5"/>
  <c r="N52" i="5" s="1"/>
  <c r="N82" i="5" s="1"/>
  <c r="N112" i="5" s="1"/>
  <c r="N142" i="5" s="1"/>
  <c r="N172" i="5" s="1"/>
  <c r="N202" i="5" s="1"/>
  <c r="AE21" i="5"/>
  <c r="AE51" i="5" s="1"/>
  <c r="AE81" i="5" s="1"/>
  <c r="AE111" i="5" s="1"/>
  <c r="AE141" i="5" s="1"/>
  <c r="AE171" i="5" s="1"/>
  <c r="AE201" i="5" s="1"/>
  <c r="AD21" i="5"/>
  <c r="AD51" i="5" s="1"/>
  <c r="AD81" i="5" s="1"/>
  <c r="AD111" i="5" s="1"/>
  <c r="AD141" i="5" s="1"/>
  <c r="AD171" i="5" s="1"/>
  <c r="AD201" i="5" s="1"/>
  <c r="O21" i="5"/>
  <c r="O51" i="5" s="1"/>
  <c r="O81" i="5" s="1"/>
  <c r="O111" i="5" s="1"/>
  <c r="O141" i="5" s="1"/>
  <c r="O171" i="5" s="1"/>
  <c r="O201" i="5" s="1"/>
  <c r="N21" i="5"/>
  <c r="N51" i="5" s="1"/>
  <c r="N81" i="5" s="1"/>
  <c r="N111" i="5" s="1"/>
  <c r="N141" i="5" s="1"/>
  <c r="N171" i="5" s="1"/>
  <c r="N201" i="5" s="1"/>
  <c r="AE20" i="5"/>
  <c r="AE50" i="5" s="1"/>
  <c r="AE80" i="5" s="1"/>
  <c r="AE110" i="5" s="1"/>
  <c r="AE140" i="5" s="1"/>
  <c r="AE170" i="5" s="1"/>
  <c r="AE200" i="5" s="1"/>
  <c r="AD20" i="5"/>
  <c r="AD50" i="5" s="1"/>
  <c r="AD80" i="5" s="1"/>
  <c r="AD110" i="5" s="1"/>
  <c r="AD140" i="5" s="1"/>
  <c r="AD170" i="5" s="1"/>
  <c r="AD200" i="5" s="1"/>
  <c r="O20" i="5"/>
  <c r="O50" i="5" s="1"/>
  <c r="O80" i="5" s="1"/>
  <c r="O110" i="5" s="1"/>
  <c r="O140" i="5" s="1"/>
  <c r="O170" i="5" s="1"/>
  <c r="O200" i="5" s="1"/>
  <c r="N20" i="5"/>
  <c r="N50" i="5" s="1"/>
  <c r="N80" i="5" s="1"/>
  <c r="N110" i="5" s="1"/>
  <c r="N140" i="5" s="1"/>
  <c r="N170" i="5" s="1"/>
  <c r="N200" i="5" s="1"/>
  <c r="AE19" i="5"/>
  <c r="AE49" i="5" s="1"/>
  <c r="AE79" i="5" s="1"/>
  <c r="AE109" i="5" s="1"/>
  <c r="AE139" i="5" s="1"/>
  <c r="AE169" i="5" s="1"/>
  <c r="AE199" i="5" s="1"/>
  <c r="AD19" i="5"/>
  <c r="O19" i="5"/>
  <c r="O49" i="5" s="1"/>
  <c r="O79" i="5" s="1"/>
  <c r="O109" i="5" s="1"/>
  <c r="O139" i="5" s="1"/>
  <c r="O169" i="5" s="1"/>
  <c r="O199" i="5" s="1"/>
  <c r="N19" i="5"/>
  <c r="N49" i="5" s="1"/>
  <c r="N79" i="5" s="1"/>
  <c r="N109" i="5" s="1"/>
  <c r="N139" i="5" s="1"/>
  <c r="N169" i="5" s="1"/>
  <c r="N199" i="5" s="1"/>
  <c r="AE18" i="5"/>
  <c r="AE48" i="5" s="1"/>
  <c r="AE78" i="5" s="1"/>
  <c r="AE108" i="5" s="1"/>
  <c r="AE138" i="5" s="1"/>
  <c r="AE168" i="5" s="1"/>
  <c r="AE198" i="5" s="1"/>
  <c r="AD18" i="5"/>
  <c r="AD48" i="5" s="1"/>
  <c r="AD78" i="5" s="1"/>
  <c r="AD108" i="5" s="1"/>
  <c r="AD138" i="5" s="1"/>
  <c r="AD168" i="5" s="1"/>
  <c r="AD198" i="5" s="1"/>
  <c r="O18" i="5"/>
  <c r="O48" i="5" s="1"/>
  <c r="O78" i="5" s="1"/>
  <c r="O108" i="5" s="1"/>
  <c r="O138" i="5" s="1"/>
  <c r="O168" i="5" s="1"/>
  <c r="O198" i="5" s="1"/>
  <c r="N18" i="5"/>
  <c r="N48" i="5" s="1"/>
  <c r="N78" i="5" s="1"/>
  <c r="N108" i="5" s="1"/>
  <c r="N138" i="5" s="1"/>
  <c r="N168" i="5" s="1"/>
  <c r="N198" i="5" s="1"/>
  <c r="AE17" i="5"/>
  <c r="AE47" i="5" s="1"/>
  <c r="AE77" i="5" s="1"/>
  <c r="AE107" i="5" s="1"/>
  <c r="AE137" i="5" s="1"/>
  <c r="AE167" i="5" s="1"/>
  <c r="AE197" i="5" s="1"/>
  <c r="AD17" i="5"/>
  <c r="AD47" i="5" s="1"/>
  <c r="AD77" i="5" s="1"/>
  <c r="AD107" i="5" s="1"/>
  <c r="AD137" i="5" s="1"/>
  <c r="AD167" i="5" s="1"/>
  <c r="AD197" i="5" s="1"/>
  <c r="O17" i="5"/>
  <c r="O47" i="5" s="1"/>
  <c r="O77" i="5" s="1"/>
  <c r="O107" i="5" s="1"/>
  <c r="O137" i="5" s="1"/>
  <c r="O167" i="5" s="1"/>
  <c r="O197" i="5" s="1"/>
  <c r="N17" i="5"/>
  <c r="N47" i="5" s="1"/>
  <c r="N77" i="5" s="1"/>
  <c r="N107" i="5" s="1"/>
  <c r="N137" i="5" s="1"/>
  <c r="N167" i="5" s="1"/>
  <c r="N197" i="5" s="1"/>
  <c r="AE13" i="5"/>
  <c r="AD13" i="5"/>
  <c r="AD43" i="5" s="1"/>
  <c r="AD73" i="5" s="1"/>
  <c r="O13" i="5"/>
  <c r="O43" i="5" s="1"/>
  <c r="O73" i="5" s="1"/>
  <c r="O103" i="5" s="1"/>
  <c r="N13" i="5"/>
  <c r="N43" i="5" s="1"/>
  <c r="O43" i="4"/>
  <c r="Y154" i="8" s="1"/>
  <c r="Y155" i="8" s="1"/>
  <c r="K43" i="4"/>
  <c r="U210" i="5" s="1"/>
  <c r="U211" i="5" s="1"/>
  <c r="Q43" i="4"/>
  <c r="N43" i="4"/>
  <c r="X154" i="8" s="1"/>
  <c r="X155" i="8" s="1"/>
  <c r="J43" i="4"/>
  <c r="I43" i="4"/>
  <c r="H43" i="4"/>
  <c r="G43" i="4"/>
  <c r="F43" i="4"/>
  <c r="E43" i="4"/>
  <c r="D43" i="4"/>
  <c r="AL42" i="4"/>
  <c r="AK42" i="4"/>
  <c r="R42" i="4" s="1"/>
  <c r="Q42" i="4"/>
  <c r="AA180" i="5" s="1"/>
  <c r="AA181" i="5" s="1"/>
  <c r="P42" i="4"/>
  <c r="Z180" i="5" s="1"/>
  <c r="Z181" i="5" s="1"/>
  <c r="O42" i="4"/>
  <c r="Y180" i="5" s="1"/>
  <c r="Y181" i="5" s="1"/>
  <c r="N42" i="4"/>
  <c r="X132" i="8" s="1"/>
  <c r="X133" i="8" s="1"/>
  <c r="M42" i="4"/>
  <c r="K42" i="4"/>
  <c r="S42" i="4"/>
  <c r="L42" i="4"/>
  <c r="J42" i="4"/>
  <c r="I42" i="4"/>
  <c r="H42" i="4"/>
  <c r="G42" i="4"/>
  <c r="F42" i="4"/>
  <c r="E42" i="4"/>
  <c r="D42" i="4"/>
  <c r="AL41" i="4"/>
  <c r="AK41" i="4"/>
  <c r="R41" i="4" s="1"/>
  <c r="P41" i="4"/>
  <c r="Z110" i="8" s="1"/>
  <c r="Z111" i="8" s="1"/>
  <c r="O41" i="4"/>
  <c r="Y110" i="8" s="1"/>
  <c r="Y111" i="8" s="1"/>
  <c r="M41" i="4"/>
  <c r="S41" i="4"/>
  <c r="Q41" i="4"/>
  <c r="AA110" i="8" s="1"/>
  <c r="AA111" i="8" s="1"/>
  <c r="N41" i="4"/>
  <c r="X110" i="8" s="1"/>
  <c r="X111" i="8" s="1"/>
  <c r="L41" i="4"/>
  <c r="V150" i="5" s="1"/>
  <c r="V151" i="5" s="1"/>
  <c r="K41" i="4"/>
  <c r="J41" i="4"/>
  <c r="I41" i="4"/>
  <c r="H41" i="4"/>
  <c r="G41" i="4"/>
  <c r="F41" i="4"/>
  <c r="E41" i="4"/>
  <c r="D41" i="4"/>
  <c r="AL40" i="4"/>
  <c r="S40" i="4" s="1"/>
  <c r="AK40" i="4"/>
  <c r="R40" i="4" s="1"/>
  <c r="AC88" i="8" s="1"/>
  <c r="K40" i="4"/>
  <c r="U88" i="8" s="1"/>
  <c r="U89" i="8" s="1"/>
  <c r="G194" i="8" s="1"/>
  <c r="O40" i="4"/>
  <c r="N40" i="4"/>
  <c r="X120" i="5" s="1"/>
  <c r="X121" i="5" s="1"/>
  <c r="M40" i="4"/>
  <c r="W120" i="5" s="1"/>
  <c r="W121" i="5" s="1"/>
  <c r="L40" i="4"/>
  <c r="V120" i="5" s="1"/>
  <c r="V121" i="5" s="1"/>
  <c r="J40" i="4"/>
  <c r="I40" i="4"/>
  <c r="H40" i="4"/>
  <c r="G40" i="4"/>
  <c r="F40" i="4"/>
  <c r="E40" i="4"/>
  <c r="D40" i="4"/>
  <c r="AL39" i="4"/>
  <c r="AK39" i="4"/>
  <c r="R39" i="4" s="1"/>
  <c r="P39" i="4"/>
  <c r="O39" i="4"/>
  <c r="Y66" i="8" s="1"/>
  <c r="Y67" i="8" s="1"/>
  <c r="M39" i="4"/>
  <c r="W66" i="8" s="1"/>
  <c r="W67" i="8" s="1"/>
  <c r="K39" i="4"/>
  <c r="U90" i="5" s="1"/>
  <c r="U91" i="5" s="1"/>
  <c r="S39" i="4"/>
  <c r="J39" i="4"/>
  <c r="I39" i="4"/>
  <c r="H39" i="4"/>
  <c r="G39" i="4"/>
  <c r="F39" i="4"/>
  <c r="E39" i="4"/>
  <c r="D39" i="4"/>
  <c r="AL38" i="4"/>
  <c r="AK38" i="4"/>
  <c r="R38" i="4" s="1"/>
  <c r="Q38" i="4"/>
  <c r="P38" i="4"/>
  <c r="Z60" i="5" s="1"/>
  <c r="Z61" i="5" s="1"/>
  <c r="O38" i="4"/>
  <c r="N38" i="4"/>
  <c r="M38" i="4"/>
  <c r="K38" i="4"/>
  <c r="U60" i="5" s="1"/>
  <c r="U61" i="5" s="1"/>
  <c r="S38" i="4"/>
  <c r="J38" i="4"/>
  <c r="I38" i="4"/>
  <c r="H38" i="4"/>
  <c r="G38" i="4"/>
  <c r="F38" i="4"/>
  <c r="E38" i="4"/>
  <c r="D38" i="4"/>
  <c r="AL37" i="4"/>
  <c r="AK37" i="4"/>
  <c r="R37" i="4" s="1"/>
  <c r="M37" i="4"/>
  <c r="S37" i="4"/>
  <c r="Q37" i="4"/>
  <c r="AA30" i="5" s="1"/>
  <c r="AA31" i="5" s="1"/>
  <c r="L37" i="4"/>
  <c r="V30" i="5" s="1"/>
  <c r="V31" i="5" s="1"/>
  <c r="K37" i="4"/>
  <c r="U30" i="5" s="1"/>
  <c r="U31" i="5" s="1"/>
  <c r="J37" i="4"/>
  <c r="I37" i="4"/>
  <c r="H37" i="4"/>
  <c r="G37" i="4"/>
  <c r="F37" i="4"/>
  <c r="E37" i="4"/>
  <c r="D37" i="4"/>
  <c r="BH35" i="4"/>
  <c r="CA35" i="4" s="1"/>
  <c r="CT35" i="4" s="1"/>
  <c r="AL33" i="4"/>
  <c r="S33" i="4" s="1"/>
  <c r="AB147" i="8" s="1"/>
  <c r="AK33" i="4"/>
  <c r="R33" i="4" s="1"/>
  <c r="Q33" i="4"/>
  <c r="AA147" i="8" s="1"/>
  <c r="N33" i="4"/>
  <c r="X147" i="8" s="1"/>
  <c r="M33" i="4"/>
  <c r="W147" i="8" s="1"/>
  <c r="K33" i="4"/>
  <c r="U147" i="8" s="1"/>
  <c r="G204" i="8" s="1"/>
  <c r="P33" i="4"/>
  <c r="Z147" i="8" s="1"/>
  <c r="O33" i="4"/>
  <c r="Y147" i="8" s="1"/>
  <c r="L33" i="4"/>
  <c r="V147" i="8" s="1"/>
  <c r="J33" i="4"/>
  <c r="I33" i="4"/>
  <c r="H33" i="4"/>
  <c r="G33" i="4"/>
  <c r="F33" i="4"/>
  <c r="E33" i="4"/>
  <c r="D33" i="4"/>
  <c r="AL32" i="4"/>
  <c r="S32" i="4" s="1"/>
  <c r="AK32" i="4"/>
  <c r="R32" i="4" s="1"/>
  <c r="P32" i="4"/>
  <c r="M32" i="4"/>
  <c r="W165" i="5" s="1"/>
  <c r="L32" i="4"/>
  <c r="K32" i="4"/>
  <c r="U125" i="8" s="1"/>
  <c r="Q32" i="4"/>
  <c r="AA125" i="8" s="1"/>
  <c r="O32" i="4"/>
  <c r="Y125" i="8" s="1"/>
  <c r="J32" i="4"/>
  <c r="I32" i="4"/>
  <c r="H32" i="4"/>
  <c r="G32" i="4"/>
  <c r="F32" i="4"/>
  <c r="E32" i="4"/>
  <c r="D32" i="4"/>
  <c r="AL31" i="4"/>
  <c r="S31" i="4" s="1"/>
  <c r="AB135" i="5" s="1"/>
  <c r="AK31" i="4"/>
  <c r="R31" i="4" s="1"/>
  <c r="Q31" i="4"/>
  <c r="AA135" i="5" s="1"/>
  <c r="P31" i="4"/>
  <c r="O31" i="4"/>
  <c r="J31" i="4"/>
  <c r="I31" i="4"/>
  <c r="H31" i="4"/>
  <c r="G31" i="4"/>
  <c r="F31" i="4"/>
  <c r="E31" i="4"/>
  <c r="D31" i="4"/>
  <c r="AL30" i="4"/>
  <c r="S30" i="4" s="1"/>
  <c r="AB81" i="8" s="1"/>
  <c r="AK30" i="4"/>
  <c r="R30" i="4" s="1"/>
  <c r="N30" i="4"/>
  <c r="X105" i="5" s="1"/>
  <c r="O30" i="4"/>
  <c r="Y81" i="8" s="1"/>
  <c r="M30" i="4"/>
  <c r="W105" i="5" s="1"/>
  <c r="L30" i="4"/>
  <c r="V105" i="5" s="1"/>
  <c r="K30" i="4"/>
  <c r="U81" i="8" s="1"/>
  <c r="G186" i="8" s="1"/>
  <c r="J30" i="4"/>
  <c r="I30" i="4"/>
  <c r="H30" i="4"/>
  <c r="G30" i="4"/>
  <c r="F30" i="4"/>
  <c r="E30" i="4"/>
  <c r="D30" i="4"/>
  <c r="AL29" i="4"/>
  <c r="S29" i="4" s="1"/>
  <c r="AK29" i="4"/>
  <c r="Q29" i="4"/>
  <c r="AA75" i="5" s="1"/>
  <c r="K29" i="4"/>
  <c r="U59" i="8" s="1"/>
  <c r="R29" i="4"/>
  <c r="P29" i="4"/>
  <c r="Z75" i="5" s="1"/>
  <c r="O29" i="4"/>
  <c r="Y75" i="5" s="1"/>
  <c r="J29" i="4"/>
  <c r="I29" i="4"/>
  <c r="H29" i="4"/>
  <c r="G29" i="4"/>
  <c r="F29" i="4"/>
  <c r="E29" i="4"/>
  <c r="D29" i="4"/>
  <c r="AL28" i="4"/>
  <c r="S28" i="4" s="1"/>
  <c r="AK28" i="4"/>
  <c r="R28" i="4" s="1"/>
  <c r="P28" i="4"/>
  <c r="Z37" i="8" s="1"/>
  <c r="O28" i="4"/>
  <c r="Y37" i="8" s="1"/>
  <c r="N28" i="4"/>
  <c r="X45" i="5" s="1"/>
  <c r="M28" i="4"/>
  <c r="Q28" i="4"/>
  <c r="K28" i="4"/>
  <c r="U45" i="5" s="1"/>
  <c r="J28" i="4"/>
  <c r="I28" i="4"/>
  <c r="H28" i="4"/>
  <c r="G28" i="4"/>
  <c r="F28" i="4"/>
  <c r="E28" i="4"/>
  <c r="D28" i="4"/>
  <c r="AL27" i="4"/>
  <c r="S27" i="4" s="1"/>
  <c r="AK27" i="4"/>
  <c r="R27" i="4" s="1"/>
  <c r="Q27" i="4"/>
  <c r="AA15" i="5" s="1"/>
  <c r="M27" i="4"/>
  <c r="O27" i="4"/>
  <c r="Y15" i="5" s="1"/>
  <c r="L27" i="4"/>
  <c r="V15" i="8" s="1"/>
  <c r="K27" i="4"/>
  <c r="U15" i="8" s="1"/>
  <c r="G168" i="8" s="1"/>
  <c r="J27" i="4"/>
  <c r="I27" i="4"/>
  <c r="H27" i="4"/>
  <c r="G27" i="4"/>
  <c r="F27" i="4"/>
  <c r="E27" i="4"/>
  <c r="D27" i="4"/>
  <c r="BH25" i="4"/>
  <c r="CA25" i="4" s="1"/>
  <c r="CT25" i="4" s="1"/>
  <c r="AL23" i="4"/>
  <c r="S23" i="4" s="1"/>
  <c r="AK23" i="4"/>
  <c r="R23" i="4" s="1"/>
  <c r="P23" i="4"/>
  <c r="Z146" i="8" s="1"/>
  <c r="O23" i="4"/>
  <c r="Y146" i="8" s="1"/>
  <c r="N23" i="4"/>
  <c r="X146" i="8" s="1"/>
  <c r="L23" i="4"/>
  <c r="K23" i="4"/>
  <c r="U194" i="5" s="1"/>
  <c r="Q23" i="4"/>
  <c r="M23" i="4"/>
  <c r="J23" i="4"/>
  <c r="I23" i="4"/>
  <c r="H23" i="4"/>
  <c r="G23" i="4"/>
  <c r="F23" i="4"/>
  <c r="E23" i="4"/>
  <c r="D23" i="4"/>
  <c r="AL22" i="4"/>
  <c r="S22" i="4" s="1"/>
  <c r="AK22" i="4"/>
  <c r="R22" i="4" s="1"/>
  <c r="Q22" i="4"/>
  <c r="P22" i="4"/>
  <c r="Z124" i="8" s="1"/>
  <c r="M22" i="4"/>
  <c r="W164" i="5" s="1"/>
  <c r="K22" i="4"/>
  <c r="U164" i="5" s="1"/>
  <c r="L22" i="4"/>
  <c r="V164" i="5" s="1"/>
  <c r="J22" i="4"/>
  <c r="I22" i="4"/>
  <c r="H22" i="4"/>
  <c r="G22" i="4"/>
  <c r="F22" i="4"/>
  <c r="E22" i="4"/>
  <c r="D22" i="4"/>
  <c r="AL21" i="4"/>
  <c r="AK21" i="4"/>
  <c r="R21" i="4" s="1"/>
  <c r="Q21" i="4"/>
  <c r="AA134" i="5" s="1"/>
  <c r="P21" i="4"/>
  <c r="Z102" i="8" s="1"/>
  <c r="L21" i="4"/>
  <c r="K21" i="4"/>
  <c r="U134" i="5" s="1"/>
  <c r="S21" i="4"/>
  <c r="AB102" i="8" s="1"/>
  <c r="O21" i="4"/>
  <c r="Y102" i="8" s="1"/>
  <c r="M21" i="4"/>
  <c r="J21" i="4"/>
  <c r="I21" i="4"/>
  <c r="H21" i="4"/>
  <c r="G21" i="4"/>
  <c r="F21" i="4"/>
  <c r="E21" i="4"/>
  <c r="D21" i="4"/>
  <c r="AL20" i="4"/>
  <c r="S20" i="4" s="1"/>
  <c r="AK20" i="4"/>
  <c r="R20" i="4" s="1"/>
  <c r="M20" i="4"/>
  <c r="W80" i="8" s="1"/>
  <c r="L20" i="4"/>
  <c r="V80" i="8" s="1"/>
  <c r="K20" i="4"/>
  <c r="U80" i="8" s="1"/>
  <c r="G185" i="8" s="1"/>
  <c r="O20" i="4"/>
  <c r="N20" i="4"/>
  <c r="X80" i="8" s="1"/>
  <c r="J20" i="4"/>
  <c r="I20" i="4"/>
  <c r="H20" i="4"/>
  <c r="G20" i="4"/>
  <c r="F20" i="4"/>
  <c r="E20" i="4"/>
  <c r="D20" i="4"/>
  <c r="AL19" i="4"/>
  <c r="AK19" i="4"/>
  <c r="R19" i="4" s="1"/>
  <c r="Q19" i="4"/>
  <c r="AA58" i="8" s="1"/>
  <c r="P19" i="4"/>
  <c r="N19" i="4"/>
  <c r="X58" i="8" s="1"/>
  <c r="K19" i="4"/>
  <c r="U58" i="8" s="1"/>
  <c r="S19" i="4"/>
  <c r="O19" i="4"/>
  <c r="Y74" i="5" s="1"/>
  <c r="J19" i="4"/>
  <c r="I19" i="4"/>
  <c r="H19" i="4"/>
  <c r="G19" i="4"/>
  <c r="F19" i="4"/>
  <c r="E19" i="4"/>
  <c r="D19" i="4"/>
  <c r="AL18" i="4"/>
  <c r="S18" i="4" s="1"/>
  <c r="AK18" i="4"/>
  <c r="R18" i="4" s="1"/>
  <c r="Q18" i="4"/>
  <c r="P18" i="4"/>
  <c r="O18" i="4"/>
  <c r="Y44" i="5" s="1"/>
  <c r="N18" i="4"/>
  <c r="X44" i="5" s="1"/>
  <c r="M18" i="4"/>
  <c r="L18" i="4"/>
  <c r="J18" i="4"/>
  <c r="I18" i="4"/>
  <c r="H18" i="4"/>
  <c r="G18" i="4"/>
  <c r="F18" i="4"/>
  <c r="E18" i="4"/>
  <c r="D18" i="4"/>
  <c r="AL17" i="4"/>
  <c r="S17" i="4" s="1"/>
  <c r="AK17" i="4"/>
  <c r="R17" i="4" s="1"/>
  <c r="P17" i="4"/>
  <c r="Z14" i="5" s="1"/>
  <c r="L17" i="4"/>
  <c r="V14" i="5" s="1"/>
  <c r="K17" i="4"/>
  <c r="U14" i="5" s="1"/>
  <c r="M17" i="4"/>
  <c r="J17" i="4"/>
  <c r="I17" i="4"/>
  <c r="H17" i="4"/>
  <c r="G17" i="4"/>
  <c r="F17" i="4"/>
  <c r="E17" i="4"/>
  <c r="D17" i="4"/>
  <c r="BH15" i="4"/>
  <c r="CA15" i="4" s="1"/>
  <c r="CT15" i="4" s="1"/>
  <c r="AL13" i="4"/>
  <c r="S13" i="4" s="1"/>
  <c r="AK13" i="4"/>
  <c r="R13" i="4" s="1"/>
  <c r="Q13" i="4"/>
  <c r="P13" i="4"/>
  <c r="O13" i="4"/>
  <c r="Y203" i="5" s="1"/>
  <c r="Y204" i="5" s="1"/>
  <c r="N13" i="4"/>
  <c r="X203" i="5" s="1"/>
  <c r="X204" i="5" s="1"/>
  <c r="M13" i="4"/>
  <c r="W203" i="5" s="1"/>
  <c r="W204" i="5" s="1"/>
  <c r="L13" i="4"/>
  <c r="V203" i="5" s="1"/>
  <c r="V204" i="5" s="1"/>
  <c r="K13" i="4"/>
  <c r="U127" i="9" s="1"/>
  <c r="U128" i="9" s="1"/>
  <c r="I55" i="6" s="1"/>
  <c r="F29" i="11" s="1"/>
  <c r="J13" i="4"/>
  <c r="I13" i="4"/>
  <c r="H13" i="4"/>
  <c r="G13" i="4"/>
  <c r="F13" i="4"/>
  <c r="E13" i="4"/>
  <c r="D13" i="4"/>
  <c r="AL12" i="4"/>
  <c r="S12" i="4" s="1"/>
  <c r="AK12" i="4"/>
  <c r="R12" i="4" s="1"/>
  <c r="AC109" i="9" s="1"/>
  <c r="AC110" i="9" s="1"/>
  <c r="Q12" i="4"/>
  <c r="AA173" i="5" s="1"/>
  <c r="AA174" i="5" s="1"/>
  <c r="O12" i="4"/>
  <c r="Y173" i="5" s="1"/>
  <c r="Y174" i="5" s="1"/>
  <c r="K12" i="4"/>
  <c r="U109" i="9" s="1"/>
  <c r="U110" i="9" s="1"/>
  <c r="I54" i="6" s="1"/>
  <c r="F28" i="11" s="1"/>
  <c r="M12" i="4"/>
  <c r="W109" i="9" s="1"/>
  <c r="W110" i="9" s="1"/>
  <c r="S28" i="11" s="1"/>
  <c r="L12" i="4"/>
  <c r="J12" i="4"/>
  <c r="I12" i="4"/>
  <c r="H12" i="4"/>
  <c r="G12" i="4"/>
  <c r="F12" i="4"/>
  <c r="E12" i="4"/>
  <c r="D12" i="4"/>
  <c r="AL11" i="4"/>
  <c r="S11" i="4" s="1"/>
  <c r="AK11" i="4"/>
  <c r="R11" i="4" s="1"/>
  <c r="O11" i="4"/>
  <c r="N11" i="4"/>
  <c r="M11" i="4"/>
  <c r="W143" i="5" s="1"/>
  <c r="W144" i="5" s="1"/>
  <c r="L11" i="4"/>
  <c r="Q11" i="4"/>
  <c r="AA91" i="9" s="1"/>
  <c r="P11" i="4"/>
  <c r="K11" i="4"/>
  <c r="J11" i="4"/>
  <c r="I11" i="4"/>
  <c r="H11" i="4"/>
  <c r="G11" i="4"/>
  <c r="F11" i="4"/>
  <c r="E11" i="4"/>
  <c r="D11" i="4"/>
  <c r="AL10" i="4"/>
  <c r="S10" i="4" s="1"/>
  <c r="AK10" i="4"/>
  <c r="R10" i="4" s="1"/>
  <c r="O10" i="4"/>
  <c r="Y113" i="5" s="1"/>
  <c r="Y114" i="5" s="1"/>
  <c r="N10" i="4"/>
  <c r="X113" i="5" s="1"/>
  <c r="M10" i="4"/>
  <c r="W113" i="5" s="1"/>
  <c r="W114" i="5" s="1"/>
  <c r="L10" i="4"/>
  <c r="V113" i="5" s="1"/>
  <c r="V114" i="5" s="1"/>
  <c r="K10" i="4"/>
  <c r="U113" i="5" s="1"/>
  <c r="U114" i="5" s="1"/>
  <c r="J10" i="4"/>
  <c r="I10" i="4"/>
  <c r="H10" i="4"/>
  <c r="G10" i="4"/>
  <c r="F10" i="4"/>
  <c r="E10" i="4"/>
  <c r="D10" i="4"/>
  <c r="AL9" i="4"/>
  <c r="S9" i="4" s="1"/>
  <c r="AB55" i="9" s="1"/>
  <c r="AB56" i="9" s="1"/>
  <c r="AK9" i="4"/>
  <c r="R9" i="4" s="1"/>
  <c r="Q9" i="4"/>
  <c r="AA55" i="9" s="1"/>
  <c r="AA56" i="9" s="1"/>
  <c r="P9" i="4"/>
  <c r="Z83" i="5" s="1"/>
  <c r="Z84" i="5" s="1"/>
  <c r="L9" i="4"/>
  <c r="V55" i="9" s="1"/>
  <c r="V56" i="9" s="1"/>
  <c r="R25" i="11" s="1"/>
  <c r="K9" i="4"/>
  <c r="U83" i="5" s="1"/>
  <c r="U84" i="5" s="1"/>
  <c r="J9" i="4"/>
  <c r="I9" i="4"/>
  <c r="H9" i="4"/>
  <c r="G9" i="4"/>
  <c r="F9" i="4"/>
  <c r="E9" i="4"/>
  <c r="D9" i="4"/>
  <c r="AL8" i="4"/>
  <c r="S8" i="4" s="1"/>
  <c r="AK8" i="4"/>
  <c r="R8" i="4" s="1"/>
  <c r="Q8" i="4"/>
  <c r="AA37" i="9" s="1"/>
  <c r="AA38" i="9" s="1"/>
  <c r="O8" i="4"/>
  <c r="Y37" i="9" s="1"/>
  <c r="Y38" i="9" s="1"/>
  <c r="N8" i="4"/>
  <c r="X37" i="9" s="1"/>
  <c r="X38" i="9" s="1"/>
  <c r="T24" i="11" s="1"/>
  <c r="M8" i="4"/>
  <c r="W37" i="9" s="1"/>
  <c r="W38" i="9" s="1"/>
  <c r="S24" i="11" s="1"/>
  <c r="L8" i="4"/>
  <c r="V37" i="9" s="1"/>
  <c r="V38" i="9" s="1"/>
  <c r="R24" i="11" s="1"/>
  <c r="K8" i="4"/>
  <c r="U37" i="9" s="1"/>
  <c r="U38" i="9" s="1"/>
  <c r="I50" i="6" s="1"/>
  <c r="P8" i="4"/>
  <c r="Z37" i="9" s="1"/>
  <c r="Z38" i="9" s="1"/>
  <c r="J8" i="4"/>
  <c r="I8" i="4"/>
  <c r="H8" i="4"/>
  <c r="G8" i="4"/>
  <c r="F8" i="4"/>
  <c r="E8" i="4"/>
  <c r="D8" i="4"/>
  <c r="AL7" i="4"/>
  <c r="S7" i="4" s="1"/>
  <c r="AB19" i="9" s="1"/>
  <c r="AB20" i="9" s="1"/>
  <c r="AD20" i="9" s="1"/>
  <c r="J49" i="6" s="1"/>
  <c r="AK7" i="4"/>
  <c r="R7" i="4" s="1"/>
  <c r="AC23" i="5" s="1"/>
  <c r="AC24" i="5" s="1"/>
  <c r="Q7" i="4"/>
  <c r="M7" i="4"/>
  <c r="W23" i="5" s="1"/>
  <c r="W24" i="5" s="1"/>
  <c r="L7" i="4"/>
  <c r="K7" i="4"/>
  <c r="U19" i="9" s="1"/>
  <c r="U20" i="9" s="1"/>
  <c r="I49" i="6" s="1"/>
  <c r="J7" i="4"/>
  <c r="I7" i="4"/>
  <c r="H7" i="4"/>
  <c r="G7" i="4"/>
  <c r="F7" i="4"/>
  <c r="E7" i="4"/>
  <c r="D7" i="4"/>
  <c r="BH5" i="4"/>
  <c r="CA5" i="4" s="1"/>
  <c r="CT5" i="4" s="1"/>
  <c r="AI43" i="3"/>
  <c r="AH43" i="3"/>
  <c r="O43" i="3" s="1"/>
  <c r="I154" i="8" s="1"/>
  <c r="I155" i="8" s="1"/>
  <c r="AG43" i="3"/>
  <c r="N43" i="3" s="1"/>
  <c r="H154" i="8" s="1"/>
  <c r="H155" i="8" s="1"/>
  <c r="AF43" i="3"/>
  <c r="M43" i="3" s="1"/>
  <c r="AE43" i="3"/>
  <c r="L43" i="3" s="1"/>
  <c r="AD43" i="3"/>
  <c r="K43" i="3" s="1"/>
  <c r="E154" i="8" s="1"/>
  <c r="E155" i="8" s="1"/>
  <c r="E212" i="8" s="1"/>
  <c r="P43" i="3"/>
  <c r="J154" i="8" s="1"/>
  <c r="J155" i="8" s="1"/>
  <c r="J43" i="3"/>
  <c r="I43" i="3"/>
  <c r="H43" i="3"/>
  <c r="G43" i="3"/>
  <c r="F43" i="3"/>
  <c r="E43" i="3"/>
  <c r="D43" i="3"/>
  <c r="AL42" i="3"/>
  <c r="S42" i="3" s="1"/>
  <c r="L132" i="8" s="1"/>
  <c r="L133" i="8" s="1"/>
  <c r="AK42" i="3"/>
  <c r="R42" i="3" s="1"/>
  <c r="AJ42" i="3"/>
  <c r="AI42" i="3"/>
  <c r="P42" i="3" s="1"/>
  <c r="J132" i="8" s="1"/>
  <c r="J133" i="8" s="1"/>
  <c r="AH42" i="3"/>
  <c r="O42" i="3" s="1"/>
  <c r="I132" i="8" s="1"/>
  <c r="I133" i="8" s="1"/>
  <c r="AG42" i="3"/>
  <c r="N42" i="3" s="1"/>
  <c r="H132" i="8" s="1"/>
  <c r="H133" i="8" s="1"/>
  <c r="AF42" i="3"/>
  <c r="M42" i="3" s="1"/>
  <c r="G132" i="8" s="1"/>
  <c r="G133" i="8" s="1"/>
  <c r="AE42" i="3"/>
  <c r="L42" i="3" s="1"/>
  <c r="F132" i="8" s="1"/>
  <c r="F133" i="8" s="1"/>
  <c r="AD42" i="3"/>
  <c r="K42" i="3" s="1"/>
  <c r="Q42" i="3"/>
  <c r="K132" i="8" s="1"/>
  <c r="K133" i="8" s="1"/>
  <c r="J42" i="3"/>
  <c r="I42" i="3"/>
  <c r="H42" i="3"/>
  <c r="G42" i="3"/>
  <c r="F42" i="3"/>
  <c r="E42" i="3"/>
  <c r="D42" i="3"/>
  <c r="AL41" i="3"/>
  <c r="S41" i="3" s="1"/>
  <c r="L110" i="8" s="1"/>
  <c r="L111" i="8" s="1"/>
  <c r="AK41" i="3"/>
  <c r="R41" i="3" s="1"/>
  <c r="M110" i="8" s="1"/>
  <c r="AJ41" i="3"/>
  <c r="Q41" i="3" s="1"/>
  <c r="K110" i="8" s="1"/>
  <c r="K111" i="8" s="1"/>
  <c r="AI41" i="3"/>
  <c r="AH41" i="3"/>
  <c r="O41" i="3" s="1"/>
  <c r="AG41" i="3"/>
  <c r="N41" i="3" s="1"/>
  <c r="H110" i="8" s="1"/>
  <c r="H111" i="8" s="1"/>
  <c r="AF41" i="3"/>
  <c r="M41" i="3" s="1"/>
  <c r="G110" i="8" s="1"/>
  <c r="G111" i="8" s="1"/>
  <c r="AE41" i="3"/>
  <c r="L41" i="3" s="1"/>
  <c r="AD41" i="3"/>
  <c r="P41" i="3"/>
  <c r="J110" i="8" s="1"/>
  <c r="J111" i="8" s="1"/>
  <c r="K41" i="3"/>
  <c r="E110" i="8" s="1"/>
  <c r="E111" i="8" s="1"/>
  <c r="J41" i="3"/>
  <c r="I41" i="3"/>
  <c r="H41" i="3"/>
  <c r="G41" i="3"/>
  <c r="F41" i="3"/>
  <c r="E41" i="3"/>
  <c r="D41" i="3"/>
  <c r="AL40" i="3"/>
  <c r="S40" i="3" s="1"/>
  <c r="L88" i="8" s="1"/>
  <c r="L89" i="8" s="1"/>
  <c r="AK40" i="3"/>
  <c r="R40" i="3" s="1"/>
  <c r="M88" i="8" s="1"/>
  <c r="AJ40" i="3"/>
  <c r="Q40" i="3" s="1"/>
  <c r="K88" i="8" s="1"/>
  <c r="K89" i="8" s="1"/>
  <c r="AI40" i="3"/>
  <c r="P40" i="3" s="1"/>
  <c r="J88" i="8" s="1"/>
  <c r="J89" i="8" s="1"/>
  <c r="AH40" i="3"/>
  <c r="AG40" i="3"/>
  <c r="AF40" i="3"/>
  <c r="M40" i="3" s="1"/>
  <c r="G88" i="8" s="1"/>
  <c r="G89" i="8" s="1"/>
  <c r="AE40" i="3"/>
  <c r="L40" i="3" s="1"/>
  <c r="F88" i="8" s="1"/>
  <c r="F89" i="8" s="1"/>
  <c r="AD40" i="3"/>
  <c r="O40" i="3"/>
  <c r="N40" i="3"/>
  <c r="H88" i="8" s="1"/>
  <c r="H89" i="8" s="1"/>
  <c r="K40" i="3"/>
  <c r="E88" i="8" s="1"/>
  <c r="E89" i="8" s="1"/>
  <c r="E194" i="8" s="1"/>
  <c r="J40" i="3"/>
  <c r="I40" i="3"/>
  <c r="H40" i="3"/>
  <c r="G40" i="3"/>
  <c r="F40" i="3"/>
  <c r="E40" i="3"/>
  <c r="D40" i="3"/>
  <c r="AL39" i="3"/>
  <c r="AK39" i="3"/>
  <c r="R39" i="3" s="1"/>
  <c r="M66" i="8" s="1"/>
  <c r="M67" i="8" s="1"/>
  <c r="AJ39" i="3"/>
  <c r="Q39" i="3" s="1"/>
  <c r="K66" i="8" s="1"/>
  <c r="K67" i="8" s="1"/>
  <c r="AI39" i="3"/>
  <c r="P39" i="3" s="1"/>
  <c r="AH39" i="3"/>
  <c r="O39" i="3" s="1"/>
  <c r="I66" i="8" s="1"/>
  <c r="I67" i="8" s="1"/>
  <c r="AG39" i="3"/>
  <c r="N39" i="3" s="1"/>
  <c r="H66" i="8" s="1"/>
  <c r="H67" i="8" s="1"/>
  <c r="AF39" i="3"/>
  <c r="M39" i="3" s="1"/>
  <c r="G66" i="8" s="1"/>
  <c r="G67" i="8" s="1"/>
  <c r="AE39" i="3"/>
  <c r="L39" i="3" s="1"/>
  <c r="F66" i="8" s="1"/>
  <c r="F67" i="8" s="1"/>
  <c r="AD39" i="3"/>
  <c r="K39" i="3" s="1"/>
  <c r="E66" i="8" s="1"/>
  <c r="E67" i="8" s="1"/>
  <c r="S39" i="3"/>
  <c r="L66" i="8" s="1"/>
  <c r="L67" i="8" s="1"/>
  <c r="J39" i="3"/>
  <c r="I39" i="3"/>
  <c r="H39" i="3"/>
  <c r="G39" i="3"/>
  <c r="F39" i="3"/>
  <c r="E39" i="3"/>
  <c r="D39" i="3"/>
  <c r="AL38" i="3"/>
  <c r="S38" i="3" s="1"/>
  <c r="L44" i="8" s="1"/>
  <c r="L45" i="8" s="1"/>
  <c r="AK38" i="3"/>
  <c r="R38" i="3" s="1"/>
  <c r="M44" i="8" s="1"/>
  <c r="M45" i="8" s="1"/>
  <c r="AJ38" i="3"/>
  <c r="Q38" i="3" s="1"/>
  <c r="K44" i="8" s="1"/>
  <c r="K45" i="8" s="1"/>
  <c r="AI38" i="3"/>
  <c r="P38" i="3" s="1"/>
  <c r="J44" i="8" s="1"/>
  <c r="J45" i="8" s="1"/>
  <c r="AH38" i="3"/>
  <c r="O38" i="3" s="1"/>
  <c r="I44" i="8" s="1"/>
  <c r="I45" i="8" s="1"/>
  <c r="AG38" i="3"/>
  <c r="N38" i="3" s="1"/>
  <c r="H44" i="8" s="1"/>
  <c r="H45" i="8" s="1"/>
  <c r="AF38" i="3"/>
  <c r="M38" i="3" s="1"/>
  <c r="G44" i="8" s="1"/>
  <c r="G45" i="8" s="1"/>
  <c r="AE38" i="3"/>
  <c r="L38" i="3" s="1"/>
  <c r="AD38" i="3"/>
  <c r="K38" i="3"/>
  <c r="E44" i="8" s="1"/>
  <c r="E45" i="8" s="1"/>
  <c r="J38" i="3"/>
  <c r="I38" i="3"/>
  <c r="H38" i="3"/>
  <c r="G38" i="3"/>
  <c r="F38" i="3"/>
  <c r="E38" i="3"/>
  <c r="D38" i="3"/>
  <c r="AL37" i="3"/>
  <c r="AK37" i="3"/>
  <c r="R37" i="3" s="1"/>
  <c r="M22" i="8" s="1"/>
  <c r="O22" i="8" s="1"/>
  <c r="AJ37" i="3"/>
  <c r="Q37" i="3" s="1"/>
  <c r="K22" i="8" s="1"/>
  <c r="K23" i="8" s="1"/>
  <c r="AI37" i="3"/>
  <c r="P37" i="3" s="1"/>
  <c r="AH37" i="3"/>
  <c r="O37" i="3" s="1"/>
  <c r="I22" i="8" s="1"/>
  <c r="I23" i="8" s="1"/>
  <c r="AG37" i="3"/>
  <c r="N37" i="3" s="1"/>
  <c r="H22" i="8" s="1"/>
  <c r="H23" i="8" s="1"/>
  <c r="AF37" i="3"/>
  <c r="M37" i="3" s="1"/>
  <c r="G22" i="8" s="1"/>
  <c r="G23" i="8" s="1"/>
  <c r="AE37" i="3"/>
  <c r="L37" i="3" s="1"/>
  <c r="F22" i="8" s="1"/>
  <c r="F23" i="8" s="1"/>
  <c r="AD37" i="3"/>
  <c r="K37" i="3" s="1"/>
  <c r="E22" i="8" s="1"/>
  <c r="E23" i="8" s="1"/>
  <c r="E176" i="8" s="1"/>
  <c r="S37" i="3"/>
  <c r="L22" i="8" s="1"/>
  <c r="J37" i="3"/>
  <c r="I37" i="3"/>
  <c r="H37" i="3"/>
  <c r="G37" i="3"/>
  <c r="F37" i="3"/>
  <c r="E37" i="3"/>
  <c r="D37" i="3"/>
  <c r="BH35" i="3"/>
  <c r="CA35" i="3" s="1"/>
  <c r="CT35" i="3" s="1"/>
  <c r="AL33" i="3"/>
  <c r="S33" i="3" s="1"/>
  <c r="L147" i="8" s="1"/>
  <c r="AK33" i="3"/>
  <c r="R33" i="3" s="1"/>
  <c r="M147" i="8" s="1"/>
  <c r="AJ33" i="3"/>
  <c r="Q33" i="3" s="1"/>
  <c r="K147" i="8" s="1"/>
  <c r="AI33" i="3"/>
  <c r="P33" i="3" s="1"/>
  <c r="J147" i="8" s="1"/>
  <c r="AH33" i="3"/>
  <c r="O33" i="3" s="1"/>
  <c r="I147" i="8" s="1"/>
  <c r="AG33" i="3"/>
  <c r="AF33" i="3"/>
  <c r="M33" i="3" s="1"/>
  <c r="G147" i="8" s="1"/>
  <c r="AE33" i="3"/>
  <c r="L33" i="3" s="1"/>
  <c r="AD33" i="3"/>
  <c r="K33" i="3" s="1"/>
  <c r="N33" i="3"/>
  <c r="H147" i="8" s="1"/>
  <c r="J33" i="3"/>
  <c r="I33" i="3"/>
  <c r="H33" i="3"/>
  <c r="G33" i="3"/>
  <c r="F33" i="3"/>
  <c r="E33" i="3"/>
  <c r="D33" i="3"/>
  <c r="AL32" i="3"/>
  <c r="S32" i="3" s="1"/>
  <c r="AK32" i="3"/>
  <c r="R32" i="3" s="1"/>
  <c r="M125" i="8" s="1"/>
  <c r="AJ32" i="3"/>
  <c r="Q32" i="3" s="1"/>
  <c r="K125" i="8" s="1"/>
  <c r="AI32" i="3"/>
  <c r="P32" i="3" s="1"/>
  <c r="J125" i="8" s="1"/>
  <c r="AH32" i="3"/>
  <c r="AG32" i="3"/>
  <c r="N32" i="3" s="1"/>
  <c r="AF32" i="3"/>
  <c r="AE32" i="3"/>
  <c r="L32" i="3" s="1"/>
  <c r="F125" i="8" s="1"/>
  <c r="AD32" i="3"/>
  <c r="K32" i="3" s="1"/>
  <c r="E125" i="8" s="1"/>
  <c r="O32" i="3"/>
  <c r="I125" i="8" s="1"/>
  <c r="M32" i="3"/>
  <c r="J32" i="3"/>
  <c r="I32" i="3"/>
  <c r="H32" i="3"/>
  <c r="G32" i="3"/>
  <c r="F32" i="3"/>
  <c r="E32" i="3"/>
  <c r="D32" i="3"/>
  <c r="AL31" i="3"/>
  <c r="S31" i="3" s="1"/>
  <c r="L103" i="8" s="1"/>
  <c r="AK31" i="3"/>
  <c r="R31" i="3" s="1"/>
  <c r="AJ31" i="3"/>
  <c r="Q31" i="3" s="1"/>
  <c r="K103" i="8" s="1"/>
  <c r="AI31" i="3"/>
  <c r="P31" i="3" s="1"/>
  <c r="J103" i="8" s="1"/>
  <c r="AH31" i="3"/>
  <c r="O31" i="3" s="1"/>
  <c r="I103" i="8" s="1"/>
  <c r="AG31" i="3"/>
  <c r="AF31" i="3"/>
  <c r="M31" i="3" s="1"/>
  <c r="G103" i="8" s="1"/>
  <c r="AE31" i="3"/>
  <c r="L31" i="3" s="1"/>
  <c r="F103" i="8" s="1"/>
  <c r="AD31" i="3"/>
  <c r="K31" i="3" s="1"/>
  <c r="N31" i="3"/>
  <c r="H103" i="8" s="1"/>
  <c r="J31" i="3"/>
  <c r="I31" i="3"/>
  <c r="H31" i="3"/>
  <c r="G31" i="3"/>
  <c r="F31" i="3"/>
  <c r="E31" i="3"/>
  <c r="D31" i="3"/>
  <c r="AL30" i="3"/>
  <c r="AK30" i="3"/>
  <c r="R30" i="3" s="1"/>
  <c r="M81" i="8" s="1"/>
  <c r="AJ30" i="3"/>
  <c r="Q30" i="3" s="1"/>
  <c r="K81" i="8" s="1"/>
  <c r="AI30" i="3"/>
  <c r="P30" i="3" s="1"/>
  <c r="J81" i="8" s="1"/>
  <c r="AH30" i="3"/>
  <c r="O30" i="3" s="1"/>
  <c r="I81" i="8" s="1"/>
  <c r="AG30" i="3"/>
  <c r="N30" i="3" s="1"/>
  <c r="AF30" i="3"/>
  <c r="M30" i="3" s="1"/>
  <c r="G81" i="8" s="1"/>
  <c r="AE30" i="3"/>
  <c r="L30" i="3" s="1"/>
  <c r="AD30" i="3"/>
  <c r="S30" i="3"/>
  <c r="L81" i="8" s="1"/>
  <c r="K30" i="3"/>
  <c r="E81" i="8" s="1"/>
  <c r="E186" i="8" s="1"/>
  <c r="J30" i="3"/>
  <c r="I30" i="3"/>
  <c r="H30" i="3"/>
  <c r="G30" i="3"/>
  <c r="F30" i="3"/>
  <c r="E30" i="3"/>
  <c r="D30" i="3"/>
  <c r="AL29" i="3"/>
  <c r="S29" i="3" s="1"/>
  <c r="AK29" i="3"/>
  <c r="AJ29" i="3"/>
  <c r="Q29" i="3" s="1"/>
  <c r="K59" i="8" s="1"/>
  <c r="AI29" i="3"/>
  <c r="P29" i="3" s="1"/>
  <c r="AH29" i="3"/>
  <c r="AG29" i="3"/>
  <c r="AF29" i="3"/>
  <c r="M29" i="3" s="1"/>
  <c r="G59" i="8" s="1"/>
  <c r="AE29" i="3"/>
  <c r="L29" i="3" s="1"/>
  <c r="F59" i="8" s="1"/>
  <c r="AD29" i="3"/>
  <c r="K29" i="3" s="1"/>
  <c r="E59" i="8" s="1"/>
  <c r="R29" i="3"/>
  <c r="M59" i="8" s="1"/>
  <c r="O29" i="3"/>
  <c r="I59" i="8" s="1"/>
  <c r="N29" i="3"/>
  <c r="H59" i="8" s="1"/>
  <c r="J29" i="3"/>
  <c r="I29" i="3"/>
  <c r="H29" i="3"/>
  <c r="G29" i="3"/>
  <c r="F29" i="3"/>
  <c r="E29" i="3"/>
  <c r="D29" i="3"/>
  <c r="AL28" i="3"/>
  <c r="AK28" i="3"/>
  <c r="R28" i="3" s="1"/>
  <c r="AJ28" i="3"/>
  <c r="Q28" i="3" s="1"/>
  <c r="K37" i="8" s="1"/>
  <c r="AI28" i="3"/>
  <c r="P28" i="3" s="1"/>
  <c r="AH28" i="3"/>
  <c r="AG28" i="3"/>
  <c r="N28" i="3" s="1"/>
  <c r="H37" i="8" s="1"/>
  <c r="AF28" i="3"/>
  <c r="M28" i="3" s="1"/>
  <c r="G37" i="8" s="1"/>
  <c r="AE28" i="3"/>
  <c r="L28" i="3" s="1"/>
  <c r="F37" i="8" s="1"/>
  <c r="AD28" i="3"/>
  <c r="K28" i="3" s="1"/>
  <c r="E37" i="8" s="1"/>
  <c r="S28" i="3"/>
  <c r="L37" i="8" s="1"/>
  <c r="O28" i="3"/>
  <c r="I37" i="8" s="1"/>
  <c r="J28" i="3"/>
  <c r="I28" i="3"/>
  <c r="H28" i="3"/>
  <c r="G28" i="3"/>
  <c r="F28" i="3"/>
  <c r="E28" i="3"/>
  <c r="D28" i="3"/>
  <c r="AL27" i="3"/>
  <c r="S27" i="3" s="1"/>
  <c r="L15" i="8" s="1"/>
  <c r="N15" i="8" s="1"/>
  <c r="F168" i="8" s="1"/>
  <c r="AK27" i="3"/>
  <c r="R27" i="3" s="1"/>
  <c r="AJ27" i="3"/>
  <c r="Q27" i="3" s="1"/>
  <c r="K15" i="8" s="1"/>
  <c r="AI27" i="3"/>
  <c r="P27" i="3" s="1"/>
  <c r="J15" i="8" s="1"/>
  <c r="AH27" i="3"/>
  <c r="O27" i="3" s="1"/>
  <c r="I15" i="8" s="1"/>
  <c r="AG27" i="3"/>
  <c r="N27" i="3" s="1"/>
  <c r="AF27" i="3"/>
  <c r="M27" i="3" s="1"/>
  <c r="G15" i="8" s="1"/>
  <c r="AE27" i="3"/>
  <c r="L27" i="3" s="1"/>
  <c r="F15" i="8" s="1"/>
  <c r="AD27" i="3"/>
  <c r="K27" i="3"/>
  <c r="E15" i="8" s="1"/>
  <c r="E168" i="8" s="1"/>
  <c r="J27" i="3"/>
  <c r="I27" i="3"/>
  <c r="H27" i="3"/>
  <c r="G27" i="3"/>
  <c r="F27" i="3"/>
  <c r="E27" i="3"/>
  <c r="D27" i="3"/>
  <c r="BH25" i="3"/>
  <c r="CA25" i="3" s="1"/>
  <c r="CT25" i="3" s="1"/>
  <c r="AL23" i="3"/>
  <c r="AK23" i="3"/>
  <c r="R23" i="3" s="1"/>
  <c r="M146" i="8" s="1"/>
  <c r="AJ23" i="3"/>
  <c r="Q23" i="3" s="1"/>
  <c r="AI23" i="3"/>
  <c r="P23" i="3" s="1"/>
  <c r="AH23" i="3"/>
  <c r="O23" i="3" s="1"/>
  <c r="AG23" i="3"/>
  <c r="AF23" i="3"/>
  <c r="M23" i="3" s="1"/>
  <c r="G146" i="8" s="1"/>
  <c r="AE23" i="3"/>
  <c r="AD23" i="3"/>
  <c r="K23" i="3" s="1"/>
  <c r="S23" i="3"/>
  <c r="L146" i="8" s="1"/>
  <c r="N23" i="3"/>
  <c r="H146" i="8" s="1"/>
  <c r="L23" i="3"/>
  <c r="F146" i="8" s="1"/>
  <c r="J23" i="3"/>
  <c r="I23" i="3"/>
  <c r="H23" i="3"/>
  <c r="G23" i="3"/>
  <c r="F23" i="3"/>
  <c r="E23" i="3"/>
  <c r="D23" i="3"/>
  <c r="AL22" i="3"/>
  <c r="AK22" i="3"/>
  <c r="R22" i="3" s="1"/>
  <c r="AJ22" i="3"/>
  <c r="AI22" i="3"/>
  <c r="P22" i="3" s="1"/>
  <c r="J124" i="8" s="1"/>
  <c r="AH22" i="3"/>
  <c r="O22" i="3" s="1"/>
  <c r="I124" i="8" s="1"/>
  <c r="AG22" i="3"/>
  <c r="N22" i="3" s="1"/>
  <c r="H124" i="8" s="1"/>
  <c r="AF22" i="3"/>
  <c r="M22" i="3" s="1"/>
  <c r="G124" i="8" s="1"/>
  <c r="AE22" i="3"/>
  <c r="L22" i="3" s="1"/>
  <c r="AD22" i="3"/>
  <c r="K22" i="3" s="1"/>
  <c r="E124" i="8" s="1"/>
  <c r="S22" i="3"/>
  <c r="L124" i="8" s="1"/>
  <c r="Q22" i="3"/>
  <c r="J22" i="3"/>
  <c r="I22" i="3"/>
  <c r="H22" i="3"/>
  <c r="G22" i="3"/>
  <c r="F22" i="3"/>
  <c r="E22" i="3"/>
  <c r="D22" i="3"/>
  <c r="AL21" i="3"/>
  <c r="S21" i="3" s="1"/>
  <c r="L102" i="8" s="1"/>
  <c r="AK21" i="3"/>
  <c r="R21" i="3" s="1"/>
  <c r="AJ21" i="3"/>
  <c r="Q21" i="3" s="1"/>
  <c r="AI21" i="3"/>
  <c r="P21" i="3" s="1"/>
  <c r="AH21" i="3"/>
  <c r="O21" i="3" s="1"/>
  <c r="AG21" i="3"/>
  <c r="AF21" i="3"/>
  <c r="M21" i="3" s="1"/>
  <c r="G102" i="8" s="1"/>
  <c r="AE21" i="3"/>
  <c r="AD21" i="3"/>
  <c r="K21" i="3" s="1"/>
  <c r="E102" i="8" s="1"/>
  <c r="N21" i="3"/>
  <c r="H102" i="8" s="1"/>
  <c r="L21" i="3"/>
  <c r="J21" i="3"/>
  <c r="I21" i="3"/>
  <c r="H21" i="3"/>
  <c r="G21" i="3"/>
  <c r="F21" i="3"/>
  <c r="E21" i="3"/>
  <c r="D21" i="3"/>
  <c r="AL20" i="3"/>
  <c r="S20" i="3" s="1"/>
  <c r="AK20" i="3"/>
  <c r="AJ20" i="3"/>
  <c r="Q20" i="3" s="1"/>
  <c r="AI20" i="3"/>
  <c r="P20" i="3" s="1"/>
  <c r="J80" i="8" s="1"/>
  <c r="AH20" i="3"/>
  <c r="O20" i="3" s="1"/>
  <c r="I80" i="8" s="1"/>
  <c r="AG20" i="3"/>
  <c r="AF20" i="3"/>
  <c r="AE20" i="3"/>
  <c r="L20" i="3" s="1"/>
  <c r="F80" i="8" s="1"/>
  <c r="AD20" i="3"/>
  <c r="K20" i="3" s="1"/>
  <c r="E80" i="8" s="1"/>
  <c r="E185" i="8" s="1"/>
  <c r="R20" i="3"/>
  <c r="M80" i="8" s="1"/>
  <c r="N20" i="3"/>
  <c r="M20" i="3"/>
  <c r="J20" i="3"/>
  <c r="I20" i="3"/>
  <c r="H20" i="3"/>
  <c r="G20" i="3"/>
  <c r="F20" i="3"/>
  <c r="E20" i="3"/>
  <c r="D20" i="3"/>
  <c r="AL19" i="3"/>
  <c r="AK19" i="3"/>
  <c r="R19" i="3" s="1"/>
  <c r="AJ19" i="3"/>
  <c r="Q19" i="3" s="1"/>
  <c r="K58" i="8" s="1"/>
  <c r="AI19" i="3"/>
  <c r="P19" i="3" s="1"/>
  <c r="J58" i="8" s="1"/>
  <c r="AH19" i="3"/>
  <c r="O19" i="3" s="1"/>
  <c r="I58" i="8" s="1"/>
  <c r="AG19" i="3"/>
  <c r="N19" i="3" s="1"/>
  <c r="H58" i="8" s="1"/>
  <c r="AF19" i="3"/>
  <c r="M19" i="3" s="1"/>
  <c r="G58" i="8" s="1"/>
  <c r="AE19" i="3"/>
  <c r="AD19" i="3"/>
  <c r="K19" i="3" s="1"/>
  <c r="E58" i="8" s="1"/>
  <c r="S19" i="3"/>
  <c r="L58" i="8" s="1"/>
  <c r="L19" i="3"/>
  <c r="J19" i="3"/>
  <c r="I19" i="3"/>
  <c r="H19" i="3"/>
  <c r="G19" i="3"/>
  <c r="F19" i="3"/>
  <c r="E19" i="3"/>
  <c r="D19" i="3"/>
  <c r="AL18" i="3"/>
  <c r="S18" i="3" s="1"/>
  <c r="L36" i="8" s="1"/>
  <c r="AK18" i="3"/>
  <c r="R18" i="3" s="1"/>
  <c r="M36" i="8" s="1"/>
  <c r="AJ18" i="3"/>
  <c r="Q18" i="3" s="1"/>
  <c r="AI18" i="3"/>
  <c r="P18" i="3" s="1"/>
  <c r="J36" i="8" s="1"/>
  <c r="AH18" i="3"/>
  <c r="O18" i="3" s="1"/>
  <c r="I36" i="8" s="1"/>
  <c r="AG18" i="3"/>
  <c r="N18" i="3" s="1"/>
  <c r="H36" i="8" s="1"/>
  <c r="AF18" i="3"/>
  <c r="M18" i="3" s="1"/>
  <c r="G36" i="8" s="1"/>
  <c r="AE18" i="3"/>
  <c r="AD18" i="3"/>
  <c r="K18" i="3" s="1"/>
  <c r="L18" i="3"/>
  <c r="F36" i="8" s="1"/>
  <c r="J18" i="3"/>
  <c r="I18" i="3"/>
  <c r="H18" i="3"/>
  <c r="G18" i="3"/>
  <c r="F18" i="3"/>
  <c r="E18" i="3"/>
  <c r="D18" i="3"/>
  <c r="AL17" i="3"/>
  <c r="AK17" i="3"/>
  <c r="R17" i="3" s="1"/>
  <c r="M14" i="8" s="1"/>
  <c r="AJ17" i="3"/>
  <c r="Q17" i="3" s="1"/>
  <c r="K14" i="8" s="1"/>
  <c r="AI17" i="3"/>
  <c r="P17" i="3" s="1"/>
  <c r="AH17" i="3"/>
  <c r="AG17" i="3"/>
  <c r="N17" i="3" s="1"/>
  <c r="H14" i="8" s="1"/>
  <c r="AF17" i="3"/>
  <c r="M17" i="3" s="1"/>
  <c r="G14" i="8" s="1"/>
  <c r="AE17" i="3"/>
  <c r="L17" i="3" s="1"/>
  <c r="AD17" i="3"/>
  <c r="K17" i="3" s="1"/>
  <c r="E14" i="8" s="1"/>
  <c r="E167" i="8" s="1"/>
  <c r="S17" i="3"/>
  <c r="L14" i="8" s="1"/>
  <c r="O17" i="3"/>
  <c r="I14" i="8" s="1"/>
  <c r="J17" i="3"/>
  <c r="I17" i="3"/>
  <c r="H17" i="3"/>
  <c r="G17" i="3"/>
  <c r="F17" i="3"/>
  <c r="E17" i="3"/>
  <c r="D17" i="3"/>
  <c r="BH15" i="3"/>
  <c r="CA15" i="3" s="1"/>
  <c r="CT15" i="3" s="1"/>
  <c r="BH13" i="3"/>
  <c r="CA13" i="3" s="1"/>
  <c r="CT13" i="3" s="1"/>
  <c r="AL13" i="3"/>
  <c r="S13" i="3" s="1"/>
  <c r="AK13" i="3"/>
  <c r="R13" i="3" s="1"/>
  <c r="AJ13" i="3"/>
  <c r="AI13" i="3"/>
  <c r="AH13" i="3"/>
  <c r="AG13" i="3"/>
  <c r="N13" i="3" s="1"/>
  <c r="AF13" i="3"/>
  <c r="M13" i="3" s="1"/>
  <c r="AE13" i="3"/>
  <c r="L13" i="3" s="1"/>
  <c r="F127" i="9" s="1"/>
  <c r="F128" i="9" s="1"/>
  <c r="O29" i="11" s="1"/>
  <c r="AD13" i="3"/>
  <c r="K13" i="3" s="1"/>
  <c r="E127" i="9" s="1"/>
  <c r="E128" i="9" s="1"/>
  <c r="D55" i="6" s="1"/>
  <c r="Q13" i="3"/>
  <c r="P13" i="3"/>
  <c r="J127" i="9" s="1"/>
  <c r="J128" i="9" s="1"/>
  <c r="O13" i="3"/>
  <c r="I127" i="9" s="1"/>
  <c r="I128" i="9" s="1"/>
  <c r="J13" i="3"/>
  <c r="I13" i="3"/>
  <c r="H13" i="3"/>
  <c r="G13" i="3"/>
  <c r="F13" i="3"/>
  <c r="E13" i="3"/>
  <c r="D13" i="3"/>
  <c r="CT12" i="3"/>
  <c r="BH12" i="3"/>
  <c r="CA12" i="3" s="1"/>
  <c r="AL12" i="3"/>
  <c r="S12" i="3" s="1"/>
  <c r="L109" i="9" s="1"/>
  <c r="L110" i="9" s="1"/>
  <c r="AK12" i="3"/>
  <c r="R12" i="3" s="1"/>
  <c r="AJ12" i="3"/>
  <c r="Q12" i="3" s="1"/>
  <c r="K109" i="9" s="1"/>
  <c r="K110" i="9" s="1"/>
  <c r="AI12" i="3"/>
  <c r="P12" i="3" s="1"/>
  <c r="J109" i="9" s="1"/>
  <c r="J110" i="9" s="1"/>
  <c r="AH12" i="3"/>
  <c r="O12" i="3" s="1"/>
  <c r="I109" i="9" s="1"/>
  <c r="I110" i="9" s="1"/>
  <c r="AG12" i="3"/>
  <c r="N12" i="3" s="1"/>
  <c r="H109" i="9" s="1"/>
  <c r="H110" i="9" s="1"/>
  <c r="Q28" i="11" s="1"/>
  <c r="AF12" i="3"/>
  <c r="M12" i="3" s="1"/>
  <c r="AE12" i="3"/>
  <c r="L12" i="3" s="1"/>
  <c r="AD12" i="3"/>
  <c r="K12" i="3" s="1"/>
  <c r="J12" i="3"/>
  <c r="I12" i="3"/>
  <c r="H12" i="3"/>
  <c r="G12" i="3"/>
  <c r="F12" i="3"/>
  <c r="E12" i="3"/>
  <c r="D12" i="3"/>
  <c r="BH11" i="3"/>
  <c r="CA11" i="3" s="1"/>
  <c r="CT11" i="3" s="1"/>
  <c r="AL11" i="3"/>
  <c r="AK11" i="3"/>
  <c r="R11" i="3" s="1"/>
  <c r="M91" i="9" s="1"/>
  <c r="AJ11" i="3"/>
  <c r="Q11" i="3" s="1"/>
  <c r="K91" i="9" s="1"/>
  <c r="AI11" i="3"/>
  <c r="P11" i="3" s="1"/>
  <c r="AH11" i="3"/>
  <c r="AG11" i="3"/>
  <c r="N11" i="3" s="1"/>
  <c r="AF11" i="3"/>
  <c r="M11" i="3" s="1"/>
  <c r="G91" i="9" s="1"/>
  <c r="G92" i="9" s="1"/>
  <c r="P27" i="11" s="1"/>
  <c r="AE11" i="3"/>
  <c r="L11" i="3" s="1"/>
  <c r="AD11" i="3"/>
  <c r="K11" i="3" s="1"/>
  <c r="E91" i="9" s="1"/>
  <c r="E92" i="9" s="1"/>
  <c r="D53" i="6" s="1"/>
  <c r="S11" i="3"/>
  <c r="L91" i="9" s="1"/>
  <c r="L92" i="9" s="1"/>
  <c r="O11" i="3"/>
  <c r="I91" i="9" s="1"/>
  <c r="I92" i="9" s="1"/>
  <c r="J11" i="3"/>
  <c r="I11" i="3"/>
  <c r="H11" i="3"/>
  <c r="G11" i="3"/>
  <c r="F11" i="3"/>
  <c r="E11" i="3"/>
  <c r="D11" i="3"/>
  <c r="BH10" i="3"/>
  <c r="CA10" i="3" s="1"/>
  <c r="CT10" i="3" s="1"/>
  <c r="AL10" i="3"/>
  <c r="S10" i="3" s="1"/>
  <c r="L73" i="9" s="1"/>
  <c r="L74" i="9" s="1"/>
  <c r="AK10" i="3"/>
  <c r="R10" i="3" s="1"/>
  <c r="AJ10" i="3"/>
  <c r="Q10" i="3" s="1"/>
  <c r="AI10" i="3"/>
  <c r="P10" i="3" s="1"/>
  <c r="J73" i="9" s="1"/>
  <c r="J74" i="9" s="1"/>
  <c r="AH10" i="3"/>
  <c r="O10" i="3" s="1"/>
  <c r="I73" i="9" s="1"/>
  <c r="I74" i="9" s="1"/>
  <c r="AG10" i="3"/>
  <c r="AF10" i="3"/>
  <c r="M10" i="3" s="1"/>
  <c r="AE10" i="3"/>
  <c r="AD10" i="3"/>
  <c r="K10" i="3" s="1"/>
  <c r="N10" i="3"/>
  <c r="H73" i="9" s="1"/>
  <c r="H74" i="9" s="1"/>
  <c r="Q26" i="11" s="1"/>
  <c r="L10" i="3"/>
  <c r="F73" i="9" s="1"/>
  <c r="F74" i="9" s="1"/>
  <c r="O26" i="11" s="1"/>
  <c r="J10" i="3"/>
  <c r="I10" i="3"/>
  <c r="H10" i="3"/>
  <c r="G10" i="3"/>
  <c r="F10" i="3"/>
  <c r="E10" i="3"/>
  <c r="D10" i="3"/>
  <c r="CT9" i="3"/>
  <c r="CA9" i="3"/>
  <c r="BH9" i="3"/>
  <c r="AL9" i="3"/>
  <c r="S9" i="3" s="1"/>
  <c r="AK9" i="3"/>
  <c r="AJ9" i="3"/>
  <c r="Q9" i="3" s="1"/>
  <c r="AI9" i="3"/>
  <c r="P9" i="3" s="1"/>
  <c r="J55" i="9" s="1"/>
  <c r="J56" i="9" s="1"/>
  <c r="AH9" i="3"/>
  <c r="O9" i="3" s="1"/>
  <c r="AG9" i="3"/>
  <c r="N9" i="3" s="1"/>
  <c r="H55" i="9" s="1"/>
  <c r="H56" i="9" s="1"/>
  <c r="Q25" i="11" s="1"/>
  <c r="AF9" i="3"/>
  <c r="M9" i="3" s="1"/>
  <c r="G55" i="9" s="1"/>
  <c r="G56" i="9" s="1"/>
  <c r="P25" i="11" s="1"/>
  <c r="AE9" i="3"/>
  <c r="L9" i="3" s="1"/>
  <c r="F55" i="9" s="1"/>
  <c r="F56" i="9" s="1"/>
  <c r="O25" i="11" s="1"/>
  <c r="AD9" i="3"/>
  <c r="R9" i="3"/>
  <c r="M55" i="9" s="1"/>
  <c r="M56" i="9" s="1"/>
  <c r="K9" i="3"/>
  <c r="J9" i="3"/>
  <c r="I9" i="3"/>
  <c r="H9" i="3"/>
  <c r="G9" i="3"/>
  <c r="F9" i="3"/>
  <c r="E9" i="3"/>
  <c r="D9" i="3"/>
  <c r="BH8" i="3"/>
  <c r="CA8" i="3" s="1"/>
  <c r="CT8" i="3" s="1"/>
  <c r="AL8" i="3"/>
  <c r="S8" i="3" s="1"/>
  <c r="L37" i="9" s="1"/>
  <c r="L38" i="9" s="1"/>
  <c r="AK8" i="3"/>
  <c r="R8" i="3" s="1"/>
  <c r="AJ8" i="3"/>
  <c r="AI8" i="3"/>
  <c r="P8" i="3" s="1"/>
  <c r="AH8" i="3"/>
  <c r="O8" i="3" s="1"/>
  <c r="I37" i="9" s="1"/>
  <c r="I38" i="9" s="1"/>
  <c r="AG8" i="3"/>
  <c r="N8" i="3" s="1"/>
  <c r="H37" i="9" s="1"/>
  <c r="H38" i="9" s="1"/>
  <c r="Q24" i="11" s="1"/>
  <c r="AF8" i="3"/>
  <c r="AE8" i="3"/>
  <c r="L8" i="3" s="1"/>
  <c r="F37" i="9" s="1"/>
  <c r="F38" i="9" s="1"/>
  <c r="O24" i="11" s="1"/>
  <c r="AD8" i="3"/>
  <c r="K8" i="3" s="1"/>
  <c r="E37" i="9" s="1"/>
  <c r="E38" i="9" s="1"/>
  <c r="D50" i="6" s="1"/>
  <c r="D24" i="11" s="1"/>
  <c r="Q8" i="3"/>
  <c r="K37" i="9" s="1"/>
  <c r="K38" i="9" s="1"/>
  <c r="M8" i="3"/>
  <c r="J8" i="3"/>
  <c r="I8" i="3"/>
  <c r="H8" i="3"/>
  <c r="G8" i="3"/>
  <c r="F8" i="3"/>
  <c r="E8" i="3"/>
  <c r="D8" i="3"/>
  <c r="BH7" i="3"/>
  <c r="CA7" i="3" s="1"/>
  <c r="CT7" i="3" s="1"/>
  <c r="AL7" i="3"/>
  <c r="S7" i="3" s="1"/>
  <c r="L19" i="9" s="1"/>
  <c r="L20" i="9" s="1"/>
  <c r="N20" i="9" s="1"/>
  <c r="E49" i="6" s="1"/>
  <c r="AK7" i="3"/>
  <c r="R7" i="3" s="1"/>
  <c r="AJ7" i="3"/>
  <c r="Q7" i="3" s="1"/>
  <c r="AI7" i="3"/>
  <c r="P7" i="3" s="1"/>
  <c r="J19" i="9" s="1"/>
  <c r="J20" i="9" s="1"/>
  <c r="AH7" i="3"/>
  <c r="O7" i="3" s="1"/>
  <c r="I19" i="9" s="1"/>
  <c r="I20" i="9" s="1"/>
  <c r="AG7" i="3"/>
  <c r="N7" i="3" s="1"/>
  <c r="H19" i="9" s="1"/>
  <c r="H20" i="9" s="1"/>
  <c r="Q23" i="11" s="1"/>
  <c r="AF7" i="3"/>
  <c r="M7" i="3" s="1"/>
  <c r="G19" i="9" s="1"/>
  <c r="G20" i="9" s="1"/>
  <c r="P23" i="11" s="1"/>
  <c r="AE7" i="3"/>
  <c r="AD7" i="3"/>
  <c r="L7" i="3"/>
  <c r="K7" i="3"/>
  <c r="E19" i="9" s="1"/>
  <c r="E20" i="9" s="1"/>
  <c r="D49" i="6" s="1"/>
  <c r="J7" i="3"/>
  <c r="I7" i="3"/>
  <c r="H7" i="3"/>
  <c r="G7" i="3"/>
  <c r="F7" i="3"/>
  <c r="E7" i="3"/>
  <c r="D7" i="3"/>
  <c r="CA5" i="3"/>
  <c r="CT5" i="3" s="1"/>
  <c r="BH5" i="3"/>
  <c r="AT169" i="5"/>
  <c r="AT199" i="5" s="1"/>
  <c r="AJ131" i="5"/>
  <c r="AJ161" i="5" s="1"/>
  <c r="AJ191" i="5" s="1"/>
  <c r="AT59" i="5"/>
  <c r="AT89" i="5" s="1"/>
  <c r="AT119" i="5" s="1"/>
  <c r="AT149" i="5" s="1"/>
  <c r="AT179" i="5" s="1"/>
  <c r="AT209" i="5" s="1"/>
  <c r="AU58" i="5"/>
  <c r="AU88" i="5" s="1"/>
  <c r="AU118" i="5" s="1"/>
  <c r="AU148" i="5" s="1"/>
  <c r="AU178" i="5" s="1"/>
  <c r="AU208" i="5" s="1"/>
  <c r="AT58" i="5"/>
  <c r="AT88" i="5" s="1"/>
  <c r="AT118" i="5" s="1"/>
  <c r="AT148" i="5" s="1"/>
  <c r="AT178" i="5" s="1"/>
  <c r="AT208" i="5" s="1"/>
  <c r="AT49" i="5"/>
  <c r="AT79" i="5" s="1"/>
  <c r="AT109" i="5" s="1"/>
  <c r="AT139" i="5" s="1"/>
  <c r="AU47" i="5"/>
  <c r="AU77" i="5" s="1"/>
  <c r="AU107" i="5" s="1"/>
  <c r="AU137" i="5" s="1"/>
  <c r="AU167" i="5" s="1"/>
  <c r="AU197" i="5" s="1"/>
  <c r="AJ41" i="5"/>
  <c r="AJ71" i="5" s="1"/>
  <c r="AJ101" i="5" s="1"/>
  <c r="AI40" i="5"/>
  <c r="AI70" i="5" s="1"/>
  <c r="AI100" i="5" s="1"/>
  <c r="AI130" i="5" s="1"/>
  <c r="AI160" i="5" s="1"/>
  <c r="AI190" i="5" s="1"/>
  <c r="AU29" i="5"/>
  <c r="AU59" i="5" s="1"/>
  <c r="AU89" i="5" s="1"/>
  <c r="AU119" i="5" s="1"/>
  <c r="AU149" i="5" s="1"/>
  <c r="AU179" i="5" s="1"/>
  <c r="AU209" i="5" s="1"/>
  <c r="AT29" i="5"/>
  <c r="AU28" i="5"/>
  <c r="AT28" i="5"/>
  <c r="AU27" i="5"/>
  <c r="AU57" i="5" s="1"/>
  <c r="AU87" i="5" s="1"/>
  <c r="AU117" i="5" s="1"/>
  <c r="AU147" i="5" s="1"/>
  <c r="AU177" i="5" s="1"/>
  <c r="AU207" i="5" s="1"/>
  <c r="AT27" i="5"/>
  <c r="AT57" i="5" s="1"/>
  <c r="AT87" i="5" s="1"/>
  <c r="AT117" i="5" s="1"/>
  <c r="AT147" i="5" s="1"/>
  <c r="AT177" i="5" s="1"/>
  <c r="AT207" i="5" s="1"/>
  <c r="AU26" i="5"/>
  <c r="AU56" i="5" s="1"/>
  <c r="AU86" i="5" s="1"/>
  <c r="AU116" i="5" s="1"/>
  <c r="AU146" i="5" s="1"/>
  <c r="AU176" i="5" s="1"/>
  <c r="AU206" i="5" s="1"/>
  <c r="AT26" i="5"/>
  <c r="AT56" i="5" s="1"/>
  <c r="AT86" i="5" s="1"/>
  <c r="AT116" i="5" s="1"/>
  <c r="AT146" i="5" s="1"/>
  <c r="AT176" i="5" s="1"/>
  <c r="AT206" i="5" s="1"/>
  <c r="AU25" i="5"/>
  <c r="AU55" i="5" s="1"/>
  <c r="AU85" i="5" s="1"/>
  <c r="AU115" i="5" s="1"/>
  <c r="AU145" i="5" s="1"/>
  <c r="AU175" i="5" s="1"/>
  <c r="AU205" i="5" s="1"/>
  <c r="AT25" i="5"/>
  <c r="AT55" i="5" s="1"/>
  <c r="AT85" i="5" s="1"/>
  <c r="AT115" i="5" s="1"/>
  <c r="AT145" i="5" s="1"/>
  <c r="AT175" i="5" s="1"/>
  <c r="AT205" i="5" s="1"/>
  <c r="AU22" i="5"/>
  <c r="AU52" i="5" s="1"/>
  <c r="AU82" i="5" s="1"/>
  <c r="AU112" i="5" s="1"/>
  <c r="AU142" i="5" s="1"/>
  <c r="AU172" i="5" s="1"/>
  <c r="AU202" i="5" s="1"/>
  <c r="AT22" i="5"/>
  <c r="AT52" i="5" s="1"/>
  <c r="AT82" i="5" s="1"/>
  <c r="AT112" i="5" s="1"/>
  <c r="AT142" i="5" s="1"/>
  <c r="AT172" i="5" s="1"/>
  <c r="AT202" i="5" s="1"/>
  <c r="AU21" i="5"/>
  <c r="AU51" i="5" s="1"/>
  <c r="AU81" i="5" s="1"/>
  <c r="AU111" i="5" s="1"/>
  <c r="AU141" i="5" s="1"/>
  <c r="AU171" i="5" s="1"/>
  <c r="AU201" i="5" s="1"/>
  <c r="AT21" i="5"/>
  <c r="AT51" i="5" s="1"/>
  <c r="AT81" i="5" s="1"/>
  <c r="AT111" i="5" s="1"/>
  <c r="AT141" i="5" s="1"/>
  <c r="AT171" i="5" s="1"/>
  <c r="AT201" i="5" s="1"/>
  <c r="AU20" i="5"/>
  <c r="AU50" i="5" s="1"/>
  <c r="AU80" i="5" s="1"/>
  <c r="AU110" i="5" s="1"/>
  <c r="AU140" i="5" s="1"/>
  <c r="AU170" i="5" s="1"/>
  <c r="AU200" i="5" s="1"/>
  <c r="AT20" i="5"/>
  <c r="AT50" i="5" s="1"/>
  <c r="AT80" i="5" s="1"/>
  <c r="AT110" i="5" s="1"/>
  <c r="AT140" i="5" s="1"/>
  <c r="AT170" i="5" s="1"/>
  <c r="AT200" i="5" s="1"/>
  <c r="AU19" i="5"/>
  <c r="AU49" i="5" s="1"/>
  <c r="AU79" i="5" s="1"/>
  <c r="AU109" i="5" s="1"/>
  <c r="AU139" i="5" s="1"/>
  <c r="AU169" i="5" s="1"/>
  <c r="AU199" i="5" s="1"/>
  <c r="AT19" i="5"/>
  <c r="AU18" i="5"/>
  <c r="AU48" i="5" s="1"/>
  <c r="AU78" i="5" s="1"/>
  <c r="AU108" i="5" s="1"/>
  <c r="AU138" i="5" s="1"/>
  <c r="AU168" i="5" s="1"/>
  <c r="AU198" i="5" s="1"/>
  <c r="AT18" i="5"/>
  <c r="AT48" i="5" s="1"/>
  <c r="AT78" i="5" s="1"/>
  <c r="AT108" i="5" s="1"/>
  <c r="AT138" i="5" s="1"/>
  <c r="AT168" i="5" s="1"/>
  <c r="AT198" i="5" s="1"/>
  <c r="AU17" i="5"/>
  <c r="AT17" i="5"/>
  <c r="AT47" i="5" s="1"/>
  <c r="AT77" i="5" s="1"/>
  <c r="AT107" i="5" s="1"/>
  <c r="AT137" i="5" s="1"/>
  <c r="AT167" i="5" s="1"/>
  <c r="AT197" i="5" s="1"/>
  <c r="AU13" i="5"/>
  <c r="AU43" i="5" s="1"/>
  <c r="AT13" i="5"/>
  <c r="AT43" i="5" s="1"/>
  <c r="AO212" i="1"/>
  <c r="AN212" i="1"/>
  <c r="AM212" i="1"/>
  <c r="AL212" i="1"/>
  <c r="AK212" i="1"/>
  <c r="AC212" i="1"/>
  <c r="AB212" i="1"/>
  <c r="AA212" i="1"/>
  <c r="Z212" i="1"/>
  <c r="Y212" i="1"/>
  <c r="X212" i="1"/>
  <c r="W212" i="1"/>
  <c r="V212" i="1"/>
  <c r="U212" i="1"/>
  <c r="M212" i="1"/>
  <c r="L212" i="1"/>
  <c r="K212" i="1"/>
  <c r="J212" i="1"/>
  <c r="I212" i="1"/>
  <c r="H212" i="1"/>
  <c r="G212" i="1"/>
  <c r="F212" i="1"/>
  <c r="E212" i="1"/>
  <c r="AS211" i="1"/>
  <c r="AR211" i="1"/>
  <c r="AQ211" i="1"/>
  <c r="AP211" i="1"/>
  <c r="AO211" i="1"/>
  <c r="AN211" i="1"/>
  <c r="AM211" i="1"/>
  <c r="AL211" i="1"/>
  <c r="AK211" i="1"/>
  <c r="AC211" i="1"/>
  <c r="AB211" i="1"/>
  <c r="AA211" i="1"/>
  <c r="Z211" i="1"/>
  <c r="Y211" i="1"/>
  <c r="X211" i="1"/>
  <c r="W211" i="1"/>
  <c r="V211" i="1"/>
  <c r="U211" i="1"/>
  <c r="M211" i="1"/>
  <c r="L211" i="1"/>
  <c r="K211" i="1"/>
  <c r="J211" i="1"/>
  <c r="I211" i="1"/>
  <c r="H211" i="1"/>
  <c r="G211" i="1"/>
  <c r="F211" i="1"/>
  <c r="E211" i="1"/>
  <c r="AS204" i="1"/>
  <c r="AR204" i="1"/>
  <c r="AQ204" i="1"/>
  <c r="AP204" i="1"/>
  <c r="AO204" i="1"/>
  <c r="AN204" i="1"/>
  <c r="AM204" i="1"/>
  <c r="AL204" i="1"/>
  <c r="AK204" i="1"/>
  <c r="AC204" i="1"/>
  <c r="AB204" i="1"/>
  <c r="AA204" i="1"/>
  <c r="Z204" i="1"/>
  <c r="Y204" i="1"/>
  <c r="X204" i="1"/>
  <c r="W204" i="1"/>
  <c r="V204" i="1"/>
  <c r="U204" i="1"/>
  <c r="M204" i="1"/>
  <c r="L204" i="1"/>
  <c r="K204" i="1"/>
  <c r="J204" i="1"/>
  <c r="I204" i="1"/>
  <c r="H204" i="1"/>
  <c r="G204" i="1"/>
  <c r="F204" i="1"/>
  <c r="E204" i="1"/>
  <c r="AS196" i="1"/>
  <c r="AR196" i="1"/>
  <c r="AQ196" i="1"/>
  <c r="AP196" i="1"/>
  <c r="AO196" i="1"/>
  <c r="AN196" i="1"/>
  <c r="AM196" i="1"/>
  <c r="AL196" i="1"/>
  <c r="AK196" i="1"/>
  <c r="AC196" i="1"/>
  <c r="AB196" i="1"/>
  <c r="AA196" i="1"/>
  <c r="Z196" i="1"/>
  <c r="Y196" i="1"/>
  <c r="X196" i="1"/>
  <c r="W196" i="1"/>
  <c r="V196" i="1"/>
  <c r="U196" i="1"/>
  <c r="M196" i="1"/>
  <c r="L196" i="1"/>
  <c r="K196" i="1"/>
  <c r="J196" i="1"/>
  <c r="I196" i="1"/>
  <c r="H196" i="1"/>
  <c r="G196" i="1"/>
  <c r="F196" i="1"/>
  <c r="E196" i="1"/>
  <c r="AS182" i="1"/>
  <c r="AR182" i="1"/>
  <c r="AQ182" i="1"/>
  <c r="AP182" i="1"/>
  <c r="AO182" i="1"/>
  <c r="AN182" i="1"/>
  <c r="AM182" i="1"/>
  <c r="AL182" i="1"/>
  <c r="AK182" i="1"/>
  <c r="AC182" i="1"/>
  <c r="AB182" i="1"/>
  <c r="AA182" i="1"/>
  <c r="Z182" i="1"/>
  <c r="Y182" i="1"/>
  <c r="X182" i="1"/>
  <c r="W182" i="1"/>
  <c r="V182" i="1"/>
  <c r="U182" i="1"/>
  <c r="M182" i="1"/>
  <c r="L182" i="1"/>
  <c r="K182" i="1"/>
  <c r="J182" i="1"/>
  <c r="I182" i="1"/>
  <c r="H182" i="1"/>
  <c r="G182" i="1"/>
  <c r="F182" i="1"/>
  <c r="E182" i="1"/>
  <c r="AS181" i="1"/>
  <c r="AR181" i="1"/>
  <c r="AQ181" i="1"/>
  <c r="AP181" i="1"/>
  <c r="AO181" i="1"/>
  <c r="AN181" i="1"/>
  <c r="AM181" i="1"/>
  <c r="AL181" i="1"/>
  <c r="AK181" i="1"/>
  <c r="AC181" i="1"/>
  <c r="AB181" i="1"/>
  <c r="AA181" i="1"/>
  <c r="Z181" i="1"/>
  <c r="Y181" i="1"/>
  <c r="X181" i="1"/>
  <c r="W181" i="1"/>
  <c r="V181" i="1"/>
  <c r="U181" i="1"/>
  <c r="M181" i="1"/>
  <c r="L181" i="1"/>
  <c r="K181" i="1"/>
  <c r="J181" i="1"/>
  <c r="I181" i="1"/>
  <c r="H181" i="1"/>
  <c r="G181" i="1"/>
  <c r="F181" i="1"/>
  <c r="E181" i="1"/>
  <c r="AS174" i="1"/>
  <c r="AR174" i="1"/>
  <c r="AQ174" i="1"/>
  <c r="AP174" i="1"/>
  <c r="AO174" i="1"/>
  <c r="AN174" i="1"/>
  <c r="AM174" i="1"/>
  <c r="AL174" i="1"/>
  <c r="AK174" i="1"/>
  <c r="AC174" i="1"/>
  <c r="AB174" i="1"/>
  <c r="AA174" i="1"/>
  <c r="Z174" i="1"/>
  <c r="Y174" i="1"/>
  <c r="X174" i="1"/>
  <c r="W174" i="1"/>
  <c r="V174" i="1"/>
  <c r="U174" i="1"/>
  <c r="M174" i="1"/>
  <c r="L174" i="1"/>
  <c r="K174" i="1"/>
  <c r="J174" i="1"/>
  <c r="I174" i="1"/>
  <c r="H174" i="1"/>
  <c r="G174" i="1"/>
  <c r="F174" i="1"/>
  <c r="E174" i="1"/>
  <c r="AS166" i="1"/>
  <c r="AR166" i="1"/>
  <c r="AQ166" i="1"/>
  <c r="AP166" i="1"/>
  <c r="AO166" i="1"/>
  <c r="AN166" i="1"/>
  <c r="AM166" i="1"/>
  <c r="AL166" i="1"/>
  <c r="AK166" i="1"/>
  <c r="AC166" i="1"/>
  <c r="AB166" i="1"/>
  <c r="AA166" i="1"/>
  <c r="Z166" i="1"/>
  <c r="Y166" i="1"/>
  <c r="X166" i="1"/>
  <c r="W166" i="1"/>
  <c r="V166" i="1"/>
  <c r="U166" i="1"/>
  <c r="M166" i="1"/>
  <c r="L166" i="1"/>
  <c r="K166" i="1"/>
  <c r="J166" i="1"/>
  <c r="I166" i="1"/>
  <c r="H166" i="1"/>
  <c r="G166" i="1"/>
  <c r="F166" i="1"/>
  <c r="E166" i="1"/>
  <c r="AS152" i="1"/>
  <c r="AR152" i="1"/>
  <c r="AQ152" i="1"/>
  <c r="AP152" i="1"/>
  <c r="AO152" i="1"/>
  <c r="AN152" i="1"/>
  <c r="AM152" i="1"/>
  <c r="AL152" i="1"/>
  <c r="AK152" i="1"/>
  <c r="AC152" i="1"/>
  <c r="AB152" i="1"/>
  <c r="AA152" i="1"/>
  <c r="Z152" i="1"/>
  <c r="Y152" i="1"/>
  <c r="X152" i="1"/>
  <c r="W152" i="1"/>
  <c r="V152" i="1"/>
  <c r="U152" i="1"/>
  <c r="M152" i="1"/>
  <c r="L152" i="1"/>
  <c r="K152" i="1"/>
  <c r="J152" i="1"/>
  <c r="I152" i="1"/>
  <c r="H152" i="1"/>
  <c r="G152" i="1"/>
  <c r="F152" i="1"/>
  <c r="E152" i="1"/>
  <c r="AS151" i="1"/>
  <c r="AR151" i="1"/>
  <c r="AQ151" i="1"/>
  <c r="AP151" i="1"/>
  <c r="AO151" i="1"/>
  <c r="AN151" i="1"/>
  <c r="AM151" i="1"/>
  <c r="AL151" i="1"/>
  <c r="AK151" i="1"/>
  <c r="AC151" i="1"/>
  <c r="AB151" i="1"/>
  <c r="AA151" i="1"/>
  <c r="Z151" i="1"/>
  <c r="Y151" i="1"/>
  <c r="X151" i="1"/>
  <c r="W151" i="1"/>
  <c r="V151" i="1"/>
  <c r="U151" i="1"/>
  <c r="M151" i="1"/>
  <c r="L151" i="1"/>
  <c r="K151" i="1"/>
  <c r="J151" i="1"/>
  <c r="I151" i="1"/>
  <c r="H151" i="1"/>
  <c r="G151" i="1"/>
  <c r="F151" i="1"/>
  <c r="E151" i="1"/>
  <c r="AS144" i="1"/>
  <c r="AR144" i="1"/>
  <c r="AQ144" i="1"/>
  <c r="AP144" i="1"/>
  <c r="AO144" i="1"/>
  <c r="AN144" i="1"/>
  <c r="AM144" i="1"/>
  <c r="AL144" i="1"/>
  <c r="AK144" i="1"/>
  <c r="AC144" i="1"/>
  <c r="AB144" i="1"/>
  <c r="AA144" i="1"/>
  <c r="Z144" i="1"/>
  <c r="Y144" i="1"/>
  <c r="X144" i="1"/>
  <c r="W144" i="1"/>
  <c r="V144" i="1"/>
  <c r="U144" i="1"/>
  <c r="M144" i="1"/>
  <c r="L144" i="1"/>
  <c r="K144" i="1"/>
  <c r="J144" i="1"/>
  <c r="I144" i="1"/>
  <c r="H144" i="1"/>
  <c r="G144" i="1"/>
  <c r="F144" i="1"/>
  <c r="E144" i="1"/>
  <c r="AS136" i="1"/>
  <c r="AR136" i="1"/>
  <c r="AQ136" i="1"/>
  <c r="AP136" i="1"/>
  <c r="AO136" i="1"/>
  <c r="AN136" i="1"/>
  <c r="AM136" i="1"/>
  <c r="AL136" i="1"/>
  <c r="AK136" i="1"/>
  <c r="AC136" i="1"/>
  <c r="AB136" i="1"/>
  <c r="AA136" i="1"/>
  <c r="Z136" i="1"/>
  <c r="Y136" i="1"/>
  <c r="X136" i="1"/>
  <c r="W136" i="1"/>
  <c r="V136" i="1"/>
  <c r="U136" i="1"/>
  <c r="M136" i="1"/>
  <c r="L136" i="1"/>
  <c r="K136" i="1"/>
  <c r="J136" i="1"/>
  <c r="I136" i="1"/>
  <c r="H136" i="1"/>
  <c r="G136" i="1"/>
  <c r="F136" i="1"/>
  <c r="E136" i="1"/>
  <c r="AS122" i="1"/>
  <c r="AR122" i="1"/>
  <c r="AQ122" i="1"/>
  <c r="AP122" i="1"/>
  <c r="AO122" i="1"/>
  <c r="AN122" i="1"/>
  <c r="AM122" i="1"/>
  <c r="AL122" i="1"/>
  <c r="AK122" i="1"/>
  <c r="AC122" i="1"/>
  <c r="AB122" i="1"/>
  <c r="AA122" i="1"/>
  <c r="Z122" i="1"/>
  <c r="Y122" i="1"/>
  <c r="X122" i="1"/>
  <c r="W122" i="1"/>
  <c r="V122" i="1"/>
  <c r="U122" i="1"/>
  <c r="M122" i="1"/>
  <c r="L122" i="1"/>
  <c r="K122" i="1"/>
  <c r="J122" i="1"/>
  <c r="I122" i="1"/>
  <c r="H122" i="1"/>
  <c r="G122" i="1"/>
  <c r="F122" i="1"/>
  <c r="E122" i="1"/>
  <c r="AS121" i="1"/>
  <c r="AR121" i="1"/>
  <c r="AQ121" i="1"/>
  <c r="AP121" i="1"/>
  <c r="AO121" i="1"/>
  <c r="AN121" i="1"/>
  <c r="AM121" i="1"/>
  <c r="AL121" i="1"/>
  <c r="AK121" i="1"/>
  <c r="AC121" i="1"/>
  <c r="AB121" i="1"/>
  <c r="AA121" i="1"/>
  <c r="Z121" i="1"/>
  <c r="Y121" i="1"/>
  <c r="X121" i="1"/>
  <c r="W121" i="1"/>
  <c r="V121" i="1"/>
  <c r="U121" i="1"/>
  <c r="M121" i="1"/>
  <c r="L121" i="1"/>
  <c r="K121" i="1"/>
  <c r="J121" i="1"/>
  <c r="I121" i="1"/>
  <c r="H121" i="1"/>
  <c r="G121" i="1"/>
  <c r="F121" i="1"/>
  <c r="E121" i="1"/>
  <c r="AS114" i="1"/>
  <c r="AR114" i="1"/>
  <c r="AQ114" i="1"/>
  <c r="AP114" i="1"/>
  <c r="AO114" i="1"/>
  <c r="AN114" i="1"/>
  <c r="AM114" i="1"/>
  <c r="AL114" i="1"/>
  <c r="AK114" i="1"/>
  <c r="AC114" i="1"/>
  <c r="AB114" i="1"/>
  <c r="AA114" i="1"/>
  <c r="Z114" i="1"/>
  <c r="Y114" i="1"/>
  <c r="X114" i="1"/>
  <c r="W114" i="1"/>
  <c r="V114" i="1"/>
  <c r="U114" i="1"/>
  <c r="M114" i="1"/>
  <c r="L114" i="1"/>
  <c r="K114" i="1"/>
  <c r="J114" i="1"/>
  <c r="I114" i="1"/>
  <c r="H114" i="1"/>
  <c r="G114" i="1"/>
  <c r="F114" i="1"/>
  <c r="E114" i="1"/>
  <c r="N111" i="1"/>
  <c r="N141" i="1" s="1"/>
  <c r="N171" i="1" s="1"/>
  <c r="N201" i="1" s="1"/>
  <c r="AS106" i="1"/>
  <c r="AR106" i="1"/>
  <c r="AQ106" i="1"/>
  <c r="AP106" i="1"/>
  <c r="AO106" i="1"/>
  <c r="AN106" i="1"/>
  <c r="AM106" i="1"/>
  <c r="AL106" i="1"/>
  <c r="AK106" i="1"/>
  <c r="AC106" i="1"/>
  <c r="AB106" i="1"/>
  <c r="AA106" i="1"/>
  <c r="Z106" i="1"/>
  <c r="Y106" i="1"/>
  <c r="X106" i="1"/>
  <c r="W106" i="1"/>
  <c r="V106" i="1"/>
  <c r="U106" i="1"/>
  <c r="M106" i="1"/>
  <c r="L106" i="1"/>
  <c r="K106" i="1"/>
  <c r="J106" i="1"/>
  <c r="I106" i="1"/>
  <c r="H106" i="1"/>
  <c r="G106" i="1"/>
  <c r="F106" i="1"/>
  <c r="E106" i="1"/>
  <c r="AS92" i="1"/>
  <c r="AR92" i="1"/>
  <c r="AQ92" i="1"/>
  <c r="AP92" i="1"/>
  <c r="AO92" i="1"/>
  <c r="AN92" i="1"/>
  <c r="AM92" i="1"/>
  <c r="AL92" i="1"/>
  <c r="AK92" i="1"/>
  <c r="AC92" i="1"/>
  <c r="AB92" i="1"/>
  <c r="AA92" i="1"/>
  <c r="Z92" i="1"/>
  <c r="Y92" i="1"/>
  <c r="X92" i="1"/>
  <c r="W92" i="1"/>
  <c r="V92" i="1"/>
  <c r="U92" i="1"/>
  <c r="M92" i="1"/>
  <c r="L92" i="1"/>
  <c r="K92" i="1"/>
  <c r="J92" i="1"/>
  <c r="I92" i="1"/>
  <c r="H92" i="1"/>
  <c r="G92" i="1"/>
  <c r="F92" i="1"/>
  <c r="E92" i="1"/>
  <c r="AS91" i="1"/>
  <c r="AR91" i="1"/>
  <c r="AQ91" i="1"/>
  <c r="AP91" i="1"/>
  <c r="AO91" i="1"/>
  <c r="AN91" i="1"/>
  <c r="AM91" i="1"/>
  <c r="AL91" i="1"/>
  <c r="AK91" i="1"/>
  <c r="AC91" i="1"/>
  <c r="AB91" i="1"/>
  <c r="AA91" i="1"/>
  <c r="Z91" i="1"/>
  <c r="Y91" i="1"/>
  <c r="X91" i="1"/>
  <c r="W91" i="1"/>
  <c r="V91" i="1"/>
  <c r="U91" i="1"/>
  <c r="M91" i="1"/>
  <c r="L91" i="1"/>
  <c r="K91" i="1"/>
  <c r="J91" i="1"/>
  <c r="I91" i="1"/>
  <c r="H91" i="1"/>
  <c r="G91" i="1"/>
  <c r="F91" i="1"/>
  <c r="E91" i="1"/>
  <c r="AE90" i="1"/>
  <c r="AE120" i="1" s="1"/>
  <c r="AE150" i="1" s="1"/>
  <c r="AE180" i="1" s="1"/>
  <c r="AE210" i="1" s="1"/>
  <c r="AS84" i="1"/>
  <c r="AR84" i="1"/>
  <c r="AQ84" i="1"/>
  <c r="AP84" i="1"/>
  <c r="AO84" i="1"/>
  <c r="AN84" i="1"/>
  <c r="AM84" i="1"/>
  <c r="AL84" i="1"/>
  <c r="AK84" i="1"/>
  <c r="AC84" i="1"/>
  <c r="AB84" i="1"/>
  <c r="AA84" i="1"/>
  <c r="Z84" i="1"/>
  <c r="Y84" i="1"/>
  <c r="X84" i="1"/>
  <c r="W84" i="1"/>
  <c r="V84" i="1"/>
  <c r="U84" i="1"/>
  <c r="M84" i="1"/>
  <c r="L84" i="1"/>
  <c r="K84" i="1"/>
  <c r="J84" i="1"/>
  <c r="I84" i="1"/>
  <c r="H84" i="1"/>
  <c r="G84" i="1"/>
  <c r="F84" i="1"/>
  <c r="E84" i="1"/>
  <c r="AE81" i="1"/>
  <c r="AE111" i="1" s="1"/>
  <c r="AE141" i="1" s="1"/>
  <c r="AE171" i="1" s="1"/>
  <c r="AE201" i="1" s="1"/>
  <c r="AT78" i="1"/>
  <c r="AT108" i="1" s="1"/>
  <c r="AT138" i="1" s="1"/>
  <c r="AT168" i="1" s="1"/>
  <c r="AT198" i="1" s="1"/>
  <c r="AS76" i="1"/>
  <c r="AR76" i="1"/>
  <c r="AQ76" i="1"/>
  <c r="AP76" i="1"/>
  <c r="AO76" i="1"/>
  <c r="AN76" i="1"/>
  <c r="AM76" i="1"/>
  <c r="AL76" i="1"/>
  <c r="AK76" i="1"/>
  <c r="AC76" i="1"/>
  <c r="AB76" i="1"/>
  <c r="AA76" i="1"/>
  <c r="Z76" i="1"/>
  <c r="Y76" i="1"/>
  <c r="X76" i="1"/>
  <c r="W76" i="1"/>
  <c r="V76" i="1"/>
  <c r="U76" i="1"/>
  <c r="M76" i="1"/>
  <c r="L76" i="1"/>
  <c r="K76" i="1"/>
  <c r="J76" i="1"/>
  <c r="I76" i="1"/>
  <c r="H76" i="1"/>
  <c r="G76" i="1"/>
  <c r="F76" i="1"/>
  <c r="E76" i="1"/>
  <c r="T71" i="1"/>
  <c r="T101" i="1" s="1"/>
  <c r="T131" i="1" s="1"/>
  <c r="T161" i="1" s="1"/>
  <c r="T191" i="1" s="1"/>
  <c r="AS62" i="1"/>
  <c r="AR62" i="1"/>
  <c r="AQ62" i="1"/>
  <c r="AP62" i="1"/>
  <c r="AO62" i="1"/>
  <c r="AN62" i="1"/>
  <c r="AM62" i="1"/>
  <c r="AL62" i="1"/>
  <c r="AK62" i="1"/>
  <c r="AC62" i="1"/>
  <c r="AB62" i="1"/>
  <c r="AA62" i="1"/>
  <c r="Z62" i="1"/>
  <c r="Y62" i="1"/>
  <c r="X62" i="1"/>
  <c r="W62" i="1"/>
  <c r="V62" i="1"/>
  <c r="U62" i="1"/>
  <c r="M62" i="1"/>
  <c r="L62" i="1"/>
  <c r="K62" i="1"/>
  <c r="J62" i="1"/>
  <c r="I62" i="1"/>
  <c r="H62" i="1"/>
  <c r="G62" i="1"/>
  <c r="F62" i="1"/>
  <c r="E62" i="1"/>
  <c r="AS61" i="1"/>
  <c r="AR61" i="1"/>
  <c r="AQ61" i="1"/>
  <c r="AP61" i="1"/>
  <c r="AO61" i="1"/>
  <c r="AN61" i="1"/>
  <c r="AM61" i="1"/>
  <c r="AL61" i="1"/>
  <c r="AK61" i="1"/>
  <c r="AC61" i="1"/>
  <c r="AB61" i="1"/>
  <c r="AA61" i="1"/>
  <c r="Z61" i="1"/>
  <c r="Y61" i="1"/>
  <c r="X61" i="1"/>
  <c r="W61" i="1"/>
  <c r="V61" i="1"/>
  <c r="U61" i="1"/>
  <c r="M61" i="1"/>
  <c r="L61" i="1"/>
  <c r="K61" i="1"/>
  <c r="J61" i="1"/>
  <c r="I61" i="1"/>
  <c r="H61" i="1"/>
  <c r="G61" i="1"/>
  <c r="F61" i="1"/>
  <c r="E61" i="1"/>
  <c r="AU60" i="1"/>
  <c r="AU90" i="1" s="1"/>
  <c r="AU120" i="1" s="1"/>
  <c r="AU150" i="1" s="1"/>
  <c r="AU180" i="1" s="1"/>
  <c r="AU210" i="1" s="1"/>
  <c r="AT57" i="1"/>
  <c r="AT87" i="1" s="1"/>
  <c r="AT117" i="1" s="1"/>
  <c r="AT147" i="1" s="1"/>
  <c r="AT177" i="1" s="1"/>
  <c r="AT207" i="1" s="1"/>
  <c r="AE57" i="1"/>
  <c r="AE87" i="1" s="1"/>
  <c r="AE117" i="1" s="1"/>
  <c r="AE147" i="1" s="1"/>
  <c r="AE177" i="1" s="1"/>
  <c r="AE207" i="1" s="1"/>
  <c r="AD56" i="1"/>
  <c r="AD86" i="1" s="1"/>
  <c r="AD116" i="1" s="1"/>
  <c r="AD146" i="1" s="1"/>
  <c r="AD176" i="1" s="1"/>
  <c r="AD206" i="1" s="1"/>
  <c r="AU55" i="1"/>
  <c r="AU85" i="1" s="1"/>
  <c r="AU115" i="1" s="1"/>
  <c r="AU145" i="1" s="1"/>
  <c r="AU175" i="1" s="1"/>
  <c r="AU205" i="1" s="1"/>
  <c r="N55" i="1"/>
  <c r="N85" i="1" s="1"/>
  <c r="N115" i="1" s="1"/>
  <c r="N145" i="1" s="1"/>
  <c r="N175" i="1" s="1"/>
  <c r="N205" i="1" s="1"/>
  <c r="AS54" i="1"/>
  <c r="AR54" i="1"/>
  <c r="AQ54" i="1"/>
  <c r="AP54" i="1"/>
  <c r="AO54" i="1"/>
  <c r="AN54" i="1"/>
  <c r="AM54" i="1"/>
  <c r="AL54" i="1"/>
  <c r="AK54" i="1"/>
  <c r="AC54" i="1"/>
  <c r="AB54" i="1"/>
  <c r="AD54" i="1" s="1"/>
  <c r="AA54" i="1"/>
  <c r="Z54" i="1"/>
  <c r="Y54" i="1"/>
  <c r="X54" i="1"/>
  <c r="W54" i="1"/>
  <c r="V54" i="1"/>
  <c r="U54" i="1"/>
  <c r="M54" i="1"/>
  <c r="O54" i="1" s="1"/>
  <c r="L54" i="1"/>
  <c r="N54" i="1" s="1"/>
  <c r="K54" i="1"/>
  <c r="J54" i="1"/>
  <c r="I54" i="1"/>
  <c r="H54" i="1"/>
  <c r="G54" i="1"/>
  <c r="F54" i="1"/>
  <c r="E54" i="1"/>
  <c r="AT53" i="1"/>
  <c r="AT83" i="1" s="1"/>
  <c r="AT113" i="1" s="1"/>
  <c r="AT143" i="1" s="1"/>
  <c r="AT173" i="1" s="1"/>
  <c r="AT203" i="1" s="1"/>
  <c r="AT52" i="1"/>
  <c r="AT82" i="1" s="1"/>
  <c r="AT112" i="1" s="1"/>
  <c r="AT142" i="1" s="1"/>
  <c r="AT172" i="1" s="1"/>
  <c r="AT202" i="1" s="1"/>
  <c r="AE52" i="1"/>
  <c r="AE82" i="1" s="1"/>
  <c r="AE112" i="1" s="1"/>
  <c r="AE142" i="1" s="1"/>
  <c r="AE172" i="1" s="1"/>
  <c r="AE202" i="1" s="1"/>
  <c r="AU51" i="1"/>
  <c r="AU81" i="1" s="1"/>
  <c r="AU111" i="1" s="1"/>
  <c r="AU141" i="1" s="1"/>
  <c r="AU171" i="1" s="1"/>
  <c r="AU201" i="1" s="1"/>
  <c r="AD49" i="1"/>
  <c r="AD79" i="1" s="1"/>
  <c r="AD109" i="1" s="1"/>
  <c r="AD139" i="1" s="1"/>
  <c r="AD169" i="1" s="1"/>
  <c r="AD199" i="1" s="1"/>
  <c r="AT48" i="1"/>
  <c r="AE48" i="1"/>
  <c r="AE78" i="1" s="1"/>
  <c r="AE108" i="1" s="1"/>
  <c r="AE138" i="1" s="1"/>
  <c r="AE168" i="1" s="1"/>
  <c r="AE198" i="1" s="1"/>
  <c r="AE47" i="1"/>
  <c r="AE77" i="1" s="1"/>
  <c r="AE107" i="1" s="1"/>
  <c r="AE137" i="1" s="1"/>
  <c r="AE167" i="1" s="1"/>
  <c r="AE197" i="1" s="1"/>
  <c r="AD47" i="1"/>
  <c r="AD77" i="1" s="1"/>
  <c r="AD107" i="1" s="1"/>
  <c r="AD137" i="1" s="1"/>
  <c r="AD167" i="1" s="1"/>
  <c r="AD197" i="1" s="1"/>
  <c r="N47" i="1"/>
  <c r="N77" i="1" s="1"/>
  <c r="N107" i="1" s="1"/>
  <c r="N137" i="1" s="1"/>
  <c r="N167" i="1" s="1"/>
  <c r="N197" i="1" s="1"/>
  <c r="AS46" i="1"/>
  <c r="AR46" i="1"/>
  <c r="AQ46" i="1"/>
  <c r="AP46" i="1"/>
  <c r="AO46" i="1"/>
  <c r="AN46" i="1"/>
  <c r="AM46" i="1"/>
  <c r="AL46" i="1"/>
  <c r="AK46" i="1"/>
  <c r="AC46" i="1"/>
  <c r="AB46" i="1"/>
  <c r="AA46" i="1"/>
  <c r="Z46" i="1"/>
  <c r="Y46" i="1"/>
  <c r="X46" i="1"/>
  <c r="W46" i="1"/>
  <c r="V46" i="1"/>
  <c r="U46" i="1"/>
  <c r="M46" i="1"/>
  <c r="L46" i="1"/>
  <c r="K46" i="1"/>
  <c r="J46" i="1"/>
  <c r="I46" i="1"/>
  <c r="H46" i="1"/>
  <c r="G46" i="1"/>
  <c r="F46" i="1"/>
  <c r="E46" i="1"/>
  <c r="AE45" i="1"/>
  <c r="AE75" i="1" s="1"/>
  <c r="AE105" i="1" s="1"/>
  <c r="AE135" i="1" s="1"/>
  <c r="AE165" i="1" s="1"/>
  <c r="AE195" i="1" s="1"/>
  <c r="AU44" i="1"/>
  <c r="AU74" i="1" s="1"/>
  <c r="AU104" i="1" s="1"/>
  <c r="AU134" i="1" s="1"/>
  <c r="AU164" i="1" s="1"/>
  <c r="AU194" i="1" s="1"/>
  <c r="O44" i="1"/>
  <c r="O74" i="1" s="1"/>
  <c r="O104" i="1" s="1"/>
  <c r="O134" i="1" s="1"/>
  <c r="O164" i="1" s="1"/>
  <c r="O194" i="1" s="1"/>
  <c r="AU43" i="1"/>
  <c r="AU73" i="1" s="1"/>
  <c r="AJ41" i="1"/>
  <c r="AJ71" i="1" s="1"/>
  <c r="AJ101" i="1" s="1"/>
  <c r="AJ131" i="1" s="1"/>
  <c r="AJ161" i="1" s="1"/>
  <c r="AJ191" i="1" s="1"/>
  <c r="T41" i="1"/>
  <c r="D41" i="1"/>
  <c r="D71" i="1" s="1"/>
  <c r="D101" i="1" s="1"/>
  <c r="D131" i="1" s="1"/>
  <c r="D161" i="1" s="1"/>
  <c r="D191" i="1" s="1"/>
  <c r="AI40" i="1"/>
  <c r="AI70" i="1" s="1"/>
  <c r="AI100" i="1" s="1"/>
  <c r="AI130" i="1" s="1"/>
  <c r="AI160" i="1" s="1"/>
  <c r="AI190" i="1" s="1"/>
  <c r="S40" i="1"/>
  <c r="S70" i="1" s="1"/>
  <c r="S100" i="1" s="1"/>
  <c r="S130" i="1" s="1"/>
  <c r="S160" i="1" s="1"/>
  <c r="S190" i="1" s="1"/>
  <c r="AS32" i="1"/>
  <c r="AR32" i="1"/>
  <c r="AQ32" i="1"/>
  <c r="AP32" i="1"/>
  <c r="AO32" i="1"/>
  <c r="AN32" i="1"/>
  <c r="AM32" i="1"/>
  <c r="AL32" i="1"/>
  <c r="AK32" i="1"/>
  <c r="AC32" i="1"/>
  <c r="AB32" i="1"/>
  <c r="AA32" i="1"/>
  <c r="Z32" i="1"/>
  <c r="Y32" i="1"/>
  <c r="X32" i="1"/>
  <c r="W32" i="1"/>
  <c r="V32" i="1"/>
  <c r="U32" i="1"/>
  <c r="M32" i="1"/>
  <c r="L32" i="1"/>
  <c r="K32" i="1"/>
  <c r="J32" i="1"/>
  <c r="I32" i="1"/>
  <c r="H32" i="1"/>
  <c r="G32" i="1"/>
  <c r="F32" i="1"/>
  <c r="E32" i="1"/>
  <c r="AS31" i="1"/>
  <c r="AU31" i="1" s="1"/>
  <c r="AU61" i="1" s="1"/>
  <c r="AU91" i="1" s="1"/>
  <c r="AR31" i="1"/>
  <c r="AT31" i="1" s="1"/>
  <c r="AQ31" i="1"/>
  <c r="AP31" i="1"/>
  <c r="AO31" i="1"/>
  <c r="AN31" i="1"/>
  <c r="AM31" i="1"/>
  <c r="AL31" i="1"/>
  <c r="AK31" i="1"/>
  <c r="AE31" i="1"/>
  <c r="AC31" i="1"/>
  <c r="AB31" i="1"/>
  <c r="AD31" i="1" s="1"/>
  <c r="AA31" i="1"/>
  <c r="Z31" i="1"/>
  <c r="Y31" i="1"/>
  <c r="X31" i="1"/>
  <c r="W31" i="1"/>
  <c r="V31" i="1"/>
  <c r="U31" i="1"/>
  <c r="M31" i="1"/>
  <c r="O31" i="1" s="1"/>
  <c r="L31" i="1"/>
  <c r="N31" i="1" s="1"/>
  <c r="K31" i="1"/>
  <c r="J31" i="1"/>
  <c r="I31" i="1"/>
  <c r="H31" i="1"/>
  <c r="G31" i="1"/>
  <c r="F31" i="1"/>
  <c r="E31" i="1"/>
  <c r="AU30" i="1"/>
  <c r="AT30" i="1"/>
  <c r="AT60" i="1" s="1"/>
  <c r="AT90" i="1" s="1"/>
  <c r="AT120" i="1" s="1"/>
  <c r="AT150" i="1" s="1"/>
  <c r="AT180" i="1" s="1"/>
  <c r="AT210" i="1" s="1"/>
  <c r="AE30" i="1"/>
  <c r="AE60" i="1" s="1"/>
  <c r="AD30" i="1"/>
  <c r="AD60" i="1" s="1"/>
  <c r="AD90" i="1" s="1"/>
  <c r="AD120" i="1" s="1"/>
  <c r="AD150" i="1" s="1"/>
  <c r="AD180" i="1" s="1"/>
  <c r="AD210" i="1" s="1"/>
  <c r="O30" i="1"/>
  <c r="O60" i="1" s="1"/>
  <c r="O90" i="1" s="1"/>
  <c r="O120" i="1" s="1"/>
  <c r="O150" i="1" s="1"/>
  <c r="O180" i="1" s="1"/>
  <c r="O210" i="1" s="1"/>
  <c r="N30" i="1"/>
  <c r="N60" i="1" s="1"/>
  <c r="N90" i="1" s="1"/>
  <c r="N120" i="1" s="1"/>
  <c r="N150" i="1" s="1"/>
  <c r="N180" i="1" s="1"/>
  <c r="N210" i="1" s="1"/>
  <c r="AU29" i="1"/>
  <c r="AU59" i="1" s="1"/>
  <c r="AU89" i="1" s="1"/>
  <c r="AU119" i="1" s="1"/>
  <c r="AU149" i="1" s="1"/>
  <c r="AU179" i="1" s="1"/>
  <c r="AU209" i="1" s="1"/>
  <c r="AT29" i="1"/>
  <c r="AT59" i="1" s="1"/>
  <c r="AT89" i="1" s="1"/>
  <c r="AT119" i="1" s="1"/>
  <c r="AT149" i="1" s="1"/>
  <c r="AT179" i="1" s="1"/>
  <c r="AT209" i="1" s="1"/>
  <c r="AE29" i="1"/>
  <c r="AE59" i="1" s="1"/>
  <c r="AE89" i="1" s="1"/>
  <c r="AE119" i="1" s="1"/>
  <c r="AE149" i="1" s="1"/>
  <c r="AE179" i="1" s="1"/>
  <c r="AE209" i="1" s="1"/>
  <c r="AD29" i="1"/>
  <c r="AD59" i="1" s="1"/>
  <c r="AD89" i="1" s="1"/>
  <c r="AD119" i="1" s="1"/>
  <c r="AD149" i="1" s="1"/>
  <c r="AD179" i="1" s="1"/>
  <c r="AD209" i="1" s="1"/>
  <c r="O29" i="1"/>
  <c r="O59" i="1" s="1"/>
  <c r="O89" i="1" s="1"/>
  <c r="O119" i="1" s="1"/>
  <c r="O149" i="1" s="1"/>
  <c r="O179" i="1" s="1"/>
  <c r="O209" i="1" s="1"/>
  <c r="N29" i="1"/>
  <c r="N59" i="1" s="1"/>
  <c r="N89" i="1" s="1"/>
  <c r="N119" i="1" s="1"/>
  <c r="N149" i="1" s="1"/>
  <c r="N179" i="1" s="1"/>
  <c r="N209" i="1" s="1"/>
  <c r="AU28" i="1"/>
  <c r="AU58" i="1" s="1"/>
  <c r="AU88" i="1" s="1"/>
  <c r="AU118" i="1" s="1"/>
  <c r="AU148" i="1" s="1"/>
  <c r="AU178" i="1" s="1"/>
  <c r="AU208" i="1" s="1"/>
  <c r="AT28" i="1"/>
  <c r="AT58" i="1" s="1"/>
  <c r="AT88" i="1" s="1"/>
  <c r="AT118" i="1" s="1"/>
  <c r="AT148" i="1" s="1"/>
  <c r="AT178" i="1" s="1"/>
  <c r="AT208" i="1" s="1"/>
  <c r="AE28" i="1"/>
  <c r="AE58" i="1" s="1"/>
  <c r="AE88" i="1" s="1"/>
  <c r="AE118" i="1" s="1"/>
  <c r="AE148" i="1" s="1"/>
  <c r="AE178" i="1" s="1"/>
  <c r="AE208" i="1" s="1"/>
  <c r="AD28" i="1"/>
  <c r="AD58" i="1" s="1"/>
  <c r="AD88" i="1" s="1"/>
  <c r="AD118" i="1" s="1"/>
  <c r="AD148" i="1" s="1"/>
  <c r="AD178" i="1" s="1"/>
  <c r="AD208" i="1" s="1"/>
  <c r="O28" i="1"/>
  <c r="O58" i="1" s="1"/>
  <c r="O88" i="1" s="1"/>
  <c r="O118" i="1" s="1"/>
  <c r="O148" i="1" s="1"/>
  <c r="O178" i="1" s="1"/>
  <c r="O208" i="1" s="1"/>
  <c r="N28" i="1"/>
  <c r="N58" i="1" s="1"/>
  <c r="N88" i="1" s="1"/>
  <c r="N118" i="1" s="1"/>
  <c r="N148" i="1" s="1"/>
  <c r="N178" i="1" s="1"/>
  <c r="N208" i="1" s="1"/>
  <c r="AU27" i="1"/>
  <c r="AU57" i="1" s="1"/>
  <c r="AU87" i="1" s="1"/>
  <c r="AU117" i="1" s="1"/>
  <c r="AU147" i="1" s="1"/>
  <c r="AU177" i="1" s="1"/>
  <c r="AU207" i="1" s="1"/>
  <c r="AT27" i="1"/>
  <c r="AE27" i="1"/>
  <c r="AD27" i="1"/>
  <c r="AD57" i="1" s="1"/>
  <c r="AD87" i="1" s="1"/>
  <c r="AD117" i="1" s="1"/>
  <c r="AD147" i="1" s="1"/>
  <c r="AD177" i="1" s="1"/>
  <c r="AD207" i="1" s="1"/>
  <c r="O27" i="1"/>
  <c r="O57" i="1" s="1"/>
  <c r="O87" i="1" s="1"/>
  <c r="O117" i="1" s="1"/>
  <c r="O147" i="1" s="1"/>
  <c r="O177" i="1" s="1"/>
  <c r="O207" i="1" s="1"/>
  <c r="N27" i="1"/>
  <c r="N57" i="1" s="1"/>
  <c r="N87" i="1" s="1"/>
  <c r="N117" i="1" s="1"/>
  <c r="N147" i="1" s="1"/>
  <c r="N177" i="1" s="1"/>
  <c r="N207" i="1" s="1"/>
  <c r="AU26" i="1"/>
  <c r="AU56" i="1" s="1"/>
  <c r="AU86" i="1" s="1"/>
  <c r="AU116" i="1" s="1"/>
  <c r="AU146" i="1" s="1"/>
  <c r="AU176" i="1" s="1"/>
  <c r="AU206" i="1" s="1"/>
  <c r="AT26" i="1"/>
  <c r="AT56" i="1" s="1"/>
  <c r="AT86" i="1" s="1"/>
  <c r="AT116" i="1" s="1"/>
  <c r="AT146" i="1" s="1"/>
  <c r="AT176" i="1" s="1"/>
  <c r="AT206" i="1" s="1"/>
  <c r="AE26" i="1"/>
  <c r="AE56" i="1" s="1"/>
  <c r="AE86" i="1" s="1"/>
  <c r="AE116" i="1" s="1"/>
  <c r="AE146" i="1" s="1"/>
  <c r="AE176" i="1" s="1"/>
  <c r="AE206" i="1" s="1"/>
  <c r="AD26" i="1"/>
  <c r="O26" i="1"/>
  <c r="O56" i="1" s="1"/>
  <c r="O86" i="1" s="1"/>
  <c r="O116" i="1" s="1"/>
  <c r="O146" i="1" s="1"/>
  <c r="O176" i="1" s="1"/>
  <c r="O206" i="1" s="1"/>
  <c r="N26" i="1"/>
  <c r="N56" i="1" s="1"/>
  <c r="N86" i="1" s="1"/>
  <c r="N116" i="1" s="1"/>
  <c r="N146" i="1" s="1"/>
  <c r="N176" i="1" s="1"/>
  <c r="N206" i="1" s="1"/>
  <c r="AU25" i="1"/>
  <c r="AT25" i="1"/>
  <c r="AT55" i="1" s="1"/>
  <c r="AT85" i="1" s="1"/>
  <c r="AT115" i="1" s="1"/>
  <c r="AT145" i="1" s="1"/>
  <c r="AT175" i="1" s="1"/>
  <c r="AT205" i="1" s="1"/>
  <c r="AE25" i="1"/>
  <c r="AE55" i="1" s="1"/>
  <c r="AE85" i="1" s="1"/>
  <c r="AE115" i="1" s="1"/>
  <c r="AE145" i="1" s="1"/>
  <c r="AE175" i="1" s="1"/>
  <c r="AE205" i="1" s="1"/>
  <c r="AD25" i="1"/>
  <c r="AD55" i="1" s="1"/>
  <c r="AD85" i="1" s="1"/>
  <c r="AD115" i="1" s="1"/>
  <c r="AD145" i="1" s="1"/>
  <c r="AD175" i="1" s="1"/>
  <c r="AD205" i="1" s="1"/>
  <c r="O25" i="1"/>
  <c r="O55" i="1" s="1"/>
  <c r="O85" i="1" s="1"/>
  <c r="O115" i="1" s="1"/>
  <c r="O145" i="1" s="1"/>
  <c r="O175" i="1" s="1"/>
  <c r="O205" i="1" s="1"/>
  <c r="N25" i="1"/>
  <c r="AS24" i="1"/>
  <c r="AU24" i="1" s="1"/>
  <c r="AR24" i="1"/>
  <c r="AT24" i="1" s="1"/>
  <c r="AQ24" i="1"/>
  <c r="AP24" i="1"/>
  <c r="AO24" i="1"/>
  <c r="AN24" i="1"/>
  <c r="AM24" i="1"/>
  <c r="AL24" i="1"/>
  <c r="AK24" i="1"/>
  <c r="AD24" i="1"/>
  <c r="AC24" i="1"/>
  <c r="AE24" i="1" s="1"/>
  <c r="AB24" i="1"/>
  <c r="AA24" i="1"/>
  <c r="Z24" i="1"/>
  <c r="Y24" i="1"/>
  <c r="X24" i="1"/>
  <c r="W24" i="1"/>
  <c r="V24" i="1"/>
  <c r="U24" i="1"/>
  <c r="O24" i="1"/>
  <c r="M24" i="1"/>
  <c r="L24" i="1"/>
  <c r="N24" i="1" s="1"/>
  <c r="K24" i="1"/>
  <c r="J24" i="1"/>
  <c r="I24" i="1"/>
  <c r="H24" i="1"/>
  <c r="G24" i="1"/>
  <c r="F24" i="1"/>
  <c r="E24" i="1"/>
  <c r="AU23" i="1"/>
  <c r="AU53" i="1" s="1"/>
  <c r="AU83" i="1" s="1"/>
  <c r="AU113" i="1" s="1"/>
  <c r="AU143" i="1" s="1"/>
  <c r="AU173" i="1" s="1"/>
  <c r="AU203" i="1" s="1"/>
  <c r="AT23" i="1"/>
  <c r="AE23" i="1"/>
  <c r="AE53" i="1" s="1"/>
  <c r="AE83" i="1" s="1"/>
  <c r="AE113" i="1" s="1"/>
  <c r="AE143" i="1" s="1"/>
  <c r="AE173" i="1" s="1"/>
  <c r="AE203" i="1" s="1"/>
  <c r="AD23" i="1"/>
  <c r="AD53" i="1" s="1"/>
  <c r="AD83" i="1" s="1"/>
  <c r="AD113" i="1" s="1"/>
  <c r="AD143" i="1" s="1"/>
  <c r="AD173" i="1" s="1"/>
  <c r="AD203" i="1" s="1"/>
  <c r="O23" i="1"/>
  <c r="O53" i="1" s="1"/>
  <c r="O83" i="1" s="1"/>
  <c r="O113" i="1" s="1"/>
  <c r="O143" i="1" s="1"/>
  <c r="O173" i="1" s="1"/>
  <c r="O203" i="1" s="1"/>
  <c r="N23" i="1"/>
  <c r="N53" i="1" s="1"/>
  <c r="N83" i="1" s="1"/>
  <c r="N113" i="1" s="1"/>
  <c r="N143" i="1" s="1"/>
  <c r="N173" i="1" s="1"/>
  <c r="N203" i="1" s="1"/>
  <c r="AU22" i="1"/>
  <c r="AU52" i="1" s="1"/>
  <c r="AU82" i="1" s="1"/>
  <c r="AU112" i="1" s="1"/>
  <c r="AU142" i="1" s="1"/>
  <c r="AU172" i="1" s="1"/>
  <c r="AU202" i="1" s="1"/>
  <c r="AT22" i="1"/>
  <c r="AE22" i="1"/>
  <c r="AD22" i="1"/>
  <c r="AD52" i="1" s="1"/>
  <c r="AD82" i="1" s="1"/>
  <c r="AD112" i="1" s="1"/>
  <c r="AD142" i="1" s="1"/>
  <c r="AD172" i="1" s="1"/>
  <c r="AD202" i="1" s="1"/>
  <c r="O22" i="1"/>
  <c r="O52" i="1" s="1"/>
  <c r="O82" i="1" s="1"/>
  <c r="O112" i="1" s="1"/>
  <c r="O142" i="1" s="1"/>
  <c r="O172" i="1" s="1"/>
  <c r="O202" i="1" s="1"/>
  <c r="N22" i="1"/>
  <c r="N52" i="1" s="1"/>
  <c r="N82" i="1" s="1"/>
  <c r="N112" i="1" s="1"/>
  <c r="N142" i="1" s="1"/>
  <c r="N172" i="1" s="1"/>
  <c r="N202" i="1" s="1"/>
  <c r="AU21" i="1"/>
  <c r="AT21" i="1"/>
  <c r="AT51" i="1" s="1"/>
  <c r="AT81" i="1" s="1"/>
  <c r="AT111" i="1" s="1"/>
  <c r="AT141" i="1" s="1"/>
  <c r="AT171" i="1" s="1"/>
  <c r="AT201" i="1" s="1"/>
  <c r="AE21" i="1"/>
  <c r="AE51" i="1" s="1"/>
  <c r="AD21" i="1"/>
  <c r="O21" i="1"/>
  <c r="O51" i="1" s="1"/>
  <c r="O81" i="1" s="1"/>
  <c r="O111" i="1" s="1"/>
  <c r="O141" i="1" s="1"/>
  <c r="O171" i="1" s="1"/>
  <c r="O201" i="1" s="1"/>
  <c r="N21" i="1"/>
  <c r="N51" i="1" s="1"/>
  <c r="N81" i="1" s="1"/>
  <c r="AU20" i="1"/>
  <c r="AU50" i="1" s="1"/>
  <c r="AU80" i="1" s="1"/>
  <c r="AU110" i="1" s="1"/>
  <c r="AU140" i="1" s="1"/>
  <c r="AU170" i="1" s="1"/>
  <c r="AU200" i="1" s="1"/>
  <c r="AT20" i="1"/>
  <c r="AT50" i="1" s="1"/>
  <c r="AT80" i="1" s="1"/>
  <c r="AT110" i="1" s="1"/>
  <c r="AT140" i="1" s="1"/>
  <c r="AT170" i="1" s="1"/>
  <c r="AT200" i="1" s="1"/>
  <c r="AE20" i="1"/>
  <c r="AE50" i="1" s="1"/>
  <c r="AE80" i="1" s="1"/>
  <c r="AE110" i="1" s="1"/>
  <c r="AE140" i="1" s="1"/>
  <c r="AE170" i="1" s="1"/>
  <c r="AE200" i="1" s="1"/>
  <c r="AD20" i="1"/>
  <c r="AD50" i="1" s="1"/>
  <c r="AD80" i="1" s="1"/>
  <c r="AD110" i="1" s="1"/>
  <c r="AD140" i="1" s="1"/>
  <c r="AD170" i="1" s="1"/>
  <c r="AD200" i="1" s="1"/>
  <c r="O20" i="1"/>
  <c r="O50" i="1" s="1"/>
  <c r="O80" i="1" s="1"/>
  <c r="O110" i="1" s="1"/>
  <c r="O140" i="1" s="1"/>
  <c r="O170" i="1" s="1"/>
  <c r="O200" i="1" s="1"/>
  <c r="N20" i="1"/>
  <c r="N50" i="1" s="1"/>
  <c r="N80" i="1" s="1"/>
  <c r="N110" i="1" s="1"/>
  <c r="N140" i="1" s="1"/>
  <c r="N170" i="1" s="1"/>
  <c r="N200" i="1" s="1"/>
  <c r="AU19" i="1"/>
  <c r="AU49" i="1" s="1"/>
  <c r="AU79" i="1" s="1"/>
  <c r="AU109" i="1" s="1"/>
  <c r="AU139" i="1" s="1"/>
  <c r="AU169" i="1" s="1"/>
  <c r="AU199" i="1" s="1"/>
  <c r="AT19" i="1"/>
  <c r="AT49" i="1" s="1"/>
  <c r="AT79" i="1" s="1"/>
  <c r="AT109" i="1" s="1"/>
  <c r="AT139" i="1" s="1"/>
  <c r="AT169" i="1" s="1"/>
  <c r="AT199" i="1" s="1"/>
  <c r="AE19" i="1"/>
  <c r="AE49" i="1" s="1"/>
  <c r="AE79" i="1" s="1"/>
  <c r="AE109" i="1" s="1"/>
  <c r="AE139" i="1" s="1"/>
  <c r="AE169" i="1" s="1"/>
  <c r="AE199" i="1" s="1"/>
  <c r="AD19" i="1"/>
  <c r="O19" i="1"/>
  <c r="O49" i="1" s="1"/>
  <c r="O79" i="1" s="1"/>
  <c r="O109" i="1" s="1"/>
  <c r="O139" i="1" s="1"/>
  <c r="O169" i="1" s="1"/>
  <c r="O199" i="1" s="1"/>
  <c r="N19" i="1"/>
  <c r="N49" i="1" s="1"/>
  <c r="N79" i="1" s="1"/>
  <c r="N109" i="1" s="1"/>
  <c r="N139" i="1" s="1"/>
  <c r="N169" i="1" s="1"/>
  <c r="N199" i="1" s="1"/>
  <c r="AU18" i="1"/>
  <c r="AU48" i="1" s="1"/>
  <c r="AU78" i="1" s="1"/>
  <c r="AU108" i="1" s="1"/>
  <c r="AU138" i="1" s="1"/>
  <c r="AU168" i="1" s="1"/>
  <c r="AU198" i="1" s="1"/>
  <c r="AT18" i="1"/>
  <c r="AE18" i="1"/>
  <c r="AD18" i="1"/>
  <c r="AD48" i="1" s="1"/>
  <c r="AD78" i="1" s="1"/>
  <c r="AD108" i="1" s="1"/>
  <c r="AD138" i="1" s="1"/>
  <c r="AD168" i="1" s="1"/>
  <c r="AD198" i="1" s="1"/>
  <c r="O18" i="1"/>
  <c r="O48" i="1" s="1"/>
  <c r="O78" i="1" s="1"/>
  <c r="O108" i="1" s="1"/>
  <c r="O138" i="1" s="1"/>
  <c r="O168" i="1" s="1"/>
  <c r="O198" i="1" s="1"/>
  <c r="N18" i="1"/>
  <c r="N48" i="1" s="1"/>
  <c r="N78" i="1" s="1"/>
  <c r="N108" i="1" s="1"/>
  <c r="N138" i="1" s="1"/>
  <c r="N168" i="1" s="1"/>
  <c r="N198" i="1" s="1"/>
  <c r="AU17" i="1"/>
  <c r="AU47" i="1" s="1"/>
  <c r="AU77" i="1" s="1"/>
  <c r="AU107" i="1" s="1"/>
  <c r="AU137" i="1" s="1"/>
  <c r="AU167" i="1" s="1"/>
  <c r="AU197" i="1" s="1"/>
  <c r="AT17" i="1"/>
  <c r="AT47" i="1" s="1"/>
  <c r="AT77" i="1" s="1"/>
  <c r="AT107" i="1" s="1"/>
  <c r="AT137" i="1" s="1"/>
  <c r="AT167" i="1" s="1"/>
  <c r="AT197" i="1" s="1"/>
  <c r="AE17" i="1"/>
  <c r="AD17" i="1"/>
  <c r="O17" i="1"/>
  <c r="O47" i="1" s="1"/>
  <c r="O77" i="1" s="1"/>
  <c r="O107" i="1" s="1"/>
  <c r="O137" i="1" s="1"/>
  <c r="O167" i="1" s="1"/>
  <c r="O197" i="1" s="1"/>
  <c r="N17" i="1"/>
  <c r="AS16" i="1"/>
  <c r="AU16" i="1" s="1"/>
  <c r="AR16" i="1"/>
  <c r="AT16" i="1" s="1"/>
  <c r="AQ16" i="1"/>
  <c r="AP16" i="1"/>
  <c r="AO16" i="1"/>
  <c r="AN16" i="1"/>
  <c r="AM16" i="1"/>
  <c r="AL16" i="1"/>
  <c r="AK16" i="1"/>
  <c r="AC16" i="1"/>
  <c r="AE16" i="1" s="1"/>
  <c r="AB16" i="1"/>
  <c r="AD16" i="1" s="1"/>
  <c r="AA16" i="1"/>
  <c r="Z16" i="1"/>
  <c r="Y16" i="1"/>
  <c r="X16" i="1"/>
  <c r="W16" i="1"/>
  <c r="V16" i="1"/>
  <c r="U16" i="1"/>
  <c r="N16" i="1"/>
  <c r="M16" i="1"/>
  <c r="O16" i="1" s="1"/>
  <c r="L16" i="1"/>
  <c r="K16" i="1"/>
  <c r="J16" i="1"/>
  <c r="I16" i="1"/>
  <c r="H16" i="1"/>
  <c r="G16" i="1"/>
  <c r="F16" i="1"/>
  <c r="E16" i="1"/>
  <c r="AU15" i="1"/>
  <c r="AU45" i="1" s="1"/>
  <c r="AU75" i="1" s="1"/>
  <c r="AU105" i="1" s="1"/>
  <c r="AU135" i="1" s="1"/>
  <c r="AU165" i="1" s="1"/>
  <c r="AU195" i="1" s="1"/>
  <c r="AT15" i="1"/>
  <c r="AT45" i="1" s="1"/>
  <c r="AT75" i="1" s="1"/>
  <c r="AT105" i="1" s="1"/>
  <c r="AT135" i="1" s="1"/>
  <c r="AT165" i="1" s="1"/>
  <c r="AT195" i="1" s="1"/>
  <c r="AE15" i="1"/>
  <c r="AD15" i="1"/>
  <c r="AD45" i="1" s="1"/>
  <c r="AD75" i="1" s="1"/>
  <c r="AD105" i="1" s="1"/>
  <c r="AD135" i="1" s="1"/>
  <c r="AD165" i="1" s="1"/>
  <c r="AD195" i="1" s="1"/>
  <c r="O15" i="1"/>
  <c r="O45" i="1" s="1"/>
  <c r="O75" i="1" s="1"/>
  <c r="O105" i="1" s="1"/>
  <c r="O135" i="1" s="1"/>
  <c r="O165" i="1" s="1"/>
  <c r="O195" i="1" s="1"/>
  <c r="N15" i="1"/>
  <c r="N45" i="1" s="1"/>
  <c r="N75" i="1" s="1"/>
  <c r="N105" i="1" s="1"/>
  <c r="N135" i="1" s="1"/>
  <c r="N165" i="1" s="1"/>
  <c r="N195" i="1" s="1"/>
  <c r="AU14" i="1"/>
  <c r="AT14" i="1"/>
  <c r="AT44" i="1" s="1"/>
  <c r="AT74" i="1" s="1"/>
  <c r="AT104" i="1" s="1"/>
  <c r="AT134" i="1" s="1"/>
  <c r="AT164" i="1" s="1"/>
  <c r="AT194" i="1" s="1"/>
  <c r="AE14" i="1"/>
  <c r="AE44" i="1" s="1"/>
  <c r="AE74" i="1" s="1"/>
  <c r="AE104" i="1" s="1"/>
  <c r="AE134" i="1" s="1"/>
  <c r="AE164" i="1" s="1"/>
  <c r="AE194" i="1" s="1"/>
  <c r="AD14" i="1"/>
  <c r="AD44" i="1" s="1"/>
  <c r="AD74" i="1" s="1"/>
  <c r="AD104" i="1" s="1"/>
  <c r="AD134" i="1" s="1"/>
  <c r="AD164" i="1" s="1"/>
  <c r="AD194" i="1" s="1"/>
  <c r="O14" i="1"/>
  <c r="N14" i="1"/>
  <c r="N44" i="1" s="1"/>
  <c r="N74" i="1" s="1"/>
  <c r="N104" i="1" s="1"/>
  <c r="N134" i="1" s="1"/>
  <c r="N164" i="1" s="1"/>
  <c r="N194" i="1" s="1"/>
  <c r="AU13" i="1"/>
  <c r="AT13" i="1"/>
  <c r="AE13" i="1"/>
  <c r="AE43" i="1" s="1"/>
  <c r="AD13" i="1"/>
  <c r="AD43" i="1" s="1"/>
  <c r="O13" i="1"/>
  <c r="O43" i="1" s="1"/>
  <c r="N13" i="1"/>
  <c r="AS212" i="1"/>
  <c r="AR212" i="1"/>
  <c r="AQ212" i="1"/>
  <c r="AP212" i="1"/>
  <c r="AL43" i="3"/>
  <c r="S43" i="3" s="1"/>
  <c r="L154" i="8" s="1"/>
  <c r="L155" i="8" s="1"/>
  <c r="AK43" i="3"/>
  <c r="R43" i="3" s="1"/>
  <c r="AJ43" i="3"/>
  <c r="Q43" i="3" s="1"/>
  <c r="K154" i="8" s="1"/>
  <c r="K155" i="8" s="1"/>
  <c r="AL43" i="4"/>
  <c r="S43" i="4" s="1"/>
  <c r="AK43" i="4"/>
  <c r="R43" i="4" s="1"/>
  <c r="AC154" i="8" s="1"/>
  <c r="D16" i="2" l="1"/>
  <c r="D55" i="2" s="1"/>
  <c r="W18" i="2"/>
  <c r="J16" i="2"/>
  <c r="J55" i="2" s="1"/>
  <c r="P16" i="2"/>
  <c r="P55" i="2" s="1"/>
  <c r="D35" i="2"/>
  <c r="F55" i="2" s="1"/>
  <c r="W37" i="2"/>
  <c r="J35" i="2"/>
  <c r="L55" i="2" s="1"/>
  <c r="P35" i="2"/>
  <c r="R55" i="2" s="1"/>
  <c r="V35" i="2"/>
  <c r="X55" i="2" s="1"/>
  <c r="J47" i="2"/>
  <c r="P47" i="2"/>
  <c r="V47" i="2"/>
  <c r="D47" i="2"/>
  <c r="V16" i="2"/>
  <c r="V55" i="2" s="1"/>
  <c r="AB71" i="13"/>
  <c r="R51" i="13"/>
  <c r="R64" i="13"/>
  <c r="AB53" i="13"/>
  <c r="AI67" i="13"/>
  <c r="AH65" i="13"/>
  <c r="AJ67" i="13"/>
  <c r="AH87" i="13"/>
  <c r="R62" i="13"/>
  <c r="AI87" i="13"/>
  <c r="AH63" i="13"/>
  <c r="AC64" i="13"/>
  <c r="AH85" i="13"/>
  <c r="AJ87" i="13"/>
  <c r="J52" i="13"/>
  <c r="J57" i="13"/>
  <c r="L63" i="13"/>
  <c r="J65" i="13"/>
  <c r="L71" i="13"/>
  <c r="J73" i="13"/>
  <c r="P81" i="13"/>
  <c r="L84" i="13"/>
  <c r="J86" i="13"/>
  <c r="K87" i="13"/>
  <c r="AC63" i="13"/>
  <c r="AD64" i="13"/>
  <c r="K52" i="13"/>
  <c r="K57" i="13"/>
  <c r="K65" i="13"/>
  <c r="K73" i="13"/>
  <c r="K81" i="13"/>
  <c r="K86" i="13"/>
  <c r="AC56" i="13"/>
  <c r="AC62" i="13"/>
  <c r="AB77" i="13"/>
  <c r="P67" i="13"/>
  <c r="R54" i="13"/>
  <c r="P64" i="13"/>
  <c r="P51" i="13"/>
  <c r="R67" i="13"/>
  <c r="K83" i="13"/>
  <c r="J56" i="13"/>
  <c r="K61" i="13"/>
  <c r="K66" i="13"/>
  <c r="L67" i="13"/>
  <c r="J72" i="13"/>
  <c r="L75" i="13"/>
  <c r="J77" i="13"/>
  <c r="Q82" i="13"/>
  <c r="L83" i="13"/>
  <c r="J85" i="13"/>
  <c r="Q52" i="13"/>
  <c r="L53" i="13"/>
  <c r="L61" i="13"/>
  <c r="J71" i="13"/>
  <c r="L74" i="13"/>
  <c r="J76" i="13"/>
  <c r="L82" i="13"/>
  <c r="J84" i="13"/>
  <c r="L87" i="13"/>
  <c r="R52" i="13"/>
  <c r="P56" i="13"/>
  <c r="K63" i="13"/>
  <c r="K71" i="13"/>
  <c r="K76" i="13"/>
  <c r="K84" i="13"/>
  <c r="Q62" i="13"/>
  <c r="L64" i="13"/>
  <c r="Q76" i="13"/>
  <c r="Q55" i="13"/>
  <c r="AC86" i="13"/>
  <c r="R55" i="13"/>
  <c r="AI57" i="13"/>
  <c r="AI85" i="13"/>
  <c r="Q65" i="13"/>
  <c r="J81" i="13"/>
  <c r="AJ57" i="13"/>
  <c r="AH83" i="13"/>
  <c r="AI84" i="13"/>
  <c r="K55" i="13"/>
  <c r="AB57" i="13"/>
  <c r="AI77" i="13"/>
  <c r="AC54" i="13"/>
  <c r="AJ55" i="13"/>
  <c r="AB75" i="13"/>
  <c r="AC76" i="13"/>
  <c r="AJ77" i="13"/>
  <c r="AC82" i="13"/>
  <c r="J64" i="13"/>
  <c r="Q57" i="13"/>
  <c r="AC53" i="13"/>
  <c r="AB55" i="13"/>
  <c r="AI75" i="13"/>
  <c r="Q51" i="13"/>
  <c r="L52" i="13"/>
  <c r="J54" i="13"/>
  <c r="K56" i="13"/>
  <c r="K64" i="13"/>
  <c r="K72" i="13"/>
  <c r="J75" i="13"/>
  <c r="K77" i="13"/>
  <c r="K85" i="13"/>
  <c r="R75" i="13"/>
  <c r="AC52" i="13"/>
  <c r="AJ53" i="13"/>
  <c r="AH67" i="13"/>
  <c r="AB73" i="13"/>
  <c r="K53" i="13"/>
  <c r="J55" i="13"/>
  <c r="Q74" i="13"/>
  <c r="R66" i="13"/>
  <c r="R56" i="13"/>
  <c r="AI73" i="13"/>
  <c r="P63" i="13"/>
  <c r="R84" i="13"/>
  <c r="Q87" i="13"/>
  <c r="AH61" i="13"/>
  <c r="AJ65" i="13"/>
  <c r="AJ75" i="13"/>
  <c r="AH81" i="13"/>
  <c r="AI83" i="13"/>
  <c r="AJ85" i="13"/>
  <c r="AJ63" i="13"/>
  <c r="AI71" i="13"/>
  <c r="AJ73" i="13"/>
  <c r="AC77" i="13"/>
  <c r="AI81" i="13"/>
  <c r="AJ83" i="13"/>
  <c r="R76" i="13"/>
  <c r="K82" i="13"/>
  <c r="J53" i="13"/>
  <c r="AJ61" i="13"/>
  <c r="AJ71" i="13"/>
  <c r="AC75" i="13"/>
  <c r="AJ81" i="13"/>
  <c r="P54" i="13"/>
  <c r="L57" i="13"/>
  <c r="J62" i="13"/>
  <c r="L65" i="13"/>
  <c r="J67" i="13"/>
  <c r="L73" i="13"/>
  <c r="L81" i="13"/>
  <c r="J83" i="13"/>
  <c r="L86" i="13"/>
  <c r="Q73" i="13"/>
  <c r="AB85" i="13"/>
  <c r="K54" i="13"/>
  <c r="K62" i="13"/>
  <c r="K67" i="13"/>
  <c r="K75" i="13"/>
  <c r="Q83" i="13"/>
  <c r="P61" i="13"/>
  <c r="Q63" i="13"/>
  <c r="K74" i="13"/>
  <c r="L76" i="13"/>
  <c r="R83" i="13"/>
  <c r="AJ51" i="13"/>
  <c r="AB83" i="13"/>
  <c r="L55" i="13"/>
  <c r="P65" i="13"/>
  <c r="P73" i="13"/>
  <c r="AC57" i="13"/>
  <c r="AC67" i="13"/>
  <c r="AC73" i="13"/>
  <c r="Q53" i="13"/>
  <c r="P83" i="13"/>
  <c r="P82" i="13"/>
  <c r="AB51" i="13"/>
  <c r="AI51" i="13"/>
  <c r="AH53" i="13"/>
  <c r="AH55" i="13"/>
  <c r="AH57" i="13"/>
  <c r="AB81" i="13"/>
  <c r="Q54" i="13"/>
  <c r="J63" i="13"/>
  <c r="P57" i="13"/>
  <c r="R65" i="13"/>
  <c r="Q75" i="13"/>
  <c r="P85" i="13"/>
  <c r="AD52" i="13"/>
  <c r="AD54" i="13"/>
  <c r="AD56" i="13"/>
  <c r="AD71" i="13"/>
  <c r="AD73" i="13"/>
  <c r="AD75" i="13"/>
  <c r="AD77" i="13"/>
  <c r="AB82" i="13"/>
  <c r="AB84" i="13"/>
  <c r="AB86" i="13"/>
  <c r="R53" i="13"/>
  <c r="R63" i="13"/>
  <c r="Q64" i="13"/>
  <c r="P74" i="13"/>
  <c r="R86" i="13"/>
  <c r="R57" i="13"/>
  <c r="Q67" i="13"/>
  <c r="R73" i="13"/>
  <c r="P77" i="13"/>
  <c r="AD53" i="13"/>
  <c r="AD55" i="13"/>
  <c r="AD57" i="13"/>
  <c r="AI61" i="13"/>
  <c r="AH62" i="13"/>
  <c r="AI63" i="13"/>
  <c r="AH64" i="13"/>
  <c r="AI65" i="13"/>
  <c r="AB66" i="13"/>
  <c r="AC71" i="13"/>
  <c r="AD82" i="13"/>
  <c r="AD84" i="13"/>
  <c r="AD86" i="13"/>
  <c r="L66" i="13"/>
  <c r="R74" i="13"/>
  <c r="Q77" i="13"/>
  <c r="Q85" i="13"/>
  <c r="K51" i="13"/>
  <c r="Q56" i="13"/>
  <c r="P66" i="13"/>
  <c r="Q72" i="13"/>
  <c r="R77" i="13"/>
  <c r="P84" i="13"/>
  <c r="R85" i="13"/>
  <c r="AD81" i="13"/>
  <c r="AD83" i="13"/>
  <c r="AD85" i="13"/>
  <c r="AD87" i="13"/>
  <c r="L51" i="13"/>
  <c r="P52" i="13"/>
  <c r="P55" i="13"/>
  <c r="P62" i="13"/>
  <c r="Q66" i="13"/>
  <c r="R72" i="13"/>
  <c r="P76" i="13"/>
  <c r="R82" i="13"/>
  <c r="Q84" i="13"/>
  <c r="P87" i="13"/>
  <c r="AH51" i="13"/>
  <c r="AH71" i="13"/>
  <c r="AH73" i="13"/>
  <c r="AH75" i="13"/>
  <c r="AH77" i="13"/>
  <c r="AB87" i="13"/>
  <c r="AD61" i="13"/>
  <c r="AD63" i="13"/>
  <c r="AD65" i="13"/>
  <c r="AD67" i="13"/>
  <c r="AB72" i="13"/>
  <c r="AB74" i="13"/>
  <c r="AB76" i="13"/>
  <c r="AC81" i="13"/>
  <c r="AC83" i="13"/>
  <c r="AC85" i="13"/>
  <c r="AC87" i="13"/>
  <c r="Q61" i="13"/>
  <c r="P71" i="13"/>
  <c r="P75" i="13"/>
  <c r="Q81" i="13"/>
  <c r="R87" i="13"/>
  <c r="AB61" i="13"/>
  <c r="AB63" i="13"/>
  <c r="AB65" i="13"/>
  <c r="AB67" i="13"/>
  <c r="AI72" i="13"/>
  <c r="AI74" i="13"/>
  <c r="R61" i="13"/>
  <c r="Q71" i="13"/>
  <c r="R81" i="13"/>
  <c r="P86" i="13"/>
  <c r="AB52" i="13"/>
  <c r="AI53" i="13"/>
  <c r="AB54" i="13"/>
  <c r="AI55" i="13"/>
  <c r="AB56" i="13"/>
  <c r="AD72" i="13"/>
  <c r="AD74" i="13"/>
  <c r="AD76" i="13"/>
  <c r="R71" i="13"/>
  <c r="Q86" i="13"/>
  <c r="AH82" i="13"/>
  <c r="AH84" i="13"/>
  <c r="AH86" i="13"/>
  <c r="AJ82" i="13"/>
  <c r="AJ84" i="13"/>
  <c r="AJ86" i="13"/>
  <c r="AI86" i="13"/>
  <c r="AI82" i="13"/>
  <c r="AC84" i="13"/>
  <c r="AH72" i="13"/>
  <c r="AH74" i="13"/>
  <c r="AH76" i="13"/>
  <c r="AJ72" i="13"/>
  <c r="AJ74" i="13"/>
  <c r="AJ76" i="13"/>
  <c r="AI76" i="13"/>
  <c r="AC72" i="13"/>
  <c r="AC74" i="13"/>
  <c r="AI62" i="13"/>
  <c r="AI64" i="13"/>
  <c r="AI66" i="13"/>
  <c r="AH66" i="13"/>
  <c r="AJ62" i="13"/>
  <c r="AJ64" i="13"/>
  <c r="AJ66" i="13"/>
  <c r="AB62" i="13"/>
  <c r="AB64" i="13"/>
  <c r="AH52" i="13"/>
  <c r="AH54" i="13"/>
  <c r="AH56" i="13"/>
  <c r="AI52" i="13"/>
  <c r="AI54" i="13"/>
  <c r="AI56" i="13"/>
  <c r="AJ52" i="13"/>
  <c r="AJ54" i="13"/>
  <c r="AJ56" i="13"/>
  <c r="AB197" i="8"/>
  <c r="AB166" i="8"/>
  <c r="AB179" i="8" s="1"/>
  <c r="AB202" i="8"/>
  <c r="J62" i="12"/>
  <c r="L62" i="12" s="1"/>
  <c r="W60" i="12" s="1"/>
  <c r="F52" i="12"/>
  <c r="P52" i="12"/>
  <c r="H55" i="12"/>
  <c r="Q52" i="12"/>
  <c r="F54" i="12"/>
  <c r="H54" i="12" s="1"/>
  <c r="K50" i="12"/>
  <c r="M50" i="12" s="1"/>
  <c r="R53" i="12"/>
  <c r="F55" i="12"/>
  <c r="P50" i="12"/>
  <c r="R50" i="12" s="1"/>
  <c r="P55" i="12"/>
  <c r="R55" i="12" s="1"/>
  <c r="H50" i="12"/>
  <c r="H192" i="8"/>
  <c r="H171" i="8"/>
  <c r="F173" i="8"/>
  <c r="H174" i="8"/>
  <c r="H166" i="8"/>
  <c r="E175" i="8"/>
  <c r="F189" i="8"/>
  <c r="F170" i="8"/>
  <c r="H173" i="8"/>
  <c r="H189" i="8"/>
  <c r="F171" i="8"/>
  <c r="F192" i="8"/>
  <c r="F190" i="8"/>
  <c r="E193" i="8"/>
  <c r="F188" i="8"/>
  <c r="H190" i="8"/>
  <c r="G112" i="8"/>
  <c r="G193" i="8"/>
  <c r="H191" i="8"/>
  <c r="J134" i="8"/>
  <c r="H188" i="8"/>
  <c r="F191" i="8"/>
  <c r="L46" i="8"/>
  <c r="H156" i="8"/>
  <c r="I24" i="8"/>
  <c r="Y156" i="8"/>
  <c r="G68" i="8"/>
  <c r="E211" i="8"/>
  <c r="E24" i="8"/>
  <c r="E177" i="8" s="1"/>
  <c r="G24" i="8"/>
  <c r="R51" i="12"/>
  <c r="M54" i="12"/>
  <c r="M53" i="12"/>
  <c r="M55" i="12"/>
  <c r="M52" i="12"/>
  <c r="H51" i="12"/>
  <c r="H52" i="12"/>
  <c r="R9" i="12"/>
  <c r="R12" i="12"/>
  <c r="M11" i="12"/>
  <c r="M9" i="12"/>
  <c r="M10" i="12"/>
  <c r="M12" i="12"/>
  <c r="H9" i="12"/>
  <c r="H12" i="12"/>
  <c r="P20" i="12"/>
  <c r="R20" i="12" s="1"/>
  <c r="X19" i="12" s="1"/>
  <c r="U19" i="12"/>
  <c r="P62" i="12"/>
  <c r="U61" i="12"/>
  <c r="Q62" i="12"/>
  <c r="W61" i="12" s="1"/>
  <c r="M8" i="12"/>
  <c r="H10" i="12"/>
  <c r="R11" i="12"/>
  <c r="M13" i="12"/>
  <c r="M51" i="12"/>
  <c r="H53" i="12"/>
  <c r="R54" i="12"/>
  <c r="K20" i="12"/>
  <c r="M20" i="12" s="1"/>
  <c r="X18" i="12" s="1"/>
  <c r="K62" i="12"/>
  <c r="M62" i="12" s="1"/>
  <c r="X60" i="12" s="1"/>
  <c r="D20" i="12"/>
  <c r="D62" i="12"/>
  <c r="E20" i="12"/>
  <c r="E62" i="12"/>
  <c r="P13" i="2"/>
  <c r="P52" i="2" s="1"/>
  <c r="P32" i="2"/>
  <c r="R52" i="2" s="1"/>
  <c r="E18" i="2"/>
  <c r="Q13" i="2"/>
  <c r="Q52" i="2" s="1"/>
  <c r="M15" i="8"/>
  <c r="O15" i="8" s="1"/>
  <c r="M19" i="9"/>
  <c r="M20" i="9" s="1"/>
  <c r="O20" i="9" s="1"/>
  <c r="M15" i="5"/>
  <c r="O15" i="5" s="1"/>
  <c r="M23" i="5"/>
  <c r="G37" i="9"/>
  <c r="G38" i="9" s="1"/>
  <c r="P24" i="11" s="1"/>
  <c r="G53" i="5"/>
  <c r="G54" i="5" s="1"/>
  <c r="G109" i="9"/>
  <c r="G110" i="9" s="1"/>
  <c r="P28" i="11" s="1"/>
  <c r="G173" i="5"/>
  <c r="G174" i="5" s="1"/>
  <c r="F14" i="8"/>
  <c r="F24" i="8" s="1"/>
  <c r="F14" i="5"/>
  <c r="J90" i="5"/>
  <c r="J91" i="5" s="1"/>
  <c r="J66" i="8"/>
  <c r="J67" i="8" s="1"/>
  <c r="AC37" i="9"/>
  <c r="AC38" i="9" s="1"/>
  <c r="AC53" i="5"/>
  <c r="AC54" i="5" s="1"/>
  <c r="AQ134" i="5"/>
  <c r="AQ102" i="8"/>
  <c r="AO75" i="5"/>
  <c r="AO59" i="8"/>
  <c r="M154" i="8"/>
  <c r="M155" i="8" s="1"/>
  <c r="M210" i="5"/>
  <c r="M211" i="5" s="1"/>
  <c r="AT32" i="1"/>
  <c r="AT43" i="1"/>
  <c r="AT62" i="1" s="1"/>
  <c r="AU54" i="1"/>
  <c r="G127" i="9"/>
  <c r="G128" i="9" s="1"/>
  <c r="P29" i="11" s="1"/>
  <c r="G203" i="5"/>
  <c r="G204" i="5" s="1"/>
  <c r="M58" i="8"/>
  <c r="M68" i="8" s="1"/>
  <c r="M74" i="5"/>
  <c r="H80" i="8"/>
  <c r="H104" i="5"/>
  <c r="L80" i="8"/>
  <c r="L90" i="8" s="1"/>
  <c r="L104" i="5"/>
  <c r="M37" i="8"/>
  <c r="M46" i="8" s="1"/>
  <c r="M45" i="5"/>
  <c r="L59" i="8"/>
  <c r="L60" i="8" s="1"/>
  <c r="L75" i="5"/>
  <c r="AC80" i="8"/>
  <c r="AC104" i="5"/>
  <c r="AC164" i="5"/>
  <c r="AC124" i="8"/>
  <c r="AK19" i="9"/>
  <c r="AK20" i="9" s="1"/>
  <c r="N49" i="6" s="1"/>
  <c r="AK23" i="5"/>
  <c r="AK24" i="5" s="1"/>
  <c r="AN37" i="9"/>
  <c r="AN38" i="9" s="1"/>
  <c r="W24" i="11" s="1"/>
  <c r="AN53" i="5"/>
  <c r="AN54" i="5" s="1"/>
  <c r="AQ55" i="9"/>
  <c r="AQ56" i="9" s="1"/>
  <c r="AQ83" i="5"/>
  <c r="AQ84" i="5" s="1"/>
  <c r="AQ127" i="9"/>
  <c r="AQ128" i="9" s="1"/>
  <c r="AQ203" i="5"/>
  <c r="AQ204" i="5" s="1"/>
  <c r="AN37" i="8"/>
  <c r="AN45" i="5"/>
  <c r="AE54" i="1"/>
  <c r="F19" i="9"/>
  <c r="F20" i="9" s="1"/>
  <c r="O23" i="11" s="1"/>
  <c r="F23" i="5"/>
  <c r="F24" i="5" s="1"/>
  <c r="E73" i="9"/>
  <c r="E74" i="9" s="1"/>
  <c r="D52" i="6" s="1"/>
  <c r="D26" i="11" s="1"/>
  <c r="E113" i="5"/>
  <c r="E114" i="5" s="1"/>
  <c r="F91" i="9"/>
  <c r="F92" i="9" s="1"/>
  <c r="O27" i="11" s="1"/>
  <c r="F143" i="5"/>
  <c r="F144" i="5" s="1"/>
  <c r="H127" i="9"/>
  <c r="H128" i="9" s="1"/>
  <c r="Q29" i="11" s="1"/>
  <c r="H203" i="5"/>
  <c r="H204" i="5" s="1"/>
  <c r="K36" i="8"/>
  <c r="K46" i="8" s="1"/>
  <c r="K44" i="5"/>
  <c r="F58" i="8"/>
  <c r="F68" i="8" s="1"/>
  <c r="F74" i="5"/>
  <c r="I146" i="8"/>
  <c r="I156" i="8" s="1"/>
  <c r="I194" i="5"/>
  <c r="F81" i="8"/>
  <c r="F82" i="8" s="1"/>
  <c r="F105" i="5"/>
  <c r="AC36" i="8"/>
  <c r="AC44" i="5"/>
  <c r="J146" i="8"/>
  <c r="J156" i="8" s="1"/>
  <c r="J194" i="5"/>
  <c r="E147" i="8"/>
  <c r="E204" i="8" s="1"/>
  <c r="E195" i="5"/>
  <c r="F110" i="8"/>
  <c r="F111" i="8" s="1"/>
  <c r="F150" i="5"/>
  <c r="F151" i="5" s="1"/>
  <c r="AC91" i="9"/>
  <c r="AC92" i="9" s="1"/>
  <c r="AC143" i="5"/>
  <c r="AC144" i="5" s="1"/>
  <c r="AM19" i="9"/>
  <c r="AM20" i="9" s="1"/>
  <c r="V23" i="11" s="1"/>
  <c r="AM23" i="5"/>
  <c r="AM24" i="5" s="1"/>
  <c r="AQ104" i="5"/>
  <c r="AQ80" i="8"/>
  <c r="AQ82" i="8" s="1"/>
  <c r="AL164" i="5"/>
  <c r="AL124" i="8"/>
  <c r="AM194" i="5"/>
  <c r="AM146" i="8"/>
  <c r="O32" i="1"/>
  <c r="G73" i="9"/>
  <c r="G74" i="9" s="1"/>
  <c r="P26" i="11" s="1"/>
  <c r="G113" i="5"/>
  <c r="G114" i="5" s="1"/>
  <c r="H91" i="9"/>
  <c r="H92" i="9" s="1"/>
  <c r="Q27" i="11" s="1"/>
  <c r="H143" i="5"/>
  <c r="H144" i="5" s="1"/>
  <c r="J14" i="8"/>
  <c r="J16" i="8" s="1"/>
  <c r="J14" i="5"/>
  <c r="K146" i="8"/>
  <c r="K156" i="8" s="1"/>
  <c r="K194" i="5"/>
  <c r="L125" i="8"/>
  <c r="L126" i="8" s="1"/>
  <c r="L165" i="5"/>
  <c r="N46" i="1"/>
  <c r="N76" i="1" s="1"/>
  <c r="I55" i="9"/>
  <c r="I56" i="9" s="1"/>
  <c r="I83" i="5"/>
  <c r="I84" i="5" s="1"/>
  <c r="M109" i="9"/>
  <c r="M110" i="9" s="1"/>
  <c r="M173" i="5"/>
  <c r="M174" i="5" s="1"/>
  <c r="I102" i="8"/>
  <c r="I104" i="8" s="1"/>
  <c r="I134" i="5"/>
  <c r="M103" i="8"/>
  <c r="M104" i="8" s="1"/>
  <c r="M135" i="5"/>
  <c r="AL134" i="5"/>
  <c r="AL102" i="8"/>
  <c r="AN105" i="5"/>
  <c r="AN81" i="8"/>
  <c r="AQ30" i="5"/>
  <c r="AQ31" i="5" s="1"/>
  <c r="AQ22" i="8"/>
  <c r="AQ23" i="8" s="1"/>
  <c r="J37" i="9"/>
  <c r="J38" i="9" s="1"/>
  <c r="J53" i="5"/>
  <c r="J54" i="5" s="1"/>
  <c r="K55" i="9"/>
  <c r="K56" i="9" s="1"/>
  <c r="K83" i="5"/>
  <c r="K84" i="5" s="1"/>
  <c r="L127" i="9"/>
  <c r="L128" i="9" s="1"/>
  <c r="L203" i="5"/>
  <c r="K102" i="8"/>
  <c r="K112" i="8" s="1"/>
  <c r="K134" i="5"/>
  <c r="K124" i="8"/>
  <c r="K134" i="8" s="1"/>
  <c r="K164" i="5"/>
  <c r="AP73" i="9"/>
  <c r="AP74" i="9" s="1"/>
  <c r="AP113" i="5"/>
  <c r="AP114" i="5" s="1"/>
  <c r="AM127" i="9"/>
  <c r="AM128" i="9" s="1"/>
  <c r="V29" i="11" s="1"/>
  <c r="AM203" i="5"/>
  <c r="AM204" i="5" s="1"/>
  <c r="J91" i="9"/>
  <c r="J92" i="9" s="1"/>
  <c r="J143" i="5"/>
  <c r="J144" i="5" s="1"/>
  <c r="M127" i="9"/>
  <c r="M203" i="5"/>
  <c r="M204" i="5" s="1"/>
  <c r="E36" i="8"/>
  <c r="E46" i="8" s="1"/>
  <c r="E44" i="5"/>
  <c r="J102" i="8"/>
  <c r="J112" i="8" s="1"/>
  <c r="J134" i="5"/>
  <c r="M124" i="8"/>
  <c r="M126" i="8" s="1"/>
  <c r="M164" i="5"/>
  <c r="J22" i="8"/>
  <c r="J23" i="8" s="1"/>
  <c r="J30" i="5"/>
  <c r="J31" i="5" s="1"/>
  <c r="M132" i="8"/>
  <c r="M133" i="8" s="1"/>
  <c r="M180" i="5"/>
  <c r="N32" i="1"/>
  <c r="O61" i="1"/>
  <c r="O91" i="1" s="1"/>
  <c r="O121" i="1" s="1"/>
  <c r="O151" i="1" s="1"/>
  <c r="O181" i="1" s="1"/>
  <c r="O211" i="1" s="1"/>
  <c r="K73" i="9"/>
  <c r="K74" i="9" s="1"/>
  <c r="K113" i="5"/>
  <c r="K114" i="5" s="1"/>
  <c r="E109" i="9"/>
  <c r="E110" i="9" s="1"/>
  <c r="D54" i="6" s="1"/>
  <c r="D28" i="11" s="1"/>
  <c r="E173" i="5"/>
  <c r="E174" i="5" s="1"/>
  <c r="K127" i="9"/>
  <c r="K128" i="9" s="1"/>
  <c r="K203" i="5"/>
  <c r="K204" i="5" s="1"/>
  <c r="J59" i="8"/>
  <c r="J75" i="5"/>
  <c r="E103" i="8"/>
  <c r="E112" i="8" s="1"/>
  <c r="E135" i="5"/>
  <c r="G154" i="8"/>
  <c r="G155" i="8" s="1"/>
  <c r="G210" i="5"/>
  <c r="G211" i="5" s="1"/>
  <c r="AB146" i="8"/>
  <c r="AB156" i="8" s="1"/>
  <c r="AB194" i="5"/>
  <c r="AC195" i="5"/>
  <c r="AC147" i="8"/>
  <c r="AB120" i="5"/>
  <c r="AB121" i="5" s="1"/>
  <c r="AB88" i="8"/>
  <c r="AO14" i="8"/>
  <c r="AO14" i="5"/>
  <c r="AL104" i="5"/>
  <c r="AL80" i="8"/>
  <c r="AO134" i="5"/>
  <c r="AO102" i="8"/>
  <c r="AN165" i="5"/>
  <c r="AN125" i="8"/>
  <c r="AB154" i="8"/>
  <c r="AB210" i="5"/>
  <c r="AB211" i="5" s="1"/>
  <c r="AD62" i="1"/>
  <c r="AD32" i="1"/>
  <c r="AD51" i="1"/>
  <c r="AD81" i="1" s="1"/>
  <c r="AD111" i="1" s="1"/>
  <c r="AD141" i="1" s="1"/>
  <c r="AD171" i="1" s="1"/>
  <c r="AD201" i="1" s="1"/>
  <c r="K19" i="9"/>
  <c r="K20" i="9" s="1"/>
  <c r="K23" i="5"/>
  <c r="K24" i="5" s="1"/>
  <c r="M37" i="9"/>
  <c r="M38" i="9" s="1"/>
  <c r="M53" i="5"/>
  <c r="E55" i="9"/>
  <c r="E56" i="9" s="1"/>
  <c r="D51" i="6" s="1"/>
  <c r="D25" i="11" s="1"/>
  <c r="E83" i="5"/>
  <c r="E84" i="5" s="1"/>
  <c r="L55" i="9"/>
  <c r="L83" i="5"/>
  <c r="L84" i="5" s="1"/>
  <c r="K80" i="8"/>
  <c r="K90" i="8" s="1"/>
  <c r="K104" i="5"/>
  <c r="F102" i="8"/>
  <c r="F134" i="5"/>
  <c r="H15" i="8"/>
  <c r="H16" i="8" s="1"/>
  <c r="H15" i="5"/>
  <c r="J37" i="8"/>
  <c r="J45" i="5"/>
  <c r="H125" i="8"/>
  <c r="H134" i="8" s="1"/>
  <c r="H165" i="5"/>
  <c r="F44" i="8"/>
  <c r="F45" i="8" s="1"/>
  <c r="F60" i="5"/>
  <c r="F61" i="5" s="1"/>
  <c r="E132" i="8"/>
  <c r="E133" i="8" s="1"/>
  <c r="E180" i="5"/>
  <c r="E181" i="5" s="1"/>
  <c r="AL37" i="9"/>
  <c r="AL38" i="9" s="1"/>
  <c r="U24" i="11" s="1"/>
  <c r="O32" i="11" s="1"/>
  <c r="AL53" i="5"/>
  <c r="AL54" i="5" s="1"/>
  <c r="AO55" i="9"/>
  <c r="AO56" i="9" s="1"/>
  <c r="AO83" i="5"/>
  <c r="AO84" i="5" s="1"/>
  <c r="AL109" i="9"/>
  <c r="AL110" i="9" s="1"/>
  <c r="U28" i="11" s="1"/>
  <c r="AL173" i="5"/>
  <c r="AL174" i="5" s="1"/>
  <c r="D29" i="11"/>
  <c r="D62" i="6"/>
  <c r="U143" i="5"/>
  <c r="U144" i="5" s="1"/>
  <c r="U91" i="9"/>
  <c r="U92" i="9" s="1"/>
  <c r="I53" i="6" s="1"/>
  <c r="AB36" i="8"/>
  <c r="AB44" i="5"/>
  <c r="AB80" i="8"/>
  <c r="AB104" i="5"/>
  <c r="AA146" i="8"/>
  <c r="AA194" i="5"/>
  <c r="W15" i="5"/>
  <c r="W15" i="8"/>
  <c r="AC44" i="8"/>
  <c r="AC45" i="8" s="1"/>
  <c r="AE45" i="8" s="1"/>
  <c r="AE67" i="8" s="1"/>
  <c r="AC60" i="5"/>
  <c r="AC61" i="5" s="1"/>
  <c r="E14" i="5"/>
  <c r="E15" i="5"/>
  <c r="H23" i="5"/>
  <c r="H24" i="5" s="1"/>
  <c r="L30" i="5"/>
  <c r="M44" i="5"/>
  <c r="F53" i="5"/>
  <c r="F54" i="5" s="1"/>
  <c r="I60" i="5"/>
  <c r="I61" i="5" s="1"/>
  <c r="F90" i="5"/>
  <c r="F91" i="5" s="1"/>
  <c r="K120" i="5"/>
  <c r="K121" i="5" s="1"/>
  <c r="H135" i="5"/>
  <c r="I143" i="5"/>
  <c r="I144" i="5" s="1"/>
  <c r="E150" i="5"/>
  <c r="E151" i="5" s="1"/>
  <c r="E165" i="5"/>
  <c r="H194" i="5"/>
  <c r="J195" i="5"/>
  <c r="L210" i="5"/>
  <c r="AL19" i="9"/>
  <c r="AL20" i="9" s="1"/>
  <c r="U23" i="11" s="1"/>
  <c r="AL23" i="5"/>
  <c r="AL24" i="5" s="1"/>
  <c r="AM53" i="5"/>
  <c r="AM54" i="5" s="1"/>
  <c r="AM37" i="9"/>
  <c r="AM38" i="9" s="1"/>
  <c r="V24" i="11" s="1"/>
  <c r="P33" i="11" s="1"/>
  <c r="AN83" i="5"/>
  <c r="AN84" i="5" s="1"/>
  <c r="AN55" i="9"/>
  <c r="AN56" i="9" s="1"/>
  <c r="W25" i="11" s="1"/>
  <c r="AP109" i="9"/>
  <c r="AP110" i="9" s="1"/>
  <c r="AP173" i="5"/>
  <c r="AP174" i="5" s="1"/>
  <c r="AM44" i="5"/>
  <c r="AM36" i="8"/>
  <c r="AN58" i="8"/>
  <c r="AN60" i="8" s="1"/>
  <c r="AN74" i="5"/>
  <c r="AO80" i="8"/>
  <c r="AO82" i="8" s="1"/>
  <c r="AO104" i="5"/>
  <c r="AP164" i="5"/>
  <c r="AP124" i="8"/>
  <c r="AL194" i="5"/>
  <c r="AL146" i="8"/>
  <c r="AP146" i="8"/>
  <c r="AP194" i="5"/>
  <c r="AP15" i="8"/>
  <c r="AP15" i="5"/>
  <c r="AL37" i="8"/>
  <c r="AL38" i="8" s="1"/>
  <c r="AL45" i="5"/>
  <c r="AQ59" i="8"/>
  <c r="AQ75" i="5"/>
  <c r="AK105" i="5"/>
  <c r="AK81" i="8"/>
  <c r="AK195" i="5"/>
  <c r="AK147" i="8"/>
  <c r="AN66" i="8"/>
  <c r="AN67" i="8" s="1"/>
  <c r="AN90" i="5"/>
  <c r="AN91" i="5" s="1"/>
  <c r="AK180" i="5"/>
  <c r="AK181" i="5" s="1"/>
  <c r="AK132" i="8"/>
  <c r="AK133" i="8" s="1"/>
  <c r="AO210" i="5"/>
  <c r="AO211" i="5" s="1"/>
  <c r="AO154" i="8"/>
  <c r="AO155" i="8" s="1"/>
  <c r="AQ14" i="5"/>
  <c r="AM83" i="5"/>
  <c r="AM84" i="5" s="1"/>
  <c r="AT61" i="1"/>
  <c r="AT91" i="1" s="1"/>
  <c r="AT121" i="1" s="1"/>
  <c r="AT151" i="1" s="1"/>
  <c r="AT181" i="1" s="1"/>
  <c r="AT211" i="1" s="1"/>
  <c r="F46" i="8"/>
  <c r="M90" i="8"/>
  <c r="L112" i="8"/>
  <c r="AU46" i="1"/>
  <c r="AU76" i="1" s="1"/>
  <c r="AD61" i="1"/>
  <c r="E68" i="8"/>
  <c r="I88" i="8"/>
  <c r="I89" i="8" s="1"/>
  <c r="I120" i="5"/>
  <c r="I121" i="5" s="1"/>
  <c r="AC73" i="9"/>
  <c r="AC74" i="9" s="1"/>
  <c r="AC113" i="5"/>
  <c r="AC114" i="5" s="1"/>
  <c r="Z91" i="9"/>
  <c r="Z92" i="9" s="1"/>
  <c r="Z143" i="5"/>
  <c r="Z144" i="5" s="1"/>
  <c r="AB124" i="8"/>
  <c r="AB126" i="8" s="1"/>
  <c r="AB164" i="5"/>
  <c r="Z125" i="8"/>
  <c r="Z165" i="5"/>
  <c r="F15" i="5"/>
  <c r="I23" i="5"/>
  <c r="I24" i="5" s="1"/>
  <c r="M30" i="5"/>
  <c r="E45" i="5"/>
  <c r="J60" i="5"/>
  <c r="J61" i="5" s="1"/>
  <c r="E75" i="5"/>
  <c r="J83" i="5"/>
  <c r="J84" i="5" s="1"/>
  <c r="G90" i="5"/>
  <c r="G91" i="5" s="1"/>
  <c r="E104" i="5"/>
  <c r="G105" i="5"/>
  <c r="L120" i="5"/>
  <c r="L121" i="5" s="1"/>
  <c r="G134" i="5"/>
  <c r="I135" i="5"/>
  <c r="F165" i="5"/>
  <c r="F180" i="5"/>
  <c r="F181" i="5" s="1"/>
  <c r="K195" i="5"/>
  <c r="AO143" i="5"/>
  <c r="AO144" i="5" s="1"/>
  <c r="AO91" i="9"/>
  <c r="AO92" i="9" s="1"/>
  <c r="AK14" i="5"/>
  <c r="AK14" i="8"/>
  <c r="AN44" i="5"/>
  <c r="AN46" i="5" s="1"/>
  <c r="AN36" i="8"/>
  <c r="AN38" i="8" s="1"/>
  <c r="AP104" i="5"/>
  <c r="AP80" i="8"/>
  <c r="AP134" i="5"/>
  <c r="AP102" i="8"/>
  <c r="AP104" i="8" s="1"/>
  <c r="AN15" i="5"/>
  <c r="AN15" i="8"/>
  <c r="AP135" i="5"/>
  <c r="AP103" i="8"/>
  <c r="AL195" i="5"/>
  <c r="AL147" i="8"/>
  <c r="AM60" i="5"/>
  <c r="AM61" i="5" s="1"/>
  <c r="AM44" i="8"/>
  <c r="AM45" i="8" s="1"/>
  <c r="AL180" i="5"/>
  <c r="AL181" i="5" s="1"/>
  <c r="AL132" i="8"/>
  <c r="AL133" i="8" s="1"/>
  <c r="AP210" i="5"/>
  <c r="AP211" i="5" s="1"/>
  <c r="AP154" i="8"/>
  <c r="AP155" i="8" s="1"/>
  <c r="X74" i="5"/>
  <c r="Z164" i="5"/>
  <c r="AR14" i="5"/>
  <c r="AE61" i="1"/>
  <c r="AE91" i="1" s="1"/>
  <c r="L24" i="8"/>
  <c r="E90" i="8"/>
  <c r="E195" i="8" s="1"/>
  <c r="F164" i="5"/>
  <c r="F124" i="8"/>
  <c r="F134" i="8" s="1"/>
  <c r="L156" i="8"/>
  <c r="AB73" i="9"/>
  <c r="AB74" i="9" s="1"/>
  <c r="AB113" i="5"/>
  <c r="AB114" i="5" s="1"/>
  <c r="V44" i="5"/>
  <c r="V36" i="8"/>
  <c r="Z58" i="8"/>
  <c r="Z74" i="5"/>
  <c r="V102" i="8"/>
  <c r="V134" i="5"/>
  <c r="AA37" i="8"/>
  <c r="AA45" i="5"/>
  <c r="AB59" i="8"/>
  <c r="AB75" i="5"/>
  <c r="AC125" i="8"/>
  <c r="AC165" i="5"/>
  <c r="AC182" i="5" s="1"/>
  <c r="AB22" i="8"/>
  <c r="AD22" i="8" s="1"/>
  <c r="H175" i="8" s="1"/>
  <c r="AB30" i="5"/>
  <c r="AB110" i="8"/>
  <c r="AB111" i="8" s="1"/>
  <c r="AB150" i="5"/>
  <c r="AB151" i="5" s="1"/>
  <c r="G14" i="5"/>
  <c r="G15" i="5"/>
  <c r="J23" i="5"/>
  <c r="J24" i="5" s="1"/>
  <c r="F45" i="5"/>
  <c r="H53" i="5"/>
  <c r="H54" i="5" s="1"/>
  <c r="K60" i="5"/>
  <c r="K61" i="5" s="1"/>
  <c r="E74" i="5"/>
  <c r="F75" i="5"/>
  <c r="H90" i="5"/>
  <c r="H91" i="5" s="1"/>
  <c r="F104" i="5"/>
  <c r="I105" i="5"/>
  <c r="M120" i="5"/>
  <c r="H134" i="5"/>
  <c r="H152" i="5" s="1"/>
  <c r="J135" i="5"/>
  <c r="K143" i="5"/>
  <c r="K144" i="5" s="1"/>
  <c r="G150" i="5"/>
  <c r="G151" i="5" s="1"/>
  <c r="E164" i="5"/>
  <c r="H173" i="5"/>
  <c r="H174" i="5" s="1"/>
  <c r="G180" i="5"/>
  <c r="G181" i="5" s="1"/>
  <c r="L195" i="5"/>
  <c r="AN19" i="9"/>
  <c r="AN20" i="9" s="1"/>
  <c r="W23" i="11" s="1"/>
  <c r="AN23" i="5"/>
  <c r="AN24" i="5" s="1"/>
  <c r="AO37" i="9"/>
  <c r="AO38" i="9" s="1"/>
  <c r="AO53" i="5"/>
  <c r="AO54" i="5" s="1"/>
  <c r="AN73" i="9"/>
  <c r="AN74" i="9" s="1"/>
  <c r="W26" i="11" s="1"/>
  <c r="AN113" i="5"/>
  <c r="AN114" i="5" s="1"/>
  <c r="AQ143" i="5"/>
  <c r="AQ144" i="5" s="1"/>
  <c r="AQ91" i="9"/>
  <c r="AQ92" i="9" s="1"/>
  <c r="AO36" i="8"/>
  <c r="AO44" i="5"/>
  <c r="AP58" i="8"/>
  <c r="AP60" i="8" s="1"/>
  <c r="AP74" i="5"/>
  <c r="AM134" i="5"/>
  <c r="AM102" i="8"/>
  <c r="AN164" i="5"/>
  <c r="AN124" i="8"/>
  <c r="AO194" i="5"/>
  <c r="AO146" i="8"/>
  <c r="AO15" i="5"/>
  <c r="AO15" i="8"/>
  <c r="AK75" i="5"/>
  <c r="AK59" i="8"/>
  <c r="AM105" i="5"/>
  <c r="AM81" i="8"/>
  <c r="AQ135" i="5"/>
  <c r="AQ103" i="8"/>
  <c r="AM180" i="5"/>
  <c r="AM181" i="5" s="1"/>
  <c r="AM132" i="8"/>
  <c r="AM133" i="8" s="1"/>
  <c r="AQ210" i="5"/>
  <c r="AQ211" i="5" s="1"/>
  <c r="AQ154" i="8"/>
  <c r="AQ155" i="8" s="1"/>
  <c r="AA83" i="5"/>
  <c r="AA84" i="5" s="1"/>
  <c r="AC173" i="5"/>
  <c r="AC174" i="5" s="1"/>
  <c r="AQ23" i="5"/>
  <c r="AQ24" i="5" s="1"/>
  <c r="AL113" i="5"/>
  <c r="AL114" i="5" s="1"/>
  <c r="M73" i="9"/>
  <c r="M74" i="9" s="1"/>
  <c r="M113" i="5"/>
  <c r="E194" i="5"/>
  <c r="E146" i="8"/>
  <c r="AB109" i="9"/>
  <c r="AB110" i="9" s="1"/>
  <c r="AB173" i="5"/>
  <c r="AB174" i="5" s="1"/>
  <c r="AC14" i="8"/>
  <c r="AC16" i="8" s="1"/>
  <c r="AE16" i="8" s="1"/>
  <c r="AC14" i="5"/>
  <c r="AE14" i="5" s="1"/>
  <c r="V146" i="8"/>
  <c r="V148" i="8" s="1"/>
  <c r="V194" i="5"/>
  <c r="AB15" i="8"/>
  <c r="AD15" i="8" s="1"/>
  <c r="H168" i="8" s="1"/>
  <c r="AB15" i="5"/>
  <c r="AD15" i="5" s="1"/>
  <c r="W45" i="5"/>
  <c r="W37" i="8"/>
  <c r="AB125" i="8"/>
  <c r="AB165" i="5"/>
  <c r="W22" i="8"/>
  <c r="W23" i="8" s="1"/>
  <c r="W30" i="5"/>
  <c r="W31" i="5" s="1"/>
  <c r="AB44" i="8"/>
  <c r="AB45" i="8" s="1"/>
  <c r="AB60" i="5"/>
  <c r="AB61" i="5" s="1"/>
  <c r="Z90" i="5"/>
  <c r="Z91" i="5" s="1"/>
  <c r="Z66" i="8"/>
  <c r="Z67" i="8" s="1"/>
  <c r="W110" i="8"/>
  <c r="W111" i="8" s="1"/>
  <c r="W150" i="5"/>
  <c r="W151" i="5" s="1"/>
  <c r="AC132" i="8"/>
  <c r="AC133" i="8" s="1"/>
  <c r="AC180" i="5"/>
  <c r="AC181" i="5" s="1"/>
  <c r="AA210" i="5"/>
  <c r="AA211" i="5" s="1"/>
  <c r="AA154" i="8"/>
  <c r="AA155" i="8" s="1"/>
  <c r="H14" i="5"/>
  <c r="E30" i="5"/>
  <c r="E31" i="5" s="1"/>
  <c r="F44" i="5"/>
  <c r="G45" i="5"/>
  <c r="I53" i="5"/>
  <c r="I54" i="5" s="1"/>
  <c r="L60" i="5"/>
  <c r="L61" i="5" s="1"/>
  <c r="G75" i="5"/>
  <c r="I90" i="5"/>
  <c r="I91" i="5" s="1"/>
  <c r="J105" i="5"/>
  <c r="F113" i="5"/>
  <c r="F114" i="5" s="1"/>
  <c r="K135" i="5"/>
  <c r="L143" i="5"/>
  <c r="L144" i="5" s="1"/>
  <c r="H150" i="5"/>
  <c r="H151" i="5" s="1"/>
  <c r="G164" i="5"/>
  <c r="I165" i="5"/>
  <c r="I166" i="5" s="1"/>
  <c r="I173" i="5"/>
  <c r="I174" i="5" s="1"/>
  <c r="H180" i="5"/>
  <c r="H181" i="5" s="1"/>
  <c r="M195" i="5"/>
  <c r="AM14" i="8"/>
  <c r="AM14" i="5"/>
  <c r="AP36" i="8"/>
  <c r="AP44" i="5"/>
  <c r="AQ58" i="8"/>
  <c r="AQ74" i="5"/>
  <c r="AQ76" i="5" s="1"/>
  <c r="AN104" i="5"/>
  <c r="AN80" i="8"/>
  <c r="AS102" i="8"/>
  <c r="AS112" i="8" s="1"/>
  <c r="AS134" i="5"/>
  <c r="AQ164" i="5"/>
  <c r="AQ124" i="8"/>
  <c r="AQ126" i="8" s="1"/>
  <c r="AQ146" i="8"/>
  <c r="AQ194" i="5"/>
  <c r="AQ15" i="8"/>
  <c r="AQ15" i="5"/>
  <c r="AK37" i="8"/>
  <c r="AK45" i="5"/>
  <c r="AL75" i="5"/>
  <c r="AL59" i="8"/>
  <c r="AL60" i="8" s="1"/>
  <c r="AK165" i="5"/>
  <c r="AK125" i="8"/>
  <c r="AL120" i="5"/>
  <c r="AL121" i="5" s="1"/>
  <c r="AL88" i="8"/>
  <c r="AL89" i="8" s="1"/>
  <c r="AL150" i="5"/>
  <c r="AL151" i="5" s="1"/>
  <c r="AL110" i="8"/>
  <c r="AL111" i="8" s="1"/>
  <c r="AN180" i="5"/>
  <c r="AN181" i="5" s="1"/>
  <c r="AN132" i="8"/>
  <c r="AN133" i="8" s="1"/>
  <c r="AB83" i="5"/>
  <c r="AB84" i="5" s="1"/>
  <c r="AM113" i="5"/>
  <c r="AM114" i="5" s="1"/>
  <c r="Q39" i="2"/>
  <c r="Q32" i="2"/>
  <c r="S52" i="2" s="1"/>
  <c r="N84" i="1"/>
  <c r="AE84" i="1"/>
  <c r="AE114" i="1" s="1"/>
  <c r="G46" i="8"/>
  <c r="H68" i="8"/>
  <c r="H81" i="8"/>
  <c r="H105" i="5"/>
  <c r="V23" i="5"/>
  <c r="V24" i="5" s="1"/>
  <c r="V19" i="9"/>
  <c r="V20" i="9" s="1"/>
  <c r="R23" i="11" s="1"/>
  <c r="V143" i="5"/>
  <c r="V144" i="5" s="1"/>
  <c r="V91" i="9"/>
  <c r="V92" i="9" s="1"/>
  <c r="R27" i="11" s="1"/>
  <c r="AB14" i="8"/>
  <c r="AD14" i="8" s="1"/>
  <c r="AB14" i="5"/>
  <c r="W44" i="5"/>
  <c r="W36" i="8"/>
  <c r="AC58" i="8"/>
  <c r="AC74" i="5"/>
  <c r="Y104" i="5"/>
  <c r="Y80" i="8"/>
  <c r="Y82" i="8" s="1"/>
  <c r="X156" i="8"/>
  <c r="Y103" i="8"/>
  <c r="Y112" i="8" s="1"/>
  <c r="Y135" i="5"/>
  <c r="AC22" i="8"/>
  <c r="AC23" i="8" s="1"/>
  <c r="AE23" i="8" s="1"/>
  <c r="AC30" i="5"/>
  <c r="AC31" i="5" s="1"/>
  <c r="AE31" i="5" s="1"/>
  <c r="AE61" i="5" s="1"/>
  <c r="AC66" i="8"/>
  <c r="AC67" i="8" s="1"/>
  <c r="AC90" i="5"/>
  <c r="AC91" i="5" s="1"/>
  <c r="I14" i="5"/>
  <c r="I15" i="5"/>
  <c r="L23" i="5"/>
  <c r="L24" i="5" s="1"/>
  <c r="N24" i="5" s="1"/>
  <c r="F30" i="5"/>
  <c r="F31" i="5" s="1"/>
  <c r="G44" i="5"/>
  <c r="H45" i="5"/>
  <c r="M60" i="5"/>
  <c r="M61" i="5" s="1"/>
  <c r="G74" i="5"/>
  <c r="H75" i="5"/>
  <c r="M83" i="5"/>
  <c r="M84" i="5" s="1"/>
  <c r="K90" i="5"/>
  <c r="K91" i="5" s="1"/>
  <c r="I104" i="5"/>
  <c r="I106" i="5" s="1"/>
  <c r="K105" i="5"/>
  <c r="K122" i="5" s="1"/>
  <c r="L135" i="5"/>
  <c r="M143" i="5"/>
  <c r="J150" i="5"/>
  <c r="J151" i="5" s="1"/>
  <c r="H164" i="5"/>
  <c r="J165" i="5"/>
  <c r="J173" i="5"/>
  <c r="J174" i="5" s="1"/>
  <c r="I180" i="5"/>
  <c r="I181" i="5" s="1"/>
  <c r="L194" i="5"/>
  <c r="E203" i="5"/>
  <c r="E204" i="5" s="1"/>
  <c r="E210" i="5"/>
  <c r="E211" i="5" s="1"/>
  <c r="AP23" i="5"/>
  <c r="AP24" i="5" s="1"/>
  <c r="AP19" i="9"/>
  <c r="AP20" i="9" s="1"/>
  <c r="AQ37" i="9"/>
  <c r="AQ38" i="9" s="1"/>
  <c r="AQ53" i="5"/>
  <c r="AQ54" i="5" s="1"/>
  <c r="AS55" i="9"/>
  <c r="AS56" i="9" s="1"/>
  <c r="AS83" i="5"/>
  <c r="AS84" i="5" s="1"/>
  <c r="AM109" i="9"/>
  <c r="AM110" i="9" s="1"/>
  <c r="V28" i="11" s="1"/>
  <c r="AM173" i="5"/>
  <c r="AM174" i="5" s="1"/>
  <c r="AN127" i="9"/>
  <c r="AN128" i="9" s="1"/>
  <c r="W29" i="11" s="1"/>
  <c r="AN203" i="5"/>
  <c r="AN204" i="5" s="1"/>
  <c r="AN14" i="8"/>
  <c r="AN14" i="5"/>
  <c r="AM75" i="5"/>
  <c r="AM59" i="8"/>
  <c r="AO105" i="5"/>
  <c r="AO81" i="8"/>
  <c r="AM90" i="5"/>
  <c r="AM91" i="5" s="1"/>
  <c r="AM66" i="8"/>
  <c r="AM67" i="8" s="1"/>
  <c r="AM150" i="5"/>
  <c r="AM151" i="5" s="1"/>
  <c r="AM110" i="8"/>
  <c r="AM111" i="8" s="1"/>
  <c r="AB23" i="5"/>
  <c r="AB24" i="5" s="1"/>
  <c r="Y105" i="5"/>
  <c r="AK53" i="5"/>
  <c r="AK54" i="5" s="1"/>
  <c r="AK143" i="5"/>
  <c r="AK144" i="5" s="1"/>
  <c r="O84" i="1"/>
  <c r="AD91" i="1"/>
  <c r="H46" i="8"/>
  <c r="I68" i="8"/>
  <c r="I134" i="8"/>
  <c r="I110" i="8"/>
  <c r="I111" i="8" s="1"/>
  <c r="I150" i="5"/>
  <c r="I151" i="5" s="1"/>
  <c r="AB37" i="9"/>
  <c r="AB38" i="9" s="1"/>
  <c r="AB53" i="5"/>
  <c r="AB54" i="5" s="1"/>
  <c r="AC102" i="8"/>
  <c r="AC134" i="5"/>
  <c r="AC81" i="8"/>
  <c r="AC105" i="5"/>
  <c r="Z103" i="8"/>
  <c r="Z135" i="5"/>
  <c r="W60" i="5"/>
  <c r="W61" i="5" s="1"/>
  <c r="W44" i="8"/>
  <c r="W45" i="8" s="1"/>
  <c r="V132" i="8"/>
  <c r="V133" i="8" s="1"/>
  <c r="V180" i="5"/>
  <c r="V181" i="5" s="1"/>
  <c r="J15" i="5"/>
  <c r="G30" i="5"/>
  <c r="G31" i="5" s="1"/>
  <c r="H44" i="5"/>
  <c r="I45" i="5"/>
  <c r="K53" i="5"/>
  <c r="K54" i="5" s="1"/>
  <c r="H74" i="5"/>
  <c r="I75" i="5"/>
  <c r="L90" i="5"/>
  <c r="J104" i="5"/>
  <c r="L105" i="5"/>
  <c r="L122" i="5" s="1"/>
  <c r="H113" i="5"/>
  <c r="H114" i="5" s="1"/>
  <c r="E120" i="5"/>
  <c r="E121" i="5" s="1"/>
  <c r="K150" i="5"/>
  <c r="K151" i="5" s="1"/>
  <c r="I164" i="5"/>
  <c r="K165" i="5"/>
  <c r="K173" i="5"/>
  <c r="K174" i="5" s="1"/>
  <c r="J180" i="5"/>
  <c r="J181" i="5" s="1"/>
  <c r="M194" i="5"/>
  <c r="F203" i="5"/>
  <c r="F204" i="5" s="1"/>
  <c r="AK73" i="9"/>
  <c r="AK74" i="9" s="1"/>
  <c r="N52" i="6" s="1"/>
  <c r="AK113" i="5"/>
  <c r="AK114" i="5" s="1"/>
  <c r="AL143" i="5"/>
  <c r="AL91" i="9"/>
  <c r="AL92" i="9" s="1"/>
  <c r="U27" i="11" s="1"/>
  <c r="AN173" i="5"/>
  <c r="AN174" i="5" s="1"/>
  <c r="AN109" i="9"/>
  <c r="AN110" i="9" s="1"/>
  <c r="W28" i="11" s="1"/>
  <c r="AO203" i="5"/>
  <c r="AO204" i="5" s="1"/>
  <c r="AO127" i="9"/>
  <c r="AO74" i="5"/>
  <c r="AO58" i="8"/>
  <c r="AO68" i="8" s="1"/>
  <c r="AO135" i="5"/>
  <c r="AO103" i="8"/>
  <c r="AM165" i="5"/>
  <c r="AM125" i="8"/>
  <c r="AP195" i="5"/>
  <c r="AP147" i="8"/>
  <c r="AL30" i="5"/>
  <c r="AL31" i="5" s="1"/>
  <c r="AL22" i="8"/>
  <c r="AL23" i="8" s="1"/>
  <c r="AK60" i="5"/>
  <c r="AK61" i="5" s="1"/>
  <c r="AK44" i="8"/>
  <c r="AK45" i="8" s="1"/>
  <c r="AN150" i="5"/>
  <c r="AN151" i="5" s="1"/>
  <c r="AN110" i="8"/>
  <c r="AN111" i="8" s="1"/>
  <c r="AP180" i="5"/>
  <c r="AP132" i="8"/>
  <c r="AP133" i="8" s="1"/>
  <c r="AB105" i="5"/>
  <c r="AK173" i="5"/>
  <c r="AK174" i="5" s="1"/>
  <c r="AT54" i="1"/>
  <c r="N91" i="1"/>
  <c r="I46" i="8"/>
  <c r="G165" i="5"/>
  <c r="G125" i="8"/>
  <c r="G134" i="8" s="1"/>
  <c r="AA19" i="9"/>
  <c r="AA20" i="9" s="1"/>
  <c r="AA23" i="5"/>
  <c r="AA24" i="5" s="1"/>
  <c r="X91" i="9"/>
  <c r="X92" i="9" s="1"/>
  <c r="T27" i="11" s="1"/>
  <c r="X143" i="5"/>
  <c r="X144" i="5" s="1"/>
  <c r="Z127" i="9"/>
  <c r="Z128" i="9" s="1"/>
  <c r="Z203" i="5"/>
  <c r="Z204" i="5" s="1"/>
  <c r="X60" i="5"/>
  <c r="X61" i="5" s="1"/>
  <c r="X44" i="8"/>
  <c r="X45" i="8" s="1"/>
  <c r="Y88" i="8"/>
  <c r="Y89" i="8" s="1"/>
  <c r="Y120" i="5"/>
  <c r="Y121" i="5" s="1"/>
  <c r="AC110" i="8"/>
  <c r="AC111" i="8" s="1"/>
  <c r="AC150" i="5"/>
  <c r="AC151" i="5" s="1"/>
  <c r="AB132" i="8"/>
  <c r="AB133" i="8" s="1"/>
  <c r="AB180" i="5"/>
  <c r="AB181" i="5" s="1"/>
  <c r="K14" i="5"/>
  <c r="K15" i="5"/>
  <c r="H30" i="5"/>
  <c r="H31" i="5" s="1"/>
  <c r="I44" i="5"/>
  <c r="L53" i="5"/>
  <c r="L54" i="5" s="1"/>
  <c r="E60" i="5"/>
  <c r="E61" i="5" s="1"/>
  <c r="I74" i="5"/>
  <c r="M90" i="5"/>
  <c r="M91" i="5" s="1"/>
  <c r="M105" i="5"/>
  <c r="I113" i="5"/>
  <c r="I114" i="5" s="1"/>
  <c r="F120" i="5"/>
  <c r="F121" i="5" s="1"/>
  <c r="L134" i="5"/>
  <c r="E143" i="5"/>
  <c r="E144" i="5" s="1"/>
  <c r="L150" i="5"/>
  <c r="L151" i="5" s="1"/>
  <c r="J164" i="5"/>
  <c r="L173" i="5"/>
  <c r="L174" i="5" s="1"/>
  <c r="K180" i="5"/>
  <c r="K181" i="5" s="1"/>
  <c r="AO19" i="9"/>
  <c r="AO20" i="9" s="1"/>
  <c r="AO23" i="5"/>
  <c r="AO24" i="5" s="1"/>
  <c r="AP37" i="9"/>
  <c r="AP38" i="9" s="1"/>
  <c r="AP53" i="5"/>
  <c r="AP54" i="5" s="1"/>
  <c r="AM143" i="5"/>
  <c r="AM144" i="5" s="1"/>
  <c r="AM91" i="9"/>
  <c r="AM92" i="9" s="1"/>
  <c r="V27" i="11" s="1"/>
  <c r="AO109" i="9"/>
  <c r="AO110" i="9" s="1"/>
  <c r="AO173" i="5"/>
  <c r="AO174" i="5" s="1"/>
  <c r="AP127" i="9"/>
  <c r="AP128" i="9" s="1"/>
  <c r="AP203" i="5"/>
  <c r="AP204" i="5" s="1"/>
  <c r="AP14" i="8"/>
  <c r="AP14" i="5"/>
  <c r="AL36" i="8"/>
  <c r="AL44" i="5"/>
  <c r="AK104" i="5"/>
  <c r="AK80" i="8"/>
  <c r="AK82" i="8" s="1"/>
  <c r="AK102" i="8"/>
  <c r="AK134" i="5"/>
  <c r="AL15" i="5"/>
  <c r="AL15" i="8"/>
  <c r="AQ105" i="5"/>
  <c r="AQ81" i="8"/>
  <c r="AK135" i="5"/>
  <c r="AK103" i="8"/>
  <c r="AQ195" i="5"/>
  <c r="AQ147" i="8"/>
  <c r="AM30" i="5"/>
  <c r="AM31" i="5" s="1"/>
  <c r="AM22" i="8"/>
  <c r="AM23" i="8" s="1"/>
  <c r="AL60" i="5"/>
  <c r="AL61" i="5" s="1"/>
  <c r="AL44" i="8"/>
  <c r="AL45" i="8" s="1"/>
  <c r="AR60" i="5"/>
  <c r="AR61" i="5" s="1"/>
  <c r="AR44" i="8"/>
  <c r="AR45" i="8" s="1"/>
  <c r="AQ90" i="5"/>
  <c r="AQ91" i="5" s="1"/>
  <c r="AQ66" i="8"/>
  <c r="AQ67" i="8" s="1"/>
  <c r="AK120" i="5"/>
  <c r="AK121" i="5" s="1"/>
  <c r="AK88" i="8"/>
  <c r="AK89" i="8" s="1"/>
  <c r="AO150" i="5"/>
  <c r="AO151" i="5" s="1"/>
  <c r="AO110" i="8"/>
  <c r="AO111" i="8" s="1"/>
  <c r="Z134" i="5"/>
  <c r="Y195" i="5"/>
  <c r="AL203" i="5"/>
  <c r="AL204" i="5" s="1"/>
  <c r="D23" i="11"/>
  <c r="D61" i="6"/>
  <c r="F173" i="5"/>
  <c r="F174" i="5" s="1"/>
  <c r="F109" i="9"/>
  <c r="F110" i="9" s="1"/>
  <c r="O28" i="11" s="1"/>
  <c r="O31" i="11" s="1"/>
  <c r="J46" i="8"/>
  <c r="K68" i="8"/>
  <c r="G80" i="8"/>
  <c r="G90" i="8" s="1"/>
  <c r="G104" i="5"/>
  <c r="J90" i="8"/>
  <c r="AC19" i="9"/>
  <c r="AC20" i="9" s="1"/>
  <c r="AE20" i="9" s="1"/>
  <c r="AC15" i="8"/>
  <c r="AE15" i="8" s="1"/>
  <c r="AC15" i="5"/>
  <c r="AE15" i="5" s="1"/>
  <c r="AC55" i="9"/>
  <c r="AC56" i="9" s="1"/>
  <c r="AC83" i="5"/>
  <c r="AC84" i="5" s="1"/>
  <c r="Y91" i="9"/>
  <c r="Y92" i="9" s="1"/>
  <c r="Y143" i="5"/>
  <c r="Y144" i="5" s="1"/>
  <c r="V109" i="9"/>
  <c r="V110" i="9" s="1"/>
  <c r="R28" i="11" s="1"/>
  <c r="V173" i="5"/>
  <c r="V174" i="5" s="1"/>
  <c r="AA127" i="9"/>
  <c r="AA128" i="9" s="1"/>
  <c r="AA203" i="5"/>
  <c r="AA204" i="5" s="1"/>
  <c r="Z44" i="5"/>
  <c r="Z36" i="8"/>
  <c r="AC146" i="8"/>
  <c r="AC156" i="8" s="1"/>
  <c r="AC194" i="5"/>
  <c r="AC37" i="8"/>
  <c r="AE37" i="8" s="1"/>
  <c r="AE59" i="8" s="1"/>
  <c r="AE81" i="8" s="1"/>
  <c r="AC45" i="5"/>
  <c r="AC103" i="8"/>
  <c r="AC135" i="5"/>
  <c r="Y60" i="5"/>
  <c r="Y61" i="5" s="1"/>
  <c r="Y44" i="8"/>
  <c r="Y45" i="8" s="1"/>
  <c r="U132" i="8"/>
  <c r="U133" i="8" s="1"/>
  <c r="U180" i="5"/>
  <c r="U181" i="5" s="1"/>
  <c r="L14" i="5"/>
  <c r="L16" i="5" s="1"/>
  <c r="N16" i="5" s="1"/>
  <c r="L15" i="5"/>
  <c r="N15" i="5" s="1"/>
  <c r="E23" i="5"/>
  <c r="E24" i="5" s="1"/>
  <c r="I30" i="5"/>
  <c r="I31" i="5" s="1"/>
  <c r="J44" i="5"/>
  <c r="K45" i="5"/>
  <c r="K62" i="5" s="1"/>
  <c r="J74" i="5"/>
  <c r="J76" i="5" s="1"/>
  <c r="K75" i="5"/>
  <c r="F83" i="5"/>
  <c r="F84" i="5" s="1"/>
  <c r="J113" i="5"/>
  <c r="J114" i="5" s="1"/>
  <c r="G120" i="5"/>
  <c r="G121" i="5" s="1"/>
  <c r="M150" i="5"/>
  <c r="M165" i="5"/>
  <c r="L180" i="5"/>
  <c r="L181" i="5" s="1"/>
  <c r="G195" i="5"/>
  <c r="I203" i="5"/>
  <c r="I204" i="5" s="1"/>
  <c r="I210" i="5"/>
  <c r="I211" i="5" s="1"/>
  <c r="AS53" i="5"/>
  <c r="AS37" i="9"/>
  <c r="AS38" i="9" s="1"/>
  <c r="AK55" i="9"/>
  <c r="AK56" i="9" s="1"/>
  <c r="N51" i="6" s="1"/>
  <c r="P51" i="6" s="1"/>
  <c r="AK83" i="5"/>
  <c r="AK84" i="5" s="1"/>
  <c r="AN143" i="5"/>
  <c r="AN144" i="5" s="1"/>
  <c r="AN91" i="9"/>
  <c r="AN92" i="9" s="1"/>
  <c r="W27" i="11" s="1"/>
  <c r="AK127" i="9"/>
  <c r="AK128" i="9" s="1"/>
  <c r="N55" i="6" s="1"/>
  <c r="H29" i="11" s="1"/>
  <c r="AK203" i="5"/>
  <c r="AK204" i="5" s="1"/>
  <c r="AL14" i="8"/>
  <c r="AL16" i="8" s="1"/>
  <c r="AL14" i="5"/>
  <c r="AQ36" i="8"/>
  <c r="AQ44" i="5"/>
  <c r="AK58" i="8"/>
  <c r="AK74" i="5"/>
  <c r="AM164" i="5"/>
  <c r="AM124" i="8"/>
  <c r="AM126" i="8" s="1"/>
  <c r="AM15" i="5"/>
  <c r="AM32" i="5" s="1"/>
  <c r="AM15" i="8"/>
  <c r="AO45" i="5"/>
  <c r="AO46" i="5" s="1"/>
  <c r="AO37" i="8"/>
  <c r="AP75" i="5"/>
  <c r="AP59" i="8"/>
  <c r="AL105" i="5"/>
  <c r="AL81" i="8"/>
  <c r="AL135" i="5"/>
  <c r="AL103" i="8"/>
  <c r="AL104" i="8" s="1"/>
  <c r="AO165" i="5"/>
  <c r="AO125" i="8"/>
  <c r="AN195" i="5"/>
  <c r="AN147" i="8"/>
  <c r="AP30" i="5"/>
  <c r="AP22" i="8"/>
  <c r="AP23" i="8" s="1"/>
  <c r="AQ60" i="5"/>
  <c r="AQ61" i="5" s="1"/>
  <c r="AQ44" i="8"/>
  <c r="AQ45" i="8" s="1"/>
  <c r="AL154" i="8"/>
  <c r="AL155" i="8" s="1"/>
  <c r="AL210" i="5"/>
  <c r="AL211" i="5" s="1"/>
  <c r="AB134" i="5"/>
  <c r="AB152" i="5" s="1"/>
  <c r="AB195" i="5"/>
  <c r="AL74" i="5"/>
  <c r="G23" i="11"/>
  <c r="J61" i="6"/>
  <c r="AC127" i="9"/>
  <c r="AC203" i="5"/>
  <c r="AC204" i="5" s="1"/>
  <c r="AA36" i="8"/>
  <c r="AA44" i="5"/>
  <c r="AA46" i="5" s="1"/>
  <c r="W102" i="8"/>
  <c r="W134" i="5"/>
  <c r="W152" i="5" s="1"/>
  <c r="AB37" i="8"/>
  <c r="AD37" i="8" s="1"/>
  <c r="AB45" i="5"/>
  <c r="AC59" i="8"/>
  <c r="AC75" i="5"/>
  <c r="U110" i="8"/>
  <c r="U111" i="8" s="1"/>
  <c r="U150" i="5"/>
  <c r="U151" i="5" s="1"/>
  <c r="W132" i="8"/>
  <c r="W133" i="8" s="1"/>
  <c r="W180" i="5"/>
  <c r="W181" i="5" s="1"/>
  <c r="M14" i="5"/>
  <c r="L45" i="5"/>
  <c r="G60" i="5"/>
  <c r="G61" i="5" s="1"/>
  <c r="K74" i="5"/>
  <c r="K76" i="5" s="1"/>
  <c r="G83" i="5"/>
  <c r="G84" i="5" s="1"/>
  <c r="M104" i="5"/>
  <c r="H120" i="5"/>
  <c r="H121" i="5" s="1"/>
  <c r="F135" i="5"/>
  <c r="G143" i="5"/>
  <c r="G144" i="5" s="1"/>
  <c r="L164" i="5"/>
  <c r="F194" i="5"/>
  <c r="H195" i="5"/>
  <c r="J203" i="5"/>
  <c r="J204" i="5" s="1"/>
  <c r="J210" i="5"/>
  <c r="J211" i="5" s="1"/>
  <c r="O61" i="6"/>
  <c r="I23" i="11"/>
  <c r="AQ109" i="9"/>
  <c r="AQ110" i="9" s="1"/>
  <c r="AQ173" i="5"/>
  <c r="AQ174" i="5" s="1"/>
  <c r="AM104" i="5"/>
  <c r="AM106" i="5" s="1"/>
  <c r="AM80" i="8"/>
  <c r="AN194" i="5"/>
  <c r="AN146" i="8"/>
  <c r="AP45" i="5"/>
  <c r="AP37" i="8"/>
  <c r="AN59" i="8"/>
  <c r="AN75" i="5"/>
  <c r="AN76" i="5" s="1"/>
  <c r="AM135" i="5"/>
  <c r="AM103" i="8"/>
  <c r="AP165" i="5"/>
  <c r="AP125" i="8"/>
  <c r="AP126" i="8" s="1"/>
  <c r="AO195" i="5"/>
  <c r="AO147" i="8"/>
  <c r="AO148" i="8" s="1"/>
  <c r="AL90" i="5"/>
  <c r="AL91" i="5" s="1"/>
  <c r="AL66" i="8"/>
  <c r="AL67" i="8" s="1"/>
  <c r="AM120" i="5"/>
  <c r="AM121" i="5" s="1"/>
  <c r="AM88" i="8"/>
  <c r="AM89" i="8" s="1"/>
  <c r="AQ150" i="5"/>
  <c r="AQ151" i="5" s="1"/>
  <c r="AQ110" i="8"/>
  <c r="AQ111" i="8" s="1"/>
  <c r="AM74" i="5"/>
  <c r="N61" i="1"/>
  <c r="E23" i="11"/>
  <c r="E61" i="6"/>
  <c r="K24" i="8"/>
  <c r="H112" i="8"/>
  <c r="M102" i="8"/>
  <c r="M134" i="5"/>
  <c r="M152" i="5" s="1"/>
  <c r="F195" i="5"/>
  <c r="F147" i="8"/>
  <c r="F154" i="8"/>
  <c r="F155" i="8" s="1"/>
  <c r="F210" i="5"/>
  <c r="F211" i="5" s="1"/>
  <c r="AB143" i="5"/>
  <c r="AB144" i="5" s="1"/>
  <c r="AB91" i="9"/>
  <c r="AB127" i="9"/>
  <c r="AB203" i="5"/>
  <c r="AB204" i="5" s="1"/>
  <c r="W14" i="8"/>
  <c r="W14" i="5"/>
  <c r="AB58" i="8"/>
  <c r="AB74" i="5"/>
  <c r="AB76" i="5" s="1"/>
  <c r="AA164" i="5"/>
  <c r="AA124" i="8"/>
  <c r="AA126" i="8" s="1"/>
  <c r="W146" i="8"/>
  <c r="W148" i="8" s="1"/>
  <c r="W194" i="5"/>
  <c r="V165" i="5"/>
  <c r="V125" i="8"/>
  <c r="AA60" i="5"/>
  <c r="AA61" i="5" s="1"/>
  <c r="AA44" i="8"/>
  <c r="AA45" i="8" s="1"/>
  <c r="AB66" i="8"/>
  <c r="AB67" i="8" s="1"/>
  <c r="AB90" i="5"/>
  <c r="AB91" i="5" s="1"/>
  <c r="G23" i="5"/>
  <c r="G24" i="5" s="1"/>
  <c r="K30" i="5"/>
  <c r="K31" i="5" s="1"/>
  <c r="L44" i="5"/>
  <c r="L62" i="5" s="1"/>
  <c r="E53" i="5"/>
  <c r="E54" i="5" s="1"/>
  <c r="H60" i="5"/>
  <c r="H61" i="5" s="1"/>
  <c r="L74" i="5"/>
  <c r="L76" i="5" s="1"/>
  <c r="M75" i="5"/>
  <c r="H83" i="5"/>
  <c r="H84" i="5" s="1"/>
  <c r="E90" i="5"/>
  <c r="E91" i="5" s="1"/>
  <c r="E105" i="5"/>
  <c r="L113" i="5"/>
  <c r="L114" i="5" s="1"/>
  <c r="J120" i="5"/>
  <c r="J121" i="5" s="1"/>
  <c r="E134" i="5"/>
  <c r="E136" i="5" s="1"/>
  <c r="G135" i="5"/>
  <c r="G194" i="5"/>
  <c r="I195" i="5"/>
  <c r="K210" i="5"/>
  <c r="K211" i="5" s="1"/>
  <c r="AO73" i="9"/>
  <c r="AO74" i="9" s="1"/>
  <c r="AO113" i="5"/>
  <c r="AO114" i="5" s="1"/>
  <c r="AP143" i="5"/>
  <c r="AP144" i="5" s="1"/>
  <c r="AP91" i="9"/>
  <c r="AP92" i="9" s="1"/>
  <c r="AN102" i="8"/>
  <c r="AN134" i="5"/>
  <c r="AO164" i="5"/>
  <c r="AO124" i="8"/>
  <c r="AO126" i="8" s="1"/>
  <c r="AQ45" i="5"/>
  <c r="AQ37" i="8"/>
  <c r="AS59" i="8"/>
  <c r="AS68" i="8" s="1"/>
  <c r="AS75" i="5"/>
  <c r="AN135" i="5"/>
  <c r="AN103" i="8"/>
  <c r="AQ165" i="5"/>
  <c r="AQ125" i="8"/>
  <c r="AN120" i="5"/>
  <c r="AN121" i="5" s="1"/>
  <c r="AN88" i="8"/>
  <c r="AN89" i="8" s="1"/>
  <c r="Z53" i="5"/>
  <c r="Z54" i="5" s="1"/>
  <c r="Y210" i="5"/>
  <c r="Y211" i="5" s="1"/>
  <c r="AL83" i="5"/>
  <c r="AL84" i="5" s="1"/>
  <c r="AO120" i="5"/>
  <c r="AO121" i="5" s="1"/>
  <c r="AM154" i="8"/>
  <c r="AM155" i="8" s="1"/>
  <c r="AQ120" i="5"/>
  <c r="AQ121" i="5" s="1"/>
  <c r="AQ88" i="8"/>
  <c r="AQ89" i="8" s="1"/>
  <c r="AK210" i="5"/>
  <c r="AK211" i="5" s="1"/>
  <c r="AK154" i="8"/>
  <c r="AK155" i="8" s="1"/>
  <c r="AP120" i="5"/>
  <c r="AP121" i="5" s="1"/>
  <c r="D13" i="2"/>
  <c r="D52" i="2" s="1"/>
  <c r="D32" i="2"/>
  <c r="F52" i="2" s="1"/>
  <c r="F13" i="2"/>
  <c r="L13" i="2"/>
  <c r="R13" i="2"/>
  <c r="X13" i="2"/>
  <c r="AO22" i="8"/>
  <c r="AO23" i="8" s="1"/>
  <c r="AN154" i="8"/>
  <c r="AN155" i="8" s="1"/>
  <c r="AK150" i="5"/>
  <c r="AK151" i="5" s="1"/>
  <c r="AK110" i="8"/>
  <c r="AK111" i="8" s="1"/>
  <c r="E13" i="2"/>
  <c r="E52" i="2" s="1"/>
  <c r="E32" i="2"/>
  <c r="G52" i="2" s="1"/>
  <c r="AK90" i="5"/>
  <c r="AK91" i="5" s="1"/>
  <c r="AK66" i="8"/>
  <c r="AK67" i="8" s="1"/>
  <c r="AS60" i="5"/>
  <c r="AS61" i="5" s="1"/>
  <c r="J13" i="2"/>
  <c r="J52" i="2" s="1"/>
  <c r="J32" i="2"/>
  <c r="L52" i="2" s="1"/>
  <c r="AP66" i="8"/>
  <c r="AP67" i="8" s="1"/>
  <c r="K13" i="2"/>
  <c r="K52" i="2" s="1"/>
  <c r="K32" i="2"/>
  <c r="M52" i="2" s="1"/>
  <c r="AM37" i="8"/>
  <c r="AK146" i="8"/>
  <c r="AP110" i="8"/>
  <c r="AP111" i="8" s="1"/>
  <c r="AM195" i="5"/>
  <c r="AM147" i="8"/>
  <c r="AN30" i="5"/>
  <c r="AN31" i="5" s="1"/>
  <c r="AN22" i="8"/>
  <c r="AN23" i="8" s="1"/>
  <c r="AN60" i="5"/>
  <c r="AN44" i="8"/>
  <c r="AN45" i="8" s="1"/>
  <c r="AO180" i="5"/>
  <c r="AO181" i="5" s="1"/>
  <c r="AO132" i="8"/>
  <c r="AO133" i="8" s="1"/>
  <c r="V13" i="2"/>
  <c r="V52" i="2" s="1"/>
  <c r="V32" i="2"/>
  <c r="X52" i="2" s="1"/>
  <c r="AO44" i="8"/>
  <c r="AO45" i="8" s="1"/>
  <c r="W13" i="2"/>
  <c r="W52" i="2" s="1"/>
  <c r="W32" i="2"/>
  <c r="Y52" i="2" s="1"/>
  <c r="AQ113" i="5"/>
  <c r="AQ114" i="5" s="1"/>
  <c r="AQ73" i="9"/>
  <c r="AQ74" i="9" s="1"/>
  <c r="AK164" i="5"/>
  <c r="AK124" i="8"/>
  <c r="AP105" i="5"/>
  <c r="AP81" i="8"/>
  <c r="AL165" i="5"/>
  <c r="AL125" i="8"/>
  <c r="AP83" i="5"/>
  <c r="AP84" i="5" s="1"/>
  <c r="AK15" i="8"/>
  <c r="AK16" i="8" s="1"/>
  <c r="AK22" i="8"/>
  <c r="AK23" i="8" s="1"/>
  <c r="AQ132" i="8"/>
  <c r="AQ133" i="8" s="1"/>
  <c r="X32" i="2"/>
  <c r="N45" i="5"/>
  <c r="N75" i="5" s="1"/>
  <c r="N105" i="5" s="1"/>
  <c r="N135" i="5" s="1"/>
  <c r="N165" i="5" s="1"/>
  <c r="N195" i="5" s="1"/>
  <c r="O45" i="5"/>
  <c r="P54" i="6"/>
  <c r="H28" i="11"/>
  <c r="N61" i="6"/>
  <c r="H23" i="11"/>
  <c r="H26" i="11"/>
  <c r="N62" i="6"/>
  <c r="P62" i="6" s="1"/>
  <c r="P53" i="6"/>
  <c r="H27" i="11"/>
  <c r="P50" i="6"/>
  <c r="F23" i="11"/>
  <c r="I61" i="6"/>
  <c r="F54" i="6"/>
  <c r="D27" i="11"/>
  <c r="F53" i="6"/>
  <c r="F14" i="2"/>
  <c r="K18" i="2"/>
  <c r="K39" i="2"/>
  <c r="K20" i="2"/>
  <c r="Q38" i="2"/>
  <c r="W19" i="2"/>
  <c r="W38" i="2"/>
  <c r="W39" i="2"/>
  <c r="Q20" i="2"/>
  <c r="W20" i="2"/>
  <c r="K19" i="2"/>
  <c r="Q37" i="2"/>
  <c r="Q18" i="2"/>
  <c r="Q19" i="2"/>
  <c r="K37" i="2"/>
  <c r="K38" i="2"/>
  <c r="D14" i="2"/>
  <c r="E14" i="2"/>
  <c r="E19" i="2"/>
  <c r="E37" i="2"/>
  <c r="E20" i="2"/>
  <c r="E38" i="2"/>
  <c r="E39" i="2"/>
  <c r="AC155" i="8"/>
  <c r="AC210" i="5"/>
  <c r="AC211" i="5" s="1"/>
  <c r="AB155" i="8"/>
  <c r="AC89" i="8"/>
  <c r="AC90" i="8"/>
  <c r="AC120" i="5"/>
  <c r="AC121" i="5" s="1"/>
  <c r="AB122" i="5"/>
  <c r="AC136" i="5"/>
  <c r="AB136" i="5"/>
  <c r="AB103" i="8"/>
  <c r="AB112" i="8" s="1"/>
  <c r="K55" i="6"/>
  <c r="F52" i="6"/>
  <c r="H25" i="11"/>
  <c r="K50" i="6"/>
  <c r="P55" i="6"/>
  <c r="F27" i="11"/>
  <c r="F24" i="11"/>
  <c r="F55" i="6"/>
  <c r="H24" i="11"/>
  <c r="D32" i="11" s="1"/>
  <c r="F51" i="6"/>
  <c r="K54" i="6"/>
  <c r="U59" i="6"/>
  <c r="F50" i="6"/>
  <c r="AS44" i="5"/>
  <c r="AS36" i="8"/>
  <c r="AS165" i="5"/>
  <c r="AS125" i="8"/>
  <c r="AS134" i="8" s="1"/>
  <c r="AS195" i="5"/>
  <c r="AS147" i="8"/>
  <c r="AU14" i="8"/>
  <c r="AS31" i="5"/>
  <c r="AU31" i="5" s="1"/>
  <c r="AU61" i="5" s="1"/>
  <c r="AU91" i="5" s="1"/>
  <c r="AU121" i="5" s="1"/>
  <c r="AU151" i="5" s="1"/>
  <c r="AU30" i="5"/>
  <c r="AS135" i="5"/>
  <c r="AS136" i="5" s="1"/>
  <c r="AS90" i="5"/>
  <c r="AS91" i="5" s="1"/>
  <c r="AS143" i="5"/>
  <c r="AS144" i="5" s="1"/>
  <c r="AS113" i="5"/>
  <c r="AS114" i="5" s="1"/>
  <c r="AS150" i="5"/>
  <c r="AS151" i="5" s="1"/>
  <c r="AS173" i="5"/>
  <c r="AS174" i="5" s="1"/>
  <c r="AS37" i="8"/>
  <c r="AS14" i="5"/>
  <c r="AS104" i="5"/>
  <c r="AS164" i="5"/>
  <c r="AS180" i="5"/>
  <c r="AS181" i="5" s="1"/>
  <c r="AS88" i="8"/>
  <c r="AS89" i="8" s="1"/>
  <c r="AS146" i="8"/>
  <c r="AS23" i="5"/>
  <c r="AS105" i="5"/>
  <c r="AS122" i="5" s="1"/>
  <c r="AS15" i="8"/>
  <c r="AS16" i="8" s="1"/>
  <c r="AU16" i="8" s="1"/>
  <c r="AS22" i="8"/>
  <c r="AS23" i="8" s="1"/>
  <c r="AU23" i="8" s="1"/>
  <c r="AU45" i="8" s="1"/>
  <c r="AU67" i="8" s="1"/>
  <c r="AS154" i="8"/>
  <c r="AS155" i="8" s="1"/>
  <c r="AS19" i="9"/>
  <c r="AU19" i="9" s="1"/>
  <c r="AU37" i="9" s="1"/>
  <c r="AU55" i="9" s="1"/>
  <c r="AU73" i="9" s="1"/>
  <c r="AU91" i="9" s="1"/>
  <c r="AU109" i="9" s="1"/>
  <c r="AU127" i="9" s="1"/>
  <c r="AS203" i="5"/>
  <c r="AS204" i="5" s="1"/>
  <c r="AS74" i="5"/>
  <c r="AR135" i="5"/>
  <c r="AR136" i="5" s="1"/>
  <c r="AR103" i="8"/>
  <c r="AT14" i="8"/>
  <c r="AR24" i="8"/>
  <c r="AR132" i="8"/>
  <c r="AR133" i="8" s="1"/>
  <c r="AR146" i="8"/>
  <c r="AR58" i="8"/>
  <c r="AR59" i="8"/>
  <c r="AR147" i="8"/>
  <c r="AR37" i="9"/>
  <c r="AR38" i="9" s="1"/>
  <c r="AR55" i="9"/>
  <c r="AR56" i="9" s="1"/>
  <c r="AR73" i="9"/>
  <c r="AR74" i="9" s="1"/>
  <c r="AR23" i="5"/>
  <c r="AR66" i="8"/>
  <c r="AR67" i="8" s="1"/>
  <c r="AR15" i="5"/>
  <c r="AT15" i="5" s="1"/>
  <c r="AR80" i="8"/>
  <c r="AR82" i="8" s="1"/>
  <c r="AR81" i="8"/>
  <c r="AR88" i="8"/>
  <c r="AR89" i="8" s="1"/>
  <c r="AR154" i="8"/>
  <c r="AR155" i="8" s="1"/>
  <c r="AR91" i="9"/>
  <c r="AR109" i="9"/>
  <c r="AR110" i="9" s="1"/>
  <c r="AR127" i="9"/>
  <c r="AR128" i="9" s="1"/>
  <c r="AR30" i="5"/>
  <c r="AR36" i="8"/>
  <c r="AR102" i="8"/>
  <c r="AR37" i="8"/>
  <c r="AT37" i="8" s="1"/>
  <c r="AR110" i="8"/>
  <c r="AR111" i="8" s="1"/>
  <c r="AR124" i="8"/>
  <c r="AR125" i="8"/>
  <c r="X30" i="5"/>
  <c r="X31" i="5" s="1"/>
  <c r="X22" i="8"/>
  <c r="X23" i="8" s="1"/>
  <c r="V66" i="8"/>
  <c r="V67" i="8" s="1"/>
  <c r="V90" i="5"/>
  <c r="V91" i="5" s="1"/>
  <c r="Y30" i="5"/>
  <c r="Y31" i="5" s="1"/>
  <c r="Y22" i="8"/>
  <c r="Y23" i="8" s="1"/>
  <c r="AA88" i="8"/>
  <c r="AA89" i="8" s="1"/>
  <c r="AA120" i="5"/>
  <c r="AA121" i="5" s="1"/>
  <c r="Z30" i="5"/>
  <c r="Z31" i="5" s="1"/>
  <c r="Z22" i="8"/>
  <c r="Z23" i="8" s="1"/>
  <c r="X66" i="8"/>
  <c r="X67" i="8" s="1"/>
  <c r="X90" i="5"/>
  <c r="X91" i="5" s="1"/>
  <c r="Z120" i="5"/>
  <c r="Z121" i="5" s="1"/>
  <c r="Z88" i="8"/>
  <c r="Z89" i="8" s="1"/>
  <c r="V44" i="8"/>
  <c r="V45" i="8" s="1"/>
  <c r="V60" i="5"/>
  <c r="V61" i="5" s="1"/>
  <c r="V154" i="8"/>
  <c r="V155" i="8" s="1"/>
  <c r="V210" i="5"/>
  <c r="V211" i="5" s="1"/>
  <c r="AA90" i="5"/>
  <c r="AA91" i="5" s="1"/>
  <c r="AA66" i="8"/>
  <c r="AA67" i="8" s="1"/>
  <c r="W154" i="8"/>
  <c r="W155" i="8" s="1"/>
  <c r="W210" i="5"/>
  <c r="W211" i="5" s="1"/>
  <c r="Z210" i="5"/>
  <c r="Z211" i="5" s="1"/>
  <c r="Z154" i="8"/>
  <c r="Z155" i="8" s="1"/>
  <c r="V22" i="8"/>
  <c r="V23" i="8" s="1"/>
  <c r="Z44" i="8"/>
  <c r="Z45" i="8" s="1"/>
  <c r="V88" i="8"/>
  <c r="V89" i="8" s="1"/>
  <c r="Y132" i="8"/>
  <c r="Y133" i="8" s="1"/>
  <c r="V110" i="8"/>
  <c r="V111" i="8" s="1"/>
  <c r="W90" i="5"/>
  <c r="W91" i="5" s="1"/>
  <c r="X150" i="5"/>
  <c r="X151" i="5" s="1"/>
  <c r="X180" i="5"/>
  <c r="X181" i="5" s="1"/>
  <c r="W88" i="8"/>
  <c r="W89" i="8" s="1"/>
  <c r="Z132" i="8"/>
  <c r="Z133" i="8" s="1"/>
  <c r="Y150" i="5"/>
  <c r="Y151" i="5" s="1"/>
  <c r="X88" i="8"/>
  <c r="X89" i="8" s="1"/>
  <c r="AA132" i="8"/>
  <c r="AA133" i="8" s="1"/>
  <c r="Y90" i="5"/>
  <c r="Y91" i="5" s="1"/>
  <c r="Z150" i="5"/>
  <c r="Z151" i="5" s="1"/>
  <c r="X210" i="5"/>
  <c r="X211" i="5" s="1"/>
  <c r="AA150" i="5"/>
  <c r="AA151" i="5" s="1"/>
  <c r="AA22" i="8"/>
  <c r="AA23" i="8" s="1"/>
  <c r="X15" i="5"/>
  <c r="X15" i="8"/>
  <c r="V75" i="5"/>
  <c r="V59" i="8"/>
  <c r="Z81" i="8"/>
  <c r="Z105" i="5"/>
  <c r="X165" i="5"/>
  <c r="X125" i="8"/>
  <c r="AA81" i="8"/>
  <c r="AA105" i="5"/>
  <c r="Z15" i="5"/>
  <c r="Z15" i="8"/>
  <c r="X75" i="5"/>
  <c r="X59" i="8"/>
  <c r="X60" i="8" s="1"/>
  <c r="V135" i="5"/>
  <c r="V136" i="5" s="1"/>
  <c r="V103" i="8"/>
  <c r="V104" i="8" s="1"/>
  <c r="W75" i="5"/>
  <c r="W59" i="8"/>
  <c r="W103" i="8"/>
  <c r="W135" i="5"/>
  <c r="X103" i="8"/>
  <c r="X135" i="5"/>
  <c r="V37" i="8"/>
  <c r="V45" i="5"/>
  <c r="W166" i="5"/>
  <c r="Y45" i="5"/>
  <c r="Y46" i="5" s="1"/>
  <c r="X37" i="8"/>
  <c r="Z45" i="5"/>
  <c r="Z46" i="5" s="1"/>
  <c r="AA165" i="5"/>
  <c r="AA182" i="5" s="1"/>
  <c r="Y15" i="8"/>
  <c r="W125" i="8"/>
  <c r="Y165" i="5"/>
  <c r="Z166" i="5"/>
  <c r="V195" i="5"/>
  <c r="AA103" i="8"/>
  <c r="V15" i="5"/>
  <c r="V16" i="5" s="1"/>
  <c r="W195" i="5"/>
  <c r="AA15" i="8"/>
  <c r="Z16" i="5"/>
  <c r="V46" i="5"/>
  <c r="W136" i="5"/>
  <c r="X195" i="5"/>
  <c r="Y59" i="8"/>
  <c r="V81" i="8"/>
  <c r="V90" i="8" s="1"/>
  <c r="Z59" i="8"/>
  <c r="Z68" i="8" s="1"/>
  <c r="W81" i="8"/>
  <c r="W82" i="8" s="1"/>
  <c r="W46" i="5"/>
  <c r="Y106" i="5"/>
  <c r="AA136" i="5"/>
  <c r="V166" i="5"/>
  <c r="Z195" i="5"/>
  <c r="AA59" i="8"/>
  <c r="X81" i="8"/>
  <c r="X82" i="8" s="1"/>
  <c r="Z112" i="8"/>
  <c r="Y76" i="5"/>
  <c r="Z136" i="5"/>
  <c r="X46" i="5"/>
  <c r="X76" i="5"/>
  <c r="V196" i="5"/>
  <c r="AA195" i="5"/>
  <c r="AA196" i="5" s="1"/>
  <c r="W16" i="5"/>
  <c r="Z76" i="5"/>
  <c r="X14" i="5"/>
  <c r="X14" i="8"/>
  <c r="V58" i="8"/>
  <c r="V74" i="5"/>
  <c r="V76" i="5" s="1"/>
  <c r="Z80" i="8"/>
  <c r="Z104" i="5"/>
  <c r="X164" i="5"/>
  <c r="X124" i="8"/>
  <c r="Y14" i="5"/>
  <c r="Y16" i="5" s="1"/>
  <c r="Y14" i="8"/>
  <c r="W74" i="5"/>
  <c r="W58" i="8"/>
  <c r="AA104" i="5"/>
  <c r="AA106" i="5" s="1"/>
  <c r="AA80" i="8"/>
  <c r="AA82" i="8" s="1"/>
  <c r="Y164" i="5"/>
  <c r="Y166" i="5" s="1"/>
  <c r="Y124" i="8"/>
  <c r="Y126" i="8" s="1"/>
  <c r="AA14" i="5"/>
  <c r="AA16" i="5" s="1"/>
  <c r="AA14" i="8"/>
  <c r="X102" i="8"/>
  <c r="X104" i="8" s="1"/>
  <c r="X134" i="5"/>
  <c r="V104" i="5"/>
  <c r="V106" i="5" s="1"/>
  <c r="X194" i="5"/>
  <c r="X212" i="5" s="1"/>
  <c r="Z14" i="8"/>
  <c r="Y58" i="8"/>
  <c r="AA74" i="5"/>
  <c r="AA76" i="5" s="1"/>
  <c r="W104" i="5"/>
  <c r="Y134" i="5"/>
  <c r="Y152" i="5" s="1"/>
  <c r="Y194" i="5"/>
  <c r="Y196" i="5" s="1"/>
  <c r="X36" i="8"/>
  <c r="X104" i="5"/>
  <c r="X106" i="5" s="1"/>
  <c r="Z194" i="5"/>
  <c r="Y36" i="8"/>
  <c r="Y46" i="8" s="1"/>
  <c r="U124" i="8"/>
  <c r="U126" i="8" s="1"/>
  <c r="AA102" i="8"/>
  <c r="Z152" i="5"/>
  <c r="U102" i="8"/>
  <c r="V124" i="8"/>
  <c r="W124" i="8"/>
  <c r="Z62" i="5"/>
  <c r="V14" i="8"/>
  <c r="V16" i="8" s="1"/>
  <c r="X19" i="9"/>
  <c r="X20" i="9" s="1"/>
  <c r="T23" i="11" s="1"/>
  <c r="X23" i="5"/>
  <c r="X24" i="5" s="1"/>
  <c r="Z73" i="9"/>
  <c r="Z74" i="9" s="1"/>
  <c r="Z113" i="5"/>
  <c r="Z114" i="5" s="1"/>
  <c r="X109" i="9"/>
  <c r="X110" i="9" s="1"/>
  <c r="T28" i="11" s="1"/>
  <c r="X173" i="5"/>
  <c r="X174" i="5" s="1"/>
  <c r="Y23" i="5"/>
  <c r="Y24" i="5" s="1"/>
  <c r="Y19" i="9"/>
  <c r="Y20" i="9" s="1"/>
  <c r="W55" i="9"/>
  <c r="W56" i="9" s="1"/>
  <c r="S25" i="11" s="1"/>
  <c r="W83" i="5"/>
  <c r="W84" i="5" s="1"/>
  <c r="AA73" i="9"/>
  <c r="AA74" i="9" s="1"/>
  <c r="AA113" i="5"/>
  <c r="AA114" i="5" s="1"/>
  <c r="Z19" i="9"/>
  <c r="Z20" i="9" s="1"/>
  <c r="Z23" i="5"/>
  <c r="Z24" i="5" s="1"/>
  <c r="X83" i="5"/>
  <c r="X84" i="5" s="1"/>
  <c r="X55" i="9"/>
  <c r="X56" i="9" s="1"/>
  <c r="T25" i="11" s="1"/>
  <c r="Q33" i="11" s="1"/>
  <c r="Z173" i="5"/>
  <c r="Z174" i="5" s="1"/>
  <c r="Z109" i="9"/>
  <c r="Z110" i="9" s="1"/>
  <c r="Y83" i="5"/>
  <c r="Y84" i="5" s="1"/>
  <c r="Y55" i="9"/>
  <c r="Y56" i="9" s="1"/>
  <c r="X114" i="5"/>
  <c r="Y109" i="9"/>
  <c r="Y110" i="9" s="1"/>
  <c r="V53" i="5"/>
  <c r="V54" i="5" s="1"/>
  <c r="W92" i="5"/>
  <c r="W19" i="9"/>
  <c r="W20" i="9" s="1"/>
  <c r="S23" i="11" s="1"/>
  <c r="Z55" i="9"/>
  <c r="Z56" i="9" s="1"/>
  <c r="W91" i="9"/>
  <c r="W92" i="9" s="1"/>
  <c r="S27" i="11" s="1"/>
  <c r="AA109" i="9"/>
  <c r="AA110" i="9" s="1"/>
  <c r="W53" i="5"/>
  <c r="W54" i="5" s="1"/>
  <c r="X92" i="5"/>
  <c r="AA143" i="5"/>
  <c r="AA144" i="5" s="1"/>
  <c r="W173" i="5"/>
  <c r="W174" i="5" s="1"/>
  <c r="V127" i="9"/>
  <c r="V128" i="9" s="1"/>
  <c r="R29" i="11" s="1"/>
  <c r="U53" i="5"/>
  <c r="U54" i="5" s="1"/>
  <c r="X53" i="5"/>
  <c r="X54" i="5" s="1"/>
  <c r="V122" i="5"/>
  <c r="V73" i="9"/>
  <c r="V74" i="9" s="1"/>
  <c r="R26" i="11" s="1"/>
  <c r="W127" i="9"/>
  <c r="W128" i="9" s="1"/>
  <c r="S29" i="11" s="1"/>
  <c r="W32" i="5"/>
  <c r="Y53" i="5"/>
  <c r="Y54" i="5" s="1"/>
  <c r="Z92" i="5"/>
  <c r="V83" i="5"/>
  <c r="V152" i="5"/>
  <c r="W73" i="9"/>
  <c r="W74" i="9" s="1"/>
  <c r="S26" i="11" s="1"/>
  <c r="X127" i="9"/>
  <c r="X128" i="9" s="1"/>
  <c r="T29" i="11" s="1"/>
  <c r="X32" i="5"/>
  <c r="AA92" i="5"/>
  <c r="Z212" i="5"/>
  <c r="X73" i="9"/>
  <c r="X74" i="9" s="1"/>
  <c r="T26" i="11" s="1"/>
  <c r="Q31" i="11" s="1"/>
  <c r="Y127" i="9"/>
  <c r="Y128" i="9" s="1"/>
  <c r="U23" i="5"/>
  <c r="U24" i="5" s="1"/>
  <c r="AA53" i="5"/>
  <c r="AA54" i="5" s="1"/>
  <c r="W122" i="5"/>
  <c r="Y122" i="5"/>
  <c r="Y73" i="9"/>
  <c r="Y74" i="9" s="1"/>
  <c r="AA32" i="5"/>
  <c r="V182" i="5"/>
  <c r="U36" i="8"/>
  <c r="U44" i="5"/>
  <c r="U46" i="5" s="1"/>
  <c r="U135" i="5"/>
  <c r="U152" i="5" s="1"/>
  <c r="I11" i="6" s="1"/>
  <c r="U103" i="8"/>
  <c r="U90" i="8"/>
  <c r="G195" i="8" s="1"/>
  <c r="U203" i="5"/>
  <c r="U204" i="5" s="1"/>
  <c r="U14" i="8"/>
  <c r="U44" i="8"/>
  <c r="U45" i="8" s="1"/>
  <c r="U173" i="5"/>
  <c r="U174" i="5" s="1"/>
  <c r="U66" i="8"/>
  <c r="U67" i="8" s="1"/>
  <c r="U146" i="8"/>
  <c r="G203" i="8" s="1"/>
  <c r="U105" i="5"/>
  <c r="U120" i="5"/>
  <c r="U121" i="5" s="1"/>
  <c r="U73" i="9"/>
  <c r="U74" i="9" s="1"/>
  <c r="I52" i="6" s="1"/>
  <c r="U74" i="5"/>
  <c r="U75" i="5"/>
  <c r="U104" i="5"/>
  <c r="U37" i="8"/>
  <c r="U22" i="8"/>
  <c r="U15" i="5"/>
  <c r="U195" i="5"/>
  <c r="U154" i="8"/>
  <c r="U55" i="9"/>
  <c r="U56" i="9" s="1"/>
  <c r="I51" i="6" s="1"/>
  <c r="F25" i="11" s="1"/>
  <c r="U165" i="5"/>
  <c r="U166" i="5" s="1"/>
  <c r="N19" i="9"/>
  <c r="N37" i="9" s="1"/>
  <c r="N55" i="9" s="1"/>
  <c r="N73" i="9" s="1"/>
  <c r="N91" i="9" s="1"/>
  <c r="N109" i="9" s="1"/>
  <c r="N127" i="9" s="1"/>
  <c r="K92" i="9"/>
  <c r="N38" i="9"/>
  <c r="E50" i="6" s="1"/>
  <c r="E24" i="11" s="1"/>
  <c r="AT38" i="9"/>
  <c r="O50" i="6" s="1"/>
  <c r="I24" i="11" s="1"/>
  <c r="O38" i="9"/>
  <c r="O56" i="9" s="1"/>
  <c r="O74" i="9" s="1"/>
  <c r="AD38" i="9"/>
  <c r="AE38" i="9"/>
  <c r="AE56" i="9" s="1"/>
  <c r="AE74" i="9" s="1"/>
  <c r="AE92" i="9" s="1"/>
  <c r="AE110" i="9" s="1"/>
  <c r="O19" i="9"/>
  <c r="O37" i="9" s="1"/>
  <c r="O55" i="9" s="1"/>
  <c r="O73" i="9" s="1"/>
  <c r="O91" i="9" s="1"/>
  <c r="O109" i="9" s="1"/>
  <c r="O127" i="9" s="1"/>
  <c r="AD19" i="9"/>
  <c r="AD37" i="9" s="1"/>
  <c r="AD55" i="9" s="1"/>
  <c r="AD73" i="9" s="1"/>
  <c r="AD91" i="9" s="1"/>
  <c r="AD109" i="9" s="1"/>
  <c r="AD127" i="9" s="1"/>
  <c r="AE19" i="9"/>
  <c r="AE37" i="9" s="1"/>
  <c r="AE55" i="9" s="1"/>
  <c r="AE73" i="9" s="1"/>
  <c r="AE91" i="9" s="1"/>
  <c r="AE109" i="9" s="1"/>
  <c r="AE127" i="9" s="1"/>
  <c r="AT19" i="9"/>
  <c r="M92" i="9"/>
  <c r="AS74" i="9"/>
  <c r="AB128" i="9"/>
  <c r="AA92" i="9"/>
  <c r="AB92" i="9"/>
  <c r="AC128" i="9"/>
  <c r="AR92" i="9"/>
  <c r="AO128" i="9"/>
  <c r="M128" i="9"/>
  <c r="L56" i="9"/>
  <c r="AS128" i="9"/>
  <c r="I16" i="8"/>
  <c r="AQ16" i="8"/>
  <c r="J82" i="8"/>
  <c r="AB23" i="8"/>
  <c r="AD23" i="8" s="1"/>
  <c r="H176" i="8" s="1"/>
  <c r="N37" i="8"/>
  <c r="J126" i="8"/>
  <c r="K82" i="8"/>
  <c r="AN126" i="8"/>
  <c r="E16" i="8"/>
  <c r="E169" i="8" s="1"/>
  <c r="E126" i="8"/>
  <c r="G16" i="8"/>
  <c r="G60" i="8"/>
  <c r="M148" i="8"/>
  <c r="L82" i="8"/>
  <c r="AL148" i="8"/>
  <c r="AR16" i="8"/>
  <c r="AT16" i="8" s="1"/>
  <c r="M60" i="8"/>
  <c r="L16" i="8"/>
  <c r="N16" i="8" s="1"/>
  <c r="F169" i="8" s="1"/>
  <c r="E60" i="8"/>
  <c r="I126" i="8"/>
  <c r="Z126" i="8"/>
  <c r="K16" i="8"/>
  <c r="AS60" i="8"/>
  <c r="AM104" i="8"/>
  <c r="H82" i="8"/>
  <c r="AQ38" i="8"/>
  <c r="AC60" i="8"/>
  <c r="AT45" i="8"/>
  <c r="O44" i="8"/>
  <c r="O66" i="8" s="1"/>
  <c r="O88" i="8" s="1"/>
  <c r="O110" i="8" s="1"/>
  <c r="O132" i="8" s="1"/>
  <c r="AT22" i="8"/>
  <c r="AT44" i="8" s="1"/>
  <c r="AU22" i="8"/>
  <c r="AU44" i="8" s="1"/>
  <c r="AU66" i="8" s="1"/>
  <c r="AP38" i="8"/>
  <c r="G82" i="8"/>
  <c r="H148" i="8"/>
  <c r="AB82" i="8"/>
  <c r="I82" i="8"/>
  <c r="Z104" i="8"/>
  <c r="M23" i="8"/>
  <c r="O23" i="8" s="1"/>
  <c r="O45" i="8" s="1"/>
  <c r="O67" i="8" s="1"/>
  <c r="M82" i="8"/>
  <c r="AN82" i="8"/>
  <c r="K104" i="8"/>
  <c r="AB104" i="8"/>
  <c r="AC82" i="8"/>
  <c r="AD79" i="8"/>
  <c r="H184" i="8" s="1"/>
  <c r="N14" i="8"/>
  <c r="L23" i="8"/>
  <c r="N23" i="8" s="1"/>
  <c r="N22" i="8"/>
  <c r="AT57" i="8"/>
  <c r="O14" i="8"/>
  <c r="O24" i="8" s="1"/>
  <c r="J38" i="8"/>
  <c r="AU57" i="8"/>
  <c r="N57" i="8"/>
  <c r="H60" i="8"/>
  <c r="O79" i="8"/>
  <c r="L38" i="8"/>
  <c r="AB89" i="8"/>
  <c r="O37" i="8"/>
  <c r="O59" i="8" s="1"/>
  <c r="O81" i="8" s="1"/>
  <c r="AS82" i="8"/>
  <c r="G104" i="8"/>
  <c r="AE35" i="8"/>
  <c r="AK38" i="8"/>
  <c r="K60" i="8"/>
  <c r="I38" i="8"/>
  <c r="E82" i="8"/>
  <c r="E187" i="8" s="1"/>
  <c r="AM38" i="8"/>
  <c r="F38" i="8"/>
  <c r="AS104" i="8"/>
  <c r="L148" i="8"/>
  <c r="G38" i="8"/>
  <c r="Z38" i="8"/>
  <c r="AO38" i="8"/>
  <c r="I60" i="8"/>
  <c r="AM60" i="8"/>
  <c r="AK104" i="8"/>
  <c r="J60" i="8"/>
  <c r="H126" i="8"/>
  <c r="L104" i="8"/>
  <c r="AP148" i="8"/>
  <c r="F60" i="8"/>
  <c r="U60" i="8"/>
  <c r="U82" i="8"/>
  <c r="G187" i="8" s="1"/>
  <c r="F104" i="8"/>
  <c r="M111" i="8"/>
  <c r="H38" i="8"/>
  <c r="W38" i="8"/>
  <c r="M89" i="8"/>
  <c r="AK148" i="8"/>
  <c r="H104" i="8"/>
  <c r="G148" i="8"/>
  <c r="X148" i="8"/>
  <c r="Y148" i="8"/>
  <c r="Z148" i="8"/>
  <c r="AP196" i="5"/>
  <c r="AL106" i="5"/>
  <c r="AL196" i="5"/>
  <c r="AM196" i="5"/>
  <c r="AO136" i="5"/>
  <c r="AK106" i="5"/>
  <c r="AQ106" i="5"/>
  <c r="AP212" i="5"/>
  <c r="AQ166" i="5"/>
  <c r="AR106" i="5"/>
  <c r="AR46" i="5"/>
  <c r="AR76" i="5"/>
  <c r="AR152" i="5"/>
  <c r="AR122" i="5"/>
  <c r="AR212" i="5"/>
  <c r="AR166" i="5"/>
  <c r="AN61" i="5"/>
  <c r="AN62" i="5"/>
  <c r="AP122" i="5"/>
  <c r="AL62" i="5"/>
  <c r="AP32" i="5"/>
  <c r="AP92" i="5"/>
  <c r="AN122" i="5"/>
  <c r="AO32" i="5"/>
  <c r="AK62" i="5"/>
  <c r="N8" i="6" s="1"/>
  <c r="AK92" i="5"/>
  <c r="N9" i="6" s="1"/>
  <c r="P9" i="6" s="1"/>
  <c r="AO182" i="5"/>
  <c r="AL32" i="5"/>
  <c r="AL16" i="5"/>
  <c r="AM62" i="5"/>
  <c r="AM46" i="5"/>
  <c r="AN212" i="5"/>
  <c r="AN196" i="5"/>
  <c r="AO212" i="5"/>
  <c r="AO196" i="5"/>
  <c r="AP62" i="5"/>
  <c r="AP46" i="5"/>
  <c r="AK182" i="5"/>
  <c r="N12" i="6" s="1"/>
  <c r="P12" i="6" s="1"/>
  <c r="AK166" i="5"/>
  <c r="AL182" i="5"/>
  <c r="AL166" i="5"/>
  <c r="AK32" i="5"/>
  <c r="N7" i="6" s="1"/>
  <c r="N19" i="6" s="1"/>
  <c r="AK16" i="5"/>
  <c r="AM122" i="5"/>
  <c r="AO16" i="5"/>
  <c r="AM92" i="5"/>
  <c r="AK46" i="5"/>
  <c r="AM136" i="5"/>
  <c r="AK196" i="5"/>
  <c r="AP76" i="5"/>
  <c r="AL212" i="5"/>
  <c r="AK122" i="5"/>
  <c r="N10" i="6" s="1"/>
  <c r="N20" i="6" s="1"/>
  <c r="U19" i="6" s="1"/>
  <c r="AQ152" i="5"/>
  <c r="AM212" i="5"/>
  <c r="AO166" i="5"/>
  <c r="AP166" i="5"/>
  <c r="AL46" i="5"/>
  <c r="AK136" i="5"/>
  <c r="AM16" i="5"/>
  <c r="AQ46" i="5"/>
  <c r="AK76" i="5"/>
  <c r="AO106" i="5"/>
  <c r="AM166" i="5"/>
  <c r="AQ196" i="5"/>
  <c r="AP16" i="5"/>
  <c r="AL136" i="5"/>
  <c r="AN16" i="5"/>
  <c r="AL92" i="5"/>
  <c r="AN166" i="5"/>
  <c r="AR62" i="5"/>
  <c r="AN32" i="5"/>
  <c r="AQ62" i="5"/>
  <c r="AT45" i="5"/>
  <c r="AT75" i="5" s="1"/>
  <c r="AT105" i="5" s="1"/>
  <c r="AU45" i="5"/>
  <c r="AQ212" i="5"/>
  <c r="AP152" i="5"/>
  <c r="AL152" i="5"/>
  <c r="AP182" i="5"/>
  <c r="AO122" i="5"/>
  <c r="AR196" i="5"/>
  <c r="AP31" i="5"/>
  <c r="AQ122" i="5"/>
  <c r="AQ136" i="5"/>
  <c r="AM182" i="5"/>
  <c r="AQ32" i="5"/>
  <c r="AM76" i="5"/>
  <c r="AN92" i="5"/>
  <c r="AK152" i="5"/>
  <c r="N11" i="6" s="1"/>
  <c r="AN182" i="5"/>
  <c r="AP136" i="5"/>
  <c r="AC32" i="5"/>
  <c r="AL76" i="5"/>
  <c r="AO92" i="5"/>
  <c r="AP106" i="5"/>
  <c r="AO62" i="5"/>
  <c r="AQ92" i="5"/>
  <c r="AL144" i="5"/>
  <c r="AN152" i="5"/>
  <c r="AP181" i="5"/>
  <c r="AQ182" i="5"/>
  <c r="AE44" i="5"/>
  <c r="AE74" i="5" s="1"/>
  <c r="AE104" i="5" s="1"/>
  <c r="AE134" i="5" s="1"/>
  <c r="AE164" i="5" s="1"/>
  <c r="AE194" i="5" s="1"/>
  <c r="AC46" i="5"/>
  <c r="U76" i="5"/>
  <c r="W106" i="5"/>
  <c r="AA166" i="5"/>
  <c r="AC196" i="5"/>
  <c r="AN106" i="5"/>
  <c r="AM152" i="5"/>
  <c r="AR211" i="5"/>
  <c r="AR54" i="5"/>
  <c r="AR92" i="5"/>
  <c r="AL122" i="5"/>
  <c r="AO152" i="5"/>
  <c r="AR182" i="5"/>
  <c r="AK212" i="5"/>
  <c r="N13" i="6" s="1"/>
  <c r="AB16" i="5"/>
  <c r="AD16" i="5" s="1"/>
  <c r="AU60" i="5"/>
  <c r="AU90" i="5" s="1"/>
  <c r="AU120" i="5" s="1"/>
  <c r="AT14" i="5"/>
  <c r="AT44" i="5" s="1"/>
  <c r="AT74" i="5" s="1"/>
  <c r="AT104" i="5" s="1"/>
  <c r="AT134" i="5" s="1"/>
  <c r="AT164" i="5" s="1"/>
  <c r="AT194" i="5" s="1"/>
  <c r="AS54" i="5"/>
  <c r="AC16" i="5"/>
  <c r="AE16" i="5" s="1"/>
  <c r="AE30" i="5"/>
  <c r="AE60" i="5" s="1"/>
  <c r="AE90" i="5" s="1"/>
  <c r="N73" i="5"/>
  <c r="N54" i="5"/>
  <c r="N84" i="5" s="1"/>
  <c r="N114" i="5" s="1"/>
  <c r="N144" i="5" s="1"/>
  <c r="N174" i="5" s="1"/>
  <c r="AD103" i="5"/>
  <c r="AD24" i="5"/>
  <c r="AD54" i="5" s="1"/>
  <c r="AD23" i="5"/>
  <c r="AD53" i="5" s="1"/>
  <c r="E32" i="5"/>
  <c r="D7" i="6" s="1"/>
  <c r="D19" i="6" s="1"/>
  <c r="F152" i="5"/>
  <c r="F136" i="5"/>
  <c r="M24" i="5"/>
  <c r="O24" i="5" s="1"/>
  <c r="O23" i="5"/>
  <c r="O53" i="5" s="1"/>
  <c r="AE24" i="5"/>
  <c r="AE54" i="5" s="1"/>
  <c r="AE23" i="5"/>
  <c r="AE53" i="5" s="1"/>
  <c r="AE83" i="5" s="1"/>
  <c r="AE113" i="5" s="1"/>
  <c r="AE143" i="5" s="1"/>
  <c r="AE173" i="5" s="1"/>
  <c r="AE203" i="5" s="1"/>
  <c r="L46" i="5"/>
  <c r="N46" i="5" s="1"/>
  <c r="N76" i="5" s="1"/>
  <c r="G92" i="5"/>
  <c r="F76" i="5"/>
  <c r="I122" i="5"/>
  <c r="G32" i="5"/>
  <c r="N23" i="5"/>
  <c r="N53" i="5" s="1"/>
  <c r="N83" i="5" s="1"/>
  <c r="N113" i="5" s="1"/>
  <c r="N143" i="5" s="1"/>
  <c r="N173" i="5" s="1"/>
  <c r="N203" i="5" s="1"/>
  <c r="G16" i="5"/>
  <c r="J32" i="5"/>
  <c r="E46" i="5"/>
  <c r="E62" i="5"/>
  <c r="D8" i="6" s="1"/>
  <c r="I92" i="5"/>
  <c r="H16" i="5"/>
  <c r="K32" i="5"/>
  <c r="F62" i="5"/>
  <c r="F46" i="5"/>
  <c r="AE45" i="5"/>
  <c r="K92" i="5"/>
  <c r="L182" i="5"/>
  <c r="L166" i="5"/>
  <c r="L32" i="5"/>
  <c r="G62" i="5"/>
  <c r="J62" i="5"/>
  <c r="L91" i="5"/>
  <c r="L92" i="5"/>
  <c r="J166" i="5"/>
  <c r="M212" i="5"/>
  <c r="M32" i="5"/>
  <c r="G46" i="5"/>
  <c r="M54" i="5"/>
  <c r="M196" i="5"/>
  <c r="M92" i="5"/>
  <c r="F122" i="5"/>
  <c r="F106" i="5"/>
  <c r="M114" i="5"/>
  <c r="O133" i="5"/>
  <c r="L136" i="5"/>
  <c r="L152" i="5"/>
  <c r="AE73" i="5"/>
  <c r="G106" i="5"/>
  <c r="M136" i="5"/>
  <c r="N14" i="5"/>
  <c r="E92" i="5"/>
  <c r="D9" i="6" s="1"/>
  <c r="O75" i="5"/>
  <c r="O105" i="5" s="1"/>
  <c r="O135" i="5" s="1"/>
  <c r="O165" i="5" s="1"/>
  <c r="O195" i="5" s="1"/>
  <c r="AE120" i="5"/>
  <c r="AE150" i="5" s="1"/>
  <c r="AE180" i="5" s="1"/>
  <c r="AE210" i="5" s="1"/>
  <c r="M181" i="5"/>
  <c r="G196" i="5"/>
  <c r="G212" i="5"/>
  <c r="E212" i="5"/>
  <c r="D13" i="6" s="1"/>
  <c r="D20" i="6" s="1"/>
  <c r="U17" i="6" s="1"/>
  <c r="M151" i="5"/>
  <c r="F212" i="5"/>
  <c r="L211" i="5"/>
  <c r="K166" i="5"/>
  <c r="E196" i="5"/>
  <c r="G152" i="5"/>
  <c r="G136" i="5"/>
  <c r="F196" i="5"/>
  <c r="M121" i="5"/>
  <c r="H136" i="5"/>
  <c r="M166" i="5"/>
  <c r="H212" i="5"/>
  <c r="J92" i="5"/>
  <c r="G76" i="5"/>
  <c r="J152" i="5"/>
  <c r="L204" i="5"/>
  <c r="I212" i="5"/>
  <c r="K196" i="5"/>
  <c r="J212" i="5"/>
  <c r="K136" i="5"/>
  <c r="M144" i="5"/>
  <c r="E182" i="5"/>
  <c r="D12" i="6" s="1"/>
  <c r="L196" i="5"/>
  <c r="O62" i="1"/>
  <c r="AE62" i="1"/>
  <c r="AE73" i="1"/>
  <c r="N121" i="1"/>
  <c r="AE121" i="1"/>
  <c r="AT84" i="1"/>
  <c r="AT114" i="1" s="1"/>
  <c r="AT144" i="1" s="1"/>
  <c r="AT174" i="1" s="1"/>
  <c r="AT204" i="1" s="1"/>
  <c r="AU92" i="1"/>
  <c r="AD84" i="1"/>
  <c r="N106" i="1"/>
  <c r="N136" i="1" s="1"/>
  <c r="N166" i="1" s="1"/>
  <c r="N196" i="1" s="1"/>
  <c r="O114" i="1"/>
  <c r="O144" i="1" s="1"/>
  <c r="O174" i="1" s="1"/>
  <c r="O204" i="1" s="1"/>
  <c r="AD121" i="1"/>
  <c r="AD151" i="1" s="1"/>
  <c r="AD181" i="1" s="1"/>
  <c r="AD211" i="1" s="1"/>
  <c r="N43" i="1"/>
  <c r="O73" i="1"/>
  <c r="AU84" i="1"/>
  <c r="AU114" i="1" s="1"/>
  <c r="AU144" i="1" s="1"/>
  <c r="AU174" i="1" s="1"/>
  <c r="AU204" i="1" s="1"/>
  <c r="AD73" i="1"/>
  <c r="AU103" i="1"/>
  <c r="AU106" i="1"/>
  <c r="AU136" i="1" s="1"/>
  <c r="AU166" i="1" s="1"/>
  <c r="AU196" i="1" s="1"/>
  <c r="AT73" i="5"/>
  <c r="AE32" i="1"/>
  <c r="AD46" i="1"/>
  <c r="AD76" i="1" s="1"/>
  <c r="AD106" i="1" s="1"/>
  <c r="AD136" i="1" s="1"/>
  <c r="AD166" i="1" s="1"/>
  <c r="AD196" i="1" s="1"/>
  <c r="AT73" i="1"/>
  <c r="AU121" i="1"/>
  <c r="AT46" i="1"/>
  <c r="AT76" i="1" s="1"/>
  <c r="AT106" i="1" s="1"/>
  <c r="AT136" i="1" s="1"/>
  <c r="AT166" i="1" s="1"/>
  <c r="AT196" i="1" s="1"/>
  <c r="AU32" i="1"/>
  <c r="AE46" i="1"/>
  <c r="AE76" i="1" s="1"/>
  <c r="AE106" i="1" s="1"/>
  <c r="AE136" i="1" s="1"/>
  <c r="AE166" i="1" s="1"/>
  <c r="AE196" i="1" s="1"/>
  <c r="N151" i="1"/>
  <c r="N181" i="1" s="1"/>
  <c r="N211" i="1" s="1"/>
  <c r="AU73" i="5"/>
  <c r="O46" i="1"/>
  <c r="O76" i="1" s="1"/>
  <c r="O106" i="1" s="1"/>
  <c r="O136" i="1" s="1"/>
  <c r="O166" i="1" s="1"/>
  <c r="O196" i="1" s="1"/>
  <c r="AD114" i="1"/>
  <c r="AD144" i="1" s="1"/>
  <c r="AD174" i="1" s="1"/>
  <c r="AD204" i="1" s="1"/>
  <c r="AE151" i="1"/>
  <c r="AE181" i="1" s="1"/>
  <c r="AU151" i="1"/>
  <c r="AU181" i="1" s="1"/>
  <c r="AU211" i="1" s="1"/>
  <c r="AE211" i="1"/>
  <c r="AU62" i="1"/>
  <c r="N114" i="1"/>
  <c r="N144" i="1" s="1"/>
  <c r="N174" i="1" s="1"/>
  <c r="N204" i="1" s="1"/>
  <c r="AE144" i="1"/>
  <c r="AE174" i="1" s="1"/>
  <c r="AE204" i="1" s="1"/>
  <c r="P32" i="11" l="1"/>
  <c r="P31" i="11"/>
  <c r="Q32" i="11"/>
  <c r="O33" i="11"/>
  <c r="AB215" i="8"/>
  <c r="AE197" i="8"/>
  <c r="U61" i="6"/>
  <c r="AD24" i="8"/>
  <c r="H177" i="8" s="1"/>
  <c r="H167" i="8"/>
  <c r="U16" i="8"/>
  <c r="G169" i="8" s="1"/>
  <c r="G167" i="8"/>
  <c r="N44" i="8"/>
  <c r="N66" i="8" s="1"/>
  <c r="N88" i="8" s="1"/>
  <c r="F175" i="8"/>
  <c r="AM16" i="8"/>
  <c r="AS126" i="8"/>
  <c r="M16" i="8"/>
  <c r="O16" i="8" s="1"/>
  <c r="AU36" i="8"/>
  <c r="AU58" i="8" s="1"/>
  <c r="AL82" i="8"/>
  <c r="AQ24" i="8"/>
  <c r="M24" i="8"/>
  <c r="AB148" i="8"/>
  <c r="J148" i="8"/>
  <c r="AP82" i="8"/>
  <c r="K148" i="8"/>
  <c r="N36" i="8"/>
  <c r="N58" i="8" s="1"/>
  <c r="N80" i="8" s="1"/>
  <c r="N102" i="8" s="1"/>
  <c r="N124" i="8" s="1"/>
  <c r="N146" i="8" s="1"/>
  <c r="F203" i="8" s="1"/>
  <c r="F167" i="8"/>
  <c r="AL126" i="8"/>
  <c r="E148" i="8"/>
  <c r="E205" i="8" s="1"/>
  <c r="Y90" i="8"/>
  <c r="AB60" i="8"/>
  <c r="AQ104" i="8"/>
  <c r="O103" i="8"/>
  <c r="O125" i="8" s="1"/>
  <c r="O147" i="8" s="1"/>
  <c r="N45" i="8"/>
  <c r="N67" i="8" s="1"/>
  <c r="N89" i="8" s="1"/>
  <c r="F176" i="8"/>
  <c r="AE103" i="8"/>
  <c r="AE125" i="8" s="1"/>
  <c r="G126" i="8"/>
  <c r="J104" i="8"/>
  <c r="U23" i="8"/>
  <c r="G176" i="8" s="1"/>
  <c r="G175" i="8"/>
  <c r="AR126" i="8"/>
  <c r="W16" i="8"/>
  <c r="AN148" i="8"/>
  <c r="AC104" i="8"/>
  <c r="AB38" i="8"/>
  <c r="AO104" i="8"/>
  <c r="AM148" i="8"/>
  <c r="AN104" i="8"/>
  <c r="H24" i="8"/>
  <c r="L134" i="8"/>
  <c r="F112" i="8"/>
  <c r="AK46" i="8"/>
  <c r="N29" i="12" s="1"/>
  <c r="AL46" i="8"/>
  <c r="AK134" i="8"/>
  <c r="N33" i="6" s="1"/>
  <c r="H12" i="11" s="1"/>
  <c r="I148" i="8"/>
  <c r="V112" i="8"/>
  <c r="M112" i="8"/>
  <c r="E134" i="8"/>
  <c r="D33" i="6" s="1"/>
  <c r="Y104" i="8"/>
  <c r="X16" i="8"/>
  <c r="AC148" i="8"/>
  <c r="F126" i="8"/>
  <c r="AE22" i="8"/>
  <c r="V38" i="8"/>
  <c r="AB24" i="8"/>
  <c r="N111" i="8"/>
  <c r="N133" i="8" s="1"/>
  <c r="N155" i="8" s="1"/>
  <c r="F212" i="8" s="1"/>
  <c r="F194" i="8"/>
  <c r="AE89" i="8"/>
  <c r="AE111" i="8" s="1"/>
  <c r="AE133" i="8" s="1"/>
  <c r="AE155" i="8" s="1"/>
  <c r="W112" i="8"/>
  <c r="F156" i="8"/>
  <c r="AA46" i="8"/>
  <c r="V68" i="8"/>
  <c r="X68" i="8"/>
  <c r="AK60" i="8"/>
  <c r="AC38" i="8"/>
  <c r="N59" i="8"/>
  <c r="N81" i="8" s="1"/>
  <c r="L68" i="8"/>
  <c r="Y60" i="8"/>
  <c r="F90" i="8"/>
  <c r="Z60" i="8"/>
  <c r="AP16" i="8"/>
  <c r="U134" i="8"/>
  <c r="I33" i="6" s="1"/>
  <c r="F12" i="11" s="1"/>
  <c r="Y16" i="8"/>
  <c r="AA68" i="8"/>
  <c r="AQ60" i="8"/>
  <c r="AO16" i="8"/>
  <c r="AC126" i="8"/>
  <c r="W24" i="8"/>
  <c r="AR104" i="8"/>
  <c r="AM68" i="8"/>
  <c r="AP156" i="8"/>
  <c r="AN156" i="8"/>
  <c r="AQ148" i="8"/>
  <c r="AM82" i="8"/>
  <c r="N110" i="8"/>
  <c r="N132" i="8" s="1"/>
  <c r="N154" i="8" s="1"/>
  <c r="F211" i="8" s="1"/>
  <c r="F193" i="8"/>
  <c r="D32" i="6"/>
  <c r="D32" i="12"/>
  <c r="K38" i="8"/>
  <c r="AA38" i="8"/>
  <c r="I31" i="6"/>
  <c r="I41" i="6" s="1"/>
  <c r="U39" i="6" s="1"/>
  <c r="I31" i="12"/>
  <c r="I90" i="8"/>
  <c r="J28" i="6"/>
  <c r="J40" i="6" s="1"/>
  <c r="J28" i="12"/>
  <c r="J40" i="12" s="1"/>
  <c r="W68" i="8"/>
  <c r="J68" i="8"/>
  <c r="D28" i="6"/>
  <c r="D28" i="12"/>
  <c r="D40" i="12" s="1"/>
  <c r="D30" i="6"/>
  <c r="D30" i="12"/>
  <c r="AA156" i="8"/>
  <c r="W46" i="8"/>
  <c r="F148" i="8"/>
  <c r="M38" i="8"/>
  <c r="O38" i="8" s="1"/>
  <c r="O60" i="8" s="1"/>
  <c r="O82" i="8" s="1"/>
  <c r="O104" i="8" s="1"/>
  <c r="O126" i="8" s="1"/>
  <c r="O148" i="8" s="1"/>
  <c r="AS38" i="8"/>
  <c r="AU38" i="8" s="1"/>
  <c r="AU60" i="8" s="1"/>
  <c r="AU82" i="8" s="1"/>
  <c r="AU104" i="8" s="1"/>
  <c r="AU126" i="8" s="1"/>
  <c r="K126" i="8"/>
  <c r="W134" i="8"/>
  <c r="AA16" i="8"/>
  <c r="X134" i="8"/>
  <c r="G156" i="8"/>
  <c r="AN16" i="8"/>
  <c r="N29" i="6"/>
  <c r="H8" i="11" s="1"/>
  <c r="D29" i="6"/>
  <c r="D29" i="12"/>
  <c r="E38" i="8"/>
  <c r="AD45" i="8"/>
  <c r="AD67" i="8" s="1"/>
  <c r="AD89" i="8" s="1"/>
  <c r="X46" i="8"/>
  <c r="N33" i="12"/>
  <c r="AD59" i="8"/>
  <c r="AD81" i="8" s="1"/>
  <c r="W60" i="8"/>
  <c r="AU15" i="8"/>
  <c r="AU37" i="8" s="1"/>
  <c r="AU59" i="8" s="1"/>
  <c r="AU81" i="8" s="1"/>
  <c r="AU103" i="8" s="1"/>
  <c r="AU125" i="8" s="1"/>
  <c r="AU147" i="8" s="1"/>
  <c r="AE44" i="8"/>
  <c r="AE66" i="8" s="1"/>
  <c r="AE88" i="8" s="1"/>
  <c r="AE110" i="8" s="1"/>
  <c r="AE132" i="8" s="1"/>
  <c r="AE154" i="8" s="1"/>
  <c r="V134" i="8"/>
  <c r="AL68" i="8"/>
  <c r="U155" i="8"/>
  <c r="G212" i="8" s="1"/>
  <c r="G211" i="8"/>
  <c r="AD44" i="8"/>
  <c r="AD66" i="8" s="1"/>
  <c r="AD88" i="8" s="1"/>
  <c r="M156" i="8"/>
  <c r="I33" i="12"/>
  <c r="AO60" i="8"/>
  <c r="F16" i="8"/>
  <c r="AK126" i="8"/>
  <c r="X38" i="8"/>
  <c r="O154" i="8"/>
  <c r="U38" i="8"/>
  <c r="AA148" i="8"/>
  <c r="AB16" i="8"/>
  <c r="AD16" i="8" s="1"/>
  <c r="E104" i="8"/>
  <c r="Z90" i="8"/>
  <c r="AR38" i="8"/>
  <c r="AT38" i="8" s="1"/>
  <c r="E156" i="8"/>
  <c r="E203" i="8"/>
  <c r="AA112" i="8"/>
  <c r="Y68" i="8"/>
  <c r="AN112" i="8"/>
  <c r="W156" i="8"/>
  <c r="D31" i="6"/>
  <c r="D31" i="12"/>
  <c r="U17" i="12"/>
  <c r="F20" i="12"/>
  <c r="R52" i="12"/>
  <c r="R62" i="12"/>
  <c r="X61" i="12" s="1"/>
  <c r="G62" i="12"/>
  <c r="W59" i="12"/>
  <c r="R10" i="12"/>
  <c r="G20" i="12"/>
  <c r="W17" i="12"/>
  <c r="F62" i="12"/>
  <c r="U59" i="12"/>
  <c r="N46" i="8"/>
  <c r="O14" i="5"/>
  <c r="O44" i="5" s="1"/>
  <c r="O74" i="5" s="1"/>
  <c r="O104" i="5" s="1"/>
  <c r="O134" i="5" s="1"/>
  <c r="O164" i="5" s="1"/>
  <c r="O194" i="5" s="1"/>
  <c r="M16" i="5"/>
  <c r="O16" i="5" s="1"/>
  <c r="H62" i="5"/>
  <c r="H46" i="5"/>
  <c r="AM24" i="8"/>
  <c r="AE14" i="8"/>
  <c r="AC24" i="8"/>
  <c r="E122" i="5"/>
  <c r="D10" i="6" s="1"/>
  <c r="E106" i="5"/>
  <c r="M62" i="5"/>
  <c r="M46" i="5"/>
  <c r="AO24" i="8"/>
  <c r="F16" i="5"/>
  <c r="AA90" i="8"/>
  <c r="W212" i="5"/>
  <c r="AT24" i="8"/>
  <c r="AS212" i="5"/>
  <c r="N24" i="8"/>
  <c r="F177" i="8" s="1"/>
  <c r="AB68" i="8"/>
  <c r="AM134" i="8"/>
  <c r="AK112" i="8"/>
  <c r="I62" i="5"/>
  <c r="I46" i="5"/>
  <c r="L212" i="5"/>
  <c r="I16" i="5"/>
  <c r="I32" i="5"/>
  <c r="AC76" i="5"/>
  <c r="AB166" i="5"/>
  <c r="AB182" i="5"/>
  <c r="AL156" i="8"/>
  <c r="H196" i="5"/>
  <c r="L31" i="5"/>
  <c r="N31" i="5" s="1"/>
  <c r="N61" i="5" s="1"/>
  <c r="N30" i="5"/>
  <c r="N60" i="5" s="1"/>
  <c r="N90" i="5" s="1"/>
  <c r="N120" i="5" s="1"/>
  <c r="N150" i="5" s="1"/>
  <c r="N180" i="5" s="1"/>
  <c r="N210" i="5" s="1"/>
  <c r="AB106" i="5"/>
  <c r="J46" i="5"/>
  <c r="AB90" i="8"/>
  <c r="AC62" i="5"/>
  <c r="AC134" i="8"/>
  <c r="H106" i="5"/>
  <c r="H122" i="5"/>
  <c r="W104" i="8"/>
  <c r="W182" i="5"/>
  <c r="Y212" i="5"/>
  <c r="AT67" i="8"/>
  <c r="U148" i="8"/>
  <c r="G205" i="8" s="1"/>
  <c r="U156" i="8"/>
  <c r="AA122" i="5"/>
  <c r="Y62" i="5"/>
  <c r="Z24" i="8"/>
  <c r="AS148" i="8"/>
  <c r="AS156" i="8"/>
  <c r="AK90" i="8"/>
  <c r="AC68" i="8"/>
  <c r="AN90" i="8"/>
  <c r="AP68" i="8"/>
  <c r="AB134" i="8"/>
  <c r="AC46" i="8"/>
  <c r="AC166" i="5"/>
  <c r="H90" i="8"/>
  <c r="Y32" i="5"/>
  <c r="X24" i="8"/>
  <c r="P10" i="6"/>
  <c r="Z156" i="8"/>
  <c r="H76" i="5"/>
  <c r="F166" i="5"/>
  <c r="F182" i="5"/>
  <c r="AP112" i="8"/>
  <c r="AP134" i="8"/>
  <c r="AB46" i="5"/>
  <c r="AD46" i="5" s="1"/>
  <c r="AD76" i="5" s="1"/>
  <c r="AL112" i="8"/>
  <c r="AC106" i="5"/>
  <c r="M76" i="5"/>
  <c r="AO76" i="5"/>
  <c r="AA60" i="8"/>
  <c r="AD56" i="9"/>
  <c r="J50" i="6"/>
  <c r="F10" i="6"/>
  <c r="P11" i="6"/>
  <c r="Y38" i="8"/>
  <c r="V82" i="8"/>
  <c r="V60" i="8"/>
  <c r="AA104" i="8"/>
  <c r="X62" i="5"/>
  <c r="V32" i="5"/>
  <c r="V24" i="8"/>
  <c r="Z196" i="5"/>
  <c r="AO134" i="8"/>
  <c r="AK68" i="8"/>
  <c r="P52" i="6"/>
  <c r="K16" i="5"/>
  <c r="J122" i="5"/>
  <c r="J106" i="5"/>
  <c r="J182" i="5"/>
  <c r="AE91" i="5"/>
  <c r="AE121" i="5" s="1"/>
  <c r="AQ16" i="5"/>
  <c r="AO46" i="8"/>
  <c r="E16" i="5"/>
  <c r="AB46" i="8"/>
  <c r="AQ112" i="8"/>
  <c r="X136" i="5"/>
  <c r="W196" i="5"/>
  <c r="AS166" i="5"/>
  <c r="AS152" i="5"/>
  <c r="M122" i="5"/>
  <c r="M106" i="5"/>
  <c r="H166" i="5"/>
  <c r="H182" i="5"/>
  <c r="AD14" i="5"/>
  <c r="AD44" i="5" s="1"/>
  <c r="AD74" i="5" s="1"/>
  <c r="AD104" i="5" s="1"/>
  <c r="AD134" i="5" s="1"/>
  <c r="AD164" i="5" s="1"/>
  <c r="AD194" i="5" s="1"/>
  <c r="AB32" i="5"/>
  <c r="AQ68" i="8"/>
  <c r="G166" i="5"/>
  <c r="G182" i="5"/>
  <c r="AD45" i="5"/>
  <c r="AD75" i="5" s="1"/>
  <c r="AO156" i="8"/>
  <c r="AD30" i="5"/>
  <c r="AD60" i="5" s="1"/>
  <c r="AD90" i="5" s="1"/>
  <c r="AD120" i="5" s="1"/>
  <c r="AD150" i="5" s="1"/>
  <c r="AD180" i="5" s="1"/>
  <c r="AD210" i="5" s="1"/>
  <c r="AB31" i="5"/>
  <c r="AD31" i="5" s="1"/>
  <c r="AD61" i="5" s="1"/>
  <c r="AD91" i="5" s="1"/>
  <c r="AP90" i="8"/>
  <c r="AO112" i="8"/>
  <c r="AB196" i="5"/>
  <c r="M182" i="5"/>
  <c r="AM156" i="8"/>
  <c r="I196" i="5"/>
  <c r="N32" i="5"/>
  <c r="E7" i="6" s="1"/>
  <c r="E19" i="6" s="1"/>
  <c r="Z122" i="5"/>
  <c r="Y182" i="5"/>
  <c r="X112" i="8"/>
  <c r="Z134" i="8"/>
  <c r="Q50" i="6"/>
  <c r="R50" i="6" s="1"/>
  <c r="AC92" i="5"/>
  <c r="AQ46" i="8"/>
  <c r="E166" i="5"/>
  <c r="E76" i="5"/>
  <c r="I152" i="5"/>
  <c r="M31" i="5"/>
  <c r="O31" i="5" s="1"/>
  <c r="O61" i="5" s="1"/>
  <c r="O91" i="5" s="1"/>
  <c r="O30" i="5"/>
  <c r="O60" i="5" s="1"/>
  <c r="O90" i="5" s="1"/>
  <c r="O120" i="5" s="1"/>
  <c r="O150" i="5" s="1"/>
  <c r="O180" i="5" s="1"/>
  <c r="O210" i="5" s="1"/>
  <c r="AO90" i="8"/>
  <c r="M134" i="8"/>
  <c r="K212" i="5"/>
  <c r="AA24" i="8"/>
  <c r="AA134" i="8"/>
  <c r="AP24" i="8"/>
  <c r="H92" i="5"/>
  <c r="AQ156" i="8"/>
  <c r="AN134" i="8"/>
  <c r="AN46" i="8"/>
  <c r="F62" i="6"/>
  <c r="K106" i="5"/>
  <c r="AL90" i="8"/>
  <c r="J136" i="5"/>
  <c r="I136" i="5"/>
  <c r="AL134" i="8"/>
  <c r="F92" i="5"/>
  <c r="P8" i="6"/>
  <c r="X166" i="5"/>
  <c r="W90" i="8"/>
  <c r="AT59" i="8"/>
  <c r="AT81" i="8" s="1"/>
  <c r="AT103" i="8" s="1"/>
  <c r="AT125" i="8" s="1"/>
  <c r="AT147" i="8" s="1"/>
  <c r="AR148" i="8"/>
  <c r="AR156" i="8"/>
  <c r="AS24" i="8"/>
  <c r="AB62" i="5"/>
  <c r="AL24" i="8"/>
  <c r="AC152" i="5"/>
  <c r="I76" i="5"/>
  <c r="AN24" i="8"/>
  <c r="AQ134" i="8"/>
  <c r="AP46" i="8"/>
  <c r="K152" i="5"/>
  <c r="H32" i="5"/>
  <c r="V156" i="8"/>
  <c r="F32" i="5"/>
  <c r="AN68" i="8"/>
  <c r="I112" i="8"/>
  <c r="J16" i="5"/>
  <c r="P13" i="6"/>
  <c r="O151" i="5"/>
  <c r="O181" i="5" s="1"/>
  <c r="O211" i="5" s="1"/>
  <c r="Z82" i="8"/>
  <c r="AR68" i="8"/>
  <c r="O121" i="5"/>
  <c r="AU75" i="5"/>
  <c r="AU105" i="5" s="1"/>
  <c r="AU135" i="5" s="1"/>
  <c r="AU165" i="5" s="1"/>
  <c r="AU195" i="5" s="1"/>
  <c r="AA212" i="5"/>
  <c r="Z182" i="5"/>
  <c r="N91" i="5"/>
  <c r="N121" i="5" s="1"/>
  <c r="N151" i="5" s="1"/>
  <c r="N181" i="5" s="1"/>
  <c r="AE46" i="5"/>
  <c r="AE76" i="5" s="1"/>
  <c r="AE106" i="5" s="1"/>
  <c r="AE136" i="5" s="1"/>
  <c r="AE166" i="5" s="1"/>
  <c r="AE196" i="5" s="1"/>
  <c r="AT135" i="5"/>
  <c r="AT165" i="5" s="1"/>
  <c r="AT195" i="5" s="1"/>
  <c r="X126" i="8"/>
  <c r="Z16" i="8"/>
  <c r="K52" i="6"/>
  <c r="AA62" i="5"/>
  <c r="Z106" i="5"/>
  <c r="X90" i="8"/>
  <c r="W126" i="8"/>
  <c r="AK156" i="8"/>
  <c r="AN136" i="5"/>
  <c r="AM90" i="8"/>
  <c r="AB212" i="5"/>
  <c r="AC112" i="8"/>
  <c r="I182" i="5"/>
  <c r="AM112" i="8"/>
  <c r="AB92" i="5"/>
  <c r="AK24" i="8"/>
  <c r="G122" i="5"/>
  <c r="AM46" i="8"/>
  <c r="E152" i="5"/>
  <c r="D11" i="6" s="1"/>
  <c r="F11" i="6" s="1"/>
  <c r="K182" i="5"/>
  <c r="J24" i="8"/>
  <c r="AQ90" i="8"/>
  <c r="J196" i="5"/>
  <c r="K46" i="5"/>
  <c r="L106" i="5"/>
  <c r="N106" i="5" s="1"/>
  <c r="N136" i="5" s="1"/>
  <c r="N166" i="5" s="1"/>
  <c r="N196" i="5" s="1"/>
  <c r="P20" i="6"/>
  <c r="F8" i="6"/>
  <c r="F20" i="6"/>
  <c r="F13" i="6"/>
  <c r="F9" i="6"/>
  <c r="F26" i="11"/>
  <c r="D31" i="11" s="1"/>
  <c r="I62" i="6"/>
  <c r="K53" i="6"/>
  <c r="K51" i="6"/>
  <c r="G50" i="6"/>
  <c r="H50" i="6" s="1"/>
  <c r="AU89" i="8"/>
  <c r="AU111" i="8" s="1"/>
  <c r="AU133" i="8" s="1"/>
  <c r="AU155" i="8" s="1"/>
  <c r="AU181" i="5"/>
  <c r="AU211" i="5" s="1"/>
  <c r="AC212" i="5"/>
  <c r="AC122" i="5"/>
  <c r="AS24" i="5"/>
  <c r="AU24" i="5" s="1"/>
  <c r="AU54" i="5" s="1"/>
  <c r="AU84" i="5" s="1"/>
  <c r="AU114" i="5" s="1"/>
  <c r="AU144" i="5" s="1"/>
  <c r="AU174" i="5" s="1"/>
  <c r="AU204" i="5" s="1"/>
  <c r="AU23" i="5"/>
  <c r="AU53" i="5" s="1"/>
  <c r="AU83" i="5" s="1"/>
  <c r="AU113" i="5" s="1"/>
  <c r="AU143" i="5" s="1"/>
  <c r="AU173" i="5" s="1"/>
  <c r="AU203" i="5" s="1"/>
  <c r="AU150" i="5"/>
  <c r="AU180" i="5" s="1"/>
  <c r="AU210" i="5" s="1"/>
  <c r="AS90" i="8"/>
  <c r="AS92" i="5"/>
  <c r="AS76" i="5"/>
  <c r="AS106" i="5"/>
  <c r="AS182" i="5"/>
  <c r="AS32" i="5"/>
  <c r="AU14" i="5"/>
  <c r="AS16" i="5"/>
  <c r="AU16" i="5" s="1"/>
  <c r="AS196" i="5"/>
  <c r="AU88" i="8"/>
  <c r="AU110" i="8" s="1"/>
  <c r="AU132" i="8" s="1"/>
  <c r="AU154" i="8" s="1"/>
  <c r="AS20" i="9"/>
  <c r="AU20" i="9" s="1"/>
  <c r="AU38" i="9" s="1"/>
  <c r="AU56" i="9" s="1"/>
  <c r="AU74" i="9" s="1"/>
  <c r="AU92" i="9" s="1"/>
  <c r="AS46" i="8"/>
  <c r="AS62" i="5"/>
  <c r="AS46" i="5"/>
  <c r="AR90" i="8"/>
  <c r="AT36" i="8"/>
  <c r="AR112" i="8"/>
  <c r="AR46" i="8"/>
  <c r="AR60" i="8"/>
  <c r="AR31" i="5"/>
  <c r="AT31" i="5" s="1"/>
  <c r="AT61" i="5" s="1"/>
  <c r="AT91" i="5" s="1"/>
  <c r="AT121" i="5" s="1"/>
  <c r="AT151" i="5" s="1"/>
  <c r="AT181" i="5" s="1"/>
  <c r="AT211" i="5" s="1"/>
  <c r="AT30" i="5"/>
  <c r="AT60" i="5" s="1"/>
  <c r="AT90" i="5" s="1"/>
  <c r="AT120" i="5" s="1"/>
  <c r="AT150" i="5" s="1"/>
  <c r="AT180" i="5" s="1"/>
  <c r="AT210" i="5" s="1"/>
  <c r="AT23" i="5"/>
  <c r="AR24" i="5"/>
  <c r="AT24" i="5" s="1"/>
  <c r="AT54" i="5" s="1"/>
  <c r="AT84" i="5" s="1"/>
  <c r="AT114" i="5" s="1"/>
  <c r="AT144" i="5" s="1"/>
  <c r="AT174" i="5" s="1"/>
  <c r="AT204" i="5" s="1"/>
  <c r="AT56" i="9"/>
  <c r="AT66" i="8"/>
  <c r="AT88" i="8" s="1"/>
  <c r="AT110" i="8" s="1"/>
  <c r="AT132" i="8" s="1"/>
  <c r="AT154" i="8" s="1"/>
  <c r="AR134" i="8"/>
  <c r="AR16" i="5"/>
  <c r="AT16" i="5" s="1"/>
  <c r="AT46" i="5" s="1"/>
  <c r="AT76" i="5" s="1"/>
  <c r="AT106" i="5" s="1"/>
  <c r="AT136" i="5" s="1"/>
  <c r="AT166" i="5" s="1"/>
  <c r="AT196" i="5" s="1"/>
  <c r="AR32" i="5"/>
  <c r="Z46" i="8"/>
  <c r="U122" i="5"/>
  <c r="I10" i="6" s="1"/>
  <c r="Y134" i="8"/>
  <c r="Z32" i="5"/>
  <c r="V212" i="5"/>
  <c r="Y24" i="8"/>
  <c r="V46" i="8"/>
  <c r="X196" i="5"/>
  <c r="W76" i="5"/>
  <c r="X16" i="5"/>
  <c r="V126" i="8"/>
  <c r="Y136" i="5"/>
  <c r="X182" i="5"/>
  <c r="X122" i="5"/>
  <c r="U104" i="8"/>
  <c r="X152" i="5"/>
  <c r="V62" i="5"/>
  <c r="AA152" i="5"/>
  <c r="V92" i="5"/>
  <c r="V84" i="5"/>
  <c r="U212" i="5"/>
  <c r="I13" i="6" s="1"/>
  <c r="W62" i="5"/>
  <c r="U32" i="5"/>
  <c r="I7" i="6" s="1"/>
  <c r="I19" i="6" s="1"/>
  <c r="Y92" i="5"/>
  <c r="U196" i="5"/>
  <c r="U16" i="5"/>
  <c r="U24" i="8"/>
  <c r="G177" i="8" s="1"/>
  <c r="U92" i="5"/>
  <c r="I9" i="6" s="1"/>
  <c r="U112" i="8"/>
  <c r="U46" i="8"/>
  <c r="U106" i="5"/>
  <c r="U182" i="5"/>
  <c r="I12" i="6" s="1"/>
  <c r="U62" i="5"/>
  <c r="I8" i="6" s="1"/>
  <c r="U136" i="5"/>
  <c r="U68" i="8"/>
  <c r="N56" i="9"/>
  <c r="O92" i="9"/>
  <c r="AE128" i="9"/>
  <c r="AT37" i="9"/>
  <c r="AT55" i="9" s="1"/>
  <c r="AT73" i="9" s="1"/>
  <c r="AT91" i="9" s="1"/>
  <c r="AT109" i="9" s="1"/>
  <c r="AT127" i="9" s="1"/>
  <c r="AE38" i="8"/>
  <c r="AE60" i="8" s="1"/>
  <c r="AE82" i="8" s="1"/>
  <c r="AE104" i="8" s="1"/>
  <c r="O36" i="8"/>
  <c r="AD36" i="8"/>
  <c r="O89" i="8"/>
  <c r="O111" i="8" s="1"/>
  <c r="O133" i="8" s="1"/>
  <c r="O155" i="8" s="1"/>
  <c r="O101" i="8"/>
  <c r="AE57" i="8"/>
  <c r="AU79" i="8"/>
  <c r="AT79" i="8"/>
  <c r="AD101" i="8"/>
  <c r="AT89" i="8"/>
  <c r="AT111" i="8" s="1"/>
  <c r="AT133" i="8" s="1"/>
  <c r="AT155" i="8" s="1"/>
  <c r="N79" i="8"/>
  <c r="N38" i="8"/>
  <c r="N60" i="8" s="1"/>
  <c r="N82" i="8" s="1"/>
  <c r="AE62" i="5"/>
  <c r="AE75" i="5"/>
  <c r="AE105" i="5" s="1"/>
  <c r="AE135" i="5" s="1"/>
  <c r="AE165" i="5" s="1"/>
  <c r="AE195" i="5" s="1"/>
  <c r="AD121" i="5"/>
  <c r="AD151" i="5" s="1"/>
  <c r="AD181" i="5" s="1"/>
  <c r="AD211" i="5" s="1"/>
  <c r="AD83" i="5"/>
  <c r="AD113" i="5" s="1"/>
  <c r="AD143" i="5" s="1"/>
  <c r="AD173" i="5" s="1"/>
  <c r="AD203" i="5" s="1"/>
  <c r="AD62" i="5"/>
  <c r="J8" i="6" s="1"/>
  <c r="L8" i="6" s="1"/>
  <c r="O83" i="5"/>
  <c r="AD133" i="5"/>
  <c r="AE32" i="5"/>
  <c r="AE103" i="5"/>
  <c r="AE92" i="5"/>
  <c r="O163" i="5"/>
  <c r="AE84" i="5"/>
  <c r="AE114" i="5" s="1"/>
  <c r="AE144" i="5" s="1"/>
  <c r="AE174" i="5" s="1"/>
  <c r="AE204" i="5" s="1"/>
  <c r="N44" i="5"/>
  <c r="N204" i="5"/>
  <c r="AE151" i="5"/>
  <c r="AE181" i="5" s="1"/>
  <c r="AE211" i="5" s="1"/>
  <c r="AD32" i="5"/>
  <c r="J7" i="6" s="1"/>
  <c r="J19" i="6" s="1"/>
  <c r="AD84" i="5"/>
  <c r="AD114" i="5" s="1"/>
  <c r="AD144" i="5" s="1"/>
  <c r="AD174" i="5" s="1"/>
  <c r="AD204" i="5" s="1"/>
  <c r="N211" i="5"/>
  <c r="O54" i="5"/>
  <c r="O84" i="5" s="1"/>
  <c r="O114" i="5" s="1"/>
  <c r="O144" i="5" s="1"/>
  <c r="O174" i="5" s="1"/>
  <c r="O204" i="5" s="1"/>
  <c r="AD105" i="5"/>
  <c r="AD135" i="5" s="1"/>
  <c r="AD165" i="5" s="1"/>
  <c r="AD195" i="5" s="1"/>
  <c r="AD106" i="5"/>
  <c r="AD136" i="5" s="1"/>
  <c r="AD166" i="5" s="1"/>
  <c r="AD196" i="5" s="1"/>
  <c r="N103" i="5"/>
  <c r="AT92" i="1"/>
  <c r="AT103" i="1"/>
  <c r="AT103" i="5"/>
  <c r="O92" i="1"/>
  <c r="O103" i="1"/>
  <c r="N62" i="1"/>
  <c r="N73" i="1"/>
  <c r="AU103" i="5"/>
  <c r="AE103" i="1"/>
  <c r="AE92" i="1"/>
  <c r="AU122" i="1"/>
  <c r="AU133" i="1"/>
  <c r="AD103" i="1"/>
  <c r="AD92" i="1"/>
  <c r="J12" i="11" l="1"/>
  <c r="D33" i="11"/>
  <c r="D33" i="12"/>
  <c r="AE126" i="8"/>
  <c r="AE148" i="8" s="1"/>
  <c r="AD38" i="8"/>
  <c r="AD60" i="8" s="1"/>
  <c r="AD82" i="8" s="1"/>
  <c r="AD104" i="8" s="1"/>
  <c r="AD126" i="8" s="1"/>
  <c r="AD148" i="8" s="1"/>
  <c r="H205" i="8" s="1"/>
  <c r="H169" i="8"/>
  <c r="F185" i="8"/>
  <c r="N68" i="8"/>
  <c r="AT60" i="8"/>
  <c r="AT82" i="8" s="1"/>
  <c r="AT104" i="8" s="1"/>
  <c r="AT126" i="8" s="1"/>
  <c r="AT148" i="8" s="1"/>
  <c r="F31" i="12"/>
  <c r="F10" i="11"/>
  <c r="AD111" i="8"/>
  <c r="AD133" i="8" s="1"/>
  <c r="AD155" i="8" s="1"/>
  <c r="H212" i="8" s="1"/>
  <c r="H194" i="8"/>
  <c r="AD110" i="8"/>
  <c r="AD132" i="8" s="1"/>
  <c r="H211" i="8" s="1"/>
  <c r="H193" i="8"/>
  <c r="AU24" i="8"/>
  <c r="N90" i="8"/>
  <c r="F195" i="8" s="1"/>
  <c r="F184" i="8"/>
  <c r="N104" i="8"/>
  <c r="N126" i="8" s="1"/>
  <c r="N148" i="8" s="1"/>
  <c r="F205" i="8" s="1"/>
  <c r="F187" i="8"/>
  <c r="AD103" i="8"/>
  <c r="AD125" i="8" s="1"/>
  <c r="H186" i="8"/>
  <c r="AU46" i="8"/>
  <c r="H187" i="8"/>
  <c r="N103" i="8"/>
  <c r="N125" i="8" s="1"/>
  <c r="N147" i="8" s="1"/>
  <c r="F204" i="8" s="1"/>
  <c r="F186" i="8"/>
  <c r="D12" i="11"/>
  <c r="F33" i="6"/>
  <c r="E30" i="6"/>
  <c r="E30" i="12"/>
  <c r="N31" i="6"/>
  <c r="H10" i="11" s="1"/>
  <c r="N31" i="12"/>
  <c r="F30" i="12"/>
  <c r="I41" i="12"/>
  <c r="N32" i="6"/>
  <c r="H11" i="11" s="1"/>
  <c r="N32" i="12"/>
  <c r="D9" i="11"/>
  <c r="F30" i="6"/>
  <c r="N28" i="6"/>
  <c r="H7" i="11" s="1"/>
  <c r="N28" i="12"/>
  <c r="N40" i="12" s="1"/>
  <c r="F29" i="12"/>
  <c r="D40" i="6"/>
  <c r="D7" i="11"/>
  <c r="N30" i="6"/>
  <c r="H9" i="11" s="1"/>
  <c r="N30" i="12"/>
  <c r="E29" i="6"/>
  <c r="E8" i="11" s="1"/>
  <c r="E29" i="12"/>
  <c r="G7" i="11"/>
  <c r="AU148" i="8"/>
  <c r="E28" i="6"/>
  <c r="E40" i="6" s="1"/>
  <c r="E28" i="12"/>
  <c r="E40" i="12" s="1"/>
  <c r="D34" i="6"/>
  <c r="D34" i="12"/>
  <c r="E213" i="8"/>
  <c r="D8" i="11"/>
  <c r="F29" i="6"/>
  <c r="F32" i="12"/>
  <c r="N34" i="6"/>
  <c r="H13" i="11" s="1"/>
  <c r="N34" i="12"/>
  <c r="I34" i="6"/>
  <c r="G213" i="8"/>
  <c r="I34" i="12"/>
  <c r="O28" i="6"/>
  <c r="O40" i="6" s="1"/>
  <c r="O28" i="12"/>
  <c r="O40" i="12" s="1"/>
  <c r="I28" i="6"/>
  <c r="I40" i="6" s="1"/>
  <c r="K41" i="6" s="1"/>
  <c r="I28" i="12"/>
  <c r="I40" i="12" s="1"/>
  <c r="D10" i="11"/>
  <c r="F31" i="6"/>
  <c r="I30" i="6"/>
  <c r="F9" i="11" s="1"/>
  <c r="J9" i="11" s="1"/>
  <c r="I30" i="12"/>
  <c r="I29" i="6"/>
  <c r="I29" i="12"/>
  <c r="I32" i="6"/>
  <c r="F11" i="11" s="1"/>
  <c r="I32" i="12"/>
  <c r="F33" i="12"/>
  <c r="D11" i="11"/>
  <c r="F32" i="6"/>
  <c r="H20" i="12"/>
  <c r="X17" i="12" s="1"/>
  <c r="H62" i="12"/>
  <c r="X59" i="12" s="1"/>
  <c r="F12" i="6"/>
  <c r="AD92" i="5"/>
  <c r="J9" i="6" s="1"/>
  <c r="L9" i="6" s="1"/>
  <c r="AD58" i="8"/>
  <c r="AD46" i="8"/>
  <c r="O58" i="8"/>
  <c r="O68" i="8" s="1"/>
  <c r="O46" i="8"/>
  <c r="AE24" i="8"/>
  <c r="AE36" i="8"/>
  <c r="O62" i="5"/>
  <c r="AT74" i="9"/>
  <c r="O51" i="6"/>
  <c r="G24" i="11"/>
  <c r="L50" i="6"/>
  <c r="M50" i="6" s="1"/>
  <c r="O46" i="5"/>
  <c r="O76" i="5" s="1"/>
  <c r="O106" i="5" s="1"/>
  <c r="O136" i="5" s="1"/>
  <c r="O166" i="5" s="1"/>
  <c r="O196" i="5" s="1"/>
  <c r="O32" i="5"/>
  <c r="AD74" i="9"/>
  <c r="J51" i="6"/>
  <c r="K62" i="6"/>
  <c r="U60" i="6"/>
  <c r="N74" i="9"/>
  <c r="E51" i="6"/>
  <c r="AE147" i="8"/>
  <c r="AD147" i="8"/>
  <c r="H204" i="8" s="1"/>
  <c r="K11" i="6"/>
  <c r="I20" i="6"/>
  <c r="U18" i="6" s="1"/>
  <c r="AU44" i="5"/>
  <c r="AU32" i="5"/>
  <c r="AU80" i="8"/>
  <c r="AU68" i="8"/>
  <c r="AU46" i="5"/>
  <c r="AU76" i="5" s="1"/>
  <c r="AU106" i="5" s="1"/>
  <c r="AU136" i="5" s="1"/>
  <c r="AU166" i="5" s="1"/>
  <c r="AU196" i="5" s="1"/>
  <c r="AT58" i="8"/>
  <c r="AT46" i="8"/>
  <c r="AT53" i="5"/>
  <c r="AT32" i="5"/>
  <c r="K9" i="6"/>
  <c r="M9" i="6" s="1"/>
  <c r="K8" i="6"/>
  <c r="M8" i="6" s="1"/>
  <c r="K10" i="6"/>
  <c r="K12" i="6"/>
  <c r="K13" i="6"/>
  <c r="AU110" i="9"/>
  <c r="AU128" i="9" s="1"/>
  <c r="O110" i="9"/>
  <c r="O128" i="9" s="1"/>
  <c r="N101" i="8"/>
  <c r="N112" i="8" s="1"/>
  <c r="O123" i="8"/>
  <c r="AE79" i="8"/>
  <c r="AD123" i="8"/>
  <c r="AT101" i="8"/>
  <c r="AU101" i="8"/>
  <c r="N74" i="5"/>
  <c r="N62" i="5"/>
  <c r="E8" i="6" s="1"/>
  <c r="G8" i="6" s="1"/>
  <c r="H8" i="6" s="1"/>
  <c r="AE122" i="5"/>
  <c r="AE133" i="5"/>
  <c r="AD163" i="5"/>
  <c r="AD152" i="5"/>
  <c r="J11" i="6" s="1"/>
  <c r="O193" i="5"/>
  <c r="AD122" i="5"/>
  <c r="J10" i="6" s="1"/>
  <c r="N133" i="5"/>
  <c r="O92" i="5"/>
  <c r="O113" i="5"/>
  <c r="AE133" i="1"/>
  <c r="AE122" i="1"/>
  <c r="AU133" i="5"/>
  <c r="AT133" i="5"/>
  <c r="N92" i="1"/>
  <c r="N103" i="1"/>
  <c r="AD122" i="1"/>
  <c r="AD133" i="1"/>
  <c r="AT133" i="1"/>
  <c r="AT122" i="1"/>
  <c r="O122" i="1"/>
  <c r="O133" i="1"/>
  <c r="AU163" i="1"/>
  <c r="AU152" i="1"/>
  <c r="J11" i="11" l="1"/>
  <c r="K30" i="6"/>
  <c r="J10" i="11"/>
  <c r="N41" i="6"/>
  <c r="U40" i="6" s="1"/>
  <c r="N40" i="6"/>
  <c r="P41" i="6" s="1"/>
  <c r="F8" i="11"/>
  <c r="J8" i="11" s="1"/>
  <c r="E31" i="12"/>
  <c r="G31" i="12" s="1"/>
  <c r="H31" i="12" s="1"/>
  <c r="P34" i="6"/>
  <c r="E31" i="6"/>
  <c r="E10" i="11" s="1"/>
  <c r="P30" i="6"/>
  <c r="P31" i="6"/>
  <c r="K32" i="6"/>
  <c r="I7" i="11"/>
  <c r="K7" i="11" s="1"/>
  <c r="K33" i="6"/>
  <c r="G29" i="12"/>
  <c r="H29" i="12" s="1"/>
  <c r="K29" i="6"/>
  <c r="K30" i="12"/>
  <c r="K31" i="6"/>
  <c r="P33" i="6"/>
  <c r="P32" i="6"/>
  <c r="F7" i="11"/>
  <c r="J7" i="11" s="1"/>
  <c r="U39" i="12"/>
  <c r="K41" i="12"/>
  <c r="E32" i="6"/>
  <c r="E11" i="11" s="1"/>
  <c r="E32" i="12"/>
  <c r="G32" i="12" s="1"/>
  <c r="H32" i="12" s="1"/>
  <c r="O29" i="6"/>
  <c r="I8" i="11" s="1"/>
  <c r="O29" i="12"/>
  <c r="Q29" i="12" s="1"/>
  <c r="P33" i="12"/>
  <c r="N41" i="12"/>
  <c r="P31" i="12"/>
  <c r="P30" i="12"/>
  <c r="P29" i="6"/>
  <c r="K33" i="12"/>
  <c r="P29" i="12"/>
  <c r="J29" i="6"/>
  <c r="L29" i="6" s="1"/>
  <c r="M29" i="6" s="1"/>
  <c r="J29" i="12"/>
  <c r="L29" i="12" s="1"/>
  <c r="K32" i="12"/>
  <c r="K29" i="12"/>
  <c r="K34" i="12"/>
  <c r="D41" i="12"/>
  <c r="F34" i="12"/>
  <c r="E7" i="11"/>
  <c r="G29" i="6"/>
  <c r="H29" i="6" s="1"/>
  <c r="O80" i="8"/>
  <c r="O90" i="8" s="1"/>
  <c r="D41" i="6"/>
  <c r="U38" i="6" s="1"/>
  <c r="D13" i="11"/>
  <c r="D16" i="11" s="1"/>
  <c r="F34" i="6"/>
  <c r="G30" i="12"/>
  <c r="H30" i="12" s="1"/>
  <c r="F13" i="11"/>
  <c r="J13" i="11" s="1"/>
  <c r="K34" i="6"/>
  <c r="P32" i="12"/>
  <c r="E9" i="11"/>
  <c r="G30" i="6"/>
  <c r="H30" i="6" s="1"/>
  <c r="P34" i="12"/>
  <c r="K31" i="12"/>
  <c r="Q51" i="6"/>
  <c r="R51" i="6" s="1"/>
  <c r="I25" i="11"/>
  <c r="O52" i="6"/>
  <c r="AT92" i="9"/>
  <c r="G25" i="11"/>
  <c r="L51" i="6"/>
  <c r="M51" i="6" s="1"/>
  <c r="J52" i="6"/>
  <c r="AD92" i="9"/>
  <c r="AD80" i="8"/>
  <c r="H185" i="8" s="1"/>
  <c r="AD68" i="8"/>
  <c r="AE58" i="8"/>
  <c r="AE46" i="8"/>
  <c r="G51" i="6"/>
  <c r="H51" i="6" s="1"/>
  <c r="E25" i="11"/>
  <c r="N92" i="9"/>
  <c r="E52" i="6"/>
  <c r="J20" i="6"/>
  <c r="L20" i="6" s="1"/>
  <c r="W18" i="6" s="1"/>
  <c r="L10" i="6"/>
  <c r="M10" i="6" s="1"/>
  <c r="L11" i="6"/>
  <c r="M11" i="6"/>
  <c r="K20" i="6"/>
  <c r="M20" i="6" s="1"/>
  <c r="X18" i="6" s="1"/>
  <c r="AU102" i="8"/>
  <c r="AU90" i="8"/>
  <c r="AU74" i="5"/>
  <c r="AU62" i="5"/>
  <c r="O7" i="6"/>
  <c r="O19" i="6" s="1"/>
  <c r="AT83" i="5"/>
  <c r="AT62" i="5"/>
  <c r="O8" i="6" s="1"/>
  <c r="AT80" i="8"/>
  <c r="AT68" i="8"/>
  <c r="AD145" i="8"/>
  <c r="H202" i="8" s="1"/>
  <c r="AT123" i="8"/>
  <c r="AE101" i="8"/>
  <c r="O145" i="8"/>
  <c r="N123" i="8"/>
  <c r="N134" i="8" s="1"/>
  <c r="AU123" i="8"/>
  <c r="AD193" i="5"/>
  <c r="AD212" i="5" s="1"/>
  <c r="J13" i="6" s="1"/>
  <c r="AD182" i="5"/>
  <c r="J12" i="6" s="1"/>
  <c r="L12" i="6" s="1"/>
  <c r="M12" i="6" s="1"/>
  <c r="AE163" i="5"/>
  <c r="AE152" i="5"/>
  <c r="O143" i="5"/>
  <c r="O122" i="5"/>
  <c r="N163" i="5"/>
  <c r="N104" i="5"/>
  <c r="N92" i="5"/>
  <c r="E9" i="6" s="1"/>
  <c r="G9" i="6" s="1"/>
  <c r="H9" i="6" s="1"/>
  <c r="N122" i="1"/>
  <c r="N133" i="1"/>
  <c r="AT163" i="5"/>
  <c r="AU193" i="1"/>
  <c r="AU212" i="1" s="1"/>
  <c r="AU182" i="1"/>
  <c r="AT163" i="1"/>
  <c r="AT152" i="1"/>
  <c r="AU163" i="5"/>
  <c r="AD152" i="1"/>
  <c r="AD163" i="1"/>
  <c r="O163" i="1"/>
  <c r="O152" i="1"/>
  <c r="AE152" i="1"/>
  <c r="AE163" i="1"/>
  <c r="G31" i="6" l="1"/>
  <c r="H31" i="6" s="1"/>
  <c r="G32" i="6"/>
  <c r="H32" i="6" s="1"/>
  <c r="D17" i="11"/>
  <c r="D15" i="11"/>
  <c r="G8" i="11"/>
  <c r="K8" i="11" s="1"/>
  <c r="F41" i="6"/>
  <c r="M29" i="12"/>
  <c r="O102" i="8"/>
  <c r="O112" i="8" s="1"/>
  <c r="R29" i="12"/>
  <c r="E33" i="6"/>
  <c r="E12" i="11" s="1"/>
  <c r="E33" i="12"/>
  <c r="G33" i="12" s="1"/>
  <c r="H33" i="12" s="1"/>
  <c r="U38" i="12"/>
  <c r="F41" i="12"/>
  <c r="J30" i="6"/>
  <c r="L30" i="6" s="1"/>
  <c r="M30" i="6" s="1"/>
  <c r="J30" i="12"/>
  <c r="L30" i="12" s="1"/>
  <c r="M30" i="12" s="1"/>
  <c r="U40" i="12"/>
  <c r="P41" i="12"/>
  <c r="O30" i="6"/>
  <c r="I9" i="11" s="1"/>
  <c r="O30" i="12"/>
  <c r="Q30" i="12" s="1"/>
  <c r="R30" i="12" s="1"/>
  <c r="Q29" i="6"/>
  <c r="R29" i="6" s="1"/>
  <c r="AE80" i="8"/>
  <c r="AE68" i="8"/>
  <c r="O53" i="6"/>
  <c r="AT110" i="9"/>
  <c r="AD102" i="8"/>
  <c r="AD90" i="8"/>
  <c r="H195" i="8" s="1"/>
  <c r="G26" i="11"/>
  <c r="J62" i="6"/>
  <c r="L62" i="6" s="1"/>
  <c r="L52" i="6"/>
  <c r="M52" i="6" s="1"/>
  <c r="J53" i="6"/>
  <c r="AD110" i="9"/>
  <c r="I26" i="11"/>
  <c r="O62" i="6"/>
  <c r="Q62" i="6" s="1"/>
  <c r="Q52" i="6"/>
  <c r="R52" i="6" s="1"/>
  <c r="E26" i="11"/>
  <c r="G52" i="6"/>
  <c r="H52" i="6" s="1"/>
  <c r="N110" i="9"/>
  <c r="E53" i="6"/>
  <c r="L13" i="6"/>
  <c r="M13" i="6" s="1"/>
  <c r="Q8" i="6"/>
  <c r="R8" i="6" s="1"/>
  <c r="AU104" i="5"/>
  <c r="AU92" i="5"/>
  <c r="AU124" i="8"/>
  <c r="AU112" i="8"/>
  <c r="AT102" i="8"/>
  <c r="AT90" i="8"/>
  <c r="AT113" i="5"/>
  <c r="AT92" i="5"/>
  <c r="O9" i="6" s="1"/>
  <c r="Q9" i="6" s="1"/>
  <c r="R9" i="6" s="1"/>
  <c r="AE123" i="8"/>
  <c r="AT145" i="8"/>
  <c r="AU145" i="8"/>
  <c r="N145" i="8"/>
  <c r="N134" i="5"/>
  <c r="N122" i="5"/>
  <c r="E10" i="6" s="1"/>
  <c r="G10" i="6" s="1"/>
  <c r="H10" i="6" s="1"/>
  <c r="N193" i="5"/>
  <c r="O173" i="5"/>
  <c r="O152" i="5"/>
  <c r="AE193" i="5"/>
  <c r="AE212" i="5" s="1"/>
  <c r="AE182" i="5"/>
  <c r="N152" i="1"/>
  <c r="N163" i="1"/>
  <c r="O182" i="1"/>
  <c r="O193" i="1"/>
  <c r="O212" i="1" s="1"/>
  <c r="AD182" i="1"/>
  <c r="AD193" i="1"/>
  <c r="AD212" i="1" s="1"/>
  <c r="AE193" i="1"/>
  <c r="AE212" i="1" s="1"/>
  <c r="AE182" i="1"/>
  <c r="AT193" i="5"/>
  <c r="AU193" i="5"/>
  <c r="AT193" i="1"/>
  <c r="AT212" i="1" s="1"/>
  <c r="AT182" i="1"/>
  <c r="G33" i="6" l="1"/>
  <c r="H33" i="6" s="1"/>
  <c r="G9" i="11"/>
  <c r="K9" i="11" s="1"/>
  <c r="O124" i="8"/>
  <c r="O134" i="8" s="1"/>
  <c r="O31" i="6"/>
  <c r="O41" i="6" s="1"/>
  <c r="Q41" i="6" s="1"/>
  <c r="O31" i="12"/>
  <c r="Q30" i="6"/>
  <c r="R30" i="6" s="1"/>
  <c r="J31" i="6"/>
  <c r="J41" i="6" s="1"/>
  <c r="L41" i="6" s="1"/>
  <c r="J31" i="12"/>
  <c r="N156" i="8"/>
  <c r="F202" i="8"/>
  <c r="W61" i="6"/>
  <c r="R62" i="6"/>
  <c r="X61" i="6" s="1"/>
  <c r="AD124" i="8"/>
  <c r="AD112" i="8"/>
  <c r="AT128" i="9"/>
  <c r="O55" i="6" s="1"/>
  <c r="O54" i="6"/>
  <c r="AD128" i="9"/>
  <c r="J55" i="6" s="1"/>
  <c r="J54" i="6"/>
  <c r="Q53" i="6"/>
  <c r="R53" i="6" s="1"/>
  <c r="I27" i="11"/>
  <c r="AE102" i="8"/>
  <c r="AE90" i="8"/>
  <c r="G27" i="11"/>
  <c r="L53" i="6"/>
  <c r="M53" i="6" s="1"/>
  <c r="W60" i="6"/>
  <c r="M62" i="6"/>
  <c r="X60" i="6" s="1"/>
  <c r="G53" i="6"/>
  <c r="H53" i="6" s="1"/>
  <c r="E27" i="11"/>
  <c r="E54" i="6"/>
  <c r="N128" i="9"/>
  <c r="E55" i="6" s="1"/>
  <c r="AU146" i="8"/>
  <c r="AU156" i="8" s="1"/>
  <c r="AU134" i="8"/>
  <c r="AU134" i="5"/>
  <c r="AU122" i="5"/>
  <c r="AT143" i="5"/>
  <c r="AT122" i="5"/>
  <c r="AT124" i="8"/>
  <c r="AT112" i="8"/>
  <c r="O146" i="8"/>
  <c r="O156" i="8" s="1"/>
  <c r="AE145" i="8"/>
  <c r="O203" i="5"/>
  <c r="O212" i="5" s="1"/>
  <c r="O182" i="5"/>
  <c r="N164" i="5"/>
  <c r="N152" i="5"/>
  <c r="E11" i="6" s="1"/>
  <c r="G11" i="6" s="1"/>
  <c r="H11" i="6" s="1"/>
  <c r="N182" i="1"/>
  <c r="N193" i="1"/>
  <c r="N212" i="1" s="1"/>
  <c r="L31" i="6" l="1"/>
  <c r="M31" i="6" s="1"/>
  <c r="Q31" i="6"/>
  <c r="R31" i="6" s="1"/>
  <c r="I10" i="11"/>
  <c r="G10" i="11"/>
  <c r="K10" i="11" s="1"/>
  <c r="E34" i="6"/>
  <c r="E34" i="12"/>
  <c r="F213" i="8"/>
  <c r="J41" i="12"/>
  <c r="L41" i="12" s="1"/>
  <c r="L31" i="12"/>
  <c r="M31" i="12" s="1"/>
  <c r="O32" i="6"/>
  <c r="I11" i="11" s="1"/>
  <c r="O32" i="12"/>
  <c r="Q32" i="12" s="1"/>
  <c r="R32" i="12" s="1"/>
  <c r="J32" i="6"/>
  <c r="L32" i="6" s="1"/>
  <c r="M32" i="6" s="1"/>
  <c r="J32" i="12"/>
  <c r="L32" i="12" s="1"/>
  <c r="M32" i="12" s="1"/>
  <c r="O41" i="12"/>
  <c r="Q41" i="12" s="1"/>
  <c r="Q31" i="12"/>
  <c r="R31" i="12" s="1"/>
  <c r="G28" i="11"/>
  <c r="L54" i="6"/>
  <c r="M54" i="6" s="1"/>
  <c r="G29" i="11"/>
  <c r="L55" i="6"/>
  <c r="M55" i="6" s="1"/>
  <c r="W39" i="6"/>
  <c r="M41" i="6"/>
  <c r="X39" i="6" s="1"/>
  <c r="Q54" i="6"/>
  <c r="R54" i="6" s="1"/>
  <c r="I28" i="11"/>
  <c r="I29" i="11"/>
  <c r="Q55" i="6"/>
  <c r="R55" i="6" s="1"/>
  <c r="AE124" i="8"/>
  <c r="AE112" i="8"/>
  <c r="AD146" i="8"/>
  <c r="AD134" i="8"/>
  <c r="E28" i="11"/>
  <c r="G54" i="6"/>
  <c r="H54" i="6" s="1"/>
  <c r="G55" i="6"/>
  <c r="H55" i="6" s="1"/>
  <c r="E62" i="6"/>
  <c r="E29" i="11"/>
  <c r="W40" i="6"/>
  <c r="R41" i="6"/>
  <c r="X40" i="6" s="1"/>
  <c r="AU164" i="5"/>
  <c r="AU152" i="5"/>
  <c r="AT146" i="8"/>
  <c r="AT156" i="8" s="1"/>
  <c r="AT134" i="8"/>
  <c r="O10" i="6"/>
  <c r="AT173" i="5"/>
  <c r="AT152" i="5"/>
  <c r="O11" i="6" s="1"/>
  <c r="N194" i="5"/>
  <c r="N212" i="5" s="1"/>
  <c r="E13" i="6" s="1"/>
  <c r="N182" i="5"/>
  <c r="E12" i="6" s="1"/>
  <c r="G12" i="6" s="1"/>
  <c r="H12" i="6" s="1"/>
  <c r="G11" i="11" l="1"/>
  <c r="K11" i="11" s="1"/>
  <c r="Q32" i="6"/>
  <c r="R32" i="6" s="1"/>
  <c r="AD156" i="8"/>
  <c r="H203" i="8"/>
  <c r="W40" i="12"/>
  <c r="R41" i="12"/>
  <c r="X40" i="12" s="1"/>
  <c r="J33" i="6"/>
  <c r="G12" i="11" s="1"/>
  <c r="J33" i="12"/>
  <c r="L33" i="12" s="1"/>
  <c r="M33" i="12" s="1"/>
  <c r="W39" i="12"/>
  <c r="M41" i="12"/>
  <c r="X39" i="12" s="1"/>
  <c r="O33" i="6"/>
  <c r="O33" i="12"/>
  <c r="Q33" i="12" s="1"/>
  <c r="R33" i="12" s="1"/>
  <c r="E41" i="12"/>
  <c r="G34" i="12"/>
  <c r="H34" i="12" s="1"/>
  <c r="O34" i="6"/>
  <c r="I13" i="11" s="1"/>
  <c r="O34" i="12"/>
  <c r="Q34" i="12" s="1"/>
  <c r="R34" i="12" s="1"/>
  <c r="E13" i="11"/>
  <c r="E41" i="6"/>
  <c r="G34" i="6"/>
  <c r="H34" i="6" s="1"/>
  <c r="AE146" i="8"/>
  <c r="AE156" i="8" s="1"/>
  <c r="AE134" i="8"/>
  <c r="E20" i="6"/>
  <c r="G13" i="6"/>
  <c r="H13" i="6" s="1"/>
  <c r="G62" i="6"/>
  <c r="H62" i="6" s="1"/>
  <c r="X59" i="6" s="1"/>
  <c r="W59" i="6"/>
  <c r="Q11" i="6"/>
  <c r="R11" i="6" s="1"/>
  <c r="I12" i="11"/>
  <c r="Q33" i="6"/>
  <c r="R33" i="6" s="1"/>
  <c r="Q10" i="6"/>
  <c r="R10" i="6" s="1"/>
  <c r="O20" i="6"/>
  <c r="Q20" i="6" s="1"/>
  <c r="AU194" i="5"/>
  <c r="AU212" i="5" s="1"/>
  <c r="AU182" i="5"/>
  <c r="AT203" i="5"/>
  <c r="AT212" i="5" s="1"/>
  <c r="O13" i="6" s="1"/>
  <c r="AT182" i="5"/>
  <c r="O12" i="6" s="1"/>
  <c r="Q12" i="6" s="1"/>
  <c r="R12" i="6" s="1"/>
  <c r="K12" i="11" l="1"/>
  <c r="L33" i="6"/>
  <c r="M33" i="6" s="1"/>
  <c r="W38" i="6"/>
  <c r="G41" i="6"/>
  <c r="H41" i="6" s="1"/>
  <c r="X38" i="6" s="1"/>
  <c r="Q34" i="6"/>
  <c r="R34" i="6" s="1"/>
  <c r="W38" i="12"/>
  <c r="G41" i="12"/>
  <c r="H41" i="12" s="1"/>
  <c r="X38" i="12" s="1"/>
  <c r="J34" i="6"/>
  <c r="H213" i="8"/>
  <c r="J34" i="12"/>
  <c r="L34" i="12" s="1"/>
  <c r="M34" i="12" s="1"/>
  <c r="W17" i="6"/>
  <c r="G20" i="6"/>
  <c r="H20" i="6" s="1"/>
  <c r="X17" i="6" s="1"/>
  <c r="R20" i="6"/>
  <c r="X19" i="6" s="1"/>
  <c r="W19" i="6"/>
  <c r="Q13" i="6"/>
  <c r="R13" i="6" s="1"/>
  <c r="G13" i="11" l="1"/>
  <c r="K13" i="11" s="1"/>
  <c r="L34" i="6"/>
  <c r="M34" i="6" s="1"/>
</calcChain>
</file>

<file path=xl/sharedStrings.xml><?xml version="1.0" encoding="utf-8"?>
<sst xmlns="http://schemas.openxmlformats.org/spreadsheetml/2006/main" count="5003" uniqueCount="154">
  <si>
    <t>ProTeGi 4o Mini</t>
  </si>
  <si>
    <t>PO2G 4o Mini + Cluster</t>
  </si>
  <si>
    <t>PO2G 4o Mini</t>
  </si>
  <si>
    <t>Yes  /1</t>
  </si>
  <si>
    <t>No /0</t>
  </si>
  <si>
    <t>Ethos</t>
  </si>
  <si>
    <t>Task ID</t>
  </si>
  <si>
    <t>Task</t>
  </si>
  <si>
    <t>Accuracy</t>
  </si>
  <si>
    <t xml:space="preserve">Precison </t>
  </si>
  <si>
    <t>Recall</t>
  </si>
  <si>
    <t>F1</t>
  </si>
  <si>
    <t>API CALL</t>
  </si>
  <si>
    <t>Time</t>
  </si>
  <si>
    <t>API CALL ACUM</t>
  </si>
  <si>
    <t>TIME ACUM</t>
  </si>
  <si>
    <t>ethos</t>
  </si>
  <si>
    <t>liar</t>
  </si>
  <si>
    <t>arsarcasm</t>
  </si>
  <si>
    <t>Average_1</t>
  </si>
  <si>
    <t>tax_product</t>
  </si>
  <si>
    <t>tax_transaction</t>
  </si>
  <si>
    <t>tax_exemption</t>
  </si>
  <si>
    <t>tax_calculation</t>
  </si>
  <si>
    <t>tax_subject</t>
  </si>
  <si>
    <t>Liar</t>
  </si>
  <si>
    <t>tax_process</t>
  </si>
  <si>
    <t>Obligation</t>
  </si>
  <si>
    <t>Average_2</t>
  </si>
  <si>
    <t>Sentiment</t>
  </si>
  <si>
    <t>Amazon_review</t>
  </si>
  <si>
    <t>Tweet_airline</t>
  </si>
  <si>
    <t>HateSpeech</t>
  </si>
  <si>
    <t>Offensive Language</t>
  </si>
  <si>
    <t>ClickBait</t>
  </si>
  <si>
    <t>AR Sarcasm</t>
  </si>
  <si>
    <t>Average_3</t>
  </si>
  <si>
    <t>Average_all</t>
  </si>
  <si>
    <t>Tax_Product</t>
  </si>
  <si>
    <t>Tax_transaction</t>
  </si>
  <si>
    <t>Tax_Exemption</t>
  </si>
  <si>
    <t>Tax_Calculation</t>
  </si>
  <si>
    <t>Tax_Subject</t>
  </si>
  <si>
    <t>Tax_Process</t>
  </si>
  <si>
    <t>Review</t>
  </si>
  <si>
    <t>Tweet_Airline</t>
  </si>
  <si>
    <t>Offensive</t>
  </si>
  <si>
    <t>Clickbait</t>
  </si>
  <si>
    <t>Depth</t>
  </si>
  <si>
    <t>Train Accuracy</t>
  </si>
  <si>
    <t>Train Precision (Yes)</t>
  </si>
  <si>
    <t>Train Recall (Yes)</t>
  </si>
  <si>
    <t>Train F1 (Yes)</t>
  </si>
  <si>
    <t>Train Precision (No)</t>
  </si>
  <si>
    <t>Train Recall (No)</t>
  </si>
  <si>
    <t>Train F1 (No)</t>
  </si>
  <si>
    <t>Test Accuracy</t>
  </si>
  <si>
    <t>Test Precision (Yes)</t>
  </si>
  <si>
    <t>Test Recall (Yes)</t>
  </si>
  <si>
    <t>Test F1 (Yes)</t>
  </si>
  <si>
    <t>Test Precision (No)</t>
  </si>
  <si>
    <t>Test Recall (No)</t>
  </si>
  <si>
    <t>Test F1 (No)</t>
  </si>
  <si>
    <t>Train Pos Precision</t>
  </si>
  <si>
    <t>Train Pos Recall</t>
  </si>
  <si>
    <t>Train Pos F1</t>
  </si>
  <si>
    <t>Train Neg Precision</t>
  </si>
  <si>
    <t>Train Neg Recall</t>
  </si>
  <si>
    <t>Train Neg F1</t>
  </si>
  <si>
    <t>Test Pos Precision</t>
  </si>
  <si>
    <t>Test Pos Recall</t>
  </si>
  <si>
    <t>Test Pos F1</t>
  </si>
  <si>
    <t>Test Neg Precision</t>
  </si>
  <si>
    <t>Test Neg Recall</t>
  </si>
  <si>
    <t>Test Neg F1</t>
  </si>
  <si>
    <t>Time (s)</t>
  </si>
  <si>
    <t>API Calls</t>
  </si>
  <si>
    <t>LIAR</t>
  </si>
  <si>
    <t>RUN 2</t>
  </si>
  <si>
    <t>RUN 3</t>
  </si>
  <si>
    <t>RUN 4</t>
  </si>
  <si>
    <t>RUN 5</t>
  </si>
  <si>
    <t>APICalls</t>
  </si>
  <si>
    <t>RUN1</t>
  </si>
  <si>
    <t>AVERAGE</t>
  </si>
  <si>
    <t>RUN 1</t>
  </si>
  <si>
    <t>PO2G</t>
  </si>
  <si>
    <t>PairWise T-Test</t>
  </si>
  <si>
    <t>ProTeGi</t>
  </si>
  <si>
    <t>PO2G+C</t>
  </si>
  <si>
    <t>ProTeGi VS PO2G+C</t>
  </si>
  <si>
    <t>ProTeGi VS PO2G</t>
  </si>
  <si>
    <t>PO2G+C VS PO2G</t>
  </si>
  <si>
    <t>OBLIGATION</t>
  </si>
  <si>
    <t>ArSarcasm</t>
  </si>
  <si>
    <t>Iteration</t>
  </si>
  <si>
    <t>Accuracy Gap</t>
  </si>
  <si>
    <t>API call Gap</t>
  </si>
  <si>
    <t>Accuray/APIcall</t>
  </si>
  <si>
    <t>Efficiency Test, Protegi 6 equivalent to PO2G at 3</t>
  </si>
  <si>
    <t>6/3/3 Equivalent</t>
  </si>
  <si>
    <t>Efficiency Test - ALL</t>
  </si>
  <si>
    <t>Efficiency Test - Non Legal</t>
  </si>
  <si>
    <t>Efficiency Test - Legal</t>
  </si>
  <si>
    <t>PO2G-C</t>
  </si>
  <si>
    <t>API Call</t>
  </si>
  <si>
    <t>Accuracy/API Call</t>
  </si>
  <si>
    <t>Framework</t>
  </si>
  <si>
    <t>Non Domain</t>
  </si>
  <si>
    <t>Domain</t>
  </si>
  <si>
    <t>Precision</t>
  </si>
  <si>
    <t>Average</t>
  </si>
  <si>
    <t>SE</t>
  </si>
  <si>
    <t>Pairwise T-Test</t>
  </si>
  <si>
    <t>RUN</t>
  </si>
  <si>
    <t>Iteration =3</t>
  </si>
  <si>
    <t>Iteration =6</t>
  </si>
  <si>
    <t>Improvement</t>
  </si>
  <si>
    <t>Iteration step 0</t>
  </si>
  <si>
    <t>Iteration step 3</t>
  </si>
  <si>
    <t>Iteration step 6</t>
  </si>
  <si>
    <t>T-Test</t>
  </si>
  <si>
    <t>T-Test 6 VS 3</t>
  </si>
  <si>
    <t>Protegi VS PO2G +C</t>
  </si>
  <si>
    <t>PO2G +C vs PO2G</t>
  </si>
  <si>
    <t>Ar_Sarcasm</t>
  </si>
  <si>
    <t>Iteration 3</t>
  </si>
  <si>
    <t>Iteration 6</t>
  </si>
  <si>
    <t>No Initial Prompt</t>
  </si>
  <si>
    <t>4o</t>
  </si>
  <si>
    <t>AR_Sarcasm</t>
  </si>
  <si>
    <t>Train Score</t>
  </si>
  <si>
    <t>Initial Prompt</t>
  </si>
  <si>
    <t>Empty Prompt</t>
  </si>
  <si>
    <t>Initial - Empty Prompt</t>
  </si>
  <si>
    <t>4o Mini - 4o</t>
  </si>
  <si>
    <t>LLM : 4o</t>
  </si>
  <si>
    <t>Delta to Initial prompt</t>
  </si>
  <si>
    <t>I =3</t>
  </si>
  <si>
    <t>I = 6</t>
  </si>
  <si>
    <t>i=0</t>
  </si>
  <si>
    <t>4o Mini</t>
  </si>
  <si>
    <t>Delta 4o to 4o Mini</t>
  </si>
  <si>
    <t>Final Prompt</t>
  </si>
  <si>
    <t>When analyzing the text, determine if it implies an obligation, strong expectation, or recommended consideration, even when using conditional or suggestive language. Look beyond phrases like "should," "must," "expected to," "should consider," "is encouraged to," or "it would be advisable to," and focus on the broader context and intention. Consider whether the text aligns with industry standards or practices that, while not legally binding, represent an obligation in practice. Avoid misclassifying purely descriptive or narrative text as prescriptive.
Key considerations:
- **Contextual Understanding**: Analyze the intention and context to discern when language implies an obligation or expectation. Avoid surface-level interpretations based solely on certain phrases.
- **Enhance Recognition of Soft Recommendations**: Update the prompt to better recognize language that suggests voluntary compliance or consideration, especially when linked to authoritative guides or industry bodies. This can involve adding guidance on identifying when a recommendation aligns with best practices or soft standards.
- **Clarify Guidance on Authoritative Sources**: Emphasize the importance of considering the origin of the suggestion or recommendation, particularly when it comes from respected industry bodies or regulatory networks. Language suggesting consideration of such guides or standards may imply an expectation in practice, even if not legally binding.
- **Clarify Conditional Implications**: Distinguish between descriptions of situations or consequences and text suggesting a prescriptive action. Focus on identifying explicit calls to action or recommendations.
- **Adjust Emphasis on Context**: Strengthen the prompt’s direction to consider the broader context of the text, including the relationship between the entities involved (e.g., regulators, industry bodies) and their influence on practice norms. This will help in discerning when a suggestion might carry an implicit expectation.
- **Examples of Non-Obligatory Language**: Be aware of language that may appear suggestive but is not indicative of an obligation, such as descriptions of research findings or consumer experiences.
- **Emphasize Industry Standards and Practices**: Ensure that identified obligations or expectations align with industry norms suggesting a standard behavior, rather than merely describing findings or experiences.
- **Clarify Dual-Directive Language**: Recognize and address statements containing both a directive and a limitation, understanding that the initial directive may imply an expectation that is later modified.
- **Highlight Partial Obligations**: Identify partial obligations or expectations where a responsibility is implied up to a certain point or under specific conditions, helping to discern the extent of the obligation.
- **Examples of Partial Obligations**: Include examples in the prompt of language implying obligations limited by conditions or boundaries to reinforce the need for a nuanced analysis of the entire statement.
By applying these guidelines, you can more accurately distinguish between text implying an obligation or strong expectation and text that is merely descriptive.</t>
  </si>
  <si>
    <t>Determine whether the statement is a lie (Yes) or not (No) by evaluating its factual correctness, potential for misleading interpretations, and alignment with verified information from reliable sources. Clearly define a lie as a statement that is factually incorrect, misleading, or intentionally deceptive.
1. **Clarify Contextual Understanding**: Differentiate between objective factual statements and subjective opinions or policy positions. Recognize that in political and promotional contexts, statements may reflect personal, party viewpoints, or persuasive language, which are interpretations or opinions rather than factual inaccuracies.
2. **Explicitly Address Promotional Language**: Account for promotional or advertising language, which often uses hyperbole or persuasive elements that are not intended to be factual claims. Differentiate between factually incorrect statements and those that are simply promotional.
3. **Evaluate Language Tone and Purpose**: Assess the tone and purpose of the statement, particularly in advertising or promotional contexts, where the intent is not always to present factual information but to persuade or encourage action.
4. **Clarify the Role of Hyperbole**: Handle hyperbolic or exaggerated claims common in advertising and political rhetoric, ensuring these are not automatically classified as lies unless they present verifiable false information.
5. **Enhance Evaluation Criteria**: Categorize statements based on their nature—whether they are assertions of fact, opinion, or speculative. This distinction aids in differentiating between lies and non-lies, especially in politically charged discussions.
6. **Address Political Context**: Specifically address statements made in political or partisan contexts. Evaluate the speaker's potential bias or agenda and how it might influence the statement's interpretation. Understand that political discourse often involves rhetoric that may not be intended as factually accurate.
7. **Update Verification Process**: For statements in political contexts, take additional care to verify factual claims against multiple independent sources. This ensures a balanced assessment and reduces the likelihood of false negatives.
8. **Enhanced Contextual Analysis**: Strengthen the contextual analysis by considering the source of the statement, such as advertisements, and the typical language style used in that medium. Recognize that ads may use emotive or exaggerated language that does not necessarily equate to a factual lie.
By incorporating these elements, you can more effectively account for the complexities in evaluating statements within political and promotional discourse.</t>
  </si>
  <si>
    <t>Does this tweet contain sarcasm, characterized by irony or mockery, often using language that implies the opposite of what is stated? Sarcasm typically involves saying the opposite of what is meant for humorous or emphatic effect. To accurately identify sarcasm, consider the following:
1. **Direct Contradiction**: Look for statements directly contrary to the speaker's intent, not just critical or questioning in nature. Identify if the statement deliberately implies the opposite meaning.
2. **Rhetorical Questions**: Not all rhetorical questions denote sarcasm. Evaluate them based on context and intent. Clarify that rhetorical questions often reflect genuine questioning or critique in serious contexts, rather than sarcasm, which leans towards humor or mockery.
3. **Distinguishing Critique from Sarcasm**: Distinguish between critiques or expressions of disbelief and sarcastic remarks. Emphasize that questioning or critical language is not necessarily sarcastic, particularly when it highlights real issues or concerns.
4. **Contextual Understanding**: Analyze the overall tone and intent of the message. If the context suggests earnestness or highlights real issues, the message is likely not sarcastic.
5. **Linguistic Cues**: Beyond tone indicators like /s for sarcasm, examine for hyperbolic language intended to imply the opposite meaning. Hyperbole often serves as a clear sign of sarcasm when it exaggerates to an unrealistic degree.
6. **Cultural and Linguistic Nuances**: Sarcasm can vary greatly across different cultures and languages. Enhance this section to better accommodate the subtleties of sarcasm in various languages, especially when direct translations might not capture the intended tone. Recognize common phrases or idiomatic expressions unique to certain languages that do not align with typical English sarcasm indicators. For example, phrases like "يمه امزح" (meaning "I'm joking") in Arabic may indicate playful banter or genuine humor rather than sarcasm.
7. **Emoji Contextualization**: Consider emojis within the broader context rather than as standalone indicators of sarcasm. Emojis may convey genuine emotions or amplify context-dependent meanings.
8. **Example Variety**: Expand the example variety section to include more non-English examples with detailed analyses of why they are sarcastic or not, considering linguistic and cultural nuances. For instance, a tweet like "ونيكي? يمه امزح لاجد وربي بيونسيه هي الي وحيده تظبط هالشي" might be misinterpreted as sarcastic when it actually reflects genuine admiration or playful humor. 
9. **Contextual Indicators**: Emphasize the importance of contextual indicators beyond language, such as the tone of the conversation or previous interactions between the parties involved, to better discern the intent behind the message.
10. **Multilingual Examples**: Use examples of non-English tweets to illustrate how sarcasm might manifest differently across languages, emphasizing cultural nuances and context.
For example, "Oh great, another rainy day, just what I needed!" is typically sarcastic, implying the opposite of what is stated.
Additionally, consider a non-English tweet like "وقالو سعيدة في حياتها 😣 #إليسا" where the context and emoji (😣) might indicate genuine unhappiness rather than sarcasm.</t>
  </si>
  <si>
    <t>Determine whether the following text is clickbait by considering key characteristics typically associated with clickbait content. Clickbait often features sensational headlines, emotional triggers, numbers, listicles, authoritative figures, celebrity names, or instructional/“how-to” formats designed to grab attention and provoke curiosity, often in a trivial or entertainment context. However, some clickbait may also aim to evoke strong emotional responses by highlighting dramatic or altruistic events, even if not overtly trivial.
Guiding questions to assist in your evaluation:
- Does the headline use sensational language or numbers to imply a trivial or entertainment-focused quick read rather than serious news?
- Is the primary intent of the text to provoke curiosity through trivialization or emotional appeal, rather than providing substantial information?
- Does the headline aim to evoke a strong emotional response by showcasing drama, heroism, or community efforts?
- Does the text include elements like listicles or instructional formats more commonly associated with entertainment or lifestyle content?
- Does the headline use the name of a celebrity or authoritative figure to generate curiosity or attention, especially in the context of entertainment or lifestyle commentary?
- Does the content serve as a straightforward report on events, such as sports or news, without the primary intent of trivializing, sensationalizing, or emotionally manipulating for entertainment?
- Consider if the use of a celebrity or authoritative figure's name is essential for context rather than merely for attention-grabbing purposes.
For further clarity, consider these examples:
- Clickbait: "37 Thoughts I Had Listening To 'Serial's' Surprise Second Season Premiere" (This headline uses a number and implies a quick, engaging read, aiming to provoke curiosity.)
- Clickbait: "Here's How To Do Therapy On Yourself, According To A Therapist" (This headline uses an instructional format and includes an authoritative figure, enticing curiosity and engagement.)
- Clickbait: "Samuel L. Jackson Has Some Issues With The Lightsaber Battles In 'The Force Awakens'" (This headline uses a celebrity name to provoke curiosity and draw attention, a common tactic in clickbait.)
- Clickbait: "A Group Of Chennaiites Formed A Human Chain To Help Someone Trapped By The Floods" (This headline highlights a dramatic and altruistic act to evoke an emotional response.)
- Non-Clickbait: "An In-Depth Analysis of 'Serial's' Second Season Premiere" (This headline suggests informative content focused on analysis rather than sensationalism.)
- Non-Clickbait: "Sunday Times says Israel is planning nuclear strike against Iran" (While sensational, this headline addresses a serious geopolitical issue, aiming to inform rather than trivialize.)
- Non-Clickbait: "Brady Shows Off, and Shows Some Rust, for the Cameras" (This headline uses a celebrity name but is a straightforward report on a sports performance.)
When evaluating the headline, consider the broader context, such as the source's reputation and the gravity of the topic, to better determine if it fits the clickbait criteria.</t>
  </si>
  <si>
    <t>Considering the context and intent behind the tweet, do you think it is sarcastic? Please analyze the language used, including any rhetorical questions and hyperbolic statements, and reflect on whether the author is genuinely questioning or making a pointed critique about the treatment and intentions of certain groups regarding Syrian refugees. Take into account cultural nuances and other contextual clues that may indicate a lack of sarcasm.</t>
  </si>
  <si>
    <t>Analyze the language used in this text to determine if it employs emotionally charged or sensational phrasing, specifically focusing on clickbait characteristics versus serious news reporting. Your analysis should assess whether the title generates curiosity through vague or ambiguous wording while lacking detailed, substantial content. Consider the following elements:
1. **Definition of Clickbait vs. Serious Reporting**: Clickbait headlines often include sensational phrases that evoke curiosity, such as “you won’t believe” or “surprising facts.” In contrast, serious news headlines provide informative content without relying on exaggerated language. For example, a title like “Iraq on verge of civil war, head of Arab league fears” is a serious statement reflecting genuine concern and substantial content about geopolitical issues.
2. **Contextual Sensitivity**: Evaluate the context in which the title appears. Consider that a title about significant events may generate curiosity but may not be classified as clickbait if it is factual and informative. Determine whether the title maintains clarity and provides relevant details that align with the content.
3. **Nuanced Scale of Analysis**: Instead of a binary classification, use a spectrum to assess titles from clickbait to serious reporting. Identify titles that exhibit some clickbait characteristics while still conveying important information. This may help in recognizing subtleties in language use.
4. **Structural and Phrasing Analysis**: Examine the structure of the title for potential clickbait qualities, including the use of list formats, emotionally appealing words, and exaggeration. Look for rhetorical questions or suggestive phrases that could mislead expectations while still offering substantial content.
5. **Examples and Counterexamples**: Include examples of clearly defined clickbait alongside serious headlines. This will help clarify the differences and assist in recognizing patterns in language that mislead readers while failing to deliver informative content.
Your analysis should reflect an understanding of these various factors to effectively differentiate between clickbait and serious news reporting.</t>
  </si>
  <si>
    <t>Evaluate the statement to determine if it is misleading (Yes) or not (No). A misleading statement not only distorts facts but may also selectively emphasize certain truths to create a false impression. Before considering context, focus on verifying the objective truth of the claim itself. This involves checking the factual accuracy of the statement, especially when it pertains to specific allegations about individuals, political actions, or campaign strategies. Distinguish between statements that can be fact-checked as true or false and those that are subjective opinions. 
Be aware of the intent behind the statement and its potential to mislead through rhetoric, but prioritize factual accuracy in your assessment. For example, a factual statement like "About half of the presidents have been governors; half of them, senators," is not misleading. In contrast, a statement that claims "McCain hired some of the biggest lobbyists in Washington to run his campaign" may be misleading if it inaccurately represents the nature of campaign strategy or distorts the facts around that claim.
Use these distinctions to guide your evaluation, and consider the implications of the statement beyond its surface-level truth. Remember that subjective opinions can also be framed misleadingly, so maintain a critical eye on how facts are presented. Additional examples of potentially misleading statements in political contexts may help you recognize patterns that are not immediately obvious.</t>
  </si>
  <si>
    <t>Does this text convey a recommendation, obligation, or requirement that suggests an action must be taken? This includes both direct and indirect phrases such as 'could', 'should', or 'may want to'.</t>
  </si>
  <si>
    <t>Sample Prompt</t>
  </si>
  <si>
    <t>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</si>
</sst>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
    <numFmt numFmtId="165" formatCode="0.0000"/>
    <numFmt numFmtId="166" formatCode="0.0"/>
  </numFmts>
  <fonts count="7" x14ac:knownFonts="1">
    <font>
      <sz val="12"/>
      <color theme="1"/>
      <name val="Aptos Narrow"/>
      <family val="2"/>
      <scheme val="minor"/>
    </font>
    <font>
      <b/>
      <sz val="12"/>
      <color theme="1"/>
      <name val="Aptos Narrow"/>
      <family val="2"/>
      <scheme val="minor"/>
    </font>
    <font>
      <b/>
      <sz val="12"/>
      <color theme="1"/>
      <name val="Aptos Narrow"/>
      <scheme val="minor"/>
    </font>
    <font>
      <sz val="10"/>
      <color rgb="FF000000"/>
      <name val="Helvetica Neue"/>
      <family val="2"/>
    </font>
    <font>
      <sz val="12"/>
      <color rgb="FF000000"/>
      <name val="Aptos Narrow"/>
      <family val="2"/>
      <scheme val="minor"/>
    </font>
    <font>
      <b/>
      <sz val="10"/>
      <color rgb="FF000000"/>
      <name val="Helvetica Neue"/>
      <family val="2"/>
    </font>
    <font>
      <sz val="12"/>
      <color theme="1"/>
      <name val="Aptos Narrow"/>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9">
    <xf numFmtId="0" fontId="0" fillId="0" borderId="0" xfId="0"/>
    <xf numFmtId="0" fontId="2" fillId="0" borderId="0" xfId="0" applyFont="1"/>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2" fillId="0" borderId="2" xfId="0" applyFont="1" applyBorder="1"/>
    <xf numFmtId="0" fontId="3" fillId="0" borderId="0" xfId="0" applyFont="1"/>
    <xf numFmtId="0" fontId="0" fillId="0" borderId="1" xfId="0" applyBorder="1" applyAlignment="1">
      <alignment horizontal="center" vertical="center"/>
    </xf>
    <xf numFmtId="11" fontId="0" fillId="0" borderId="1" xfId="0" applyNumberFormat="1" applyBorder="1"/>
    <xf numFmtId="0" fontId="2" fillId="0" borderId="1" xfId="0" applyFont="1" applyBorder="1"/>
    <xf numFmtId="0" fontId="4" fillId="0" borderId="1" xfId="0" applyFont="1" applyBorder="1"/>
    <xf numFmtId="0" fontId="1" fillId="0" borderId="0" xfId="0" applyFont="1"/>
    <xf numFmtId="10" fontId="0" fillId="0" borderId="0" xfId="0" applyNumberFormat="1"/>
    <xf numFmtId="0" fontId="5" fillId="0" borderId="0" xfId="0" applyFont="1"/>
    <xf numFmtId="11" fontId="3" fillId="0" borderId="0" xfId="0" applyNumberFormat="1" applyFont="1"/>
    <xf numFmtId="10" fontId="3" fillId="0" borderId="0" xfId="0" applyNumberFormat="1" applyFont="1"/>
    <xf numFmtId="11" fontId="2" fillId="0" borderId="1" xfId="0" applyNumberFormat="1" applyFont="1" applyBorder="1"/>
    <xf numFmtId="11" fontId="2" fillId="0" borderId="0" xfId="0" applyNumberFormat="1" applyFont="1"/>
    <xf numFmtId="0" fontId="0" fillId="0" borderId="1" xfId="0" applyBorder="1" applyAlignment="1">
      <alignment horizontal="center"/>
    </xf>
    <xf numFmtId="164" fontId="0" fillId="0" borderId="1" xfId="0" applyNumberFormat="1" applyBorder="1"/>
    <xf numFmtId="14" fontId="0" fillId="0" borderId="1" xfId="0" quotePrefix="1" applyNumberFormat="1" applyBorder="1"/>
    <xf numFmtId="165" fontId="0" fillId="0" borderId="1" xfId="0" applyNumberFormat="1" applyBorder="1"/>
    <xf numFmtId="166" fontId="0" fillId="0" borderId="0" xfId="0" applyNumberFormat="1"/>
    <xf numFmtId="165" fontId="0" fillId="0" borderId="0" xfId="0" applyNumberFormat="1"/>
    <xf numFmtId="165" fontId="2" fillId="0" borderId="1" xfId="0" applyNumberFormat="1" applyFont="1" applyBorder="1"/>
    <xf numFmtId="165" fontId="0" fillId="0" borderId="1" xfId="0" applyNumberFormat="1" applyBorder="1" applyAlignment="1">
      <alignment horizontal="center"/>
    </xf>
    <xf numFmtId="2" fontId="0" fillId="0" borderId="0" xfId="0" applyNumberFormat="1"/>
    <xf numFmtId="2" fontId="0" fillId="0" borderId="1" xfId="0" applyNumberFormat="1" applyBorder="1" applyAlignment="1">
      <alignment horizontal="center"/>
    </xf>
    <xf numFmtId="2" fontId="0" fillId="0" borderId="1" xfId="0" applyNumberFormat="1" applyBorder="1"/>
    <xf numFmtId="0" fontId="6" fillId="0" borderId="0" xfId="0" applyFont="1"/>
    <xf numFmtId="1" fontId="0" fillId="0" borderId="1" xfId="0" applyNumberFormat="1" applyBorder="1"/>
    <xf numFmtId="1" fontId="2" fillId="0" borderId="1" xfId="0" applyNumberFormat="1" applyFont="1" applyBorder="1"/>
    <xf numFmtId="0" fontId="6" fillId="0" borderId="1" xfId="0" applyFont="1" applyBorder="1"/>
    <xf numFmtId="165" fontId="6" fillId="0" borderId="1" xfId="0" applyNumberFormat="1" applyFont="1" applyBorder="1"/>
    <xf numFmtId="1" fontId="6" fillId="0" borderId="1" xfId="0" applyNumberFormat="1" applyFont="1" applyBorder="1"/>
    <xf numFmtId="165" fontId="2" fillId="0" borderId="0" xfId="0" applyNumberFormat="1" applyFont="1"/>
    <xf numFmtId="1" fontId="2" fillId="0" borderId="0" xfId="0" applyNumberFormat="1" applyFont="1"/>
    <xf numFmtId="0" fontId="1" fillId="0" borderId="1" xfId="0" applyFont="1"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1AC27-3FFC-274B-9A62-AEE6097B3D90}">
  <dimension ref="C10:BO212"/>
  <sheetViews>
    <sheetView zoomScale="89" zoomScaleNormal="125" workbookViewId="0">
      <selection activeCell="U15" sqref="U15"/>
    </sheetView>
  </sheetViews>
  <sheetFormatPr baseColWidth="10" defaultRowHeight="16" x14ac:dyDescent="0.2"/>
  <cols>
    <col min="14" max="15" width="10.83203125" style="1"/>
  </cols>
  <sheetData>
    <row r="10" spans="3:67" x14ac:dyDescent="0.2">
      <c r="C10" t="s">
        <v>0</v>
      </c>
      <c r="S10" t="s">
        <v>1</v>
      </c>
      <c r="AI10" t="s">
        <v>2</v>
      </c>
    </row>
    <row r="11" spans="3:67" x14ac:dyDescent="0.2">
      <c r="D11">
        <v>0</v>
      </c>
      <c r="F11" t="s">
        <v>3</v>
      </c>
      <c r="G11" t="s">
        <v>3</v>
      </c>
      <c r="H11" t="s">
        <v>3</v>
      </c>
      <c r="I11" t="s">
        <v>4</v>
      </c>
      <c r="J11" t="s">
        <v>4</v>
      </c>
      <c r="K11" t="s">
        <v>4</v>
      </c>
      <c r="T11">
        <v>0</v>
      </c>
      <c r="V11" t="s">
        <v>3</v>
      </c>
      <c r="W11" t="s">
        <v>3</v>
      </c>
      <c r="X11" t="s">
        <v>3</v>
      </c>
      <c r="Y11" t="s">
        <v>4</v>
      </c>
      <c r="Z11" t="s">
        <v>4</v>
      </c>
      <c r="AA11" t="s">
        <v>4</v>
      </c>
      <c r="AJ11">
        <v>0</v>
      </c>
      <c r="AL11" t="s">
        <v>3</v>
      </c>
      <c r="AM11" t="s">
        <v>3</v>
      </c>
      <c r="AN11" t="s">
        <v>3</v>
      </c>
      <c r="AO11" t="s">
        <v>4</v>
      </c>
      <c r="AP11" t="s">
        <v>4</v>
      </c>
      <c r="AQ11" t="s">
        <v>4</v>
      </c>
      <c r="BG11" t="s">
        <v>5</v>
      </c>
    </row>
    <row r="12" spans="3:67" ht="17" x14ac:dyDescent="0.2">
      <c r="C12" s="2" t="s">
        <v>6</v>
      </c>
      <c r="D12" s="3" t="s">
        <v>7</v>
      </c>
      <c r="E12" s="4" t="s">
        <v>8</v>
      </c>
      <c r="F12" s="4" t="s">
        <v>9</v>
      </c>
      <c r="G12" s="4" t="s">
        <v>10</v>
      </c>
      <c r="H12" s="4" t="s">
        <v>11</v>
      </c>
      <c r="I12" s="4" t="s">
        <v>9</v>
      </c>
      <c r="J12" s="4" t="s">
        <v>10</v>
      </c>
      <c r="K12" s="4" t="s">
        <v>11</v>
      </c>
      <c r="L12" s="4" t="s">
        <v>12</v>
      </c>
      <c r="M12" s="4" t="s">
        <v>13</v>
      </c>
      <c r="N12" s="5" t="s">
        <v>14</v>
      </c>
      <c r="O12" s="1" t="s">
        <v>15</v>
      </c>
      <c r="S12" s="2" t="s">
        <v>6</v>
      </c>
      <c r="T12" s="3" t="s">
        <v>7</v>
      </c>
      <c r="U12" s="4" t="s">
        <v>8</v>
      </c>
      <c r="V12" s="4" t="s">
        <v>9</v>
      </c>
      <c r="W12" s="4" t="s">
        <v>10</v>
      </c>
      <c r="X12" s="4" t="s">
        <v>11</v>
      </c>
      <c r="Y12" s="4" t="s">
        <v>9</v>
      </c>
      <c r="Z12" s="4" t="s">
        <v>10</v>
      </c>
      <c r="AA12" s="4" t="s">
        <v>11</v>
      </c>
      <c r="AB12" s="4" t="s">
        <v>12</v>
      </c>
      <c r="AC12" s="4" t="s">
        <v>13</v>
      </c>
      <c r="AD12" s="5" t="s">
        <v>14</v>
      </c>
      <c r="AE12" s="1" t="s">
        <v>15</v>
      </c>
      <c r="AI12" s="2" t="s">
        <v>6</v>
      </c>
      <c r="AJ12" s="3" t="s">
        <v>7</v>
      </c>
      <c r="AK12" s="4" t="s">
        <v>8</v>
      </c>
      <c r="AL12" s="4" t="s">
        <v>9</v>
      </c>
      <c r="AM12" s="4" t="s">
        <v>10</v>
      </c>
      <c r="AN12" s="4" t="s">
        <v>11</v>
      </c>
      <c r="AO12" s="4" t="s">
        <v>9</v>
      </c>
      <c r="AP12" s="4" t="s">
        <v>10</v>
      </c>
      <c r="AQ12" s="4" t="s">
        <v>11</v>
      </c>
      <c r="AR12" s="4" t="s">
        <v>12</v>
      </c>
      <c r="AS12" s="4" t="s">
        <v>13</v>
      </c>
      <c r="AT12" s="5" t="s">
        <v>14</v>
      </c>
      <c r="AU12" s="1" t="s">
        <v>15</v>
      </c>
      <c r="AV12">
        <v>0</v>
      </c>
      <c r="AW12" s="6">
        <v>0.94</v>
      </c>
      <c r="AX12" s="6">
        <v>0.92709999999999992</v>
      </c>
      <c r="AY12" s="6">
        <v>0.94680000000000009</v>
      </c>
      <c r="AZ12" s="6">
        <v>0.93680000000000008</v>
      </c>
      <c r="BA12" s="6">
        <v>0.95189999999999997</v>
      </c>
      <c r="BB12" s="6">
        <v>0.93400000000000005</v>
      </c>
      <c r="BC12" s="6">
        <v>0.94290000000000007</v>
      </c>
      <c r="BD12" s="6">
        <v>200</v>
      </c>
      <c r="BE12" s="6">
        <v>35.17</v>
      </c>
      <c r="BG12" s="6">
        <v>94</v>
      </c>
      <c r="BH12" s="6">
        <v>92.71</v>
      </c>
      <c r="BI12" s="6">
        <v>94.68</v>
      </c>
      <c r="BJ12" s="6">
        <v>93.68</v>
      </c>
      <c r="BK12" s="6">
        <v>95.19</v>
      </c>
      <c r="BL12" s="6">
        <v>93.4</v>
      </c>
      <c r="BM12" s="6">
        <v>94.29</v>
      </c>
      <c r="BN12" s="6">
        <v>35.17</v>
      </c>
      <c r="BO12" s="6">
        <v>200</v>
      </c>
    </row>
    <row r="13" spans="3:67" x14ac:dyDescent="0.2">
      <c r="C13" s="7">
        <v>9.1</v>
      </c>
      <c r="D13" s="4" t="s">
        <v>16</v>
      </c>
      <c r="E13" s="4">
        <v>0.93500000000000005</v>
      </c>
      <c r="F13" s="4">
        <v>0.90910000000000002</v>
      </c>
      <c r="G13" s="4">
        <v>0.95740000000000003</v>
      </c>
      <c r="H13" s="4">
        <v>0.93259999999999998</v>
      </c>
      <c r="I13" s="4">
        <v>0.96040000000000003</v>
      </c>
      <c r="J13" s="4">
        <v>0.91510000000000002</v>
      </c>
      <c r="K13" s="4">
        <v>0.93720000000000003</v>
      </c>
      <c r="L13" s="4">
        <v>200</v>
      </c>
      <c r="M13" s="4">
        <v>1.220703125E-4</v>
      </c>
      <c r="N13" s="1">
        <f>L13</f>
        <v>200</v>
      </c>
      <c r="O13" s="1">
        <f>M13</f>
        <v>1.220703125E-4</v>
      </c>
      <c r="S13" s="7">
        <v>9.1</v>
      </c>
      <c r="T13" s="4" t="s">
        <v>16</v>
      </c>
      <c r="U13" s="4">
        <v>0.93500000000000005</v>
      </c>
      <c r="V13" s="4">
        <v>0.9355</v>
      </c>
      <c r="W13" s="4">
        <v>0.92549999999999999</v>
      </c>
      <c r="X13" s="4">
        <v>0.93049999999999999</v>
      </c>
      <c r="Y13" s="4">
        <v>0.93459999999999999</v>
      </c>
      <c r="Z13" s="4">
        <v>0.94340000000000002</v>
      </c>
      <c r="AA13" s="4">
        <v>0.93899999999999995</v>
      </c>
      <c r="AB13" s="4">
        <v>200</v>
      </c>
      <c r="AC13" s="8">
        <v>36.76</v>
      </c>
      <c r="AD13" s="5">
        <f>AB13</f>
        <v>200</v>
      </c>
      <c r="AE13" s="1">
        <f>AC13</f>
        <v>36.76</v>
      </c>
      <c r="AI13" s="7">
        <v>9.1</v>
      </c>
      <c r="AJ13" s="4" t="s">
        <v>16</v>
      </c>
      <c r="AK13" s="6">
        <v>0.94</v>
      </c>
      <c r="AL13" s="6">
        <v>0.92709999999999992</v>
      </c>
      <c r="AM13" s="6">
        <v>0.94680000000000009</v>
      </c>
      <c r="AN13" s="6">
        <v>0.93680000000000008</v>
      </c>
      <c r="AO13" s="6">
        <v>0.95189999999999997</v>
      </c>
      <c r="AP13" s="6">
        <v>0.93400000000000005</v>
      </c>
      <c r="AQ13" s="6">
        <v>0.94290000000000007</v>
      </c>
      <c r="AR13" s="6">
        <v>200</v>
      </c>
      <c r="AS13" s="6">
        <v>35.17</v>
      </c>
      <c r="AT13" s="5">
        <f>AR13</f>
        <v>200</v>
      </c>
      <c r="AU13" s="1">
        <f>AS13</f>
        <v>35.17</v>
      </c>
      <c r="AV13" s="6">
        <v>1</v>
      </c>
      <c r="AW13" s="6">
        <v>0.94499999999999995</v>
      </c>
      <c r="AX13" s="6">
        <v>0.94620000000000004</v>
      </c>
      <c r="AY13" s="6">
        <v>0.93620000000000003</v>
      </c>
      <c r="AZ13" s="6">
        <v>0.94120000000000004</v>
      </c>
      <c r="BA13" s="6">
        <v>0.94389999999999996</v>
      </c>
      <c r="BB13" s="6">
        <v>0.95279999999999998</v>
      </c>
      <c r="BC13" s="6">
        <v>0.94840000000000002</v>
      </c>
      <c r="BD13" s="6">
        <v>1414</v>
      </c>
      <c r="BE13" s="6">
        <v>78.19</v>
      </c>
      <c r="BG13" s="6">
        <v>94.5</v>
      </c>
      <c r="BH13" s="6">
        <v>94.62</v>
      </c>
      <c r="BI13" s="6">
        <v>93.62</v>
      </c>
      <c r="BJ13" s="6">
        <v>94.12</v>
      </c>
      <c r="BK13" s="6">
        <v>94.39</v>
      </c>
      <c r="BL13" s="6">
        <v>95.28</v>
      </c>
      <c r="BM13" s="6">
        <v>94.84</v>
      </c>
      <c r="BN13" s="6">
        <v>78.19</v>
      </c>
      <c r="BO13" s="6">
        <v>1414</v>
      </c>
    </row>
    <row r="14" spans="3:67" x14ac:dyDescent="0.2">
      <c r="C14" s="7">
        <v>10.1</v>
      </c>
      <c r="D14" s="4" t="s">
        <v>17</v>
      </c>
      <c r="E14" s="4">
        <v>0.37</v>
      </c>
      <c r="F14" s="4">
        <v>0.37840000000000001</v>
      </c>
      <c r="G14" s="4">
        <v>0.25929999999999997</v>
      </c>
      <c r="H14" s="4">
        <v>0.30769999999999997</v>
      </c>
      <c r="I14" s="4">
        <v>0.36509999999999998</v>
      </c>
      <c r="J14" s="4">
        <v>0.5</v>
      </c>
      <c r="K14" s="4">
        <v>0.42199999999999999</v>
      </c>
      <c r="L14" s="4">
        <v>200</v>
      </c>
      <c r="M14" s="4">
        <v>1.3804435729980401E-4</v>
      </c>
      <c r="N14" s="1">
        <f t="shared" ref="N14:O31" si="0">L14</f>
        <v>200</v>
      </c>
      <c r="O14" s="1">
        <f t="shared" si="0"/>
        <v>1.3804435729980401E-4</v>
      </c>
      <c r="S14" s="7">
        <v>10.1</v>
      </c>
      <c r="T14" s="4" t="s">
        <v>17</v>
      </c>
      <c r="U14" s="4">
        <v>0.52</v>
      </c>
      <c r="V14" s="4">
        <v>0.7</v>
      </c>
      <c r="W14" s="4">
        <v>0.19439999999999999</v>
      </c>
      <c r="X14" s="4">
        <v>0.30430000000000001</v>
      </c>
      <c r="Y14" s="4">
        <v>0.48820000000000002</v>
      </c>
      <c r="Z14" s="4">
        <v>0.9022</v>
      </c>
      <c r="AA14" s="4">
        <v>0.63360000000000005</v>
      </c>
      <c r="AB14" s="4">
        <v>200</v>
      </c>
      <c r="AC14" s="4">
        <v>38.14</v>
      </c>
      <c r="AD14" s="5">
        <f t="shared" ref="AD14:AE31" si="1">AB14</f>
        <v>200</v>
      </c>
      <c r="AE14" s="1">
        <f t="shared" si="1"/>
        <v>38.14</v>
      </c>
      <c r="AI14" s="7">
        <v>10.1</v>
      </c>
      <c r="AJ14" s="4" t="s">
        <v>17</v>
      </c>
      <c r="AK14" s="6">
        <v>0.52500000000000002</v>
      </c>
      <c r="AL14" s="6">
        <v>0.68569999999999998</v>
      </c>
      <c r="AM14" s="6">
        <v>0.22219999999999998</v>
      </c>
      <c r="AN14" s="6">
        <v>0.3357</v>
      </c>
      <c r="AO14" s="6">
        <v>0.49090000000000006</v>
      </c>
      <c r="AP14" s="6">
        <v>0.88040000000000007</v>
      </c>
      <c r="AQ14" s="6">
        <v>0.63039999999999996</v>
      </c>
      <c r="AR14" s="6">
        <v>200</v>
      </c>
      <c r="AS14" s="6">
        <v>9.86</v>
      </c>
      <c r="AT14" s="5">
        <f t="shared" ref="AT14:AU31" si="2">AR14</f>
        <v>200</v>
      </c>
      <c r="AU14" s="1">
        <f t="shared" si="2"/>
        <v>9.86</v>
      </c>
      <c r="AV14">
        <v>2</v>
      </c>
      <c r="AW14" s="6">
        <v>0.94499999999999995</v>
      </c>
      <c r="AX14" s="6">
        <v>0.92779999999999996</v>
      </c>
      <c r="AY14" s="6">
        <v>0.95739999999999992</v>
      </c>
      <c r="AZ14" s="6">
        <v>0.9423999999999999</v>
      </c>
      <c r="BA14" s="6">
        <v>0.96120000000000005</v>
      </c>
      <c r="BB14" s="6">
        <v>0.93400000000000005</v>
      </c>
      <c r="BC14" s="6">
        <v>0.94739999999999991</v>
      </c>
      <c r="BD14" s="6">
        <v>2424</v>
      </c>
      <c r="BE14" s="6">
        <v>193.81</v>
      </c>
      <c r="BG14" s="6">
        <v>94.5</v>
      </c>
      <c r="BH14" s="6">
        <v>92.78</v>
      </c>
      <c r="BI14" s="6">
        <v>95.74</v>
      </c>
      <c r="BJ14" s="6">
        <v>94.24</v>
      </c>
      <c r="BK14" s="6">
        <v>96.12</v>
      </c>
      <c r="BL14" s="6">
        <v>93.4</v>
      </c>
      <c r="BM14" s="6">
        <v>94.74</v>
      </c>
      <c r="BN14" s="6">
        <v>193.81</v>
      </c>
      <c r="BO14" s="6">
        <v>2424</v>
      </c>
    </row>
    <row r="15" spans="3:67" x14ac:dyDescent="0.2">
      <c r="C15" s="7">
        <v>11.1</v>
      </c>
      <c r="D15" s="4" t="s">
        <v>18</v>
      </c>
      <c r="E15" s="4">
        <v>0.82499999999999996</v>
      </c>
      <c r="F15" s="4">
        <v>0.45100000000000001</v>
      </c>
      <c r="G15" s="4">
        <v>0.76670000000000005</v>
      </c>
      <c r="H15" s="4">
        <v>0.56789999999999996</v>
      </c>
      <c r="I15" s="4">
        <v>0.95299999999999996</v>
      </c>
      <c r="J15" s="4">
        <v>0.83530000000000004</v>
      </c>
      <c r="K15" s="4">
        <v>0.89029999999999998</v>
      </c>
      <c r="L15" s="4">
        <v>200</v>
      </c>
      <c r="M15" s="4">
        <v>2.42948532104492E-4</v>
      </c>
      <c r="N15" s="1">
        <f t="shared" si="0"/>
        <v>200</v>
      </c>
      <c r="O15" s="1">
        <f t="shared" si="0"/>
        <v>2.42948532104492E-4</v>
      </c>
      <c r="S15" s="7">
        <v>11.1</v>
      </c>
      <c r="T15" s="4" t="s">
        <v>18</v>
      </c>
      <c r="U15" s="4">
        <v>0.84</v>
      </c>
      <c r="V15" s="4">
        <v>0.48</v>
      </c>
      <c r="W15" s="4">
        <v>0.8</v>
      </c>
      <c r="X15" s="4">
        <v>0.6</v>
      </c>
      <c r="Y15" s="4">
        <v>0.96</v>
      </c>
      <c r="Z15" s="4">
        <v>0.84709999999999996</v>
      </c>
      <c r="AA15" s="4">
        <v>0.9</v>
      </c>
      <c r="AB15" s="4">
        <v>200</v>
      </c>
      <c r="AC15" s="4">
        <v>5.84</v>
      </c>
      <c r="AD15" s="5">
        <f t="shared" si="1"/>
        <v>200</v>
      </c>
      <c r="AE15" s="1">
        <f t="shared" si="1"/>
        <v>5.84</v>
      </c>
      <c r="AI15" s="7">
        <v>11.1</v>
      </c>
      <c r="AJ15" s="4" t="s">
        <v>18</v>
      </c>
      <c r="AK15" s="6">
        <v>0.84499999999999997</v>
      </c>
      <c r="AL15" s="6">
        <v>0.4894</v>
      </c>
      <c r="AM15" s="6">
        <v>0.76670000000000005</v>
      </c>
      <c r="AN15" s="6">
        <v>0.59740000000000004</v>
      </c>
      <c r="AO15" s="6">
        <v>0.95420000000000005</v>
      </c>
      <c r="AP15" s="6">
        <v>0.85880000000000001</v>
      </c>
      <c r="AQ15" s="6">
        <v>0.90400000000000003</v>
      </c>
      <c r="AR15" s="6">
        <v>200</v>
      </c>
      <c r="AS15" s="6">
        <v>6.2</v>
      </c>
      <c r="AT15" s="5">
        <f t="shared" si="2"/>
        <v>200</v>
      </c>
      <c r="AU15" s="1">
        <f t="shared" si="2"/>
        <v>6.2</v>
      </c>
      <c r="AV15" s="6">
        <v>3</v>
      </c>
      <c r="AW15" s="6">
        <v>0.96</v>
      </c>
      <c r="AX15" s="6">
        <v>0.93879999999999997</v>
      </c>
      <c r="AY15" s="6">
        <v>0.97870000000000001</v>
      </c>
      <c r="AZ15" s="6">
        <v>0.95829999999999993</v>
      </c>
      <c r="BA15" s="6">
        <v>0.98040000000000005</v>
      </c>
      <c r="BB15" s="6">
        <v>0.94340000000000002</v>
      </c>
      <c r="BC15" s="6">
        <v>0.96150000000000002</v>
      </c>
      <c r="BD15" s="6">
        <v>2020</v>
      </c>
      <c r="BE15" s="6">
        <v>214.73</v>
      </c>
      <c r="BG15" s="6">
        <v>96</v>
      </c>
      <c r="BH15" s="6">
        <v>93.88</v>
      </c>
      <c r="BI15" s="6">
        <v>97.87</v>
      </c>
      <c r="BJ15" s="6">
        <v>95.83</v>
      </c>
      <c r="BK15" s="6">
        <v>98.04</v>
      </c>
      <c r="BL15" s="6">
        <v>94.34</v>
      </c>
      <c r="BM15" s="6">
        <v>96.15</v>
      </c>
      <c r="BN15" s="6">
        <v>214.73</v>
      </c>
      <c r="BO15" s="6">
        <v>2020</v>
      </c>
    </row>
    <row r="16" spans="3:67" x14ac:dyDescent="0.2">
      <c r="C16" s="7"/>
      <c r="D16" s="9" t="s">
        <v>19</v>
      </c>
      <c r="E16" s="9">
        <f t="shared" ref="E16:M16" si="3">AVERAGE(E13:E15)</f>
        <v>0.71</v>
      </c>
      <c r="F16" s="9">
        <f t="shared" si="3"/>
        <v>0.57950000000000002</v>
      </c>
      <c r="G16" s="9">
        <f t="shared" si="3"/>
        <v>0.66113333333333335</v>
      </c>
      <c r="H16" s="9">
        <f t="shared" si="3"/>
        <v>0.60273333333333323</v>
      </c>
      <c r="I16" s="9">
        <f t="shared" si="3"/>
        <v>0.75949999999999995</v>
      </c>
      <c r="J16" s="9">
        <f t="shared" si="3"/>
        <v>0.75013333333333332</v>
      </c>
      <c r="K16" s="9">
        <f t="shared" si="3"/>
        <v>0.74983333333333324</v>
      </c>
      <c r="L16" s="9">
        <f t="shared" si="3"/>
        <v>200</v>
      </c>
      <c r="M16" s="9">
        <f t="shared" si="3"/>
        <v>1.6768773396809867E-4</v>
      </c>
      <c r="N16" s="1">
        <f t="shared" si="0"/>
        <v>200</v>
      </c>
      <c r="O16" s="1">
        <f t="shared" si="0"/>
        <v>1.6768773396809867E-4</v>
      </c>
      <c r="S16" s="7"/>
      <c r="T16" s="9" t="s">
        <v>19</v>
      </c>
      <c r="U16" s="9">
        <f t="shared" ref="U16:AC16" si="4">AVERAGE(U13:U15)</f>
        <v>0.76500000000000001</v>
      </c>
      <c r="V16" s="9">
        <f t="shared" si="4"/>
        <v>0.70516666666666661</v>
      </c>
      <c r="W16" s="9">
        <f t="shared" si="4"/>
        <v>0.63996666666666668</v>
      </c>
      <c r="X16" s="9">
        <f t="shared" si="4"/>
        <v>0.61160000000000003</v>
      </c>
      <c r="Y16" s="9">
        <f t="shared" si="4"/>
        <v>0.79426666666666668</v>
      </c>
      <c r="Z16" s="9">
        <f t="shared" si="4"/>
        <v>0.89756666666666673</v>
      </c>
      <c r="AA16" s="9">
        <f t="shared" si="4"/>
        <v>0.82419999999999993</v>
      </c>
      <c r="AB16" s="9">
        <f t="shared" si="4"/>
        <v>200</v>
      </c>
      <c r="AC16" s="9">
        <f t="shared" si="4"/>
        <v>26.913333333333338</v>
      </c>
      <c r="AD16" s="5">
        <f t="shared" si="1"/>
        <v>200</v>
      </c>
      <c r="AE16" s="1">
        <f t="shared" si="1"/>
        <v>26.913333333333338</v>
      </c>
      <c r="AI16" s="7"/>
      <c r="AJ16" s="9" t="s">
        <v>19</v>
      </c>
      <c r="AK16" s="9">
        <f t="shared" ref="AK16:AS16" si="5">AVERAGE(AK13:AK15)</f>
        <v>0.76999999999999991</v>
      </c>
      <c r="AL16" s="9">
        <f t="shared" si="5"/>
        <v>0.70073333333333332</v>
      </c>
      <c r="AM16" s="9">
        <f t="shared" si="5"/>
        <v>0.64523333333333344</v>
      </c>
      <c r="AN16" s="9">
        <f t="shared" si="5"/>
        <v>0.62329999999999997</v>
      </c>
      <c r="AO16" s="9">
        <f t="shared" si="5"/>
        <v>0.79900000000000004</v>
      </c>
      <c r="AP16" s="9">
        <f t="shared" si="5"/>
        <v>0.89106666666666667</v>
      </c>
      <c r="AQ16" s="9">
        <f t="shared" si="5"/>
        <v>0.82576666666666665</v>
      </c>
      <c r="AR16" s="9">
        <f t="shared" si="5"/>
        <v>200</v>
      </c>
      <c r="AS16" s="9">
        <f t="shared" si="5"/>
        <v>17.076666666666668</v>
      </c>
      <c r="AT16" s="5">
        <f t="shared" si="2"/>
        <v>200</v>
      </c>
      <c r="AU16" s="1">
        <f t="shared" si="2"/>
        <v>17.076666666666668</v>
      </c>
      <c r="AV16">
        <v>4</v>
      </c>
      <c r="AW16" s="6">
        <v>0.95499999999999996</v>
      </c>
      <c r="AX16" s="6">
        <v>0.92930000000000001</v>
      </c>
      <c r="AY16" s="6">
        <v>0.97870000000000001</v>
      </c>
      <c r="AZ16" s="6">
        <v>0.95340000000000003</v>
      </c>
      <c r="BA16" s="6">
        <v>0.98019999999999996</v>
      </c>
      <c r="BB16" s="6">
        <v>0.93400000000000005</v>
      </c>
      <c r="BC16" s="6">
        <v>0.95650000000000002</v>
      </c>
      <c r="BD16" s="6">
        <v>1818</v>
      </c>
      <c r="BE16" s="6">
        <v>150.96</v>
      </c>
      <c r="BG16" s="6">
        <v>95.5</v>
      </c>
      <c r="BH16" s="6">
        <v>92.93</v>
      </c>
      <c r="BI16" s="6">
        <v>97.87</v>
      </c>
      <c r="BJ16" s="6">
        <v>95.34</v>
      </c>
      <c r="BK16" s="6">
        <v>98.02</v>
      </c>
      <c r="BL16" s="6">
        <v>93.4</v>
      </c>
      <c r="BM16" s="6">
        <v>95.65</v>
      </c>
      <c r="BN16" s="6">
        <v>150.96</v>
      </c>
      <c r="BO16" s="6">
        <v>1818</v>
      </c>
    </row>
    <row r="17" spans="3:67" x14ac:dyDescent="0.2">
      <c r="C17" s="7">
        <v>1.1000000000000001</v>
      </c>
      <c r="D17" s="4" t="s">
        <v>20</v>
      </c>
      <c r="E17" s="4">
        <v>0.52</v>
      </c>
      <c r="F17" s="4">
        <v>0.2198</v>
      </c>
      <c r="G17" s="4">
        <v>0.95240000000000002</v>
      </c>
      <c r="H17" s="4">
        <v>0.35709999999999997</v>
      </c>
      <c r="I17" s="4">
        <v>0.98309999999999997</v>
      </c>
      <c r="J17" s="4">
        <v>0.4496</v>
      </c>
      <c r="K17" s="4">
        <v>0.61699999999999999</v>
      </c>
      <c r="L17" s="4">
        <v>150</v>
      </c>
      <c r="M17" s="4">
        <v>1.4805793762206999E-4</v>
      </c>
      <c r="N17" s="1">
        <f t="shared" si="0"/>
        <v>150</v>
      </c>
      <c r="O17" s="1">
        <f t="shared" si="0"/>
        <v>1.4805793762206999E-4</v>
      </c>
      <c r="S17" s="7">
        <v>1.1000000000000001</v>
      </c>
      <c r="T17" s="4" t="s">
        <v>20</v>
      </c>
      <c r="U17" s="4">
        <v>0.5867</v>
      </c>
      <c r="V17" s="4">
        <v>0.24690000000000001</v>
      </c>
      <c r="W17" s="4">
        <v>0.95240000000000002</v>
      </c>
      <c r="X17" s="4">
        <v>0.39219999999999999</v>
      </c>
      <c r="Y17" s="4">
        <v>0.98550000000000004</v>
      </c>
      <c r="Z17" s="4">
        <v>0.52710000000000001</v>
      </c>
      <c r="AA17" s="4">
        <v>0.68689999999999996</v>
      </c>
      <c r="AB17" s="4">
        <v>150</v>
      </c>
      <c r="AC17" s="4">
        <v>2.65</v>
      </c>
      <c r="AD17" s="5">
        <f t="shared" si="1"/>
        <v>150</v>
      </c>
      <c r="AE17" s="1">
        <f t="shared" si="1"/>
        <v>2.65</v>
      </c>
      <c r="AI17" s="7">
        <v>1.1000000000000001</v>
      </c>
      <c r="AJ17" s="4" t="s">
        <v>20</v>
      </c>
      <c r="AK17" s="6">
        <v>0.56669999999999998</v>
      </c>
      <c r="AL17" s="6">
        <v>0.23809999999999998</v>
      </c>
      <c r="AM17" s="6">
        <v>0.95239999999999991</v>
      </c>
      <c r="AN17" s="6">
        <v>0.38100000000000001</v>
      </c>
      <c r="AO17" s="6">
        <v>0.98480000000000001</v>
      </c>
      <c r="AP17" s="6">
        <v>0.50390000000000001</v>
      </c>
      <c r="AQ17" s="6">
        <v>0.66670000000000007</v>
      </c>
      <c r="AR17" s="6">
        <v>150</v>
      </c>
      <c r="AS17" s="6">
        <v>36.340000000000003</v>
      </c>
      <c r="AT17" s="5">
        <f t="shared" si="2"/>
        <v>150</v>
      </c>
      <c r="AU17" s="1">
        <f t="shared" si="2"/>
        <v>36.340000000000003</v>
      </c>
      <c r="AV17" s="6">
        <v>5</v>
      </c>
      <c r="AW17" s="6">
        <v>0.93500000000000005</v>
      </c>
      <c r="AX17" s="6">
        <v>0.90099999999999991</v>
      </c>
      <c r="AY17" s="6">
        <v>0.96810000000000007</v>
      </c>
      <c r="AZ17" s="6">
        <v>0.93330000000000002</v>
      </c>
      <c r="BA17" s="6">
        <v>0.96970000000000001</v>
      </c>
      <c r="BB17" s="6">
        <v>0.90569999999999995</v>
      </c>
      <c r="BC17" s="6">
        <v>0.93659999999999999</v>
      </c>
      <c r="BD17" s="6">
        <v>1414</v>
      </c>
      <c r="BE17" s="6">
        <v>215.02</v>
      </c>
      <c r="BG17" s="6">
        <v>93.5</v>
      </c>
      <c r="BH17" s="6">
        <v>90.1</v>
      </c>
      <c r="BI17" s="6">
        <v>96.81</v>
      </c>
      <c r="BJ17" s="6">
        <v>93.33</v>
      </c>
      <c r="BK17" s="6">
        <v>96.97</v>
      </c>
      <c r="BL17" s="6">
        <v>90.57</v>
      </c>
      <c r="BM17" s="6">
        <v>93.66</v>
      </c>
      <c r="BN17" s="6">
        <v>215.02</v>
      </c>
      <c r="BO17" s="6">
        <v>1414</v>
      </c>
    </row>
    <row r="18" spans="3:67" x14ac:dyDescent="0.2">
      <c r="C18" s="7">
        <v>1.2</v>
      </c>
      <c r="D18" s="4" t="s">
        <v>21</v>
      </c>
      <c r="E18" s="4">
        <v>0.36</v>
      </c>
      <c r="F18" s="4">
        <v>0.25</v>
      </c>
      <c r="G18" s="4">
        <v>1</v>
      </c>
      <c r="H18" s="4">
        <v>0.4</v>
      </c>
      <c r="I18" s="4">
        <v>1</v>
      </c>
      <c r="J18" s="4">
        <v>0.18640000000000001</v>
      </c>
      <c r="K18" s="4">
        <v>0.31430000000000002</v>
      </c>
      <c r="L18" s="4">
        <v>150</v>
      </c>
      <c r="M18" s="4">
        <v>1.64031982421875E-4</v>
      </c>
      <c r="N18" s="1">
        <f t="shared" si="0"/>
        <v>150</v>
      </c>
      <c r="O18" s="1">
        <f t="shared" si="0"/>
        <v>1.64031982421875E-4</v>
      </c>
      <c r="S18" s="7">
        <v>1.2</v>
      </c>
      <c r="T18" s="4" t="s">
        <v>21</v>
      </c>
      <c r="U18" s="4">
        <v>0.36</v>
      </c>
      <c r="V18" s="4">
        <v>0.246</v>
      </c>
      <c r="W18" s="4">
        <v>0.96879999999999999</v>
      </c>
      <c r="X18" s="4">
        <v>0.39240000000000003</v>
      </c>
      <c r="Y18" s="4">
        <v>0.95830000000000004</v>
      </c>
      <c r="Z18" s="4">
        <v>0.19489999999999999</v>
      </c>
      <c r="AA18" s="4">
        <v>0.32390000000000002</v>
      </c>
      <c r="AB18" s="4">
        <v>150</v>
      </c>
      <c r="AC18" s="4">
        <v>34.5</v>
      </c>
      <c r="AD18" s="5">
        <f t="shared" si="1"/>
        <v>150</v>
      </c>
      <c r="AE18" s="1">
        <f t="shared" si="1"/>
        <v>34.5</v>
      </c>
      <c r="AI18" s="7">
        <v>1.2</v>
      </c>
      <c r="AJ18" s="4" t="s">
        <v>21</v>
      </c>
      <c r="AK18" s="6">
        <v>0.3533</v>
      </c>
      <c r="AL18" s="6">
        <v>0.24410000000000001</v>
      </c>
      <c r="AM18" s="6">
        <v>0.96879999999999999</v>
      </c>
      <c r="AN18" s="6">
        <v>0.38990000000000002</v>
      </c>
      <c r="AO18" s="6">
        <v>0.95650000000000002</v>
      </c>
      <c r="AP18" s="6">
        <v>0.18640000000000001</v>
      </c>
      <c r="AQ18" s="6">
        <v>0.31209999999999999</v>
      </c>
      <c r="AR18" s="6">
        <v>150</v>
      </c>
      <c r="AS18" s="6">
        <v>5.52</v>
      </c>
      <c r="AT18" s="5">
        <f t="shared" si="2"/>
        <v>150</v>
      </c>
      <c r="AU18" s="1">
        <f t="shared" si="2"/>
        <v>5.52</v>
      </c>
      <c r="AV18">
        <v>6</v>
      </c>
      <c r="AW18" s="6">
        <v>0.93500000000000005</v>
      </c>
      <c r="AX18" s="6">
        <v>0.90099999999999991</v>
      </c>
      <c r="AY18" s="6">
        <v>0.96810000000000007</v>
      </c>
      <c r="AZ18" s="6">
        <v>0.93330000000000002</v>
      </c>
      <c r="BA18" s="6">
        <v>0.96970000000000001</v>
      </c>
      <c r="BB18" s="6">
        <v>0.90569999999999995</v>
      </c>
      <c r="BC18" s="6">
        <v>0.93659999999999999</v>
      </c>
      <c r="BD18" s="6">
        <v>1616</v>
      </c>
      <c r="BE18" s="6">
        <v>181.77</v>
      </c>
      <c r="BG18" s="6">
        <v>93.5</v>
      </c>
      <c r="BH18" s="6">
        <v>90.1</v>
      </c>
      <c r="BI18" s="6">
        <v>96.81</v>
      </c>
      <c r="BJ18" s="6">
        <v>93.33</v>
      </c>
      <c r="BK18" s="6">
        <v>96.97</v>
      </c>
      <c r="BL18" s="6">
        <v>90.57</v>
      </c>
      <c r="BM18" s="6">
        <v>93.66</v>
      </c>
      <c r="BN18" s="6">
        <v>181.77</v>
      </c>
      <c r="BO18" s="6">
        <v>1616</v>
      </c>
    </row>
    <row r="19" spans="3:67" x14ac:dyDescent="0.2">
      <c r="C19" s="7">
        <v>1.3</v>
      </c>
      <c r="D19" s="4" t="s">
        <v>22</v>
      </c>
      <c r="E19" s="4">
        <v>0.96</v>
      </c>
      <c r="F19" s="4">
        <v>0.8</v>
      </c>
      <c r="G19" s="4">
        <v>0.66669999999999996</v>
      </c>
      <c r="H19" s="4">
        <v>0.72729999999999995</v>
      </c>
      <c r="I19" s="4">
        <v>0.97140000000000004</v>
      </c>
      <c r="J19" s="4">
        <v>0.98550000000000004</v>
      </c>
      <c r="K19" s="4">
        <v>0.97840000000000005</v>
      </c>
      <c r="L19" s="4">
        <v>150</v>
      </c>
      <c r="M19" s="4">
        <v>1.6808509826660099E-4</v>
      </c>
      <c r="N19" s="1">
        <f t="shared" si="0"/>
        <v>150</v>
      </c>
      <c r="O19" s="1">
        <f t="shared" si="0"/>
        <v>1.6808509826660099E-4</v>
      </c>
      <c r="S19" s="7">
        <v>1.3</v>
      </c>
      <c r="T19" s="4" t="s">
        <v>22</v>
      </c>
      <c r="U19" s="4">
        <v>0.9667</v>
      </c>
      <c r="V19" s="4">
        <v>1</v>
      </c>
      <c r="W19" s="4">
        <v>0.58330000000000004</v>
      </c>
      <c r="X19" s="4">
        <v>0.73680000000000001</v>
      </c>
      <c r="Y19" s="4">
        <v>0.96499999999999997</v>
      </c>
      <c r="Z19" s="4">
        <v>1</v>
      </c>
      <c r="AA19" s="4">
        <v>0.98219999999999996</v>
      </c>
      <c r="AB19" s="4">
        <v>150</v>
      </c>
      <c r="AC19" s="4">
        <v>7.85</v>
      </c>
      <c r="AD19" s="5">
        <f t="shared" si="1"/>
        <v>150</v>
      </c>
      <c r="AE19" s="1">
        <f t="shared" si="1"/>
        <v>7.85</v>
      </c>
      <c r="AI19" s="7">
        <v>1.3</v>
      </c>
      <c r="AJ19" s="4" t="s">
        <v>22</v>
      </c>
      <c r="AK19" s="6">
        <v>0.9667</v>
      </c>
      <c r="AL19" s="6">
        <v>1</v>
      </c>
      <c r="AM19" s="6">
        <v>0.58329999999999993</v>
      </c>
      <c r="AN19" s="6">
        <v>0.73680000000000012</v>
      </c>
      <c r="AO19" s="6">
        <v>0.96499999999999997</v>
      </c>
      <c r="AP19" s="6">
        <v>1</v>
      </c>
      <c r="AQ19" s="6">
        <v>0.98219999999999996</v>
      </c>
      <c r="AR19" s="6">
        <v>150</v>
      </c>
      <c r="AS19" s="6">
        <v>5.34</v>
      </c>
      <c r="AT19" s="5">
        <f t="shared" si="2"/>
        <v>150</v>
      </c>
      <c r="AU19" s="1">
        <f t="shared" si="2"/>
        <v>5.34</v>
      </c>
      <c r="AW19" s="6"/>
      <c r="AX19" s="6"/>
      <c r="AY19" s="6"/>
      <c r="AZ19" s="6"/>
      <c r="BA19" s="6"/>
      <c r="BB19" s="6"/>
      <c r="BC19" s="6"/>
      <c r="BD19" s="6"/>
      <c r="BE19" s="6"/>
    </row>
    <row r="20" spans="3:67" x14ac:dyDescent="0.2">
      <c r="C20" s="7">
        <v>1.4</v>
      </c>
      <c r="D20" s="4" t="s">
        <v>23</v>
      </c>
      <c r="E20" s="4">
        <v>0.9667</v>
      </c>
      <c r="F20" s="4">
        <v>0.76919999999999999</v>
      </c>
      <c r="G20" s="4">
        <v>0.83330000000000004</v>
      </c>
      <c r="H20" s="4">
        <v>0.8</v>
      </c>
      <c r="I20" s="4">
        <v>0.98540000000000005</v>
      </c>
      <c r="J20" s="4">
        <v>0.97829999999999995</v>
      </c>
      <c r="K20" s="4">
        <v>0.98180000000000001</v>
      </c>
      <c r="L20" s="4">
        <v>150</v>
      </c>
      <c r="M20" s="8">
        <v>7.4148178100585897E-5</v>
      </c>
      <c r="N20" s="1">
        <f t="shared" si="0"/>
        <v>150</v>
      </c>
      <c r="O20" s="1">
        <f t="shared" si="0"/>
        <v>7.4148178100585897E-5</v>
      </c>
      <c r="S20" s="7">
        <v>1.4</v>
      </c>
      <c r="T20" s="4" t="s">
        <v>23</v>
      </c>
      <c r="U20" s="4">
        <v>0.9667</v>
      </c>
      <c r="V20" s="4">
        <v>76.92</v>
      </c>
      <c r="W20" s="4">
        <v>0.83330000000000004</v>
      </c>
      <c r="X20" s="4">
        <v>0.8</v>
      </c>
      <c r="Y20" s="4">
        <v>0.98540000000000005</v>
      </c>
      <c r="Z20" s="4">
        <v>0.97829999999999995</v>
      </c>
      <c r="AA20" s="4">
        <v>0.98180000000000001</v>
      </c>
      <c r="AB20" s="4">
        <v>150</v>
      </c>
      <c r="AC20" s="4">
        <v>37.28</v>
      </c>
      <c r="AD20" s="5">
        <f t="shared" si="1"/>
        <v>150</v>
      </c>
      <c r="AE20" s="1">
        <f t="shared" si="1"/>
        <v>37.28</v>
      </c>
      <c r="AI20" s="7">
        <v>1.4</v>
      </c>
      <c r="AJ20" s="4" t="s">
        <v>23</v>
      </c>
      <c r="AK20" s="6">
        <v>0.9667</v>
      </c>
      <c r="AL20" s="6">
        <v>0.81819999999999993</v>
      </c>
      <c r="AM20" s="6">
        <v>0.75</v>
      </c>
      <c r="AN20" s="6">
        <v>0.78260000000000007</v>
      </c>
      <c r="AO20" s="6">
        <v>0.97840000000000005</v>
      </c>
      <c r="AP20" s="6">
        <v>0.98549999999999993</v>
      </c>
      <c r="AQ20" s="6">
        <v>0.9819</v>
      </c>
      <c r="AR20" s="6">
        <v>150</v>
      </c>
      <c r="AS20" s="6">
        <v>4.83</v>
      </c>
      <c r="AT20" s="5">
        <f t="shared" si="2"/>
        <v>150</v>
      </c>
      <c r="AU20" s="1">
        <f t="shared" si="2"/>
        <v>4.83</v>
      </c>
      <c r="AW20" s="6"/>
      <c r="AX20" s="6"/>
      <c r="AY20" s="6"/>
      <c r="AZ20" s="6"/>
      <c r="BA20" s="6"/>
      <c r="BB20" s="6"/>
      <c r="BC20" s="6"/>
      <c r="BD20" s="6"/>
      <c r="BE20" s="6"/>
    </row>
    <row r="21" spans="3:67" x14ac:dyDescent="0.2">
      <c r="C21" s="7">
        <v>1.5</v>
      </c>
      <c r="D21" s="4" t="s">
        <v>24</v>
      </c>
      <c r="E21" s="4">
        <v>0.57999999999999996</v>
      </c>
      <c r="F21" s="4">
        <v>0.44640000000000002</v>
      </c>
      <c r="G21" s="4">
        <v>0.98040000000000005</v>
      </c>
      <c r="H21" s="4">
        <v>0.61350000000000005</v>
      </c>
      <c r="I21" s="4">
        <v>0.97370000000000001</v>
      </c>
      <c r="J21" s="4">
        <v>0.37369999999999998</v>
      </c>
      <c r="K21" s="4">
        <v>0.54010000000000002</v>
      </c>
      <c r="L21" s="4">
        <v>150</v>
      </c>
      <c r="M21" s="4">
        <v>1.9884109497070299E-4</v>
      </c>
      <c r="N21" s="1">
        <f t="shared" si="0"/>
        <v>150</v>
      </c>
      <c r="O21" s="1">
        <f t="shared" si="0"/>
        <v>1.9884109497070299E-4</v>
      </c>
      <c r="S21" s="7">
        <v>1.5</v>
      </c>
      <c r="T21" s="4" t="s">
        <v>24</v>
      </c>
      <c r="U21" s="4">
        <v>0.6</v>
      </c>
      <c r="V21" s="4">
        <v>0.4587</v>
      </c>
      <c r="W21" s="4">
        <v>0.98040000000000005</v>
      </c>
      <c r="X21" s="4">
        <v>0.625</v>
      </c>
      <c r="Y21" s="4">
        <v>0.97560000000000002</v>
      </c>
      <c r="Z21" s="4">
        <v>0.40400000000000003</v>
      </c>
      <c r="AA21" s="4">
        <v>0.57140000000000002</v>
      </c>
      <c r="AB21" s="4">
        <v>150</v>
      </c>
      <c r="AC21" s="4">
        <v>4.41</v>
      </c>
      <c r="AD21" s="5">
        <f t="shared" si="1"/>
        <v>150</v>
      </c>
      <c r="AE21" s="1">
        <f t="shared" si="1"/>
        <v>4.41</v>
      </c>
      <c r="AI21" s="7">
        <v>1.5</v>
      </c>
      <c r="AJ21" s="4" t="s">
        <v>24</v>
      </c>
      <c r="AK21" s="6">
        <v>0.59329999999999994</v>
      </c>
      <c r="AL21" s="6">
        <v>0.45450000000000002</v>
      </c>
      <c r="AM21" s="6">
        <v>0.98040000000000005</v>
      </c>
      <c r="AN21" s="6">
        <v>0.62109999999999999</v>
      </c>
      <c r="AO21" s="6">
        <v>0.97499999999999998</v>
      </c>
      <c r="AP21" s="6">
        <v>0.39390000000000003</v>
      </c>
      <c r="AQ21" s="6">
        <v>0.56119999999999992</v>
      </c>
      <c r="AR21" s="6">
        <v>150</v>
      </c>
      <c r="AS21" s="6">
        <v>35.74</v>
      </c>
      <c r="AT21" s="5">
        <f t="shared" si="2"/>
        <v>150</v>
      </c>
      <c r="AU21" s="1">
        <f t="shared" si="2"/>
        <v>35.74</v>
      </c>
      <c r="AW21" s="6"/>
      <c r="AX21" s="6"/>
      <c r="AY21" s="6"/>
      <c r="AZ21" s="6"/>
      <c r="BA21" s="6"/>
      <c r="BB21" s="6"/>
      <c r="BC21" s="6"/>
      <c r="BD21" s="6"/>
      <c r="BE21" s="6"/>
      <c r="BG21" t="s">
        <v>25</v>
      </c>
    </row>
    <row r="22" spans="3:67" x14ac:dyDescent="0.2">
      <c r="C22" s="7">
        <v>1.6</v>
      </c>
      <c r="D22" s="4" t="s">
        <v>26</v>
      </c>
      <c r="E22" s="4">
        <v>0.56669999999999998</v>
      </c>
      <c r="F22" s="4">
        <v>0.27589999999999998</v>
      </c>
      <c r="G22" s="4">
        <v>0.92310000000000003</v>
      </c>
      <c r="H22" s="4">
        <v>0.42480000000000001</v>
      </c>
      <c r="I22" s="4">
        <v>0.65239999999999998</v>
      </c>
      <c r="J22" s="4">
        <v>0.4919</v>
      </c>
      <c r="K22" s="4">
        <v>0.96830000000000005</v>
      </c>
      <c r="L22" s="4">
        <v>150</v>
      </c>
      <c r="M22" s="4">
        <v>1.05857849121093E-4</v>
      </c>
      <c r="N22" s="1">
        <f t="shared" si="0"/>
        <v>150</v>
      </c>
      <c r="O22" s="1">
        <f t="shared" si="0"/>
        <v>1.05857849121093E-4</v>
      </c>
      <c r="S22" s="7">
        <v>1.6</v>
      </c>
      <c r="T22" s="4" t="s">
        <v>26</v>
      </c>
      <c r="U22" s="4">
        <v>0.57999999999999996</v>
      </c>
      <c r="V22" s="4">
        <v>0.26579999999999998</v>
      </c>
      <c r="W22" s="4">
        <v>0.80769999999999997</v>
      </c>
      <c r="X22" s="4">
        <v>0.4</v>
      </c>
      <c r="Y22" s="4">
        <v>0.92959999999999998</v>
      </c>
      <c r="Z22" s="4">
        <v>0.5323</v>
      </c>
      <c r="AA22" s="4">
        <v>0.67689999999999995</v>
      </c>
      <c r="AB22" s="4">
        <v>150</v>
      </c>
      <c r="AC22" s="4">
        <v>6.45</v>
      </c>
      <c r="AD22" s="5">
        <f t="shared" si="1"/>
        <v>150</v>
      </c>
      <c r="AE22" s="1">
        <f t="shared" si="1"/>
        <v>6.45</v>
      </c>
      <c r="AI22" s="7">
        <v>1.6</v>
      </c>
      <c r="AJ22" s="4" t="s">
        <v>26</v>
      </c>
      <c r="AK22" s="6">
        <v>0.59329999999999994</v>
      </c>
      <c r="AL22" s="6">
        <v>0.28399999999999997</v>
      </c>
      <c r="AM22" s="6">
        <v>0.88459999999999994</v>
      </c>
      <c r="AN22" s="6">
        <v>0.4299</v>
      </c>
      <c r="AO22" s="6">
        <v>0.95650000000000002</v>
      </c>
      <c r="AP22" s="6">
        <v>0.5323</v>
      </c>
      <c r="AQ22" s="6">
        <v>0.68389999999999995</v>
      </c>
      <c r="AR22" s="6">
        <v>150</v>
      </c>
      <c r="AS22" s="6">
        <v>4.75</v>
      </c>
      <c r="AT22" s="5">
        <f t="shared" si="2"/>
        <v>150</v>
      </c>
      <c r="AU22" s="1">
        <f t="shared" si="2"/>
        <v>4.75</v>
      </c>
      <c r="AV22">
        <v>0</v>
      </c>
      <c r="AW22" s="6">
        <v>0.52500000000000002</v>
      </c>
      <c r="AX22" s="6">
        <v>0.68569999999999998</v>
      </c>
      <c r="AY22" s="6">
        <v>0.22219999999999998</v>
      </c>
      <c r="AZ22" s="6">
        <v>0.3357</v>
      </c>
      <c r="BA22" s="6">
        <v>0.49090000000000006</v>
      </c>
      <c r="BB22" s="6">
        <v>0.88040000000000007</v>
      </c>
      <c r="BC22" s="6">
        <v>0.63039999999999996</v>
      </c>
      <c r="BD22" s="6">
        <v>200</v>
      </c>
      <c r="BE22" s="6">
        <v>9.86</v>
      </c>
      <c r="BG22" s="6">
        <v>52.5</v>
      </c>
      <c r="BH22" s="6">
        <v>68.569999999999993</v>
      </c>
      <c r="BI22" s="6">
        <v>22.22</v>
      </c>
      <c r="BJ22" s="6">
        <v>33.57</v>
      </c>
      <c r="BK22" s="6">
        <v>49.09</v>
      </c>
      <c r="BL22" s="6">
        <v>88.04</v>
      </c>
      <c r="BM22" s="6">
        <v>63.04</v>
      </c>
      <c r="BN22" s="6">
        <v>9.86</v>
      </c>
      <c r="BO22" s="6">
        <v>200</v>
      </c>
    </row>
    <row r="23" spans="3:67" x14ac:dyDescent="0.2">
      <c r="C23" s="7">
        <v>2.1</v>
      </c>
      <c r="D23" s="4" t="s">
        <v>27</v>
      </c>
      <c r="E23" s="4">
        <v>0.46</v>
      </c>
      <c r="F23" s="4">
        <v>0.89580000000000004</v>
      </c>
      <c r="G23" s="4">
        <v>0.29449999999999998</v>
      </c>
      <c r="H23" s="4">
        <v>0.44330000000000003</v>
      </c>
      <c r="I23" s="4">
        <v>0.32240000000000002</v>
      </c>
      <c r="J23" s="4">
        <v>0.90739999999999998</v>
      </c>
      <c r="K23" s="4">
        <v>0.47570000000000001</v>
      </c>
      <c r="L23" s="4">
        <v>200</v>
      </c>
      <c r="M23" s="4">
        <v>1.4686584472656201E-4</v>
      </c>
      <c r="N23" s="1">
        <f t="shared" si="0"/>
        <v>200</v>
      </c>
      <c r="O23" s="1">
        <f t="shared" si="0"/>
        <v>1.4686584472656201E-4</v>
      </c>
      <c r="S23" s="7">
        <v>2.1</v>
      </c>
      <c r="T23" s="4" t="s">
        <v>27</v>
      </c>
      <c r="U23" s="4">
        <v>0.46</v>
      </c>
      <c r="V23" s="4">
        <v>0.91300000000000003</v>
      </c>
      <c r="W23" s="4">
        <v>0.28770000000000001</v>
      </c>
      <c r="X23" s="4">
        <v>0.4375</v>
      </c>
      <c r="Y23" s="4">
        <v>0.32469999999999999</v>
      </c>
      <c r="Z23" s="4">
        <v>0.92589999999999995</v>
      </c>
      <c r="AA23" s="4">
        <v>0.48080000000000001</v>
      </c>
      <c r="AB23" s="4">
        <v>200</v>
      </c>
      <c r="AC23" s="4">
        <v>37.25</v>
      </c>
      <c r="AD23" s="5">
        <f t="shared" si="1"/>
        <v>200</v>
      </c>
      <c r="AE23" s="1">
        <f t="shared" si="1"/>
        <v>37.25</v>
      </c>
      <c r="AI23" s="7">
        <v>2.1</v>
      </c>
      <c r="AJ23" s="4" t="s">
        <v>27</v>
      </c>
      <c r="AK23" s="6">
        <v>0.48</v>
      </c>
      <c r="AL23" s="6">
        <v>0.9375</v>
      </c>
      <c r="AM23" s="6">
        <v>0.30820000000000003</v>
      </c>
      <c r="AN23" s="6">
        <v>0.46389999999999998</v>
      </c>
      <c r="AO23" s="6">
        <v>0.33549999999999996</v>
      </c>
      <c r="AP23" s="6">
        <v>0.94440000000000002</v>
      </c>
      <c r="AQ23" s="6">
        <v>0.49509999999999998</v>
      </c>
      <c r="AR23" s="6">
        <v>200</v>
      </c>
      <c r="AS23" s="6">
        <v>8.06</v>
      </c>
      <c r="AT23" s="5">
        <f t="shared" si="2"/>
        <v>200</v>
      </c>
      <c r="AU23" s="1">
        <f t="shared" si="2"/>
        <v>8.06</v>
      </c>
      <c r="AV23" s="6">
        <v>1</v>
      </c>
      <c r="AW23" s="6">
        <v>0.60499999999999998</v>
      </c>
      <c r="AX23" s="6">
        <v>0.6986</v>
      </c>
      <c r="AY23" s="6">
        <v>0.47220000000000001</v>
      </c>
      <c r="AZ23" s="6">
        <v>0.5635</v>
      </c>
      <c r="BA23" s="6">
        <v>0.55120000000000002</v>
      </c>
      <c r="BB23" s="6">
        <v>0.76090000000000002</v>
      </c>
      <c r="BC23" s="6">
        <v>0.63929999999999998</v>
      </c>
      <c r="BD23" s="6">
        <v>2020</v>
      </c>
      <c r="BE23" s="6">
        <v>109.39</v>
      </c>
      <c r="BG23" s="6">
        <v>60.5</v>
      </c>
      <c r="BH23" s="6">
        <v>69.86</v>
      </c>
      <c r="BI23" s="6">
        <v>47.22</v>
      </c>
      <c r="BJ23" s="6">
        <v>56.35</v>
      </c>
      <c r="BK23" s="6">
        <v>55.12</v>
      </c>
      <c r="BL23" s="6">
        <v>76.09</v>
      </c>
      <c r="BM23" s="6">
        <v>63.93</v>
      </c>
      <c r="BN23" s="6">
        <v>109.39</v>
      </c>
      <c r="BO23" s="6">
        <v>2020</v>
      </c>
    </row>
    <row r="24" spans="3:67" x14ac:dyDescent="0.2">
      <c r="C24" s="7"/>
      <c r="D24" s="9" t="s">
        <v>28</v>
      </c>
      <c r="E24" s="9">
        <f>AVERAGE(E17:E23)</f>
        <v>0.63048571428571432</v>
      </c>
      <c r="F24" s="9">
        <f t="shared" ref="F24:M24" si="6">AVERAGE(F17:F23)</f>
        <v>0.52244285714285721</v>
      </c>
      <c r="G24" s="9">
        <f t="shared" si="6"/>
        <v>0.80720000000000003</v>
      </c>
      <c r="H24" s="9">
        <f t="shared" si="6"/>
        <v>0.53800000000000003</v>
      </c>
      <c r="I24" s="9">
        <f t="shared" si="6"/>
        <v>0.84119999999999995</v>
      </c>
      <c r="J24" s="9">
        <f t="shared" si="6"/>
        <v>0.62468571428571429</v>
      </c>
      <c r="K24" s="9">
        <f t="shared" si="6"/>
        <v>0.69651428571428564</v>
      </c>
      <c r="L24" s="9">
        <f t="shared" si="6"/>
        <v>157.14285714285714</v>
      </c>
      <c r="M24" s="9">
        <f t="shared" si="6"/>
        <v>1.4369828360421286E-4</v>
      </c>
      <c r="N24" s="1">
        <f t="shared" si="0"/>
        <v>157.14285714285714</v>
      </c>
      <c r="O24" s="1">
        <f t="shared" si="0"/>
        <v>1.4369828360421286E-4</v>
      </c>
      <c r="S24" s="7"/>
      <c r="T24" s="9" t="s">
        <v>28</v>
      </c>
      <c r="U24" s="9">
        <f>AVERAGE(U17:U23)</f>
        <v>0.64572857142857143</v>
      </c>
      <c r="V24" s="9">
        <f t="shared" ref="V24:AC24" si="7">AVERAGE(V17:V23)</f>
        <v>11.435771428571428</v>
      </c>
      <c r="W24" s="9">
        <f t="shared" si="7"/>
        <v>0.77337142857142849</v>
      </c>
      <c r="X24" s="9">
        <f t="shared" si="7"/>
        <v>0.54055714285714285</v>
      </c>
      <c r="Y24" s="9">
        <f t="shared" si="7"/>
        <v>0.87487142857142852</v>
      </c>
      <c r="Z24" s="9">
        <f t="shared" si="7"/>
        <v>0.6517857142857143</v>
      </c>
      <c r="AA24" s="9">
        <f t="shared" si="7"/>
        <v>0.67198571428571441</v>
      </c>
      <c r="AB24" s="9">
        <f t="shared" si="7"/>
        <v>157.14285714285714</v>
      </c>
      <c r="AC24" s="9">
        <f t="shared" si="7"/>
        <v>18.627142857142854</v>
      </c>
      <c r="AD24" s="5">
        <f t="shared" si="1"/>
        <v>157.14285714285714</v>
      </c>
      <c r="AE24" s="1">
        <f t="shared" si="1"/>
        <v>18.627142857142854</v>
      </c>
      <c r="AI24" s="7"/>
      <c r="AJ24" s="9" t="s">
        <v>28</v>
      </c>
      <c r="AK24" s="9">
        <f>AVERAGE(AK17:AK23)</f>
        <v>0.64571428571428569</v>
      </c>
      <c r="AL24" s="9">
        <f t="shared" ref="AL24:AS24" si="8">AVERAGE(AL17:AL23)</f>
        <v>0.56805714285714282</v>
      </c>
      <c r="AM24" s="9">
        <f t="shared" si="8"/>
        <v>0.77538571428571423</v>
      </c>
      <c r="AN24" s="9">
        <f t="shared" si="8"/>
        <v>0.54359999999999997</v>
      </c>
      <c r="AO24" s="9">
        <f t="shared" si="8"/>
        <v>0.87881428571428566</v>
      </c>
      <c r="AP24" s="9">
        <f t="shared" si="8"/>
        <v>0.64948571428571433</v>
      </c>
      <c r="AQ24" s="9">
        <f t="shared" si="8"/>
        <v>0.66901428571428567</v>
      </c>
      <c r="AR24" s="9">
        <f t="shared" si="8"/>
        <v>157.14285714285714</v>
      </c>
      <c r="AS24" s="9">
        <f t="shared" si="8"/>
        <v>14.36857142857143</v>
      </c>
      <c r="AT24" s="5">
        <f t="shared" si="2"/>
        <v>157.14285714285714</v>
      </c>
      <c r="AU24" s="1">
        <f t="shared" si="2"/>
        <v>14.36857142857143</v>
      </c>
      <c r="AV24">
        <v>2</v>
      </c>
      <c r="AW24" s="6">
        <v>0.6</v>
      </c>
      <c r="AX24" s="6">
        <v>0.65910000000000002</v>
      </c>
      <c r="AY24" s="6">
        <v>0.53700000000000003</v>
      </c>
      <c r="AZ24" s="6">
        <v>0.59179999999999999</v>
      </c>
      <c r="BA24" s="6">
        <v>0.55359999999999998</v>
      </c>
      <c r="BB24" s="6">
        <v>0.67390000000000005</v>
      </c>
      <c r="BC24" s="6">
        <v>0.60780000000000001</v>
      </c>
      <c r="BD24" s="6">
        <v>4040</v>
      </c>
      <c r="BE24" s="6">
        <v>250.77</v>
      </c>
      <c r="BG24" s="6">
        <v>60</v>
      </c>
      <c r="BH24" s="6">
        <v>65.91</v>
      </c>
      <c r="BI24" s="6">
        <v>53.7</v>
      </c>
      <c r="BJ24" s="6">
        <v>59.18</v>
      </c>
      <c r="BK24" s="6">
        <v>55.36</v>
      </c>
      <c r="BL24" s="6">
        <v>67.39</v>
      </c>
      <c r="BM24" s="6">
        <v>60.78</v>
      </c>
      <c r="BN24" s="6">
        <v>250.77</v>
      </c>
      <c r="BO24" s="6">
        <v>4040</v>
      </c>
    </row>
    <row r="25" spans="3:67" x14ac:dyDescent="0.2">
      <c r="C25" s="7">
        <v>3.1</v>
      </c>
      <c r="D25" s="4" t="s">
        <v>29</v>
      </c>
      <c r="E25" s="4">
        <v>0.93500000000000005</v>
      </c>
      <c r="F25" s="4">
        <v>1</v>
      </c>
      <c r="G25" s="4">
        <v>0.86019999999999996</v>
      </c>
      <c r="H25" s="4">
        <v>0.92490000000000006</v>
      </c>
      <c r="I25" s="4">
        <v>0.89170000000000005</v>
      </c>
      <c r="J25" s="4">
        <v>1</v>
      </c>
      <c r="K25" s="4">
        <v>0.94269999999999998</v>
      </c>
      <c r="L25" s="4">
        <v>200</v>
      </c>
      <c r="M25" s="8">
        <v>8.392333984375E-5</v>
      </c>
      <c r="N25" s="1">
        <f t="shared" si="0"/>
        <v>200</v>
      </c>
      <c r="O25" s="1">
        <f t="shared" si="0"/>
        <v>8.392333984375E-5</v>
      </c>
      <c r="S25" s="7">
        <v>3.1</v>
      </c>
      <c r="T25" s="4" t="s">
        <v>29</v>
      </c>
      <c r="U25" s="4">
        <v>0.94</v>
      </c>
      <c r="V25" s="4">
        <v>1</v>
      </c>
      <c r="W25" s="4">
        <v>0.871</v>
      </c>
      <c r="X25" s="4">
        <v>0.93100000000000005</v>
      </c>
      <c r="Y25" s="4">
        <v>0.8992</v>
      </c>
      <c r="Z25" s="4">
        <v>1</v>
      </c>
      <c r="AA25" s="4">
        <v>0.94689999999999996</v>
      </c>
      <c r="AB25" s="4">
        <v>200</v>
      </c>
      <c r="AC25" s="4">
        <v>4.8600000000000003</v>
      </c>
      <c r="AD25" s="5">
        <f t="shared" si="1"/>
        <v>200</v>
      </c>
      <c r="AE25" s="1">
        <f t="shared" si="1"/>
        <v>4.8600000000000003</v>
      </c>
      <c r="AI25" s="7">
        <v>3.1</v>
      </c>
      <c r="AJ25" s="4" t="s">
        <v>29</v>
      </c>
      <c r="AK25" s="6">
        <v>0.93</v>
      </c>
      <c r="AL25" s="6">
        <v>1</v>
      </c>
      <c r="AM25" s="6">
        <v>0.84950000000000003</v>
      </c>
      <c r="AN25" s="6">
        <v>0.91859999999999997</v>
      </c>
      <c r="AO25" s="6">
        <v>0.88430000000000009</v>
      </c>
      <c r="AP25" s="6">
        <v>1</v>
      </c>
      <c r="AQ25" s="6">
        <v>0.93859999999999999</v>
      </c>
      <c r="AR25" s="6">
        <v>200</v>
      </c>
      <c r="AS25" s="6">
        <v>7.62</v>
      </c>
      <c r="AT25" s="5">
        <f t="shared" si="2"/>
        <v>200</v>
      </c>
      <c r="AU25" s="1">
        <f t="shared" si="2"/>
        <v>7.62</v>
      </c>
      <c r="AV25" s="6">
        <v>3</v>
      </c>
      <c r="AW25" s="6">
        <v>0.625</v>
      </c>
      <c r="AX25" s="6">
        <v>0.73239999999999994</v>
      </c>
      <c r="AY25" s="6">
        <v>0.48149999999999998</v>
      </c>
      <c r="AZ25" s="6">
        <v>0.58099999999999996</v>
      </c>
      <c r="BA25" s="6">
        <v>0.56590000000000007</v>
      </c>
      <c r="BB25" s="6">
        <v>0.79349999999999998</v>
      </c>
      <c r="BC25" s="6">
        <v>0.66060000000000008</v>
      </c>
      <c r="BD25" s="6">
        <v>4040</v>
      </c>
      <c r="BE25" s="6">
        <v>193.13</v>
      </c>
      <c r="BG25" s="6">
        <v>62.5</v>
      </c>
      <c r="BH25" s="6">
        <v>73.239999999999995</v>
      </c>
      <c r="BI25" s="6">
        <v>48.15</v>
      </c>
      <c r="BJ25" s="6">
        <v>58.1</v>
      </c>
      <c r="BK25" s="6">
        <v>56.59</v>
      </c>
      <c r="BL25" s="6">
        <v>79.349999999999994</v>
      </c>
      <c r="BM25" s="6">
        <v>66.06</v>
      </c>
      <c r="BN25" s="6">
        <v>193.13</v>
      </c>
      <c r="BO25" s="6">
        <v>4040</v>
      </c>
    </row>
    <row r="26" spans="3:67" x14ac:dyDescent="0.2">
      <c r="C26" s="7">
        <v>4.0999999999999996</v>
      </c>
      <c r="D26" s="4" t="s">
        <v>30</v>
      </c>
      <c r="E26" s="4">
        <v>0.93</v>
      </c>
      <c r="F26" s="4">
        <v>1</v>
      </c>
      <c r="G26" s="4">
        <v>0.84950000000000003</v>
      </c>
      <c r="H26" s="4">
        <v>0.91859999999999997</v>
      </c>
      <c r="I26" s="4">
        <v>0.88429999999999997</v>
      </c>
      <c r="J26" s="4">
        <v>1</v>
      </c>
      <c r="K26" s="4">
        <v>0.93859999999999999</v>
      </c>
      <c r="L26" s="4">
        <v>200</v>
      </c>
      <c r="M26" s="4">
        <v>1.37090682983398E-4</v>
      </c>
      <c r="N26" s="1">
        <f t="shared" si="0"/>
        <v>200</v>
      </c>
      <c r="O26" s="1">
        <f t="shared" si="0"/>
        <v>1.37090682983398E-4</v>
      </c>
      <c r="S26" s="7">
        <v>4.0999999999999996</v>
      </c>
      <c r="T26" s="4" t="s">
        <v>30</v>
      </c>
      <c r="U26" s="4">
        <v>0.93</v>
      </c>
      <c r="V26" s="4">
        <v>1</v>
      </c>
      <c r="W26" s="4">
        <v>0.84950000000000003</v>
      </c>
      <c r="X26" s="4">
        <v>0.91859999999999997</v>
      </c>
      <c r="Y26" s="4">
        <v>0.88429999999999997</v>
      </c>
      <c r="Z26" s="4">
        <v>1</v>
      </c>
      <c r="AA26" s="4">
        <v>0.93859999999999999</v>
      </c>
      <c r="AB26" s="4">
        <v>200</v>
      </c>
      <c r="AC26" s="4">
        <v>37.69</v>
      </c>
      <c r="AD26" s="5">
        <f t="shared" si="1"/>
        <v>200</v>
      </c>
      <c r="AE26" s="1">
        <f t="shared" si="1"/>
        <v>37.69</v>
      </c>
      <c r="AI26" s="7">
        <v>4.0999999999999996</v>
      </c>
      <c r="AJ26" s="4" t="s">
        <v>30</v>
      </c>
      <c r="AK26" s="6">
        <v>0.93500000000000005</v>
      </c>
      <c r="AL26" s="6">
        <v>1</v>
      </c>
      <c r="AM26" s="6">
        <v>0.86019999999999996</v>
      </c>
      <c r="AN26" s="6">
        <v>0.92489999999999994</v>
      </c>
      <c r="AO26" s="6">
        <v>0.89170000000000005</v>
      </c>
      <c r="AP26" s="6">
        <v>1</v>
      </c>
      <c r="AQ26" s="6">
        <v>0.94269999999999998</v>
      </c>
      <c r="AR26" s="6">
        <v>200</v>
      </c>
      <c r="AS26" s="6">
        <v>36.380000000000003</v>
      </c>
      <c r="AT26" s="5">
        <f t="shared" si="2"/>
        <v>200</v>
      </c>
      <c r="AU26" s="1">
        <f t="shared" si="2"/>
        <v>36.380000000000003</v>
      </c>
      <c r="AV26">
        <v>4</v>
      </c>
      <c r="AW26" s="6">
        <v>0.56499999999999995</v>
      </c>
      <c r="AX26" s="6">
        <v>0.61799999999999999</v>
      </c>
      <c r="AY26" s="6">
        <v>0.50929999999999997</v>
      </c>
      <c r="AZ26" s="6">
        <v>0.55840000000000001</v>
      </c>
      <c r="BA26" s="6">
        <v>0.52249999999999996</v>
      </c>
      <c r="BB26" s="6">
        <v>0.63039999999999996</v>
      </c>
      <c r="BC26" s="6">
        <v>0.57140000000000002</v>
      </c>
      <c r="BD26" s="6">
        <v>4040</v>
      </c>
      <c r="BE26" s="6">
        <v>223.03</v>
      </c>
      <c r="BG26" s="6">
        <v>56.5</v>
      </c>
      <c r="BH26" s="6">
        <v>61.8</v>
      </c>
      <c r="BI26" s="6">
        <v>50.93</v>
      </c>
      <c r="BJ26" s="6">
        <v>55.84</v>
      </c>
      <c r="BK26" s="6">
        <v>52.25</v>
      </c>
      <c r="BL26" s="6">
        <v>63.04</v>
      </c>
      <c r="BM26" s="6">
        <v>57.14</v>
      </c>
      <c r="BN26" s="6">
        <v>223.03</v>
      </c>
      <c r="BO26" s="6">
        <v>4040</v>
      </c>
    </row>
    <row r="27" spans="3:67" x14ac:dyDescent="0.2">
      <c r="C27" s="7">
        <v>5.0999999999999996</v>
      </c>
      <c r="D27" s="4" t="s">
        <v>31</v>
      </c>
      <c r="E27" s="4">
        <v>0.94</v>
      </c>
      <c r="F27" s="4">
        <v>0.96550000000000002</v>
      </c>
      <c r="G27" s="4">
        <v>0.9032</v>
      </c>
      <c r="H27" s="4">
        <v>0.93330000000000002</v>
      </c>
      <c r="I27" s="4">
        <v>0.9204</v>
      </c>
      <c r="J27" s="4">
        <v>0.97199999999999998</v>
      </c>
      <c r="K27" s="4">
        <v>0.94550000000000001</v>
      </c>
      <c r="L27" s="4">
        <v>200</v>
      </c>
      <c r="M27" s="4">
        <v>1.2612342834472599E-4</v>
      </c>
      <c r="N27" s="1">
        <f t="shared" si="0"/>
        <v>200</v>
      </c>
      <c r="O27" s="1">
        <f t="shared" si="0"/>
        <v>1.2612342834472599E-4</v>
      </c>
      <c r="S27" s="7">
        <v>5.0999999999999996</v>
      </c>
      <c r="T27" s="4" t="s">
        <v>31</v>
      </c>
      <c r="U27" s="4">
        <v>0.94</v>
      </c>
      <c r="V27" s="4">
        <v>0.98799999999999999</v>
      </c>
      <c r="W27" s="4">
        <v>0.88170000000000004</v>
      </c>
      <c r="X27" s="4">
        <v>0.93179999999999996</v>
      </c>
      <c r="Y27" s="4">
        <v>0.90600000000000003</v>
      </c>
      <c r="Z27" s="4">
        <v>0.99070000000000003</v>
      </c>
      <c r="AA27" s="4">
        <v>0.94640000000000002</v>
      </c>
      <c r="AB27" s="4">
        <v>200</v>
      </c>
      <c r="AC27" s="4">
        <v>5.8</v>
      </c>
      <c r="AD27" s="5">
        <f t="shared" si="1"/>
        <v>200</v>
      </c>
      <c r="AE27" s="1">
        <f t="shared" si="1"/>
        <v>5.8</v>
      </c>
      <c r="AI27" s="7">
        <v>5.0999999999999996</v>
      </c>
      <c r="AJ27" s="4" t="s">
        <v>31</v>
      </c>
      <c r="AK27" s="6">
        <v>0.9</v>
      </c>
      <c r="AL27" s="6">
        <v>0.89249999999999996</v>
      </c>
      <c r="AM27" s="6">
        <v>0.89249999999999996</v>
      </c>
      <c r="AN27" s="6">
        <v>0.89249999999999996</v>
      </c>
      <c r="AO27" s="6">
        <v>0.90650000000000008</v>
      </c>
      <c r="AP27" s="6">
        <v>0.90650000000000008</v>
      </c>
      <c r="AQ27" s="6">
        <v>0.90650000000000008</v>
      </c>
      <c r="AR27" s="6">
        <v>200</v>
      </c>
      <c r="AS27" s="6">
        <v>7.18</v>
      </c>
      <c r="AT27" s="5">
        <f t="shared" si="2"/>
        <v>200</v>
      </c>
      <c r="AU27" s="1">
        <f t="shared" si="2"/>
        <v>7.18</v>
      </c>
      <c r="AV27" s="6">
        <v>5</v>
      </c>
      <c r="AW27" s="6">
        <v>0.59499999999999997</v>
      </c>
      <c r="AX27" s="6">
        <v>0.65170000000000006</v>
      </c>
      <c r="AY27" s="6">
        <v>0.53700000000000003</v>
      </c>
      <c r="AZ27" s="6">
        <v>0.58879999999999999</v>
      </c>
      <c r="BA27" s="6">
        <v>0.54949999999999999</v>
      </c>
      <c r="BB27" s="6">
        <v>0.66299999999999992</v>
      </c>
      <c r="BC27" s="6">
        <v>0.60099999999999998</v>
      </c>
      <c r="BD27" s="6">
        <v>4040</v>
      </c>
      <c r="BE27" s="6">
        <v>243.93</v>
      </c>
      <c r="BG27" s="6">
        <v>59.5</v>
      </c>
      <c r="BH27" s="6">
        <v>65.17</v>
      </c>
      <c r="BI27" s="6">
        <v>53.7</v>
      </c>
      <c r="BJ27" s="6">
        <v>58.88</v>
      </c>
      <c r="BK27" s="6">
        <v>54.95</v>
      </c>
      <c r="BL27" s="6">
        <v>66.3</v>
      </c>
      <c r="BM27" s="6">
        <v>60.1</v>
      </c>
      <c r="BN27" s="6">
        <v>243.93</v>
      </c>
      <c r="BO27" s="6">
        <v>4040</v>
      </c>
    </row>
    <row r="28" spans="3:67" x14ac:dyDescent="0.2">
      <c r="C28" s="7">
        <v>6.1</v>
      </c>
      <c r="D28" s="4" t="s">
        <v>32</v>
      </c>
      <c r="E28" s="4">
        <v>0.9</v>
      </c>
      <c r="F28" s="4">
        <v>0.88419999999999999</v>
      </c>
      <c r="G28" s="4">
        <v>0.9032</v>
      </c>
      <c r="H28" s="4">
        <v>0.89359999999999995</v>
      </c>
      <c r="I28" s="4">
        <v>0.9143</v>
      </c>
      <c r="J28" s="4">
        <v>0.8972</v>
      </c>
      <c r="K28" s="4">
        <v>0.90569999999999995</v>
      </c>
      <c r="L28" s="4">
        <v>200</v>
      </c>
      <c r="M28" s="4">
        <v>1.18017196655273E-4</v>
      </c>
      <c r="N28" s="1">
        <f t="shared" si="0"/>
        <v>200</v>
      </c>
      <c r="O28" s="1">
        <f t="shared" si="0"/>
        <v>1.18017196655273E-4</v>
      </c>
      <c r="S28" s="7">
        <v>6.1</v>
      </c>
      <c r="T28" s="4" t="s">
        <v>32</v>
      </c>
      <c r="U28" s="4">
        <v>0.9</v>
      </c>
      <c r="V28" s="4">
        <v>89.25</v>
      </c>
      <c r="W28" s="4">
        <v>0.89249999999999996</v>
      </c>
      <c r="X28" s="4">
        <v>0.89249999999999996</v>
      </c>
      <c r="Y28" s="4">
        <v>0.90649999999999997</v>
      </c>
      <c r="Z28" s="4">
        <v>0.90649999999999997</v>
      </c>
      <c r="AA28" s="4">
        <v>0.90649999999999997</v>
      </c>
      <c r="AB28" s="4">
        <v>200</v>
      </c>
      <c r="AC28" s="4">
        <v>36.159999999999997</v>
      </c>
      <c r="AD28" s="5">
        <f t="shared" si="1"/>
        <v>200</v>
      </c>
      <c r="AE28" s="1">
        <f t="shared" si="1"/>
        <v>36.159999999999997</v>
      </c>
      <c r="AI28" s="7">
        <v>6.1</v>
      </c>
      <c r="AJ28" s="4" t="s">
        <v>32</v>
      </c>
      <c r="AK28" s="6">
        <v>0.9</v>
      </c>
      <c r="AL28" s="6">
        <v>0.89249999999999996</v>
      </c>
      <c r="AM28" s="6">
        <v>0.89249999999999996</v>
      </c>
      <c r="AN28" s="6">
        <v>0.89249999999999996</v>
      </c>
      <c r="AO28" s="6">
        <v>0.90650000000000008</v>
      </c>
      <c r="AP28" s="6">
        <v>0.90650000000000008</v>
      </c>
      <c r="AQ28" s="6">
        <v>0.90650000000000008</v>
      </c>
      <c r="AR28" s="6">
        <v>200</v>
      </c>
      <c r="AS28" s="6">
        <v>7.18</v>
      </c>
      <c r="AT28" s="5">
        <f t="shared" si="2"/>
        <v>200</v>
      </c>
      <c r="AU28" s="1">
        <f t="shared" si="2"/>
        <v>7.18</v>
      </c>
      <c r="AV28">
        <v>6</v>
      </c>
      <c r="AW28" s="6">
        <v>0.59499999999999997</v>
      </c>
      <c r="AX28" s="6">
        <v>0.6452</v>
      </c>
      <c r="AY28" s="6">
        <v>0.55559999999999998</v>
      </c>
      <c r="AZ28" s="6">
        <v>0.59699999999999998</v>
      </c>
      <c r="BA28" s="6">
        <v>0.5514</v>
      </c>
      <c r="BB28" s="6">
        <v>0.64129999999999998</v>
      </c>
      <c r="BC28" s="6">
        <v>0.59299999999999997</v>
      </c>
      <c r="BD28" s="6">
        <v>4040</v>
      </c>
      <c r="BE28" s="6">
        <v>242.17</v>
      </c>
      <c r="BG28" s="6">
        <v>59.5</v>
      </c>
      <c r="BH28" s="6">
        <v>64.52</v>
      </c>
      <c r="BI28" s="6">
        <v>55.56</v>
      </c>
      <c r="BJ28" s="6">
        <v>59.7</v>
      </c>
      <c r="BK28" s="6">
        <v>55.14</v>
      </c>
      <c r="BL28" s="6">
        <v>64.13</v>
      </c>
      <c r="BM28" s="6">
        <v>59.3</v>
      </c>
      <c r="BN28" s="6">
        <v>242.17</v>
      </c>
      <c r="BO28" s="6">
        <v>4040</v>
      </c>
    </row>
    <row r="29" spans="3:67" x14ac:dyDescent="0.2">
      <c r="C29" s="7">
        <v>7.1</v>
      </c>
      <c r="D29" s="4" t="s">
        <v>33</v>
      </c>
      <c r="E29" s="4">
        <v>0.85499999999999998</v>
      </c>
      <c r="F29" s="4">
        <v>0.80769999999999997</v>
      </c>
      <c r="G29" s="4">
        <v>0.9032</v>
      </c>
      <c r="H29" s="4">
        <v>0.8528</v>
      </c>
      <c r="I29" s="4">
        <v>0.90620000000000001</v>
      </c>
      <c r="J29" s="4">
        <v>0.81310000000000004</v>
      </c>
      <c r="K29" s="4">
        <v>0.85709999999999997</v>
      </c>
      <c r="L29" s="4">
        <v>200</v>
      </c>
      <c r="M29" s="4">
        <v>1.0085105895996E-4</v>
      </c>
      <c r="N29" s="1">
        <f t="shared" si="0"/>
        <v>200</v>
      </c>
      <c r="O29" s="1">
        <f t="shared" si="0"/>
        <v>1.0085105895996E-4</v>
      </c>
      <c r="S29" s="7">
        <v>7.1</v>
      </c>
      <c r="T29" s="4" t="s">
        <v>33</v>
      </c>
      <c r="U29" s="4">
        <v>0.85499999999999998</v>
      </c>
      <c r="V29" s="4">
        <v>0.81369999999999998</v>
      </c>
      <c r="W29" s="4">
        <v>0.89249999999999996</v>
      </c>
      <c r="X29" s="4">
        <v>0.85129999999999995</v>
      </c>
      <c r="Y29" s="4">
        <v>0.89800000000000002</v>
      </c>
      <c r="Z29" s="4">
        <v>0.82240000000000002</v>
      </c>
      <c r="AA29" s="4">
        <v>0.85850000000000004</v>
      </c>
      <c r="AB29" s="4">
        <v>200</v>
      </c>
      <c r="AC29" s="4">
        <v>8.93</v>
      </c>
      <c r="AD29" s="5">
        <f t="shared" si="1"/>
        <v>200</v>
      </c>
      <c r="AE29" s="1">
        <f t="shared" si="1"/>
        <v>8.93</v>
      </c>
      <c r="AI29" s="7">
        <v>7.1</v>
      </c>
      <c r="AJ29" s="4" t="s">
        <v>33</v>
      </c>
      <c r="AK29" s="6">
        <v>0.86</v>
      </c>
      <c r="AL29" s="6">
        <v>0.8155</v>
      </c>
      <c r="AM29" s="6">
        <v>0.90319999999999989</v>
      </c>
      <c r="AN29" s="6">
        <v>0.85709999999999997</v>
      </c>
      <c r="AO29" s="6">
        <v>0.90720000000000001</v>
      </c>
      <c r="AP29" s="6">
        <v>0.82239999999999991</v>
      </c>
      <c r="AQ29" s="6">
        <v>0.86269999999999991</v>
      </c>
      <c r="AR29" s="6">
        <v>200</v>
      </c>
      <c r="AS29" s="6">
        <v>6.16</v>
      </c>
      <c r="AT29" s="5">
        <f t="shared" si="2"/>
        <v>200</v>
      </c>
      <c r="AU29" s="1">
        <f t="shared" si="2"/>
        <v>6.16</v>
      </c>
      <c r="AW29" s="6"/>
      <c r="AX29" s="6"/>
      <c r="AY29" s="6"/>
      <c r="AZ29" s="6"/>
      <c r="BA29" s="6"/>
      <c r="BB29" s="6"/>
      <c r="BC29" s="6"/>
      <c r="BD29" s="6"/>
      <c r="BE29" s="6"/>
    </row>
    <row r="30" spans="3:67" x14ac:dyDescent="0.2">
      <c r="C30" s="7">
        <v>8.1</v>
      </c>
      <c r="D30" s="4" t="s">
        <v>34</v>
      </c>
      <c r="E30" s="4">
        <v>0.87</v>
      </c>
      <c r="F30" s="4">
        <v>0.89410000000000001</v>
      </c>
      <c r="G30" s="4">
        <v>0.81720000000000004</v>
      </c>
      <c r="H30" s="4">
        <v>0.85389999999999999</v>
      </c>
      <c r="I30" s="4">
        <v>0.85219999999999996</v>
      </c>
      <c r="J30" s="4">
        <v>0.91590000000000005</v>
      </c>
      <c r="K30" s="4">
        <v>0.88290000000000002</v>
      </c>
      <c r="L30" s="4">
        <v>200</v>
      </c>
      <c r="M30" s="4">
        <v>1.2969970703125E-4</v>
      </c>
      <c r="N30" s="1">
        <f t="shared" si="0"/>
        <v>200</v>
      </c>
      <c r="O30" s="1">
        <f t="shared" si="0"/>
        <v>1.2969970703125E-4</v>
      </c>
      <c r="S30" s="7">
        <v>8.1</v>
      </c>
      <c r="T30" s="4" t="s">
        <v>34</v>
      </c>
      <c r="U30" s="4">
        <v>0.89</v>
      </c>
      <c r="V30" s="4">
        <v>0.94940000000000002</v>
      </c>
      <c r="W30" s="4">
        <v>0.80649999999999999</v>
      </c>
      <c r="X30" s="4">
        <v>0.87209999999999999</v>
      </c>
      <c r="Y30" s="4">
        <v>0.85119999999999996</v>
      </c>
      <c r="Z30" s="4">
        <v>0.96260000000000001</v>
      </c>
      <c r="AA30" s="4">
        <v>0.90349999999999997</v>
      </c>
      <c r="AB30" s="4">
        <v>200</v>
      </c>
      <c r="AC30" s="4">
        <v>6.89</v>
      </c>
      <c r="AD30" s="5">
        <f t="shared" si="1"/>
        <v>200</v>
      </c>
      <c r="AE30" s="1">
        <f t="shared" si="1"/>
        <v>6.89</v>
      </c>
      <c r="AI30" s="7">
        <v>8.1</v>
      </c>
      <c r="AJ30" s="4" t="s">
        <v>34</v>
      </c>
      <c r="AK30" s="6">
        <v>0.89500000000000002</v>
      </c>
      <c r="AL30" s="6">
        <v>0.95</v>
      </c>
      <c r="AM30" s="6">
        <v>0.81720000000000004</v>
      </c>
      <c r="AN30" s="6">
        <v>0.87860000000000005</v>
      </c>
      <c r="AO30" s="6">
        <v>0.85829999999999995</v>
      </c>
      <c r="AP30" s="6">
        <v>0.96260000000000001</v>
      </c>
      <c r="AQ30" s="6">
        <v>0.90749999999999997</v>
      </c>
      <c r="AR30" s="6">
        <v>200</v>
      </c>
      <c r="AS30" s="6">
        <v>5.37</v>
      </c>
      <c r="AT30" s="5">
        <f t="shared" si="2"/>
        <v>200</v>
      </c>
      <c r="AU30" s="1">
        <f t="shared" si="2"/>
        <v>5.37</v>
      </c>
      <c r="AW30" s="6"/>
      <c r="AX30" s="6"/>
      <c r="AY30" s="6"/>
      <c r="AZ30" s="6"/>
      <c r="BA30" s="6"/>
      <c r="BB30" s="6"/>
      <c r="BC30" s="6"/>
      <c r="BD30" s="6"/>
      <c r="BE30" s="6"/>
      <c r="BG30" t="s">
        <v>35</v>
      </c>
    </row>
    <row r="31" spans="3:67" x14ac:dyDescent="0.2">
      <c r="C31" s="7"/>
      <c r="D31" s="9" t="s">
        <v>36</v>
      </c>
      <c r="E31" s="9">
        <f>AVERAGE(E25:E30)</f>
        <v>0.90500000000000014</v>
      </c>
      <c r="F31" s="9">
        <f t="shared" ref="F31:M31" si="9">AVERAGE(F25:F30)</f>
        <v>0.92525000000000002</v>
      </c>
      <c r="G31" s="9">
        <f t="shared" si="9"/>
        <v>0.87274999999999991</v>
      </c>
      <c r="H31" s="9">
        <f t="shared" si="9"/>
        <v>0.89618333333333344</v>
      </c>
      <c r="I31" s="9">
        <f t="shared" si="9"/>
        <v>0.89484999999999992</v>
      </c>
      <c r="J31" s="9">
        <f t="shared" si="9"/>
        <v>0.93303333333333338</v>
      </c>
      <c r="K31" s="9">
        <f t="shared" si="9"/>
        <v>0.91208333333333336</v>
      </c>
      <c r="L31" s="9">
        <f t="shared" si="9"/>
        <v>200</v>
      </c>
      <c r="M31" s="9">
        <f t="shared" si="9"/>
        <v>1.159509023030595E-4</v>
      </c>
      <c r="N31" s="1">
        <f t="shared" si="0"/>
        <v>200</v>
      </c>
      <c r="O31" s="1">
        <f t="shared" si="0"/>
        <v>1.159509023030595E-4</v>
      </c>
      <c r="S31" s="7"/>
      <c r="T31" s="9" t="s">
        <v>36</v>
      </c>
      <c r="U31" s="9">
        <f>AVERAGE(U25:U30)</f>
        <v>0.90916666666666657</v>
      </c>
      <c r="V31" s="9">
        <f t="shared" ref="V31:AC31" si="10">AVERAGE(V25:V30)</f>
        <v>15.666849999999998</v>
      </c>
      <c r="W31" s="9">
        <f t="shared" si="10"/>
        <v>0.86561666666666659</v>
      </c>
      <c r="X31" s="9">
        <f t="shared" si="10"/>
        <v>0.89954999999999996</v>
      </c>
      <c r="Y31" s="9">
        <f t="shared" si="10"/>
        <v>0.8908666666666667</v>
      </c>
      <c r="Z31" s="9">
        <f t="shared" si="10"/>
        <v>0.94703333333333328</v>
      </c>
      <c r="AA31" s="9">
        <f t="shared" si="10"/>
        <v>0.91673333333333329</v>
      </c>
      <c r="AB31" s="9">
        <f t="shared" si="10"/>
        <v>200</v>
      </c>
      <c r="AC31" s="9">
        <f t="shared" si="10"/>
        <v>16.721666666666668</v>
      </c>
      <c r="AD31" s="5">
        <f t="shared" si="1"/>
        <v>200</v>
      </c>
      <c r="AE31" s="1">
        <f t="shared" si="1"/>
        <v>16.721666666666668</v>
      </c>
      <c r="AI31" s="7"/>
      <c r="AJ31" s="9" t="s">
        <v>36</v>
      </c>
      <c r="AK31" s="9">
        <f>AVERAGE(AK25:AK30)</f>
        <v>0.90333333333333332</v>
      </c>
      <c r="AL31" s="9">
        <f t="shared" ref="AL31:AS31" si="11">AVERAGE(AL25:AL30)</f>
        <v>0.92508333333333337</v>
      </c>
      <c r="AM31" s="9">
        <f t="shared" si="11"/>
        <v>0.86918333333333331</v>
      </c>
      <c r="AN31" s="9">
        <f t="shared" si="11"/>
        <v>0.89403333333333335</v>
      </c>
      <c r="AO31" s="9">
        <f t="shared" si="11"/>
        <v>0.89241666666666664</v>
      </c>
      <c r="AP31" s="9">
        <f t="shared" si="11"/>
        <v>0.93300000000000016</v>
      </c>
      <c r="AQ31" s="9">
        <f t="shared" si="11"/>
        <v>0.91075000000000006</v>
      </c>
      <c r="AR31" s="9">
        <f t="shared" si="11"/>
        <v>200</v>
      </c>
      <c r="AS31" s="9">
        <f t="shared" si="11"/>
        <v>11.648333333333333</v>
      </c>
      <c r="AT31" s="5">
        <f t="shared" si="2"/>
        <v>200</v>
      </c>
      <c r="AU31" s="1">
        <f t="shared" si="2"/>
        <v>11.648333333333333</v>
      </c>
      <c r="AV31">
        <v>0</v>
      </c>
      <c r="AW31" s="6">
        <v>0.84499999999999997</v>
      </c>
      <c r="AX31" s="6">
        <v>0.4894</v>
      </c>
      <c r="AY31" s="6">
        <v>0.76670000000000005</v>
      </c>
      <c r="AZ31" s="6">
        <v>0.59740000000000004</v>
      </c>
      <c r="BA31" s="6">
        <v>0.95420000000000005</v>
      </c>
      <c r="BB31" s="6">
        <v>0.85880000000000001</v>
      </c>
      <c r="BC31" s="6">
        <v>0.90400000000000003</v>
      </c>
      <c r="BD31" s="6">
        <v>200</v>
      </c>
      <c r="BE31" s="6">
        <v>6.2</v>
      </c>
      <c r="BG31" s="6">
        <v>84.5</v>
      </c>
      <c r="BH31" s="6">
        <v>48.94</v>
      </c>
      <c r="BI31" s="6">
        <v>76.67</v>
      </c>
      <c r="BJ31" s="6">
        <v>59.74</v>
      </c>
      <c r="BK31" s="6">
        <v>95.42</v>
      </c>
      <c r="BL31" s="6">
        <v>85.88</v>
      </c>
      <c r="BM31" s="6">
        <v>90.4</v>
      </c>
      <c r="BN31" s="6">
        <v>6.2</v>
      </c>
      <c r="BO31" s="6">
        <v>200</v>
      </c>
    </row>
    <row r="32" spans="3:67" x14ac:dyDescent="0.2">
      <c r="C32" s="4"/>
      <c r="D32" s="9" t="s">
        <v>37</v>
      </c>
      <c r="E32" s="9">
        <f>AVERAGE(E13:E15,E17:E23,E25:E30)</f>
        <v>0.74833749999999999</v>
      </c>
      <c r="F32" s="9">
        <f t="shared" ref="F32:O32" si="12">AVERAGE(F13:F15,F17:F23,F25:F30)</f>
        <v>0.68419375000000004</v>
      </c>
      <c r="G32" s="9">
        <f t="shared" si="12"/>
        <v>0.80439375000000013</v>
      </c>
      <c r="H32" s="9">
        <f t="shared" si="12"/>
        <v>0.68445624999999988</v>
      </c>
      <c r="I32" s="9">
        <f t="shared" si="12"/>
        <v>0.84600000000000009</v>
      </c>
      <c r="J32" s="9">
        <f t="shared" si="12"/>
        <v>0.76383750000000006</v>
      </c>
      <c r="K32" s="9">
        <f t="shared" si="12"/>
        <v>0.78734999999999977</v>
      </c>
      <c r="L32" s="9">
        <f t="shared" si="12"/>
        <v>181.25</v>
      </c>
      <c r="M32" s="9">
        <f t="shared" si="12"/>
        <v>1.3779103755950895E-4</v>
      </c>
      <c r="N32" s="5">
        <f t="shared" si="12"/>
        <v>181.25</v>
      </c>
      <c r="O32" s="1">
        <f t="shared" si="12"/>
        <v>1.3779103755950895E-4</v>
      </c>
      <c r="S32" s="4"/>
      <c r="T32" s="9" t="s">
        <v>37</v>
      </c>
      <c r="U32" s="9">
        <f>AVERAGE(U13:U15,U17:U23,U25:U30)</f>
        <v>0.76688125000000007</v>
      </c>
      <c r="V32" s="9">
        <f t="shared" ref="V32:AE32" si="13">AVERAGE(V13:V15,V17:V23,V25:V30)</f>
        <v>11.0104375</v>
      </c>
      <c r="W32" s="9">
        <f t="shared" si="13"/>
        <v>0.78295000000000015</v>
      </c>
      <c r="X32" s="9">
        <f t="shared" si="13"/>
        <v>0.6885</v>
      </c>
      <c r="Y32" s="9">
        <f t="shared" si="13"/>
        <v>0.86575625</v>
      </c>
      <c r="Z32" s="9">
        <f t="shared" si="13"/>
        <v>0.80858750000000001</v>
      </c>
      <c r="AA32" s="9">
        <f t="shared" si="13"/>
        <v>0.79230624999999988</v>
      </c>
      <c r="AB32" s="9">
        <f t="shared" si="13"/>
        <v>181.25</v>
      </c>
      <c r="AC32" s="9">
        <f t="shared" si="13"/>
        <v>19.466249999999999</v>
      </c>
      <c r="AD32" s="5">
        <f t="shared" si="13"/>
        <v>181.25</v>
      </c>
      <c r="AE32" s="1">
        <f t="shared" si="13"/>
        <v>19.466249999999999</v>
      </c>
      <c r="AI32" s="4"/>
      <c r="AJ32" s="9" t="s">
        <v>37</v>
      </c>
      <c r="AK32" s="9">
        <f>AVERAGE(AK13:AK15,AK17:AK23,AK25:AK30)</f>
        <v>0.765625</v>
      </c>
      <c r="AL32" s="9">
        <f t="shared" ref="AL32:AU32" si="14">AVERAGE(AL13:AL15,AL17:AL23,AL25:AL30)</f>
        <v>0.72681874999999996</v>
      </c>
      <c r="AM32" s="9">
        <f t="shared" si="14"/>
        <v>0.78615625000000011</v>
      </c>
      <c r="AN32" s="9">
        <f t="shared" si="14"/>
        <v>0.68995624999999994</v>
      </c>
      <c r="AO32" s="9">
        <f t="shared" si="14"/>
        <v>0.86894999999999978</v>
      </c>
      <c r="AP32" s="9">
        <f t="shared" si="14"/>
        <v>0.80109999999999992</v>
      </c>
      <c r="AQ32" s="9">
        <f t="shared" si="14"/>
        <v>0.7890562499999999</v>
      </c>
      <c r="AR32" s="9">
        <f t="shared" si="14"/>
        <v>181.25</v>
      </c>
      <c r="AS32" s="9">
        <f t="shared" si="14"/>
        <v>13.856250000000001</v>
      </c>
      <c r="AT32" s="5">
        <f t="shared" si="14"/>
        <v>181.25</v>
      </c>
      <c r="AU32" s="1">
        <f t="shared" si="14"/>
        <v>13.856250000000001</v>
      </c>
      <c r="AV32" s="6">
        <v>1</v>
      </c>
      <c r="AW32" s="6">
        <v>0.86</v>
      </c>
      <c r="AX32" s="6">
        <v>0.52780000000000005</v>
      </c>
      <c r="AY32" s="6">
        <v>0.63329999999999997</v>
      </c>
      <c r="AZ32" s="6">
        <v>0.57579999999999998</v>
      </c>
      <c r="BA32" s="6">
        <v>0.93290000000000006</v>
      </c>
      <c r="BB32" s="6">
        <v>0.9</v>
      </c>
      <c r="BC32" s="6">
        <v>0.91620000000000001</v>
      </c>
      <c r="BD32" s="6">
        <v>2020</v>
      </c>
      <c r="BE32" s="6">
        <v>110.4</v>
      </c>
      <c r="BG32" s="6">
        <v>86</v>
      </c>
      <c r="BH32" s="6">
        <v>52.78</v>
      </c>
      <c r="BI32" s="6">
        <v>63.33</v>
      </c>
      <c r="BJ32" s="6">
        <v>57.58</v>
      </c>
      <c r="BK32" s="6">
        <v>93.29</v>
      </c>
      <c r="BL32" s="6">
        <v>90</v>
      </c>
      <c r="BM32" s="6">
        <v>91.62</v>
      </c>
      <c r="BN32" s="6">
        <v>110.4</v>
      </c>
      <c r="BO32" s="6">
        <v>2020</v>
      </c>
    </row>
    <row r="33" spans="3:67" x14ac:dyDescent="0.2">
      <c r="AV33">
        <v>2</v>
      </c>
      <c r="AW33" s="6">
        <v>0.82</v>
      </c>
      <c r="AX33" s="6">
        <v>0.44</v>
      </c>
      <c r="AY33" s="6">
        <v>0.73329999999999995</v>
      </c>
      <c r="AZ33" s="6">
        <v>0.55000000000000004</v>
      </c>
      <c r="BA33" s="6">
        <v>0.94669999999999999</v>
      </c>
      <c r="BB33" s="6">
        <v>0.83530000000000004</v>
      </c>
      <c r="BC33" s="6">
        <v>0.88749999999999996</v>
      </c>
      <c r="BD33" s="6">
        <v>3636</v>
      </c>
      <c r="BE33" s="6">
        <v>214.93</v>
      </c>
      <c r="BG33" s="6">
        <v>82</v>
      </c>
      <c r="BH33" s="6">
        <v>44</v>
      </c>
      <c r="BI33" s="6">
        <v>73.33</v>
      </c>
      <c r="BJ33" s="6">
        <v>55</v>
      </c>
      <c r="BK33" s="6">
        <v>94.67</v>
      </c>
      <c r="BL33" s="6">
        <v>83.53</v>
      </c>
      <c r="BM33" s="6">
        <v>88.75</v>
      </c>
      <c r="BN33" s="6">
        <v>214.93</v>
      </c>
      <c r="BO33" s="6">
        <v>3636</v>
      </c>
    </row>
    <row r="34" spans="3:67" x14ac:dyDescent="0.2">
      <c r="AV34" s="6">
        <v>3</v>
      </c>
      <c r="AW34" s="6">
        <v>0.85499999999999998</v>
      </c>
      <c r="AX34" s="6">
        <v>0.51350000000000007</v>
      </c>
      <c r="AY34" s="6">
        <v>0.63329999999999997</v>
      </c>
      <c r="AZ34" s="6">
        <v>0.56720000000000004</v>
      </c>
      <c r="BA34" s="6">
        <v>0.9325</v>
      </c>
      <c r="BB34" s="6">
        <v>0.89410000000000001</v>
      </c>
      <c r="BC34" s="6">
        <v>0.91290000000000004</v>
      </c>
      <c r="BD34" s="6">
        <v>4040</v>
      </c>
      <c r="BE34" s="6">
        <v>246.58</v>
      </c>
      <c r="BG34" s="6">
        <v>85.5</v>
      </c>
      <c r="BH34" s="6">
        <v>51.35</v>
      </c>
      <c r="BI34" s="6">
        <v>63.33</v>
      </c>
      <c r="BJ34" s="6">
        <v>56.72</v>
      </c>
      <c r="BK34" s="6">
        <v>93.25</v>
      </c>
      <c r="BL34" s="6">
        <v>89.41</v>
      </c>
      <c r="BM34" s="6">
        <v>91.29</v>
      </c>
      <c r="BN34" s="6">
        <v>246.58</v>
      </c>
      <c r="BO34" s="6">
        <v>4040</v>
      </c>
    </row>
    <row r="35" spans="3:67" x14ac:dyDescent="0.2">
      <c r="AV35">
        <v>4</v>
      </c>
      <c r="AW35" s="6">
        <v>0.85499999999999998</v>
      </c>
      <c r="AX35" s="6">
        <v>0.51350000000000007</v>
      </c>
      <c r="AY35" s="6">
        <v>0.63329999999999997</v>
      </c>
      <c r="AZ35" s="6">
        <v>0.56720000000000004</v>
      </c>
      <c r="BA35" s="6">
        <v>0.9325</v>
      </c>
      <c r="BB35" s="6">
        <v>0.89410000000000001</v>
      </c>
      <c r="BC35" s="6">
        <v>0.91290000000000004</v>
      </c>
      <c r="BD35" s="6">
        <v>4040</v>
      </c>
      <c r="BE35" s="6">
        <v>275.37</v>
      </c>
      <c r="BG35" s="6">
        <v>85.5</v>
      </c>
      <c r="BH35" s="6">
        <v>51.35</v>
      </c>
      <c r="BI35" s="6">
        <v>63.33</v>
      </c>
      <c r="BJ35" s="6">
        <v>56.72</v>
      </c>
      <c r="BK35" s="6">
        <v>93.25</v>
      </c>
      <c r="BL35" s="6">
        <v>89.41</v>
      </c>
      <c r="BM35" s="6">
        <v>91.29</v>
      </c>
      <c r="BN35" s="6">
        <v>275.37</v>
      </c>
      <c r="BO35" s="6">
        <v>4040</v>
      </c>
    </row>
    <row r="36" spans="3:67" x14ac:dyDescent="0.2">
      <c r="AV36" s="6">
        <v>5</v>
      </c>
      <c r="AW36" s="6">
        <v>0.88500000000000001</v>
      </c>
      <c r="AX36" s="6">
        <v>0.6129</v>
      </c>
      <c r="AY36" s="6">
        <v>0.63329999999999997</v>
      </c>
      <c r="AZ36" s="6">
        <v>0.623</v>
      </c>
      <c r="BA36" s="6">
        <v>0.93489999999999995</v>
      </c>
      <c r="BB36" s="6">
        <v>0.9294</v>
      </c>
      <c r="BC36" s="6">
        <v>0.93220000000000003</v>
      </c>
      <c r="BD36" s="6">
        <v>4040</v>
      </c>
      <c r="BE36" s="6">
        <v>220.42</v>
      </c>
      <c r="BG36" s="6">
        <v>88.5</v>
      </c>
      <c r="BH36" s="6">
        <v>61.29</v>
      </c>
      <c r="BI36" s="6">
        <v>63.33</v>
      </c>
      <c r="BJ36" s="6">
        <v>62.3</v>
      </c>
      <c r="BK36" s="6">
        <v>93.49</v>
      </c>
      <c r="BL36" s="6">
        <v>92.94</v>
      </c>
      <c r="BM36" s="6">
        <v>93.22</v>
      </c>
      <c r="BN36" s="6">
        <v>220.42</v>
      </c>
      <c r="BO36" s="6">
        <v>4040</v>
      </c>
    </row>
    <row r="37" spans="3:67" x14ac:dyDescent="0.2">
      <c r="AV37">
        <v>6</v>
      </c>
      <c r="AW37" s="6">
        <v>0.88</v>
      </c>
      <c r="AX37" s="6">
        <v>0.60709999999999997</v>
      </c>
      <c r="AY37" s="6">
        <v>0.56669999999999998</v>
      </c>
      <c r="AZ37" s="6">
        <v>0.58619999999999994</v>
      </c>
      <c r="BA37" s="6">
        <v>0.9244</v>
      </c>
      <c r="BB37" s="6">
        <v>0.93530000000000002</v>
      </c>
      <c r="BC37" s="6">
        <v>0.92980000000000007</v>
      </c>
      <c r="BD37" s="6">
        <v>4040</v>
      </c>
      <c r="BE37" s="6">
        <v>270.57</v>
      </c>
      <c r="BG37" s="6">
        <v>88</v>
      </c>
      <c r="BH37" s="6">
        <v>60.71</v>
      </c>
      <c r="BI37" s="6">
        <v>56.67</v>
      </c>
      <c r="BJ37" s="6">
        <v>58.62</v>
      </c>
      <c r="BK37" s="6">
        <v>92.44</v>
      </c>
      <c r="BL37" s="6">
        <v>93.53</v>
      </c>
      <c r="BM37" s="6">
        <v>92.98</v>
      </c>
      <c r="BN37" s="6">
        <v>270.57</v>
      </c>
      <c r="BO37" s="6">
        <v>4040</v>
      </c>
    </row>
    <row r="38" spans="3:67" x14ac:dyDescent="0.2">
      <c r="AW38" s="6"/>
      <c r="AX38" s="6"/>
      <c r="AY38" s="6"/>
      <c r="AZ38" s="6"/>
      <c r="BA38" s="6"/>
      <c r="BB38" s="6"/>
      <c r="BC38" s="6"/>
      <c r="BD38" s="6"/>
      <c r="BE38" s="6"/>
    </row>
    <row r="39" spans="3:67" x14ac:dyDescent="0.2">
      <c r="AW39" s="6"/>
      <c r="AX39" s="6"/>
      <c r="AY39" s="6"/>
      <c r="AZ39" s="6"/>
      <c r="BA39" s="6"/>
      <c r="BB39" s="6"/>
      <c r="BC39" s="6"/>
      <c r="BD39" s="6"/>
      <c r="BE39" s="6"/>
    </row>
    <row r="40" spans="3:67" x14ac:dyDescent="0.2">
      <c r="C40" t="s">
        <v>0</v>
      </c>
      <c r="S40" t="str">
        <f>S10</f>
        <v>PO2G 4o Mini + Cluster</v>
      </c>
      <c r="AI40" t="str">
        <f>AI10</f>
        <v>PO2G 4o Mini</v>
      </c>
      <c r="AW40" s="6"/>
      <c r="AX40" s="6"/>
      <c r="AY40" s="6"/>
      <c r="AZ40" s="6"/>
      <c r="BA40" s="6"/>
      <c r="BB40" s="6"/>
      <c r="BC40" s="6"/>
      <c r="BD40" s="6"/>
      <c r="BE40" s="6"/>
      <c r="BG40" t="s">
        <v>38</v>
      </c>
    </row>
    <row r="41" spans="3:67" x14ac:dyDescent="0.2">
      <c r="D41">
        <f>D11+1</f>
        <v>1</v>
      </c>
      <c r="F41" t="s">
        <v>3</v>
      </c>
      <c r="G41" t="s">
        <v>3</v>
      </c>
      <c r="H41" t="s">
        <v>3</v>
      </c>
      <c r="I41" t="s">
        <v>4</v>
      </c>
      <c r="J41" t="s">
        <v>4</v>
      </c>
      <c r="K41" t="s">
        <v>4</v>
      </c>
      <c r="T41">
        <f>T11+1</f>
        <v>1</v>
      </c>
      <c r="V41" t="s">
        <v>3</v>
      </c>
      <c r="W41" t="s">
        <v>3</v>
      </c>
      <c r="X41" t="s">
        <v>3</v>
      </c>
      <c r="Y41" t="s">
        <v>4</v>
      </c>
      <c r="Z41" t="s">
        <v>4</v>
      </c>
      <c r="AA41" t="s">
        <v>4</v>
      </c>
      <c r="AJ41">
        <f>AJ11+1</f>
        <v>1</v>
      </c>
      <c r="AL41" t="s">
        <v>3</v>
      </c>
      <c r="AM41" t="s">
        <v>3</v>
      </c>
      <c r="AN41" t="s">
        <v>3</v>
      </c>
      <c r="AO41" t="s">
        <v>4</v>
      </c>
      <c r="AP41" t="s">
        <v>4</v>
      </c>
      <c r="AQ41" t="s">
        <v>4</v>
      </c>
      <c r="AV41">
        <v>0</v>
      </c>
      <c r="AW41" s="6">
        <v>0.56669999999999998</v>
      </c>
      <c r="AX41" s="6">
        <v>0.23809999999999998</v>
      </c>
      <c r="AY41" s="6">
        <v>0.95239999999999991</v>
      </c>
      <c r="AZ41" s="6">
        <v>0.38100000000000001</v>
      </c>
      <c r="BA41" s="6">
        <v>0.98480000000000001</v>
      </c>
      <c r="BB41" s="6">
        <v>0.50390000000000001</v>
      </c>
      <c r="BC41" s="6">
        <v>0.66670000000000007</v>
      </c>
      <c r="BD41" s="6">
        <v>150</v>
      </c>
      <c r="BE41" s="6">
        <v>36.340000000000003</v>
      </c>
      <c r="BG41" s="6">
        <v>56.67</v>
      </c>
      <c r="BH41" s="6">
        <v>23.81</v>
      </c>
      <c r="BI41" s="6">
        <v>95.24</v>
      </c>
      <c r="BJ41" s="6">
        <v>38.1</v>
      </c>
      <c r="BK41" s="6">
        <v>98.48</v>
      </c>
      <c r="BL41" s="6">
        <v>50.39</v>
      </c>
      <c r="BM41" s="6">
        <v>66.67</v>
      </c>
      <c r="BN41" s="6">
        <v>36.340000000000003</v>
      </c>
      <c r="BO41" s="6">
        <v>150</v>
      </c>
    </row>
    <row r="42" spans="3:67" ht="17" x14ac:dyDescent="0.2">
      <c r="C42" s="2" t="s">
        <v>6</v>
      </c>
      <c r="D42" s="3" t="s">
        <v>7</v>
      </c>
      <c r="E42" s="4" t="s">
        <v>8</v>
      </c>
      <c r="F42" s="4" t="s">
        <v>9</v>
      </c>
      <c r="G42" s="4" t="s">
        <v>10</v>
      </c>
      <c r="H42" s="4" t="s">
        <v>11</v>
      </c>
      <c r="I42" s="4" t="s">
        <v>9</v>
      </c>
      <c r="J42" s="4" t="s">
        <v>10</v>
      </c>
      <c r="K42" s="4" t="s">
        <v>11</v>
      </c>
      <c r="L42" s="4" t="s">
        <v>12</v>
      </c>
      <c r="M42" s="4" t="s">
        <v>13</v>
      </c>
      <c r="N42" s="5" t="s">
        <v>14</v>
      </c>
      <c r="O42" s="1" t="s">
        <v>15</v>
      </c>
      <c r="S42" s="2" t="s">
        <v>6</v>
      </c>
      <c r="T42" s="3" t="s">
        <v>7</v>
      </c>
      <c r="U42" s="4" t="s">
        <v>8</v>
      </c>
      <c r="V42" s="4" t="s">
        <v>9</v>
      </c>
      <c r="W42" s="4" t="s">
        <v>10</v>
      </c>
      <c r="X42" s="4" t="s">
        <v>11</v>
      </c>
      <c r="Y42" s="4" t="s">
        <v>9</v>
      </c>
      <c r="Z42" s="4" t="s">
        <v>10</v>
      </c>
      <c r="AA42" s="4" t="s">
        <v>11</v>
      </c>
      <c r="AB42" s="4" t="s">
        <v>12</v>
      </c>
      <c r="AC42" s="4" t="s">
        <v>13</v>
      </c>
      <c r="AD42" s="5" t="s">
        <v>14</v>
      </c>
      <c r="AE42" s="1" t="s">
        <v>15</v>
      </c>
      <c r="AI42" s="2" t="s">
        <v>6</v>
      </c>
      <c r="AJ42" s="3" t="s">
        <v>7</v>
      </c>
      <c r="AK42" s="4" t="s">
        <v>8</v>
      </c>
      <c r="AL42" s="4" t="s">
        <v>9</v>
      </c>
      <c r="AM42" s="4" t="s">
        <v>10</v>
      </c>
      <c r="AN42" s="4" t="s">
        <v>11</v>
      </c>
      <c r="AO42" s="4" t="s">
        <v>9</v>
      </c>
      <c r="AP42" s="4" t="s">
        <v>10</v>
      </c>
      <c r="AQ42" s="4" t="s">
        <v>11</v>
      </c>
      <c r="AR42" s="4" t="s">
        <v>12</v>
      </c>
      <c r="AS42" s="4" t="s">
        <v>13</v>
      </c>
      <c r="AT42" s="5" t="s">
        <v>14</v>
      </c>
      <c r="AU42" s="1" t="s">
        <v>15</v>
      </c>
      <c r="AV42" s="6">
        <v>1</v>
      </c>
      <c r="AW42" s="6">
        <v>0.94669999999999999</v>
      </c>
      <c r="AX42" s="6">
        <v>0.8095</v>
      </c>
      <c r="AY42" s="6">
        <v>0.8095</v>
      </c>
      <c r="AZ42" s="6">
        <v>0.8095</v>
      </c>
      <c r="BA42" s="6">
        <v>0.96900000000000008</v>
      </c>
      <c r="BB42" s="6">
        <v>0.96900000000000008</v>
      </c>
      <c r="BC42" s="6">
        <v>0.96900000000000008</v>
      </c>
      <c r="BD42" s="6">
        <v>912</v>
      </c>
      <c r="BE42" s="6">
        <v>61.54</v>
      </c>
      <c r="BG42" s="6">
        <v>94.67</v>
      </c>
      <c r="BH42" s="6">
        <v>80.95</v>
      </c>
      <c r="BI42" s="6">
        <v>80.95</v>
      </c>
      <c r="BJ42" s="6">
        <v>80.95</v>
      </c>
      <c r="BK42" s="6">
        <v>96.9</v>
      </c>
      <c r="BL42" s="6">
        <v>96.9</v>
      </c>
      <c r="BM42" s="6">
        <v>96.9</v>
      </c>
      <c r="BN42" s="6">
        <v>61.54</v>
      </c>
      <c r="BO42" s="6">
        <v>912</v>
      </c>
    </row>
    <row r="43" spans="3:67" x14ac:dyDescent="0.2">
      <c r="C43" s="7">
        <v>9.1</v>
      </c>
      <c r="D43" s="4" t="s">
        <v>16</v>
      </c>
      <c r="E43" s="4">
        <v>0.95</v>
      </c>
      <c r="F43" s="4">
        <v>0.9375</v>
      </c>
      <c r="G43" s="4">
        <v>0.95740000000000003</v>
      </c>
      <c r="H43" s="4">
        <v>0.94740000000000002</v>
      </c>
      <c r="I43" s="4">
        <v>0.96150000000000002</v>
      </c>
      <c r="J43" s="4">
        <v>0.94340000000000002</v>
      </c>
      <c r="K43" s="4">
        <v>0.95240000000000002</v>
      </c>
      <c r="L43" s="4">
        <v>2335</v>
      </c>
      <c r="M43" s="4">
        <v>87.936181068420396</v>
      </c>
      <c r="N43" s="1">
        <f>L43+N13</f>
        <v>2535</v>
      </c>
      <c r="O43" s="1">
        <f>M43+O13</f>
        <v>87.936303138732896</v>
      </c>
      <c r="S43" s="7">
        <v>9.1</v>
      </c>
      <c r="T43" s="4" t="s">
        <v>16</v>
      </c>
      <c r="U43" s="4">
        <v>0.92500000000000004</v>
      </c>
      <c r="V43" s="4">
        <v>0.90720000000000001</v>
      </c>
      <c r="W43" s="4">
        <v>0.93620000000000003</v>
      </c>
      <c r="X43" s="4">
        <v>0.92149999999999999</v>
      </c>
      <c r="Y43" s="4">
        <v>0.94169999999999998</v>
      </c>
      <c r="Z43" s="4">
        <v>0.91510000000000002</v>
      </c>
      <c r="AA43" s="4">
        <v>0.92820000000000003</v>
      </c>
      <c r="AB43" s="4">
        <v>1414</v>
      </c>
      <c r="AC43" s="8">
        <v>111.95</v>
      </c>
      <c r="AD43" s="5">
        <f>AB43+AD13</f>
        <v>1614</v>
      </c>
      <c r="AE43" s="1">
        <f>AC43+AE13</f>
        <v>148.71</v>
      </c>
      <c r="AI43" s="7">
        <v>9.1</v>
      </c>
      <c r="AJ43" s="4" t="s">
        <v>16</v>
      </c>
      <c r="AK43" s="6">
        <v>0.94499999999999995</v>
      </c>
      <c r="AL43" s="6">
        <v>0.94620000000000004</v>
      </c>
      <c r="AM43" s="6">
        <v>0.93620000000000003</v>
      </c>
      <c r="AN43" s="6">
        <v>0.94120000000000004</v>
      </c>
      <c r="AO43" s="6">
        <v>0.94389999999999996</v>
      </c>
      <c r="AP43" s="6">
        <v>0.95279999999999998</v>
      </c>
      <c r="AQ43" s="6">
        <v>0.94840000000000002</v>
      </c>
      <c r="AR43" s="6">
        <v>1414</v>
      </c>
      <c r="AS43" s="6">
        <v>78.19</v>
      </c>
      <c r="AT43" s="5">
        <f>AR43+AT13</f>
        <v>1614</v>
      </c>
      <c r="AU43" s="1">
        <f>AS43+AU13</f>
        <v>113.36</v>
      </c>
      <c r="AV43">
        <v>2</v>
      </c>
      <c r="AW43" s="6">
        <v>0.96</v>
      </c>
      <c r="AX43" s="6">
        <v>0.82609999999999995</v>
      </c>
      <c r="AY43" s="6">
        <v>0.90480000000000005</v>
      </c>
      <c r="AZ43" s="6">
        <v>0.86360000000000003</v>
      </c>
      <c r="BA43" s="6">
        <v>0.98430000000000006</v>
      </c>
      <c r="BB43" s="6">
        <v>0.96900000000000008</v>
      </c>
      <c r="BC43" s="6">
        <v>0.97659999999999991</v>
      </c>
      <c r="BD43" s="6">
        <v>2128</v>
      </c>
      <c r="BE43" s="6">
        <v>132.82</v>
      </c>
      <c r="BG43" s="6">
        <v>96</v>
      </c>
      <c r="BH43" s="6">
        <v>82.61</v>
      </c>
      <c r="BI43" s="6">
        <v>90.48</v>
      </c>
      <c r="BJ43" s="6">
        <v>86.36</v>
      </c>
      <c r="BK43" s="6">
        <v>98.43</v>
      </c>
      <c r="BL43" s="6">
        <v>96.9</v>
      </c>
      <c r="BM43" s="6">
        <v>97.66</v>
      </c>
      <c r="BN43" s="6">
        <v>132.82</v>
      </c>
      <c r="BO43" s="6">
        <v>2128</v>
      </c>
    </row>
    <row r="44" spans="3:67" x14ac:dyDescent="0.2">
      <c r="C44" s="7">
        <v>10.1</v>
      </c>
      <c r="D44" s="4" t="s">
        <v>17</v>
      </c>
      <c r="E44" s="4">
        <v>0.39500000000000002</v>
      </c>
      <c r="F44" s="4">
        <v>0.43930000000000002</v>
      </c>
      <c r="G44" s="4">
        <v>0.43519999999999998</v>
      </c>
      <c r="H44" s="4">
        <v>0.43719999999999998</v>
      </c>
      <c r="I44" s="4">
        <v>0.34410000000000002</v>
      </c>
      <c r="J44" s="4">
        <v>0.3478</v>
      </c>
      <c r="K44" s="4">
        <v>0.34589999999999999</v>
      </c>
      <c r="L44" s="4">
        <v>2323</v>
      </c>
      <c r="M44" s="4">
        <v>93.914858102798405</v>
      </c>
      <c r="N44" s="1">
        <f t="shared" ref="N44:O59" si="15">L44+N14</f>
        <v>2523</v>
      </c>
      <c r="O44" s="1">
        <f t="shared" si="15"/>
        <v>93.914996147155705</v>
      </c>
      <c r="S44" s="7">
        <v>10.1</v>
      </c>
      <c r="T44" s="4" t="s">
        <v>17</v>
      </c>
      <c r="U44" s="4">
        <v>0.60499999999999998</v>
      </c>
      <c r="V44" s="4">
        <v>0.70420000000000005</v>
      </c>
      <c r="W44" s="4">
        <v>0.46300000000000002</v>
      </c>
      <c r="X44" s="4">
        <v>0.55869999999999997</v>
      </c>
      <c r="Y44" s="4">
        <v>0.5504</v>
      </c>
      <c r="Z44" s="4">
        <v>0.77170000000000005</v>
      </c>
      <c r="AA44" s="4">
        <v>0.64249999999999996</v>
      </c>
      <c r="AB44" s="4">
        <v>2020</v>
      </c>
      <c r="AC44" s="4">
        <v>157.07</v>
      </c>
      <c r="AD44" s="5">
        <f t="shared" ref="AD44:AE59" si="16">AB44+AD14</f>
        <v>2220</v>
      </c>
      <c r="AE44" s="1">
        <f t="shared" si="16"/>
        <v>195.20999999999998</v>
      </c>
      <c r="AI44" s="7">
        <v>10.1</v>
      </c>
      <c r="AJ44" s="4" t="s">
        <v>17</v>
      </c>
      <c r="AK44" s="6">
        <v>0.60499999999999998</v>
      </c>
      <c r="AL44" s="6">
        <v>0.6986</v>
      </c>
      <c r="AM44" s="6">
        <v>0.47220000000000001</v>
      </c>
      <c r="AN44" s="6">
        <v>0.5635</v>
      </c>
      <c r="AO44" s="6">
        <v>0.55120000000000002</v>
      </c>
      <c r="AP44" s="6">
        <v>0.76090000000000002</v>
      </c>
      <c r="AQ44" s="6">
        <v>0.63929999999999998</v>
      </c>
      <c r="AR44" s="6">
        <v>2020</v>
      </c>
      <c r="AS44" s="6">
        <v>109.39</v>
      </c>
      <c r="AT44" s="5">
        <f t="shared" ref="AT44:AU59" si="17">AR44+AT14</f>
        <v>2220</v>
      </c>
      <c r="AU44" s="1">
        <f t="shared" si="17"/>
        <v>119.25</v>
      </c>
      <c r="AV44" s="6">
        <v>3</v>
      </c>
      <c r="AW44" s="6">
        <v>0.96</v>
      </c>
      <c r="AX44" s="6">
        <v>0.85709999999999997</v>
      </c>
      <c r="AY44" s="6">
        <v>0.85709999999999997</v>
      </c>
      <c r="AZ44" s="6">
        <v>0.85709999999999997</v>
      </c>
      <c r="BA44" s="6">
        <v>0.97670000000000001</v>
      </c>
      <c r="BB44" s="6">
        <v>0.97670000000000001</v>
      </c>
      <c r="BC44" s="6">
        <v>0.97670000000000001</v>
      </c>
      <c r="BD44" s="6">
        <v>2128</v>
      </c>
      <c r="BE44" s="6">
        <v>113.15</v>
      </c>
      <c r="BG44" s="6">
        <v>96</v>
      </c>
      <c r="BH44" s="6">
        <v>85.71</v>
      </c>
      <c r="BI44" s="6">
        <v>85.71</v>
      </c>
      <c r="BJ44" s="6">
        <v>85.71</v>
      </c>
      <c r="BK44" s="6">
        <v>97.67</v>
      </c>
      <c r="BL44" s="6">
        <v>97.67</v>
      </c>
      <c r="BM44" s="6">
        <v>97.67</v>
      </c>
      <c r="BN44" s="6">
        <v>113.15</v>
      </c>
      <c r="BO44" s="6">
        <v>2128</v>
      </c>
    </row>
    <row r="45" spans="3:67" x14ac:dyDescent="0.2">
      <c r="C45" s="7">
        <v>11.1</v>
      </c>
      <c r="D45" s="4" t="s">
        <v>18</v>
      </c>
      <c r="E45" s="4">
        <v>0.84</v>
      </c>
      <c r="F45" s="4">
        <v>0.47920000000000001</v>
      </c>
      <c r="G45" s="4">
        <v>0.76670000000000005</v>
      </c>
      <c r="H45" s="4">
        <v>0.5897</v>
      </c>
      <c r="I45" s="4">
        <v>0.90059999999999996</v>
      </c>
      <c r="J45" s="4">
        <v>0.85289999999999999</v>
      </c>
      <c r="K45" s="4">
        <v>0.95389999999999997</v>
      </c>
      <c r="L45" s="4">
        <v>2325</v>
      </c>
      <c r="M45" s="4">
        <v>87.5638329982757</v>
      </c>
      <c r="N45" s="1">
        <f t="shared" si="15"/>
        <v>2525</v>
      </c>
      <c r="O45" s="1">
        <f t="shared" si="15"/>
        <v>87.564075946807804</v>
      </c>
      <c r="S45" s="7">
        <v>11.1</v>
      </c>
      <c r="T45" s="4" t="s">
        <v>18</v>
      </c>
      <c r="U45" s="4">
        <v>0.84</v>
      </c>
      <c r="V45" s="4">
        <v>0.47499999999999998</v>
      </c>
      <c r="W45" s="4">
        <v>0.63329999999999997</v>
      </c>
      <c r="X45" s="4">
        <v>0.54290000000000005</v>
      </c>
      <c r="Y45" s="4">
        <v>0.93120000000000003</v>
      </c>
      <c r="Z45" s="4">
        <v>0.87649999999999995</v>
      </c>
      <c r="AA45" s="4">
        <v>0.90300000000000002</v>
      </c>
      <c r="AB45" s="4">
        <v>2020</v>
      </c>
      <c r="AC45" s="4">
        <v>99.97</v>
      </c>
      <c r="AD45" s="5">
        <f t="shared" si="16"/>
        <v>2220</v>
      </c>
      <c r="AE45" s="1">
        <f t="shared" si="16"/>
        <v>105.81</v>
      </c>
      <c r="AI45" s="7">
        <v>11.1</v>
      </c>
      <c r="AJ45" s="4" t="s">
        <v>18</v>
      </c>
      <c r="AK45" s="6">
        <v>0.86</v>
      </c>
      <c r="AL45" s="6">
        <v>0.52780000000000005</v>
      </c>
      <c r="AM45" s="6">
        <v>0.63329999999999997</v>
      </c>
      <c r="AN45" s="6">
        <v>0.57579999999999998</v>
      </c>
      <c r="AO45" s="6">
        <v>0.93290000000000006</v>
      </c>
      <c r="AP45" s="6">
        <v>0.9</v>
      </c>
      <c r="AQ45" s="6">
        <v>0.91620000000000001</v>
      </c>
      <c r="AR45" s="6">
        <v>2020</v>
      </c>
      <c r="AS45" s="6">
        <v>110.4</v>
      </c>
      <c r="AT45" s="5">
        <f t="shared" si="17"/>
        <v>2220</v>
      </c>
      <c r="AU45" s="1">
        <f t="shared" si="17"/>
        <v>116.60000000000001</v>
      </c>
      <c r="AV45">
        <v>4</v>
      </c>
      <c r="AW45" s="6">
        <v>0.94669999999999999</v>
      </c>
      <c r="AX45" s="6">
        <v>0.72409999999999997</v>
      </c>
      <c r="AY45" s="6">
        <v>1</v>
      </c>
      <c r="AZ45" s="6">
        <v>0.84</v>
      </c>
      <c r="BA45" s="6">
        <v>1</v>
      </c>
      <c r="BB45" s="6">
        <v>0.93799999999999994</v>
      </c>
      <c r="BC45" s="6">
        <v>0.96799999999999997</v>
      </c>
      <c r="BD45" s="6">
        <v>1824</v>
      </c>
      <c r="BE45" s="6">
        <v>188.08</v>
      </c>
      <c r="BG45" s="6">
        <v>94.67</v>
      </c>
      <c r="BH45" s="6">
        <v>72.41</v>
      </c>
      <c r="BI45" s="6">
        <v>100</v>
      </c>
      <c r="BJ45" s="6">
        <v>84</v>
      </c>
      <c r="BK45" s="6">
        <v>100</v>
      </c>
      <c r="BL45" s="6">
        <v>93.8</v>
      </c>
      <c r="BM45" s="6">
        <v>96.8</v>
      </c>
      <c r="BN45" s="6">
        <v>188.08</v>
      </c>
      <c r="BO45" s="6">
        <v>1824</v>
      </c>
    </row>
    <row r="46" spans="3:67" x14ac:dyDescent="0.2">
      <c r="C46" s="7"/>
      <c r="D46" s="9" t="s">
        <v>19</v>
      </c>
      <c r="E46" s="9">
        <f t="shared" ref="E46:M46" si="18">AVERAGE(E43:E45)</f>
        <v>0.72833333333333339</v>
      </c>
      <c r="F46" s="9">
        <f t="shared" si="18"/>
        <v>0.6186666666666667</v>
      </c>
      <c r="G46" s="9">
        <f t="shared" si="18"/>
        <v>0.71976666666666667</v>
      </c>
      <c r="H46" s="9">
        <f t="shared" si="18"/>
        <v>0.65810000000000002</v>
      </c>
      <c r="I46" s="9">
        <f t="shared" si="18"/>
        <v>0.73539999999999994</v>
      </c>
      <c r="J46" s="9">
        <f t="shared" si="18"/>
        <v>0.7147</v>
      </c>
      <c r="K46" s="9">
        <f t="shared" si="18"/>
        <v>0.75073333333333336</v>
      </c>
      <c r="L46" s="9">
        <f t="shared" si="18"/>
        <v>2327.6666666666665</v>
      </c>
      <c r="M46" s="9">
        <f t="shared" si="18"/>
        <v>89.8049573898315</v>
      </c>
      <c r="N46" s="1">
        <f t="shared" si="15"/>
        <v>2527.6666666666665</v>
      </c>
      <c r="O46" s="1">
        <f t="shared" si="15"/>
        <v>89.805125077565464</v>
      </c>
      <c r="S46" s="7"/>
      <c r="T46" s="9" t="s">
        <v>19</v>
      </c>
      <c r="U46" s="9">
        <f t="shared" ref="U46:AC46" si="19">AVERAGE(U43:U45)</f>
        <v>0.79</v>
      </c>
      <c r="V46" s="9">
        <f t="shared" si="19"/>
        <v>0.69546666666666679</v>
      </c>
      <c r="W46" s="9">
        <f t="shared" si="19"/>
        <v>0.67749999999999988</v>
      </c>
      <c r="X46" s="9">
        <f t="shared" si="19"/>
        <v>0.67436666666666667</v>
      </c>
      <c r="Y46" s="9">
        <f t="shared" si="19"/>
        <v>0.80776666666666674</v>
      </c>
      <c r="Z46" s="9">
        <f t="shared" si="19"/>
        <v>0.85443333333333327</v>
      </c>
      <c r="AA46" s="9">
        <f t="shared" si="19"/>
        <v>0.82456666666666667</v>
      </c>
      <c r="AB46" s="9">
        <f t="shared" si="19"/>
        <v>1818</v>
      </c>
      <c r="AC46" s="9">
        <f t="shared" si="19"/>
        <v>122.99666666666667</v>
      </c>
      <c r="AD46" s="5">
        <f t="shared" si="16"/>
        <v>2018</v>
      </c>
      <c r="AE46" s="1">
        <f t="shared" si="16"/>
        <v>149.91</v>
      </c>
      <c r="AI46" s="7"/>
      <c r="AJ46" s="9" t="s">
        <v>19</v>
      </c>
      <c r="AK46" s="9">
        <f t="shared" ref="AK46:AS46" si="20">AVERAGE(AK43:AK45)</f>
        <v>0.80333333333333323</v>
      </c>
      <c r="AL46" s="9">
        <f t="shared" si="20"/>
        <v>0.72420000000000007</v>
      </c>
      <c r="AM46" s="9">
        <f t="shared" si="20"/>
        <v>0.68056666666666665</v>
      </c>
      <c r="AN46" s="9">
        <f t="shared" si="20"/>
        <v>0.69350000000000012</v>
      </c>
      <c r="AO46" s="9">
        <f t="shared" si="20"/>
        <v>0.80933333333333335</v>
      </c>
      <c r="AP46" s="9">
        <f t="shared" si="20"/>
        <v>0.87123333333333342</v>
      </c>
      <c r="AQ46" s="9">
        <f t="shared" si="20"/>
        <v>0.83463333333333323</v>
      </c>
      <c r="AR46" s="9">
        <f t="shared" si="20"/>
        <v>1818</v>
      </c>
      <c r="AS46" s="9">
        <f t="shared" si="20"/>
        <v>99.326666666666668</v>
      </c>
      <c r="AT46" s="5">
        <f t="shared" si="17"/>
        <v>2018</v>
      </c>
      <c r="AU46" s="1">
        <f t="shared" si="17"/>
        <v>116.40333333333334</v>
      </c>
      <c r="AV46" s="6">
        <v>5</v>
      </c>
      <c r="AW46" s="6">
        <v>0.9667</v>
      </c>
      <c r="AX46" s="6">
        <v>0.83329999999999993</v>
      </c>
      <c r="AY46" s="6">
        <v>0.95239999999999991</v>
      </c>
      <c r="AZ46" s="6">
        <v>0.88890000000000002</v>
      </c>
      <c r="BA46" s="6">
        <v>0.99209999999999998</v>
      </c>
      <c r="BB46" s="6">
        <v>0.96900000000000008</v>
      </c>
      <c r="BC46" s="6">
        <v>0.98040000000000005</v>
      </c>
      <c r="BD46" s="6">
        <v>8512</v>
      </c>
      <c r="BE46" s="6">
        <v>491.93</v>
      </c>
      <c r="BG46" s="6">
        <v>96.67</v>
      </c>
      <c r="BH46" s="6">
        <v>83.33</v>
      </c>
      <c r="BI46" s="6">
        <v>95.24</v>
      </c>
      <c r="BJ46" s="6">
        <v>88.89</v>
      </c>
      <c r="BK46" s="6">
        <v>99.21</v>
      </c>
      <c r="BL46" s="6">
        <v>96.9</v>
      </c>
      <c r="BM46" s="6">
        <v>98.04</v>
      </c>
      <c r="BN46" s="6">
        <v>491.93</v>
      </c>
      <c r="BO46" s="6">
        <v>8512</v>
      </c>
    </row>
    <row r="47" spans="3:67" x14ac:dyDescent="0.2">
      <c r="C47" s="7">
        <v>1.1000000000000001</v>
      </c>
      <c r="D47" s="4" t="s">
        <v>20</v>
      </c>
      <c r="E47" s="4">
        <v>0.84</v>
      </c>
      <c r="F47" s="4">
        <v>0.33329999999999999</v>
      </c>
      <c r="G47" s="4">
        <v>0.1429</v>
      </c>
      <c r="H47" s="4">
        <v>0.2</v>
      </c>
      <c r="I47" s="4">
        <v>0.87229999999999996</v>
      </c>
      <c r="J47" s="4">
        <v>0.95350000000000001</v>
      </c>
      <c r="K47" s="4">
        <v>0.91110000000000002</v>
      </c>
      <c r="L47" s="4">
        <v>1582</v>
      </c>
      <c r="M47" s="4">
        <v>71.526767253875704</v>
      </c>
      <c r="N47" s="1">
        <f t="shared" si="15"/>
        <v>1732</v>
      </c>
      <c r="O47" s="1">
        <f t="shared" si="15"/>
        <v>71.526915311813326</v>
      </c>
      <c r="S47" s="7">
        <v>1.1000000000000001</v>
      </c>
      <c r="T47" s="4" t="s">
        <v>20</v>
      </c>
      <c r="U47" s="4">
        <v>0.94</v>
      </c>
      <c r="V47" s="4">
        <v>0.83330000000000004</v>
      </c>
      <c r="W47" s="4">
        <v>0.71430000000000005</v>
      </c>
      <c r="X47" s="4">
        <v>0.76919999999999999</v>
      </c>
      <c r="Y47" s="4">
        <v>0.95450000000000002</v>
      </c>
      <c r="Z47" s="4">
        <v>0.97670000000000001</v>
      </c>
      <c r="AA47" s="4">
        <v>0.96550000000000002</v>
      </c>
      <c r="AB47" s="4">
        <v>912</v>
      </c>
      <c r="AC47" s="4">
        <v>86.53</v>
      </c>
      <c r="AD47" s="5">
        <f t="shared" si="16"/>
        <v>1062</v>
      </c>
      <c r="AE47" s="1">
        <f t="shared" si="16"/>
        <v>89.18</v>
      </c>
      <c r="AI47" s="7">
        <v>1.1000000000000001</v>
      </c>
      <c r="AJ47" s="4" t="s">
        <v>20</v>
      </c>
      <c r="AK47" s="6">
        <v>0.94669999999999999</v>
      </c>
      <c r="AL47" s="6">
        <v>0.8095</v>
      </c>
      <c r="AM47" s="6">
        <v>0.8095</v>
      </c>
      <c r="AN47" s="6">
        <v>0.8095</v>
      </c>
      <c r="AO47" s="6">
        <v>0.96900000000000008</v>
      </c>
      <c r="AP47" s="6">
        <v>0.96900000000000008</v>
      </c>
      <c r="AQ47" s="6">
        <v>0.96900000000000008</v>
      </c>
      <c r="AR47" s="6">
        <v>912</v>
      </c>
      <c r="AS47" s="6">
        <v>61.54</v>
      </c>
      <c r="AT47" s="5">
        <f t="shared" si="17"/>
        <v>1062</v>
      </c>
      <c r="AU47" s="1">
        <f t="shared" si="17"/>
        <v>97.88</v>
      </c>
      <c r="AV47">
        <v>6</v>
      </c>
      <c r="AW47" s="6">
        <v>0.96</v>
      </c>
      <c r="AX47" s="6">
        <v>0.8</v>
      </c>
      <c r="AY47" s="6">
        <v>0.95239999999999991</v>
      </c>
      <c r="AZ47" s="6">
        <v>0.86959999999999993</v>
      </c>
      <c r="BA47" s="6">
        <v>0.99199999999999999</v>
      </c>
      <c r="BB47" s="6">
        <v>0.96120000000000005</v>
      </c>
      <c r="BC47" s="6">
        <v>0.97640000000000005</v>
      </c>
      <c r="BD47" s="6">
        <v>1824</v>
      </c>
      <c r="BE47" s="6">
        <v>131</v>
      </c>
      <c r="BG47" s="6">
        <v>96</v>
      </c>
      <c r="BH47" s="6">
        <v>80</v>
      </c>
      <c r="BI47" s="6">
        <v>95.24</v>
      </c>
      <c r="BJ47" s="6">
        <v>86.96</v>
      </c>
      <c r="BK47" s="6">
        <v>99.2</v>
      </c>
      <c r="BL47" s="6">
        <v>96.12</v>
      </c>
      <c r="BM47" s="6">
        <v>97.64</v>
      </c>
      <c r="BN47" s="6">
        <v>131</v>
      </c>
      <c r="BO47" s="6">
        <v>1824</v>
      </c>
    </row>
    <row r="48" spans="3:67" x14ac:dyDescent="0.2">
      <c r="C48" s="7">
        <v>1.2</v>
      </c>
      <c r="D48" s="4" t="s">
        <v>21</v>
      </c>
      <c r="E48" s="4">
        <v>0.74670000000000003</v>
      </c>
      <c r="F48" s="4">
        <v>0.28570000000000001</v>
      </c>
      <c r="G48" s="4">
        <v>0.125</v>
      </c>
      <c r="H48" s="4">
        <v>0.1739</v>
      </c>
      <c r="I48" s="4">
        <v>0.79410000000000003</v>
      </c>
      <c r="J48" s="4">
        <v>0.9153</v>
      </c>
      <c r="K48" s="4">
        <v>0.85040000000000004</v>
      </c>
      <c r="L48" s="4">
        <v>1588</v>
      </c>
      <c r="M48" s="4">
        <v>71.692505121230994</v>
      </c>
      <c r="N48" s="1">
        <f t="shared" si="15"/>
        <v>1738</v>
      </c>
      <c r="O48" s="1">
        <f t="shared" si="15"/>
        <v>71.692669153213416</v>
      </c>
      <c r="S48" s="7">
        <v>1.2</v>
      </c>
      <c r="T48" s="4" t="s">
        <v>21</v>
      </c>
      <c r="U48" s="4">
        <v>0.85329999999999995</v>
      </c>
      <c r="V48" s="4">
        <v>0.77780000000000005</v>
      </c>
      <c r="W48" s="4">
        <v>0.4375</v>
      </c>
      <c r="X48" s="4">
        <v>0.56000000000000005</v>
      </c>
      <c r="Y48" s="4">
        <v>86.36</v>
      </c>
      <c r="Z48" s="4">
        <v>0.96609999999999996</v>
      </c>
      <c r="AA48" s="4">
        <v>0.91200000000000003</v>
      </c>
      <c r="AB48" s="4">
        <v>912</v>
      </c>
      <c r="AC48" s="4">
        <v>143.15</v>
      </c>
      <c r="AD48" s="5">
        <f t="shared" si="16"/>
        <v>1062</v>
      </c>
      <c r="AE48" s="1">
        <f t="shared" si="16"/>
        <v>177.65</v>
      </c>
      <c r="AI48" s="7">
        <v>1.2</v>
      </c>
      <c r="AJ48" s="4" t="s">
        <v>21</v>
      </c>
      <c r="AK48" s="6">
        <v>0.74670000000000003</v>
      </c>
      <c r="AL48" s="6">
        <v>0.35</v>
      </c>
      <c r="AM48" s="6">
        <v>0.21879999999999999</v>
      </c>
      <c r="AN48" s="6">
        <v>0.26919999999999999</v>
      </c>
      <c r="AO48" s="6">
        <v>0.80769999999999997</v>
      </c>
      <c r="AP48" s="6">
        <v>0.88980000000000004</v>
      </c>
      <c r="AQ48" s="6">
        <v>0.84680000000000011</v>
      </c>
      <c r="AR48" s="6">
        <v>912</v>
      </c>
      <c r="AS48" s="6">
        <v>30.5</v>
      </c>
      <c r="AT48" s="5">
        <f t="shared" si="17"/>
        <v>1062</v>
      </c>
      <c r="AU48" s="1">
        <f t="shared" si="17"/>
        <v>36.019999999999996</v>
      </c>
      <c r="AW48" s="6"/>
      <c r="AX48" s="6"/>
      <c r="AY48" s="6"/>
      <c r="AZ48" s="6"/>
      <c r="BA48" s="6"/>
      <c r="BB48" s="6"/>
      <c r="BC48" s="6"/>
      <c r="BD48" s="6"/>
      <c r="BE48" s="6"/>
    </row>
    <row r="49" spans="3:67" x14ac:dyDescent="0.2">
      <c r="C49" s="7">
        <v>1.3</v>
      </c>
      <c r="D49" s="4" t="s">
        <v>22</v>
      </c>
      <c r="E49" s="4">
        <v>0.98</v>
      </c>
      <c r="F49" s="4">
        <v>1</v>
      </c>
      <c r="G49" s="4">
        <v>0.75</v>
      </c>
      <c r="H49" s="4">
        <v>0.85709999999999997</v>
      </c>
      <c r="I49" s="4">
        <v>0.97870000000000001</v>
      </c>
      <c r="J49" s="4">
        <v>1</v>
      </c>
      <c r="K49" s="4">
        <v>0.98919999999999997</v>
      </c>
      <c r="L49" s="4">
        <v>1582</v>
      </c>
      <c r="M49" s="4">
        <v>69.238000154495197</v>
      </c>
      <c r="N49" s="1">
        <f t="shared" si="15"/>
        <v>1732</v>
      </c>
      <c r="O49" s="1">
        <f t="shared" si="15"/>
        <v>69.238168239593463</v>
      </c>
      <c r="S49" s="7">
        <v>1.3</v>
      </c>
      <c r="T49" s="4" t="s">
        <v>22</v>
      </c>
      <c r="U49" s="4">
        <v>0.97330000000000005</v>
      </c>
      <c r="V49" s="4">
        <v>1</v>
      </c>
      <c r="W49" s="4">
        <v>66.67</v>
      </c>
      <c r="X49" s="4">
        <v>0.8</v>
      </c>
      <c r="Y49" s="4">
        <v>0.9718</v>
      </c>
      <c r="Z49" s="4">
        <v>1</v>
      </c>
      <c r="AA49" s="4">
        <v>0.98570000000000002</v>
      </c>
      <c r="AB49" s="4">
        <v>760</v>
      </c>
      <c r="AC49" s="4">
        <v>54.58</v>
      </c>
      <c r="AD49" s="5">
        <f t="shared" si="16"/>
        <v>910</v>
      </c>
      <c r="AE49" s="1">
        <f t="shared" si="16"/>
        <v>62.43</v>
      </c>
      <c r="AI49" s="7">
        <v>1.3</v>
      </c>
      <c r="AJ49" s="4" t="s">
        <v>22</v>
      </c>
      <c r="AK49" s="6">
        <v>0.98</v>
      </c>
      <c r="AL49" s="6">
        <v>0.90910000000000002</v>
      </c>
      <c r="AM49" s="6">
        <v>0.83329999999999993</v>
      </c>
      <c r="AN49" s="6">
        <v>0.86959999999999993</v>
      </c>
      <c r="AO49" s="6">
        <v>0.98560000000000003</v>
      </c>
      <c r="AP49" s="6">
        <v>0.99280000000000002</v>
      </c>
      <c r="AQ49" s="6">
        <v>0.98919999999999997</v>
      </c>
      <c r="AR49" s="6">
        <v>760</v>
      </c>
      <c r="AS49" s="6">
        <v>54.93</v>
      </c>
      <c r="AT49" s="5">
        <f t="shared" si="17"/>
        <v>910</v>
      </c>
      <c r="AU49" s="1">
        <f t="shared" si="17"/>
        <v>60.269999999999996</v>
      </c>
      <c r="AW49" s="6"/>
      <c r="AX49" s="6"/>
      <c r="AY49" s="6"/>
      <c r="AZ49" s="6"/>
      <c r="BA49" s="6"/>
      <c r="BB49" s="6"/>
      <c r="BC49" s="6"/>
      <c r="BD49" s="6"/>
      <c r="BE49" s="6"/>
      <c r="BG49" t="s">
        <v>39</v>
      </c>
    </row>
    <row r="50" spans="3:67" x14ac:dyDescent="0.2">
      <c r="C50" s="7">
        <v>1.4</v>
      </c>
      <c r="D50" s="4" t="s">
        <v>23</v>
      </c>
      <c r="E50" s="4">
        <v>0.97330000000000005</v>
      </c>
      <c r="F50" s="4">
        <v>0.83330000000000004</v>
      </c>
      <c r="G50" s="4">
        <v>0.83330000000000004</v>
      </c>
      <c r="H50" s="4">
        <v>0.83330000000000004</v>
      </c>
      <c r="I50" s="4">
        <v>0.98550000000000004</v>
      </c>
      <c r="J50" s="4">
        <v>0.98550000000000004</v>
      </c>
      <c r="K50" s="4">
        <v>0.98550000000000004</v>
      </c>
      <c r="L50" s="4">
        <v>1582</v>
      </c>
      <c r="M50" s="4">
        <v>72.180709838867102</v>
      </c>
      <c r="N50" s="1">
        <f t="shared" si="15"/>
        <v>1732</v>
      </c>
      <c r="O50" s="1">
        <f t="shared" si="15"/>
        <v>72.180783987045203</v>
      </c>
      <c r="S50" s="7">
        <v>1.4</v>
      </c>
      <c r="T50" s="4" t="s">
        <v>23</v>
      </c>
      <c r="U50" s="4">
        <v>0.9667</v>
      </c>
      <c r="V50" s="4">
        <v>76.92</v>
      </c>
      <c r="W50" s="4">
        <v>0.83330000000000004</v>
      </c>
      <c r="X50" s="4">
        <v>0.8</v>
      </c>
      <c r="Y50" s="4">
        <v>0.98540000000000005</v>
      </c>
      <c r="Z50" s="4">
        <v>0.97829999999999995</v>
      </c>
      <c r="AA50" s="4">
        <v>0.98180000000000001</v>
      </c>
      <c r="AB50" s="4">
        <v>608</v>
      </c>
      <c r="AC50" s="8">
        <v>60.17</v>
      </c>
      <c r="AD50" s="5">
        <f t="shared" si="16"/>
        <v>758</v>
      </c>
      <c r="AE50" s="1">
        <f t="shared" si="16"/>
        <v>97.45</v>
      </c>
      <c r="AI50" s="7">
        <v>1.4</v>
      </c>
      <c r="AJ50" s="4" t="s">
        <v>23</v>
      </c>
      <c r="AK50" s="6">
        <v>0.97329999999999994</v>
      </c>
      <c r="AL50" s="6">
        <v>1</v>
      </c>
      <c r="AM50" s="6">
        <v>0.66670000000000007</v>
      </c>
      <c r="AN50" s="6">
        <v>0.8</v>
      </c>
      <c r="AO50" s="6">
        <v>0.97180000000000011</v>
      </c>
      <c r="AP50" s="6">
        <v>1</v>
      </c>
      <c r="AQ50" s="6">
        <v>0.98569999999999991</v>
      </c>
      <c r="AR50" s="6">
        <v>760</v>
      </c>
      <c r="AS50" s="6">
        <v>29.03</v>
      </c>
      <c r="AT50" s="5">
        <f t="shared" si="17"/>
        <v>910</v>
      </c>
      <c r="AU50" s="1">
        <f t="shared" si="17"/>
        <v>33.86</v>
      </c>
      <c r="AV50">
        <v>0</v>
      </c>
      <c r="AW50" s="6">
        <v>0.3533</v>
      </c>
      <c r="AX50" s="6">
        <v>0.24410000000000001</v>
      </c>
      <c r="AY50" s="6">
        <v>0.96879999999999999</v>
      </c>
      <c r="AZ50" s="6">
        <v>0.38990000000000002</v>
      </c>
      <c r="BA50" s="6">
        <v>0.95650000000000002</v>
      </c>
      <c r="BB50" s="6">
        <v>0.18640000000000001</v>
      </c>
      <c r="BC50" s="6">
        <v>0.31209999999999999</v>
      </c>
      <c r="BD50" s="6">
        <v>150</v>
      </c>
      <c r="BE50" s="6">
        <v>5.52</v>
      </c>
      <c r="BG50" s="6">
        <v>35.33</v>
      </c>
      <c r="BH50" s="6">
        <v>24.41</v>
      </c>
      <c r="BI50" s="6">
        <v>96.88</v>
      </c>
      <c r="BJ50" s="6">
        <v>38.99</v>
      </c>
      <c r="BK50" s="6">
        <v>95.65</v>
      </c>
      <c r="BL50" s="6">
        <v>18.64</v>
      </c>
      <c r="BM50" s="6">
        <v>31.21</v>
      </c>
      <c r="BN50" s="6">
        <v>5.52</v>
      </c>
      <c r="BO50" s="6">
        <v>150</v>
      </c>
    </row>
    <row r="51" spans="3:67" x14ac:dyDescent="0.2">
      <c r="C51" s="7">
        <v>1.5</v>
      </c>
      <c r="D51" s="4" t="s">
        <v>24</v>
      </c>
      <c r="E51" s="4">
        <v>0.83330000000000004</v>
      </c>
      <c r="F51" s="4">
        <v>0.72409999999999997</v>
      </c>
      <c r="G51" s="4">
        <v>0.82350000000000001</v>
      </c>
      <c r="H51" s="4">
        <v>0.77059999999999995</v>
      </c>
      <c r="I51" s="4">
        <v>0.9022</v>
      </c>
      <c r="J51" s="4">
        <v>0.83840000000000003</v>
      </c>
      <c r="K51" s="4">
        <v>0.86909999999999998</v>
      </c>
      <c r="L51" s="4">
        <v>1582</v>
      </c>
      <c r="M51" s="4">
        <v>61.092314720153801</v>
      </c>
      <c r="N51" s="1">
        <f t="shared" si="15"/>
        <v>1732</v>
      </c>
      <c r="O51" s="1">
        <f t="shared" si="15"/>
        <v>61.092513561248772</v>
      </c>
      <c r="S51" s="7">
        <v>1.5</v>
      </c>
      <c r="T51" s="4" t="s">
        <v>24</v>
      </c>
      <c r="U51" s="4">
        <v>0.82</v>
      </c>
      <c r="V51" s="4">
        <v>0.78569999999999995</v>
      </c>
      <c r="W51" s="4">
        <v>0.64710000000000001</v>
      </c>
      <c r="X51" s="4">
        <v>0.7097</v>
      </c>
      <c r="Y51" s="4">
        <v>0.83330000000000004</v>
      </c>
      <c r="Z51" s="4">
        <v>0.90910000000000002</v>
      </c>
      <c r="AA51" s="4">
        <v>0.86960000000000004</v>
      </c>
      <c r="AB51" s="4">
        <v>912</v>
      </c>
      <c r="AC51" s="4">
        <v>89.66</v>
      </c>
      <c r="AD51" s="5">
        <f t="shared" si="16"/>
        <v>1062</v>
      </c>
      <c r="AE51" s="1">
        <f t="shared" si="16"/>
        <v>94.07</v>
      </c>
      <c r="AI51" s="7">
        <v>1.5</v>
      </c>
      <c r="AJ51" s="4" t="s">
        <v>24</v>
      </c>
      <c r="AK51" s="6">
        <v>0.80669999999999997</v>
      </c>
      <c r="AL51" s="6">
        <v>0.70369999999999999</v>
      </c>
      <c r="AM51" s="6">
        <v>0.7451000000000001</v>
      </c>
      <c r="AN51" s="6">
        <v>0.7238</v>
      </c>
      <c r="AO51" s="6">
        <v>0.86459999999999992</v>
      </c>
      <c r="AP51" s="6">
        <v>0.83840000000000003</v>
      </c>
      <c r="AQ51" s="6">
        <v>0.85129999999999995</v>
      </c>
      <c r="AR51" s="6">
        <v>912</v>
      </c>
      <c r="AS51" s="6">
        <v>91.76</v>
      </c>
      <c r="AT51" s="5">
        <f t="shared" si="17"/>
        <v>1062</v>
      </c>
      <c r="AU51" s="1">
        <f t="shared" si="17"/>
        <v>127.5</v>
      </c>
      <c r="AV51" s="6">
        <v>1</v>
      </c>
      <c r="AW51" s="6">
        <v>0.74670000000000003</v>
      </c>
      <c r="AX51" s="6">
        <v>0.35</v>
      </c>
      <c r="AY51" s="6">
        <v>0.21879999999999999</v>
      </c>
      <c r="AZ51" s="6">
        <v>0.26919999999999999</v>
      </c>
      <c r="BA51" s="6">
        <v>0.80769999999999997</v>
      </c>
      <c r="BB51" s="6">
        <v>0.88980000000000004</v>
      </c>
      <c r="BC51" s="6">
        <v>0.84680000000000011</v>
      </c>
      <c r="BD51" s="6">
        <v>912</v>
      </c>
      <c r="BE51" s="6">
        <v>30.5</v>
      </c>
      <c r="BG51" s="6">
        <v>74.67</v>
      </c>
      <c r="BH51" s="6">
        <v>35</v>
      </c>
      <c r="BI51" s="6">
        <v>21.88</v>
      </c>
      <c r="BJ51" s="6">
        <v>26.92</v>
      </c>
      <c r="BK51" s="6">
        <v>80.77</v>
      </c>
      <c r="BL51" s="6">
        <v>88.98</v>
      </c>
      <c r="BM51" s="6">
        <v>84.68</v>
      </c>
      <c r="BN51" s="6">
        <v>30.5</v>
      </c>
      <c r="BO51" s="6">
        <v>912</v>
      </c>
    </row>
    <row r="52" spans="3:67" x14ac:dyDescent="0.2">
      <c r="C52" s="7">
        <v>1.6</v>
      </c>
      <c r="D52" s="4" t="s">
        <v>26</v>
      </c>
      <c r="E52" s="4">
        <v>0.81330000000000002</v>
      </c>
      <c r="F52" s="4">
        <v>0.375</v>
      </c>
      <c r="G52" s="4">
        <v>0.1154</v>
      </c>
      <c r="H52" s="4">
        <v>0.17649999999999999</v>
      </c>
      <c r="I52" s="4">
        <v>0.83799999999999997</v>
      </c>
      <c r="J52" s="4">
        <v>0.9597</v>
      </c>
      <c r="K52" s="4">
        <v>0.89470000000000005</v>
      </c>
      <c r="L52" s="4">
        <v>1582</v>
      </c>
      <c r="M52" s="4">
        <v>55.9260671138763</v>
      </c>
      <c r="N52" s="1">
        <f t="shared" si="15"/>
        <v>1732</v>
      </c>
      <c r="O52" s="1">
        <f t="shared" si="15"/>
        <v>55.926172971725421</v>
      </c>
      <c r="S52" s="7">
        <v>1.6</v>
      </c>
      <c r="T52" s="4" t="s">
        <v>26</v>
      </c>
      <c r="U52" s="4">
        <v>0.83330000000000004</v>
      </c>
      <c r="V52" s="4">
        <v>0.54549999999999998</v>
      </c>
      <c r="W52" s="4">
        <v>0.23080000000000001</v>
      </c>
      <c r="X52" s="4">
        <v>0.32429999999999998</v>
      </c>
      <c r="Y52" s="4">
        <v>0.85609999999999997</v>
      </c>
      <c r="Z52" s="4">
        <v>0.9597</v>
      </c>
      <c r="AA52" s="4">
        <v>0.90490000000000004</v>
      </c>
      <c r="AB52" s="4">
        <v>1216</v>
      </c>
      <c r="AC52" s="4">
        <v>93.89</v>
      </c>
      <c r="AD52" s="5">
        <f t="shared" si="16"/>
        <v>1366</v>
      </c>
      <c r="AE52" s="1">
        <f t="shared" si="16"/>
        <v>100.34</v>
      </c>
      <c r="AI52" s="7">
        <v>1.6</v>
      </c>
      <c r="AJ52" s="4" t="s">
        <v>26</v>
      </c>
      <c r="AK52" s="6">
        <v>0.84</v>
      </c>
      <c r="AL52" s="6">
        <v>0.55559999999999998</v>
      </c>
      <c r="AM52" s="6">
        <v>0.3846</v>
      </c>
      <c r="AN52" s="6">
        <v>0.45450000000000002</v>
      </c>
      <c r="AO52" s="6">
        <v>0.87879999999999991</v>
      </c>
      <c r="AP52" s="6">
        <v>0.9355</v>
      </c>
      <c r="AQ52" s="6">
        <v>0.90620000000000001</v>
      </c>
      <c r="AR52" s="6">
        <v>1216</v>
      </c>
      <c r="AS52" s="6">
        <v>32.340000000000003</v>
      </c>
      <c r="AT52" s="5">
        <f t="shared" si="17"/>
        <v>1366</v>
      </c>
      <c r="AU52" s="1">
        <f t="shared" si="17"/>
        <v>37.090000000000003</v>
      </c>
      <c r="AV52">
        <v>2</v>
      </c>
      <c r="AW52" s="6">
        <v>0.78670000000000007</v>
      </c>
      <c r="AX52" s="6">
        <v>0</v>
      </c>
      <c r="AY52" s="6">
        <v>0</v>
      </c>
      <c r="AZ52" s="6">
        <v>0</v>
      </c>
      <c r="BA52" s="6">
        <v>0.78670000000000007</v>
      </c>
      <c r="BB52" s="6">
        <v>1</v>
      </c>
      <c r="BC52" s="6">
        <v>0.88060000000000005</v>
      </c>
      <c r="BD52" s="6">
        <v>2280</v>
      </c>
      <c r="BE52" s="6">
        <v>154.69999999999999</v>
      </c>
      <c r="BG52" s="6">
        <v>78.67</v>
      </c>
      <c r="BH52" s="6">
        <v>0</v>
      </c>
      <c r="BI52" s="6">
        <v>0</v>
      </c>
      <c r="BJ52" s="6">
        <v>0</v>
      </c>
      <c r="BK52" s="6">
        <v>78.67</v>
      </c>
      <c r="BL52" s="6">
        <v>100</v>
      </c>
      <c r="BM52" s="6">
        <v>88.06</v>
      </c>
      <c r="BN52" s="6">
        <v>154.69999999999999</v>
      </c>
      <c r="BO52" s="6">
        <v>2280</v>
      </c>
    </row>
    <row r="53" spans="3:67" x14ac:dyDescent="0.2">
      <c r="C53" s="7">
        <v>2.1</v>
      </c>
      <c r="D53" s="4" t="s">
        <v>27</v>
      </c>
      <c r="E53" s="4">
        <v>0.875</v>
      </c>
      <c r="F53" s="4">
        <v>0.89539999999999997</v>
      </c>
      <c r="G53" s="4">
        <v>0.93840000000000001</v>
      </c>
      <c r="H53" s="4">
        <v>0.91639999999999999</v>
      </c>
      <c r="I53" s="4">
        <v>0.8085</v>
      </c>
      <c r="J53" s="4">
        <v>0.70369999999999999</v>
      </c>
      <c r="K53" s="4">
        <v>0.75249999999999995</v>
      </c>
      <c r="L53" s="4">
        <v>2329</v>
      </c>
      <c r="M53" s="4">
        <v>80.653242111205998</v>
      </c>
      <c r="N53" s="1">
        <f t="shared" si="15"/>
        <v>2529</v>
      </c>
      <c r="O53" s="1">
        <f t="shared" si="15"/>
        <v>80.653388977050724</v>
      </c>
      <c r="S53" s="7">
        <v>2.1</v>
      </c>
      <c r="T53" s="4" t="s">
        <v>27</v>
      </c>
      <c r="U53" s="4">
        <v>0.87</v>
      </c>
      <c r="V53" s="4">
        <v>0.96879999999999999</v>
      </c>
      <c r="W53" s="4">
        <v>0.84930000000000005</v>
      </c>
      <c r="X53" s="4">
        <v>0.90510000000000002</v>
      </c>
      <c r="Y53" s="4">
        <v>0.69440000000000002</v>
      </c>
      <c r="Z53" s="4">
        <v>0.92589999999999995</v>
      </c>
      <c r="AA53" s="4">
        <v>0.79369999999999996</v>
      </c>
      <c r="AB53" s="4">
        <v>1818</v>
      </c>
      <c r="AC53" s="4">
        <v>152.08000000000001</v>
      </c>
      <c r="AD53" s="5">
        <f t="shared" si="16"/>
        <v>2018</v>
      </c>
      <c r="AE53" s="1">
        <f t="shared" si="16"/>
        <v>189.33</v>
      </c>
      <c r="AI53" s="7">
        <v>2.1</v>
      </c>
      <c r="AJ53" s="4" t="s">
        <v>27</v>
      </c>
      <c r="AK53" s="6">
        <v>0.87</v>
      </c>
      <c r="AL53" s="6">
        <v>0.875</v>
      </c>
      <c r="AM53" s="6">
        <v>0.95889999999999997</v>
      </c>
      <c r="AN53" s="6">
        <v>0.91500000000000004</v>
      </c>
      <c r="AO53" s="6">
        <v>0.85</v>
      </c>
      <c r="AP53" s="6">
        <v>0.62960000000000005</v>
      </c>
      <c r="AQ53" s="6">
        <v>0.72340000000000004</v>
      </c>
      <c r="AR53" s="6">
        <v>2020</v>
      </c>
      <c r="AS53" s="6">
        <v>105.08</v>
      </c>
      <c r="AT53" s="5">
        <f t="shared" si="17"/>
        <v>2220</v>
      </c>
      <c r="AU53" s="1">
        <f t="shared" si="17"/>
        <v>113.14</v>
      </c>
      <c r="AV53" s="6">
        <v>3</v>
      </c>
      <c r="AW53" s="6">
        <v>0.78670000000000007</v>
      </c>
      <c r="AX53" s="6">
        <v>0</v>
      </c>
      <c r="AY53" s="6">
        <v>0</v>
      </c>
      <c r="AZ53" s="6">
        <v>0</v>
      </c>
      <c r="BA53" s="6">
        <v>0.78670000000000007</v>
      </c>
      <c r="BB53" s="6">
        <v>1</v>
      </c>
      <c r="BC53" s="6">
        <v>0.88060000000000005</v>
      </c>
      <c r="BD53" s="6">
        <v>3040</v>
      </c>
      <c r="BE53" s="6">
        <v>220.08</v>
      </c>
      <c r="BG53" s="6">
        <v>78.67</v>
      </c>
      <c r="BH53" s="6">
        <v>0</v>
      </c>
      <c r="BI53" s="6">
        <v>0</v>
      </c>
      <c r="BJ53" s="6">
        <v>0</v>
      </c>
      <c r="BK53" s="6">
        <v>78.67</v>
      </c>
      <c r="BL53" s="6">
        <v>100</v>
      </c>
      <c r="BM53" s="6">
        <v>88.06</v>
      </c>
      <c r="BN53" s="6">
        <v>220.08</v>
      </c>
      <c r="BO53" s="6">
        <v>3040</v>
      </c>
    </row>
    <row r="54" spans="3:67" x14ac:dyDescent="0.2">
      <c r="C54" s="7"/>
      <c r="D54" s="9" t="s">
        <v>28</v>
      </c>
      <c r="E54" s="9">
        <f>AVERAGE(E47:E53)</f>
        <v>0.86594285714285724</v>
      </c>
      <c r="F54" s="9">
        <f t="shared" ref="F54:M54" si="21">AVERAGE(F47:F53)</f>
        <v>0.63525714285714285</v>
      </c>
      <c r="G54" s="9">
        <f t="shared" si="21"/>
        <v>0.5326428571428572</v>
      </c>
      <c r="H54" s="9">
        <f t="shared" si="21"/>
        <v>0.56111428571428568</v>
      </c>
      <c r="I54" s="9">
        <f t="shared" si="21"/>
        <v>0.8827571428571428</v>
      </c>
      <c r="J54" s="9">
        <f t="shared" si="21"/>
        <v>0.90801428571428566</v>
      </c>
      <c r="K54" s="9">
        <f t="shared" si="21"/>
        <v>0.89321428571428563</v>
      </c>
      <c r="L54" s="9">
        <f t="shared" si="21"/>
        <v>1689.5714285714287</v>
      </c>
      <c r="M54" s="9">
        <f t="shared" si="21"/>
        <v>68.901372330529298</v>
      </c>
      <c r="N54" s="1">
        <f t="shared" si="15"/>
        <v>1846.7142857142858</v>
      </c>
      <c r="O54" s="1">
        <f t="shared" si="15"/>
        <v>68.901516028812907</v>
      </c>
      <c r="S54" s="7"/>
      <c r="T54" s="9" t="s">
        <v>28</v>
      </c>
      <c r="U54" s="9">
        <f>AVERAGE(U47:U53)</f>
        <v>0.89380000000000004</v>
      </c>
      <c r="V54" s="9">
        <f t="shared" ref="V54:AC54" si="22">AVERAGE(V47:V53)</f>
        <v>11.690157142857144</v>
      </c>
      <c r="W54" s="9">
        <f t="shared" si="22"/>
        <v>10.054614285714283</v>
      </c>
      <c r="X54" s="9">
        <f t="shared" si="22"/>
        <v>0.69547142857142852</v>
      </c>
      <c r="Y54" s="9">
        <f t="shared" si="22"/>
        <v>13.093642857142855</v>
      </c>
      <c r="Z54" s="9">
        <f t="shared" si="22"/>
        <v>0.95939999999999992</v>
      </c>
      <c r="AA54" s="9">
        <f t="shared" si="22"/>
        <v>0.91617142857142864</v>
      </c>
      <c r="AB54" s="9">
        <f t="shared" si="22"/>
        <v>1019.7142857142857</v>
      </c>
      <c r="AC54" s="9">
        <f t="shared" si="22"/>
        <v>97.151428571428582</v>
      </c>
      <c r="AD54" s="5">
        <f t="shared" si="16"/>
        <v>1176.8571428571429</v>
      </c>
      <c r="AE54" s="1">
        <f t="shared" si="16"/>
        <v>115.77857142857144</v>
      </c>
      <c r="AI54" s="7"/>
      <c r="AJ54" s="9" t="s">
        <v>28</v>
      </c>
      <c r="AK54" s="9">
        <f>AVERAGE(AK47:AK53)</f>
        <v>0.88048571428571432</v>
      </c>
      <c r="AL54" s="9">
        <f t="shared" ref="AL54:AS54" si="23">AVERAGE(AL47:AL53)</f>
        <v>0.74327142857142847</v>
      </c>
      <c r="AM54" s="9">
        <f t="shared" si="23"/>
        <v>0.65955714285714273</v>
      </c>
      <c r="AN54" s="9">
        <f t="shared" si="23"/>
        <v>0.69165714285714286</v>
      </c>
      <c r="AO54" s="9">
        <f t="shared" si="23"/>
        <v>0.90392857142857141</v>
      </c>
      <c r="AP54" s="9">
        <f t="shared" si="23"/>
        <v>0.89358571428571421</v>
      </c>
      <c r="AQ54" s="9">
        <f t="shared" si="23"/>
        <v>0.89594285714285715</v>
      </c>
      <c r="AR54" s="9">
        <f t="shared" si="23"/>
        <v>1070.2857142857142</v>
      </c>
      <c r="AS54" s="9">
        <f t="shared" si="23"/>
        <v>57.882857142857141</v>
      </c>
      <c r="AT54" s="5">
        <f t="shared" si="17"/>
        <v>1227.4285714285713</v>
      </c>
      <c r="AU54" s="1">
        <f t="shared" si="17"/>
        <v>72.251428571428576</v>
      </c>
      <c r="AV54">
        <v>4</v>
      </c>
      <c r="AW54" s="6">
        <v>0.78670000000000007</v>
      </c>
      <c r="AX54" s="6">
        <v>0.5</v>
      </c>
      <c r="AY54" s="6">
        <v>0.34380000000000005</v>
      </c>
      <c r="AZ54" s="6">
        <v>0.40740000000000004</v>
      </c>
      <c r="BA54" s="6">
        <v>0.83590000000000009</v>
      </c>
      <c r="BB54" s="6">
        <v>0.90680000000000005</v>
      </c>
      <c r="BC54" s="6">
        <v>0.8698999999999999</v>
      </c>
      <c r="BD54" s="6">
        <v>1520</v>
      </c>
      <c r="BE54" s="6">
        <v>103.94</v>
      </c>
      <c r="BG54" s="6">
        <v>78.67</v>
      </c>
      <c r="BH54" s="6">
        <v>50</v>
      </c>
      <c r="BI54" s="6">
        <v>34.380000000000003</v>
      </c>
      <c r="BJ54" s="6">
        <v>40.74</v>
      </c>
      <c r="BK54" s="6">
        <v>83.59</v>
      </c>
      <c r="BL54" s="6">
        <v>90.68</v>
      </c>
      <c r="BM54" s="6">
        <v>86.99</v>
      </c>
      <c r="BN54" s="6">
        <v>103.94</v>
      </c>
      <c r="BO54" s="6">
        <v>1520</v>
      </c>
    </row>
    <row r="55" spans="3:67" x14ac:dyDescent="0.2">
      <c r="C55" s="7">
        <v>3.1</v>
      </c>
      <c r="D55" s="4" t="s">
        <v>29</v>
      </c>
      <c r="E55" s="4">
        <v>0.99</v>
      </c>
      <c r="F55" s="4">
        <v>0.98919999999999997</v>
      </c>
      <c r="G55" s="4">
        <v>0.98919999999999997</v>
      </c>
      <c r="H55" s="4">
        <v>0.98919999999999997</v>
      </c>
      <c r="I55" s="4">
        <v>0.99070000000000003</v>
      </c>
      <c r="J55" s="4">
        <v>0.99070000000000003</v>
      </c>
      <c r="K55" s="4">
        <v>0.99070000000000003</v>
      </c>
      <c r="L55" s="4">
        <v>2088</v>
      </c>
      <c r="M55" s="4">
        <v>72.426431894302297</v>
      </c>
      <c r="N55" s="1">
        <f t="shared" si="15"/>
        <v>2288</v>
      </c>
      <c r="O55" s="1">
        <f t="shared" si="15"/>
        <v>72.426515817642141</v>
      </c>
      <c r="S55" s="7">
        <v>3.1</v>
      </c>
      <c r="T55" s="4" t="s">
        <v>29</v>
      </c>
      <c r="U55" s="4">
        <v>0.97499999999999998</v>
      </c>
      <c r="V55" s="4">
        <v>0.9889</v>
      </c>
      <c r="W55" s="4">
        <v>0.95699999999999996</v>
      </c>
      <c r="X55" s="4">
        <v>0.97270000000000001</v>
      </c>
      <c r="Y55" s="4">
        <v>0.96360000000000001</v>
      </c>
      <c r="Z55" s="4">
        <v>0.99070000000000003</v>
      </c>
      <c r="AA55" s="4">
        <v>0.97699999999999998</v>
      </c>
      <c r="AB55" s="4">
        <v>1010</v>
      </c>
      <c r="AC55" s="4">
        <v>53.48</v>
      </c>
      <c r="AD55" s="5">
        <f t="shared" si="16"/>
        <v>1210</v>
      </c>
      <c r="AE55" s="1">
        <f t="shared" si="16"/>
        <v>58.339999999999996</v>
      </c>
      <c r="AI55" s="7">
        <v>3.1</v>
      </c>
      <c r="AJ55" s="4" t="s">
        <v>29</v>
      </c>
      <c r="AK55" s="6">
        <v>0.98</v>
      </c>
      <c r="AL55" s="6">
        <v>1</v>
      </c>
      <c r="AM55" s="6">
        <v>0.95700000000000007</v>
      </c>
      <c r="AN55" s="6">
        <v>0.97799999999999998</v>
      </c>
      <c r="AO55" s="6">
        <v>0.96400000000000008</v>
      </c>
      <c r="AP55" s="6">
        <v>1</v>
      </c>
      <c r="AQ55" s="6">
        <v>0.98170000000000002</v>
      </c>
      <c r="AR55" s="6">
        <v>1010</v>
      </c>
      <c r="AS55" s="6">
        <v>47.36</v>
      </c>
      <c r="AT55" s="5">
        <f t="shared" si="17"/>
        <v>1210</v>
      </c>
      <c r="AU55" s="1">
        <f t="shared" si="17"/>
        <v>54.98</v>
      </c>
      <c r="AV55" s="6">
        <v>5</v>
      </c>
      <c r="AW55" s="6">
        <v>0.83329999999999993</v>
      </c>
      <c r="AX55" s="6">
        <v>0.68420000000000003</v>
      </c>
      <c r="AY55" s="6">
        <v>0.40619999999999995</v>
      </c>
      <c r="AZ55" s="6">
        <v>0.50979999999999992</v>
      </c>
      <c r="BA55" s="6">
        <v>0.85499999999999998</v>
      </c>
      <c r="BB55" s="6">
        <v>0.94920000000000004</v>
      </c>
      <c r="BC55" s="6">
        <v>0.89959999999999996</v>
      </c>
      <c r="BD55" s="6">
        <v>2280</v>
      </c>
      <c r="BE55" s="6">
        <v>70.28</v>
      </c>
      <c r="BG55" s="6">
        <v>83.33</v>
      </c>
      <c r="BH55" s="6">
        <v>68.42</v>
      </c>
      <c r="BI55" s="6">
        <v>40.619999999999997</v>
      </c>
      <c r="BJ55" s="6">
        <v>50.98</v>
      </c>
      <c r="BK55" s="6">
        <v>85.5</v>
      </c>
      <c r="BL55" s="6">
        <v>94.92</v>
      </c>
      <c r="BM55" s="6">
        <v>89.96</v>
      </c>
      <c r="BN55" s="6">
        <v>70.28</v>
      </c>
      <c r="BO55" s="6">
        <v>2280</v>
      </c>
    </row>
    <row r="56" spans="3:67" x14ac:dyDescent="0.2">
      <c r="C56" s="7">
        <v>4.0999999999999996</v>
      </c>
      <c r="D56" s="4" t="s">
        <v>30</v>
      </c>
      <c r="E56" s="4">
        <v>0.93500000000000005</v>
      </c>
      <c r="F56" s="4">
        <v>1</v>
      </c>
      <c r="G56" s="4">
        <v>0.86019999999999996</v>
      </c>
      <c r="H56" s="4">
        <v>0.92490000000000006</v>
      </c>
      <c r="I56" s="4">
        <v>0.89170000000000005</v>
      </c>
      <c r="J56" s="4">
        <v>1</v>
      </c>
      <c r="K56" s="4">
        <v>0.94269999999999998</v>
      </c>
      <c r="L56" s="4">
        <v>2088</v>
      </c>
      <c r="M56" s="4">
        <v>64.585573196411104</v>
      </c>
      <c r="N56" s="1">
        <f t="shared" si="15"/>
        <v>2288</v>
      </c>
      <c r="O56" s="1">
        <f t="shared" si="15"/>
        <v>64.585710287094088</v>
      </c>
      <c r="S56" s="7">
        <v>4.0999999999999996</v>
      </c>
      <c r="T56" s="4" t="s">
        <v>30</v>
      </c>
      <c r="U56" s="4">
        <v>0.94</v>
      </c>
      <c r="V56" s="4">
        <v>0.98799999999999999</v>
      </c>
      <c r="W56" s="4">
        <v>0.88170000000000004</v>
      </c>
      <c r="X56" s="4">
        <v>0.93179999999999996</v>
      </c>
      <c r="Y56" s="4">
        <v>0.90600000000000003</v>
      </c>
      <c r="Z56" s="4">
        <v>0.99070000000000003</v>
      </c>
      <c r="AA56" s="4">
        <v>0.94640000000000002</v>
      </c>
      <c r="AB56" s="4">
        <v>1010</v>
      </c>
      <c r="AC56" s="4">
        <v>40.98</v>
      </c>
      <c r="AD56" s="5">
        <f t="shared" si="16"/>
        <v>1210</v>
      </c>
      <c r="AE56" s="1">
        <f t="shared" si="16"/>
        <v>78.669999999999987</v>
      </c>
      <c r="AI56" s="7">
        <v>4.0999999999999996</v>
      </c>
      <c r="AJ56" s="4" t="s">
        <v>30</v>
      </c>
      <c r="AK56" s="6">
        <v>0.94</v>
      </c>
      <c r="AL56" s="6">
        <v>0.98799999999999999</v>
      </c>
      <c r="AM56" s="6">
        <v>0.88170000000000004</v>
      </c>
      <c r="AN56" s="6">
        <v>0.93180000000000007</v>
      </c>
      <c r="AO56" s="6">
        <v>0.90599999999999992</v>
      </c>
      <c r="AP56" s="6">
        <v>0.99069999999999991</v>
      </c>
      <c r="AQ56" s="6">
        <v>0.94640000000000002</v>
      </c>
      <c r="AR56" s="6">
        <v>1010</v>
      </c>
      <c r="AS56" s="6">
        <v>53.27</v>
      </c>
      <c r="AT56" s="5">
        <f t="shared" si="17"/>
        <v>1210</v>
      </c>
      <c r="AU56" s="1">
        <f t="shared" si="17"/>
        <v>89.65</v>
      </c>
      <c r="AV56">
        <v>6</v>
      </c>
      <c r="AW56" s="6">
        <v>0.79330000000000001</v>
      </c>
      <c r="AX56" s="6">
        <v>1</v>
      </c>
      <c r="AY56" s="6">
        <v>3.1200000000000002E-2</v>
      </c>
      <c r="AZ56" s="6">
        <v>6.0599999999999994E-2</v>
      </c>
      <c r="BA56" s="6">
        <v>0.79189999999999994</v>
      </c>
      <c r="BB56" s="6">
        <v>1</v>
      </c>
      <c r="BC56" s="6">
        <v>0.88390000000000002</v>
      </c>
      <c r="BD56" s="6">
        <v>3040</v>
      </c>
      <c r="BE56" s="6">
        <v>184.84</v>
      </c>
      <c r="BG56" s="6">
        <v>79.33</v>
      </c>
      <c r="BH56" s="6">
        <v>100</v>
      </c>
      <c r="BI56" s="6">
        <v>3.12</v>
      </c>
      <c r="BJ56" s="6">
        <v>6.06</v>
      </c>
      <c r="BK56" s="6">
        <v>79.19</v>
      </c>
      <c r="BL56" s="6">
        <v>100</v>
      </c>
      <c r="BM56" s="6">
        <v>88.39</v>
      </c>
      <c r="BN56" s="6">
        <v>184.84</v>
      </c>
      <c r="BO56" s="6">
        <v>3040</v>
      </c>
    </row>
    <row r="57" spans="3:67" x14ac:dyDescent="0.2">
      <c r="C57" s="7">
        <v>5.0999999999999996</v>
      </c>
      <c r="D57" s="4" t="s">
        <v>31</v>
      </c>
      <c r="E57" s="4">
        <v>0.93500000000000005</v>
      </c>
      <c r="F57" s="4">
        <v>0.95450000000000002</v>
      </c>
      <c r="G57" s="4">
        <v>0.9032</v>
      </c>
      <c r="H57" s="4">
        <v>0.92820000000000003</v>
      </c>
      <c r="I57" s="4">
        <v>0.91959999999999997</v>
      </c>
      <c r="J57" s="4">
        <v>0.96260000000000001</v>
      </c>
      <c r="K57" s="4">
        <v>0.94059999999999999</v>
      </c>
      <c r="L57" s="4">
        <v>2082</v>
      </c>
      <c r="M57" s="4">
        <v>73.643798828125</v>
      </c>
      <c r="N57" s="1">
        <f t="shared" si="15"/>
        <v>2282</v>
      </c>
      <c r="O57" s="1">
        <f t="shared" si="15"/>
        <v>73.643924951553345</v>
      </c>
      <c r="S57" s="7">
        <v>5.0999999999999996</v>
      </c>
      <c r="T57" s="4" t="s">
        <v>31</v>
      </c>
      <c r="U57" s="4">
        <v>0.94499999999999995</v>
      </c>
      <c r="V57" s="4">
        <v>0.93620000000000003</v>
      </c>
      <c r="W57" s="4">
        <v>0.94620000000000004</v>
      </c>
      <c r="X57" s="4">
        <v>0.94120000000000004</v>
      </c>
      <c r="Y57" s="4">
        <v>0.95279999999999998</v>
      </c>
      <c r="Z57" s="4">
        <v>0.94389999999999996</v>
      </c>
      <c r="AA57" s="4">
        <v>0.94840000000000002</v>
      </c>
      <c r="AB57" s="4">
        <v>1616</v>
      </c>
      <c r="AC57" s="4">
        <v>113.75</v>
      </c>
      <c r="AD57" s="5">
        <f t="shared" si="16"/>
        <v>1816</v>
      </c>
      <c r="AE57" s="1">
        <f t="shared" si="16"/>
        <v>119.55</v>
      </c>
      <c r="AI57" s="7">
        <v>5.0999999999999996</v>
      </c>
      <c r="AJ57" s="4" t="s">
        <v>31</v>
      </c>
      <c r="AK57" s="6">
        <v>0.9</v>
      </c>
      <c r="AL57" s="6">
        <v>0.86870000000000003</v>
      </c>
      <c r="AM57" s="6">
        <v>0.92469999999999997</v>
      </c>
      <c r="AN57" s="6">
        <v>0.89579999999999993</v>
      </c>
      <c r="AO57" s="6">
        <v>0.93069999999999997</v>
      </c>
      <c r="AP57" s="6">
        <v>0.87849999999999995</v>
      </c>
      <c r="AQ57" s="6">
        <v>0.90379999999999994</v>
      </c>
      <c r="AR57" s="6">
        <v>2020</v>
      </c>
      <c r="AS57" s="6">
        <v>109.14</v>
      </c>
      <c r="AT57" s="5">
        <f t="shared" si="17"/>
        <v>2220</v>
      </c>
      <c r="AU57" s="1">
        <f t="shared" si="17"/>
        <v>116.32</v>
      </c>
      <c r="AW57" s="6"/>
      <c r="AX57" s="6"/>
      <c r="AY57" s="6"/>
      <c r="AZ57" s="6"/>
      <c r="BA57" s="6"/>
      <c r="BB57" s="6"/>
      <c r="BC57" s="6"/>
      <c r="BD57" s="6"/>
      <c r="BE57" s="6"/>
    </row>
    <row r="58" spans="3:67" x14ac:dyDescent="0.2">
      <c r="C58" s="7">
        <v>6.1</v>
      </c>
      <c r="D58" s="4" t="s">
        <v>32</v>
      </c>
      <c r="E58" s="4">
        <v>0.9</v>
      </c>
      <c r="F58" s="4">
        <v>0.88419999999999999</v>
      </c>
      <c r="G58" s="4">
        <v>0.9032</v>
      </c>
      <c r="H58" s="4">
        <v>0.89359999999999995</v>
      </c>
      <c r="I58" s="4">
        <v>0.9143</v>
      </c>
      <c r="J58" s="4">
        <v>0.8972</v>
      </c>
      <c r="K58" s="4">
        <v>0.90569999999999995</v>
      </c>
      <c r="L58" s="4">
        <v>2090</v>
      </c>
      <c r="M58" s="4">
        <v>86.053069114685002</v>
      </c>
      <c r="N58" s="1">
        <f t="shared" si="15"/>
        <v>2290</v>
      </c>
      <c r="O58" s="1">
        <f t="shared" si="15"/>
        <v>86.053187131881657</v>
      </c>
      <c r="S58" s="7">
        <v>6.1</v>
      </c>
      <c r="T58" s="4" t="s">
        <v>32</v>
      </c>
      <c r="U58" s="4">
        <v>0.91</v>
      </c>
      <c r="V58" s="4">
        <v>0.89470000000000005</v>
      </c>
      <c r="W58" s="4">
        <v>0.91400000000000003</v>
      </c>
      <c r="X58" s="4">
        <v>0.90429999999999999</v>
      </c>
      <c r="Y58" s="4">
        <v>0.92379999999999995</v>
      </c>
      <c r="Z58" s="4">
        <v>0.90649999999999997</v>
      </c>
      <c r="AA58" s="4">
        <v>0.91510000000000002</v>
      </c>
      <c r="AB58" s="4">
        <v>2020</v>
      </c>
      <c r="AC58" s="4">
        <v>121.19</v>
      </c>
      <c r="AD58" s="5">
        <f t="shared" si="16"/>
        <v>2220</v>
      </c>
      <c r="AE58" s="1">
        <f t="shared" si="16"/>
        <v>157.35</v>
      </c>
      <c r="AI58" s="7">
        <v>6.1</v>
      </c>
      <c r="AJ58" s="4" t="s">
        <v>32</v>
      </c>
      <c r="AK58" s="6">
        <v>0.9</v>
      </c>
      <c r="AL58" s="6">
        <v>0.86870000000000003</v>
      </c>
      <c r="AM58" s="6">
        <v>0.92469999999999997</v>
      </c>
      <c r="AN58" s="6">
        <v>0.89579999999999993</v>
      </c>
      <c r="AO58" s="6">
        <v>0.93069999999999997</v>
      </c>
      <c r="AP58" s="6">
        <v>0.87849999999999995</v>
      </c>
      <c r="AQ58" s="6">
        <v>0.90379999999999994</v>
      </c>
      <c r="AR58" s="6">
        <v>2020</v>
      </c>
      <c r="AS58" s="6">
        <v>109.14</v>
      </c>
      <c r="AT58" s="5">
        <f t="shared" si="17"/>
        <v>2220</v>
      </c>
      <c r="AU58" s="1">
        <f t="shared" si="17"/>
        <v>116.32</v>
      </c>
      <c r="AW58" s="6"/>
      <c r="AX58" s="6"/>
      <c r="AY58" s="6"/>
      <c r="AZ58" s="6"/>
      <c r="BA58" s="6"/>
      <c r="BB58" s="6"/>
      <c r="BC58" s="6"/>
      <c r="BD58" s="6"/>
      <c r="BE58" s="6"/>
    </row>
    <row r="59" spans="3:67" x14ac:dyDescent="0.2">
      <c r="C59" s="7">
        <v>7.1</v>
      </c>
      <c r="D59" s="4" t="s">
        <v>33</v>
      </c>
      <c r="E59" s="4">
        <v>0.87</v>
      </c>
      <c r="F59" s="4">
        <v>0.81310000000000004</v>
      </c>
      <c r="G59" s="4">
        <v>0.9355</v>
      </c>
      <c r="H59" s="4">
        <v>0.87</v>
      </c>
      <c r="I59" s="4">
        <v>0.9355</v>
      </c>
      <c r="J59" s="4">
        <v>0.81310000000000004</v>
      </c>
      <c r="K59" s="4">
        <v>0.87</v>
      </c>
      <c r="L59" s="4">
        <v>2082</v>
      </c>
      <c r="M59" s="4">
        <v>64.516983032226506</v>
      </c>
      <c r="N59" s="1">
        <f t="shared" si="15"/>
        <v>2282</v>
      </c>
      <c r="O59" s="1">
        <f t="shared" si="15"/>
        <v>64.517083883285466</v>
      </c>
      <c r="S59" s="7">
        <v>7.1</v>
      </c>
      <c r="T59" s="4" t="s">
        <v>33</v>
      </c>
      <c r="U59" s="4">
        <v>0.84</v>
      </c>
      <c r="V59" s="4">
        <v>0.77480000000000004</v>
      </c>
      <c r="W59" s="4">
        <v>0.92469999999999997</v>
      </c>
      <c r="X59" s="4">
        <v>0.84309999999999996</v>
      </c>
      <c r="Y59" s="4">
        <v>0.92130000000000001</v>
      </c>
      <c r="Z59" s="4">
        <v>0.76639999999999997</v>
      </c>
      <c r="AA59" s="4">
        <v>0.8367</v>
      </c>
      <c r="AB59" s="4">
        <v>2020</v>
      </c>
      <c r="AC59" s="4">
        <v>135.30000000000001</v>
      </c>
      <c r="AD59" s="5">
        <f t="shared" si="16"/>
        <v>2220</v>
      </c>
      <c r="AE59" s="1">
        <f t="shared" si="16"/>
        <v>144.23000000000002</v>
      </c>
      <c r="AI59" s="7">
        <v>7.1</v>
      </c>
      <c r="AJ59" s="4" t="s">
        <v>33</v>
      </c>
      <c r="AK59" s="6">
        <v>0.83499999999999996</v>
      </c>
      <c r="AL59" s="6">
        <v>0.73809999999999998</v>
      </c>
      <c r="AM59" s="6">
        <v>1</v>
      </c>
      <c r="AN59" s="6">
        <v>0.84930000000000005</v>
      </c>
      <c r="AO59" s="6">
        <v>1</v>
      </c>
      <c r="AP59" s="6">
        <v>0.69159999999999999</v>
      </c>
      <c r="AQ59" s="6">
        <v>0.81769999999999998</v>
      </c>
      <c r="AR59" s="6">
        <v>2020</v>
      </c>
      <c r="AS59" s="6">
        <v>78.489999999999995</v>
      </c>
      <c r="AT59" s="5">
        <f t="shared" si="17"/>
        <v>2220</v>
      </c>
      <c r="AU59" s="1">
        <f t="shared" si="17"/>
        <v>84.649999999999991</v>
      </c>
      <c r="AW59" s="6"/>
      <c r="AX59" s="6"/>
      <c r="AY59" s="6"/>
      <c r="AZ59" s="6"/>
      <c r="BA59" s="6"/>
      <c r="BB59" s="6"/>
      <c r="BC59" s="6"/>
      <c r="BD59" s="6"/>
      <c r="BE59" s="6"/>
      <c r="BG59" t="s">
        <v>40</v>
      </c>
    </row>
    <row r="60" spans="3:67" x14ac:dyDescent="0.2">
      <c r="C60" s="7">
        <v>8.1</v>
      </c>
      <c r="D60" s="4" t="s">
        <v>34</v>
      </c>
      <c r="E60" s="4">
        <v>0.86499999999999999</v>
      </c>
      <c r="F60" s="4">
        <v>0.90239999999999998</v>
      </c>
      <c r="G60" s="4">
        <v>0.79569999999999996</v>
      </c>
      <c r="H60" s="4">
        <v>0.84570000000000001</v>
      </c>
      <c r="I60" s="4">
        <v>0.83899999999999997</v>
      </c>
      <c r="J60" s="4">
        <v>0.92520000000000002</v>
      </c>
      <c r="K60" s="4">
        <v>0.88</v>
      </c>
      <c r="L60" s="4">
        <v>2082</v>
      </c>
      <c r="M60" s="4">
        <v>69.124482154846106</v>
      </c>
      <c r="N60" s="1">
        <f t="shared" ref="N60:O61" si="24">L60+N30</f>
        <v>2282</v>
      </c>
      <c r="O60" s="1">
        <f t="shared" si="24"/>
        <v>69.124611854553137</v>
      </c>
      <c r="S60" s="7">
        <v>8.1</v>
      </c>
      <c r="T60" s="4" t="s">
        <v>34</v>
      </c>
      <c r="U60" s="4">
        <v>0.875</v>
      </c>
      <c r="V60" s="4">
        <v>0.93589999999999995</v>
      </c>
      <c r="W60" s="4">
        <v>0.78490000000000004</v>
      </c>
      <c r="X60" s="4">
        <v>0.8538</v>
      </c>
      <c r="Y60" s="4">
        <v>0.83609999999999995</v>
      </c>
      <c r="Z60" s="4">
        <v>0.95330000000000004</v>
      </c>
      <c r="AA60" s="4">
        <v>0.89080000000000004</v>
      </c>
      <c r="AB60" s="4">
        <v>1616</v>
      </c>
      <c r="AC60" s="4">
        <v>88.07</v>
      </c>
      <c r="AD60" s="5">
        <f t="shared" ref="AD60:AE61" si="25">AB60+AD30</f>
        <v>1816</v>
      </c>
      <c r="AE60" s="1">
        <f t="shared" si="25"/>
        <v>94.96</v>
      </c>
      <c r="AI60" s="7">
        <v>8.1</v>
      </c>
      <c r="AJ60" s="4" t="s">
        <v>34</v>
      </c>
      <c r="AK60" s="6">
        <v>0.76500000000000001</v>
      </c>
      <c r="AL60" s="6">
        <v>0.91069999999999995</v>
      </c>
      <c r="AM60" s="6">
        <v>0.5484</v>
      </c>
      <c r="AN60" s="6">
        <v>0.68459999999999999</v>
      </c>
      <c r="AO60" s="6">
        <v>0.70829999999999993</v>
      </c>
      <c r="AP60" s="6">
        <v>0.95330000000000004</v>
      </c>
      <c r="AQ60" s="6">
        <v>0.81269999999999998</v>
      </c>
      <c r="AR60" s="6">
        <v>1616</v>
      </c>
      <c r="AS60" s="6">
        <v>103.73</v>
      </c>
      <c r="AT60" s="5">
        <f t="shared" ref="AT60:AU61" si="26">AR60+AT30</f>
        <v>1816</v>
      </c>
      <c r="AU60" s="1">
        <f t="shared" si="26"/>
        <v>109.10000000000001</v>
      </c>
      <c r="AV60">
        <v>0</v>
      </c>
      <c r="AW60" s="6">
        <v>0.9667</v>
      </c>
      <c r="AX60" s="6">
        <v>1</v>
      </c>
      <c r="AY60" s="6">
        <v>0.58329999999999993</v>
      </c>
      <c r="AZ60" s="6">
        <v>0.73680000000000012</v>
      </c>
      <c r="BA60" s="6">
        <v>0.96499999999999997</v>
      </c>
      <c r="BB60" s="6">
        <v>1</v>
      </c>
      <c r="BC60" s="6">
        <v>0.98219999999999996</v>
      </c>
      <c r="BD60" s="6">
        <v>150</v>
      </c>
      <c r="BE60" s="6">
        <v>5.34</v>
      </c>
      <c r="BG60" s="6">
        <v>96.67</v>
      </c>
      <c r="BH60" s="6">
        <v>100</v>
      </c>
      <c r="BI60" s="6">
        <v>58.33</v>
      </c>
      <c r="BJ60" s="6">
        <v>73.680000000000007</v>
      </c>
      <c r="BK60" s="6">
        <v>96.5</v>
      </c>
      <c r="BL60" s="6">
        <v>100</v>
      </c>
      <c r="BM60" s="6">
        <v>98.22</v>
      </c>
      <c r="BN60" s="6">
        <v>5.34</v>
      </c>
      <c r="BO60" s="6">
        <v>150</v>
      </c>
    </row>
    <row r="61" spans="3:67" x14ac:dyDescent="0.2">
      <c r="C61" s="7"/>
      <c r="D61" s="9" t="s">
        <v>36</v>
      </c>
      <c r="E61" s="9">
        <f>AVERAGE(E55:E60)</f>
        <v>0.91583333333333339</v>
      </c>
      <c r="F61" s="9">
        <f t="shared" ref="F61:M61" si="27">AVERAGE(F55:F60)</f>
        <v>0.92390000000000005</v>
      </c>
      <c r="G61" s="9">
        <f t="shared" si="27"/>
        <v>0.89783333333333337</v>
      </c>
      <c r="H61" s="9">
        <f t="shared" si="27"/>
        <v>0.90859999999999996</v>
      </c>
      <c r="I61" s="9">
        <f t="shared" si="27"/>
        <v>0.91513333333333335</v>
      </c>
      <c r="J61" s="9">
        <f t="shared" si="27"/>
        <v>0.93146666666666678</v>
      </c>
      <c r="K61" s="9">
        <f t="shared" si="27"/>
        <v>0.92161666666666664</v>
      </c>
      <c r="L61" s="9">
        <f t="shared" si="27"/>
        <v>2085.3333333333335</v>
      </c>
      <c r="M61" s="9">
        <f t="shared" si="27"/>
        <v>71.725056370099324</v>
      </c>
      <c r="N61" s="1">
        <f t="shared" si="24"/>
        <v>2285.3333333333335</v>
      </c>
      <c r="O61" s="1">
        <f t="shared" si="24"/>
        <v>71.725172321001622</v>
      </c>
      <c r="S61" s="7"/>
      <c r="T61" s="9" t="s">
        <v>36</v>
      </c>
      <c r="U61" s="9">
        <f>AVERAGE(U55:U60)</f>
        <v>0.91416666666666668</v>
      </c>
      <c r="V61" s="9">
        <f t="shared" ref="V61:AC61" si="28">AVERAGE(V55:V60)</f>
        <v>0.91975000000000007</v>
      </c>
      <c r="W61" s="9">
        <f t="shared" si="28"/>
        <v>0.90141666666666664</v>
      </c>
      <c r="X61" s="9">
        <f t="shared" si="28"/>
        <v>0.90781666666666661</v>
      </c>
      <c r="Y61" s="9">
        <f t="shared" si="28"/>
        <v>0.91726666666666679</v>
      </c>
      <c r="Z61" s="9">
        <f t="shared" si="28"/>
        <v>0.92525000000000013</v>
      </c>
      <c r="AA61" s="9">
        <f t="shared" si="28"/>
        <v>0.9190666666666667</v>
      </c>
      <c r="AB61" s="9">
        <f t="shared" si="28"/>
        <v>1548.6666666666667</v>
      </c>
      <c r="AC61" s="9">
        <f t="shared" si="28"/>
        <v>92.12833333333333</v>
      </c>
      <c r="AD61" s="5">
        <f t="shared" si="25"/>
        <v>1748.6666666666667</v>
      </c>
      <c r="AE61" s="1">
        <f t="shared" si="25"/>
        <v>108.85</v>
      </c>
      <c r="AI61" s="7"/>
      <c r="AJ61" s="9" t="s">
        <v>36</v>
      </c>
      <c r="AK61" s="9">
        <f>AVERAGE(AK55:AK60)</f>
        <v>0.8866666666666666</v>
      </c>
      <c r="AL61" s="9">
        <f t="shared" ref="AL61:AS61" si="29">AVERAGE(AL55:AL60)</f>
        <v>0.89570000000000005</v>
      </c>
      <c r="AM61" s="9">
        <f t="shared" si="29"/>
        <v>0.87275000000000003</v>
      </c>
      <c r="AN61" s="9">
        <f t="shared" si="29"/>
        <v>0.87254999999999994</v>
      </c>
      <c r="AO61" s="9">
        <f t="shared" si="29"/>
        <v>0.90661666666666674</v>
      </c>
      <c r="AP61" s="9">
        <f t="shared" si="29"/>
        <v>0.8987666666666666</v>
      </c>
      <c r="AQ61" s="9">
        <f t="shared" si="29"/>
        <v>0.89434999999999987</v>
      </c>
      <c r="AR61" s="9">
        <f t="shared" si="29"/>
        <v>1616</v>
      </c>
      <c r="AS61" s="9">
        <f t="shared" si="29"/>
        <v>83.521666666666661</v>
      </c>
      <c r="AT61" s="5">
        <f t="shared" si="26"/>
        <v>1816</v>
      </c>
      <c r="AU61" s="1">
        <f t="shared" si="26"/>
        <v>95.169999999999987</v>
      </c>
      <c r="AV61" s="6">
        <v>1</v>
      </c>
      <c r="AW61" s="6">
        <v>0.98</v>
      </c>
      <c r="AX61" s="6">
        <v>0.90910000000000002</v>
      </c>
      <c r="AY61" s="6">
        <v>0.83329999999999993</v>
      </c>
      <c r="AZ61" s="6">
        <v>0.86959999999999993</v>
      </c>
      <c r="BA61" s="6">
        <v>0.98560000000000003</v>
      </c>
      <c r="BB61" s="6">
        <v>0.99280000000000002</v>
      </c>
      <c r="BC61" s="6">
        <v>0.98919999999999997</v>
      </c>
      <c r="BD61" s="6">
        <v>760</v>
      </c>
      <c r="BE61" s="6">
        <v>54.93</v>
      </c>
      <c r="BG61" s="6">
        <v>98</v>
      </c>
      <c r="BH61" s="6">
        <v>90.91</v>
      </c>
      <c r="BI61" s="6">
        <v>83.33</v>
      </c>
      <c r="BJ61" s="6">
        <v>86.96</v>
      </c>
      <c r="BK61" s="6">
        <v>98.56</v>
      </c>
      <c r="BL61" s="6">
        <v>99.28</v>
      </c>
      <c r="BM61" s="6">
        <v>98.92</v>
      </c>
      <c r="BN61" s="6">
        <v>54.93</v>
      </c>
      <c r="BO61" s="6">
        <v>760</v>
      </c>
    </row>
    <row r="62" spans="3:67" x14ac:dyDescent="0.2">
      <c r="C62" s="4"/>
      <c r="D62" s="9" t="s">
        <v>37</v>
      </c>
      <c r="E62" s="9">
        <f>AVERAGE(E43:E45,E47:E53,E55:E60)</f>
        <v>0.85885000000000011</v>
      </c>
      <c r="F62" s="9">
        <f t="shared" ref="F62:O62" si="30">AVERAGE(F43:F45,F47:F53,F55:F60)</f>
        <v>0.74038749999999998</v>
      </c>
      <c r="G62" s="9">
        <f t="shared" si="30"/>
        <v>0.70467499999999994</v>
      </c>
      <c r="H62" s="9">
        <f t="shared" si="30"/>
        <v>0.70960624999999999</v>
      </c>
      <c r="I62" s="9">
        <f t="shared" si="30"/>
        <v>0.86726875000000003</v>
      </c>
      <c r="J62" s="9">
        <f t="shared" si="30"/>
        <v>0.88056250000000003</v>
      </c>
      <c r="K62" s="9">
        <f t="shared" si="30"/>
        <v>0.87714999999999999</v>
      </c>
      <c r="L62" s="9">
        <f t="shared" si="30"/>
        <v>1957.625</v>
      </c>
      <c r="M62" s="9">
        <f t="shared" si="30"/>
        <v>73.879676043987232</v>
      </c>
      <c r="N62" s="5">
        <f t="shared" si="30"/>
        <v>2138.875</v>
      </c>
      <c r="O62" s="1">
        <f t="shared" si="30"/>
        <v>73.879813835024791</v>
      </c>
      <c r="S62" s="4"/>
      <c r="T62" s="9" t="s">
        <v>37</v>
      </c>
      <c r="U62" s="9">
        <f>AVERAGE(U43:U45,U47:U53,U55:U60)</f>
        <v>0.88197499999999995</v>
      </c>
      <c r="V62" s="9">
        <f t="shared" ref="V62:AE62" si="31">AVERAGE(V43:V45,V47:V53,V55:V60)</f>
        <v>5.5897500000000013</v>
      </c>
      <c r="W62" s="9">
        <f t="shared" si="31"/>
        <v>4.8639562499999984</v>
      </c>
      <c r="X62" s="9">
        <f t="shared" si="31"/>
        <v>0.77114374999999991</v>
      </c>
      <c r="Y62" s="9">
        <f t="shared" si="31"/>
        <v>6.2238999999999995</v>
      </c>
      <c r="Z62" s="9">
        <f t="shared" si="31"/>
        <v>0.92691249999999992</v>
      </c>
      <c r="AA62" s="9">
        <f t="shared" si="31"/>
        <v>0.90008125000000005</v>
      </c>
      <c r="AB62" s="9">
        <f t="shared" si="31"/>
        <v>1367.75</v>
      </c>
      <c r="AC62" s="9">
        <f t="shared" si="31"/>
        <v>100.11375</v>
      </c>
      <c r="AD62" s="5">
        <f t="shared" si="31"/>
        <v>1549</v>
      </c>
      <c r="AE62" s="1">
        <f t="shared" si="31"/>
        <v>119.57999999999998</v>
      </c>
      <c r="AI62" s="4"/>
      <c r="AJ62" s="9" t="s">
        <v>37</v>
      </c>
      <c r="AK62" s="9">
        <f>AVERAGE(AK43:AK45,AK47:AK53,AK55:AK60)</f>
        <v>0.86833749999999998</v>
      </c>
      <c r="AL62" s="9">
        <f t="shared" ref="AL62:AU62" si="32">AVERAGE(AL43:AL45,AL47:AL53,AL55:AL60)</f>
        <v>0.79685625000000004</v>
      </c>
      <c r="AM62" s="9">
        <f t="shared" si="32"/>
        <v>0.74344374999999996</v>
      </c>
      <c r="AN62" s="9">
        <f t="shared" si="32"/>
        <v>0.75983749999999994</v>
      </c>
      <c r="AO62" s="9">
        <f t="shared" si="32"/>
        <v>0.88719999999999999</v>
      </c>
      <c r="AP62" s="9">
        <f t="shared" si="32"/>
        <v>0.89133750000000012</v>
      </c>
      <c r="AQ62" s="9">
        <f t="shared" si="32"/>
        <v>0.88385000000000002</v>
      </c>
      <c r="AR62" s="9">
        <f t="shared" si="32"/>
        <v>1415.125</v>
      </c>
      <c r="AS62" s="9">
        <f t="shared" si="32"/>
        <v>75.268124999999998</v>
      </c>
      <c r="AT62" s="5">
        <f t="shared" si="32"/>
        <v>1596.375</v>
      </c>
      <c r="AU62" s="1">
        <f t="shared" si="32"/>
        <v>89.124375000000001</v>
      </c>
      <c r="AV62">
        <v>2</v>
      </c>
      <c r="AW62" s="6">
        <v>0.98670000000000002</v>
      </c>
      <c r="AX62" s="6">
        <v>0.85709999999999997</v>
      </c>
      <c r="AY62" s="6">
        <v>1</v>
      </c>
      <c r="AZ62" s="6">
        <v>0.92310000000000003</v>
      </c>
      <c r="BA62" s="6">
        <v>1</v>
      </c>
      <c r="BB62" s="6">
        <v>0.98549999999999993</v>
      </c>
      <c r="BC62" s="6">
        <v>0.99269999999999992</v>
      </c>
      <c r="BD62" s="6">
        <v>456</v>
      </c>
      <c r="BE62" s="6">
        <v>60.47</v>
      </c>
      <c r="BG62" s="6">
        <v>98.67</v>
      </c>
      <c r="BH62" s="6">
        <v>85.71</v>
      </c>
      <c r="BI62" s="6">
        <v>100</v>
      </c>
      <c r="BJ62" s="6">
        <v>92.31</v>
      </c>
      <c r="BK62" s="6">
        <v>100</v>
      </c>
      <c r="BL62" s="6">
        <v>98.55</v>
      </c>
      <c r="BM62" s="6">
        <v>99.27</v>
      </c>
      <c r="BN62" s="6">
        <v>60.47</v>
      </c>
      <c r="BO62" s="6">
        <v>456</v>
      </c>
    </row>
    <row r="63" spans="3:67" x14ac:dyDescent="0.2">
      <c r="AV63" s="6">
        <v>3</v>
      </c>
      <c r="AW63" s="6">
        <v>0.98</v>
      </c>
      <c r="AX63" s="6">
        <v>0.90910000000000002</v>
      </c>
      <c r="AY63" s="6">
        <v>0.83329999999999993</v>
      </c>
      <c r="AZ63" s="6">
        <v>0.86959999999999993</v>
      </c>
      <c r="BA63" s="6">
        <v>0.98560000000000003</v>
      </c>
      <c r="BB63" s="6">
        <v>0.99280000000000002</v>
      </c>
      <c r="BC63" s="6">
        <v>0.98919999999999997</v>
      </c>
      <c r="BD63" s="6">
        <v>608</v>
      </c>
      <c r="BE63" s="6">
        <v>74.69</v>
      </c>
      <c r="BG63" s="6">
        <v>98</v>
      </c>
      <c r="BH63" s="6">
        <v>90.91</v>
      </c>
      <c r="BI63" s="6">
        <v>83.33</v>
      </c>
      <c r="BJ63" s="6">
        <v>86.96</v>
      </c>
      <c r="BK63" s="6">
        <v>98.56</v>
      </c>
      <c r="BL63" s="6">
        <v>99.28</v>
      </c>
      <c r="BM63" s="6">
        <v>98.92</v>
      </c>
      <c r="BN63" s="6">
        <v>74.69</v>
      </c>
      <c r="BO63" s="6">
        <v>608</v>
      </c>
    </row>
    <row r="64" spans="3:67" x14ac:dyDescent="0.2">
      <c r="AV64">
        <v>4</v>
      </c>
      <c r="AW64" s="6">
        <v>0.97329999999999994</v>
      </c>
      <c r="AX64" s="6">
        <v>0.9</v>
      </c>
      <c r="AY64" s="6">
        <v>0.75</v>
      </c>
      <c r="AZ64" s="6">
        <v>0.81819999999999993</v>
      </c>
      <c r="BA64" s="6">
        <v>0.97860000000000003</v>
      </c>
      <c r="BB64" s="6">
        <v>0.99280000000000002</v>
      </c>
      <c r="BC64" s="6">
        <v>0.98560000000000003</v>
      </c>
      <c r="BD64" s="6">
        <v>608</v>
      </c>
      <c r="BE64" s="6">
        <v>99.12</v>
      </c>
      <c r="BG64" s="6">
        <v>97.33</v>
      </c>
      <c r="BH64" s="6">
        <v>90</v>
      </c>
      <c r="BI64" s="6">
        <v>75</v>
      </c>
      <c r="BJ64" s="6">
        <v>81.819999999999993</v>
      </c>
      <c r="BK64" s="6">
        <v>97.86</v>
      </c>
      <c r="BL64" s="6">
        <v>99.28</v>
      </c>
      <c r="BM64" s="6">
        <v>98.56</v>
      </c>
      <c r="BN64" s="6">
        <v>99.12</v>
      </c>
      <c r="BO64" s="6">
        <v>608</v>
      </c>
    </row>
    <row r="65" spans="3:67" x14ac:dyDescent="0.2">
      <c r="AV65" s="6">
        <v>5</v>
      </c>
      <c r="AW65" s="6">
        <v>0.98670000000000002</v>
      </c>
      <c r="AX65" s="6">
        <v>0.91670000000000007</v>
      </c>
      <c r="AY65" s="6">
        <v>0.91670000000000007</v>
      </c>
      <c r="AZ65" s="6">
        <v>0.91670000000000007</v>
      </c>
      <c r="BA65" s="6">
        <v>0.99280000000000002</v>
      </c>
      <c r="BB65" s="6">
        <v>0.99280000000000002</v>
      </c>
      <c r="BC65" s="6">
        <v>0.99280000000000002</v>
      </c>
      <c r="BD65" s="6">
        <v>1368</v>
      </c>
      <c r="BE65" s="6">
        <v>108.03</v>
      </c>
      <c r="BG65" s="6">
        <v>98.67</v>
      </c>
      <c r="BH65" s="6">
        <v>91.67</v>
      </c>
      <c r="BI65" s="6">
        <v>91.67</v>
      </c>
      <c r="BJ65" s="6">
        <v>91.67</v>
      </c>
      <c r="BK65" s="6">
        <v>99.28</v>
      </c>
      <c r="BL65" s="6">
        <v>99.28</v>
      </c>
      <c r="BM65" s="6">
        <v>99.28</v>
      </c>
      <c r="BN65" s="6">
        <v>108.03</v>
      </c>
      <c r="BO65" s="6">
        <v>1368</v>
      </c>
    </row>
    <row r="66" spans="3:67" x14ac:dyDescent="0.2">
      <c r="AV66">
        <v>6</v>
      </c>
      <c r="AW66" s="6">
        <v>0.98670000000000002</v>
      </c>
      <c r="AX66" s="6">
        <v>0.91670000000000007</v>
      </c>
      <c r="AY66" s="6">
        <v>0.91670000000000007</v>
      </c>
      <c r="AZ66" s="6">
        <v>0.91670000000000007</v>
      </c>
      <c r="BA66" s="6">
        <v>0.99280000000000002</v>
      </c>
      <c r="BB66" s="6">
        <v>0.99280000000000002</v>
      </c>
      <c r="BC66" s="6">
        <v>0.99280000000000002</v>
      </c>
      <c r="BD66" s="6">
        <v>4864</v>
      </c>
      <c r="BE66" s="6">
        <v>455.07</v>
      </c>
      <c r="BG66" s="6">
        <v>98.67</v>
      </c>
      <c r="BH66" s="6">
        <v>91.67</v>
      </c>
      <c r="BI66" s="6">
        <v>91.67</v>
      </c>
      <c r="BJ66" s="6">
        <v>91.67</v>
      </c>
      <c r="BK66" s="6">
        <v>99.28</v>
      </c>
      <c r="BL66" s="6">
        <v>99.28</v>
      </c>
      <c r="BM66" s="6">
        <v>99.28</v>
      </c>
      <c r="BN66" s="6">
        <v>455.07</v>
      </c>
      <c r="BO66" s="6">
        <v>4864</v>
      </c>
    </row>
    <row r="67" spans="3:67" x14ac:dyDescent="0.2">
      <c r="AW67" s="6"/>
      <c r="AX67" s="6"/>
      <c r="AY67" s="6"/>
      <c r="AZ67" s="6"/>
      <c r="BA67" s="6"/>
      <c r="BB67" s="6"/>
      <c r="BC67" s="6"/>
      <c r="BD67" s="6"/>
      <c r="BE67" s="6"/>
    </row>
    <row r="68" spans="3:67" x14ac:dyDescent="0.2">
      <c r="AW68" s="6"/>
      <c r="AX68" s="6"/>
      <c r="AY68" s="6"/>
      <c r="AZ68" s="6"/>
      <c r="BA68" s="6"/>
      <c r="BB68" s="6"/>
      <c r="BC68" s="6"/>
      <c r="BD68" s="6"/>
      <c r="BE68" s="6"/>
    </row>
    <row r="69" spans="3:67" x14ac:dyDescent="0.2">
      <c r="AW69" s="6"/>
      <c r="AX69" s="6"/>
      <c r="AY69" s="6"/>
      <c r="AZ69" s="6"/>
      <c r="BA69" s="6"/>
      <c r="BB69" s="6"/>
      <c r="BC69" s="6"/>
      <c r="BD69" s="6"/>
      <c r="BE69" s="6"/>
      <c r="BG69" t="s">
        <v>41</v>
      </c>
    </row>
    <row r="70" spans="3:67" x14ac:dyDescent="0.2">
      <c r="C70" t="s">
        <v>0</v>
      </c>
      <c r="S70" t="str">
        <f>S40</f>
        <v>PO2G 4o Mini + Cluster</v>
      </c>
      <c r="AI70" t="str">
        <f>AI40</f>
        <v>PO2G 4o Mini</v>
      </c>
      <c r="AV70">
        <v>0</v>
      </c>
      <c r="AW70" s="6">
        <v>0.9667</v>
      </c>
      <c r="AX70" s="6">
        <v>0.81819999999999993</v>
      </c>
      <c r="AY70" s="6">
        <v>0.75</v>
      </c>
      <c r="AZ70" s="6">
        <v>0.78260000000000007</v>
      </c>
      <c r="BA70" s="6">
        <v>0.97840000000000005</v>
      </c>
      <c r="BB70" s="6">
        <v>0.98549999999999993</v>
      </c>
      <c r="BC70" s="6">
        <v>0.9819</v>
      </c>
      <c r="BD70" s="6">
        <v>150</v>
      </c>
      <c r="BE70" s="6">
        <v>4.83</v>
      </c>
      <c r="BG70" s="6">
        <v>96.67</v>
      </c>
      <c r="BH70" s="6">
        <v>81.819999999999993</v>
      </c>
      <c r="BI70" s="6">
        <v>75</v>
      </c>
      <c r="BJ70" s="6">
        <v>78.260000000000005</v>
      </c>
      <c r="BK70" s="6">
        <v>97.84</v>
      </c>
      <c r="BL70" s="6">
        <v>98.55</v>
      </c>
      <c r="BM70" s="6">
        <v>98.19</v>
      </c>
      <c r="BN70" s="6">
        <v>4.83</v>
      </c>
      <c r="BO70" s="6">
        <v>150</v>
      </c>
    </row>
    <row r="71" spans="3:67" x14ac:dyDescent="0.2">
      <c r="D71">
        <f>D41+1</f>
        <v>2</v>
      </c>
      <c r="F71" t="s">
        <v>3</v>
      </c>
      <c r="G71" t="s">
        <v>3</v>
      </c>
      <c r="H71" t="s">
        <v>3</v>
      </c>
      <c r="I71" t="s">
        <v>4</v>
      </c>
      <c r="J71" t="s">
        <v>4</v>
      </c>
      <c r="K71" t="s">
        <v>4</v>
      </c>
      <c r="T71">
        <f>T41+1</f>
        <v>2</v>
      </c>
      <c r="V71" t="s">
        <v>3</v>
      </c>
      <c r="W71" t="s">
        <v>3</v>
      </c>
      <c r="X71" t="s">
        <v>3</v>
      </c>
      <c r="Y71" t="s">
        <v>4</v>
      </c>
      <c r="Z71" t="s">
        <v>4</v>
      </c>
      <c r="AA71" t="s">
        <v>4</v>
      </c>
      <c r="AJ71">
        <f>AJ41+1</f>
        <v>2</v>
      </c>
      <c r="AL71" t="s">
        <v>3</v>
      </c>
      <c r="AM71" t="s">
        <v>3</v>
      </c>
      <c r="AN71" t="s">
        <v>3</v>
      </c>
      <c r="AO71" t="s">
        <v>4</v>
      </c>
      <c r="AP71" t="s">
        <v>4</v>
      </c>
      <c r="AQ71" t="s">
        <v>4</v>
      </c>
      <c r="AV71" s="6">
        <v>1</v>
      </c>
      <c r="AW71" s="6">
        <v>0.97329999999999994</v>
      </c>
      <c r="AX71" s="6">
        <v>1</v>
      </c>
      <c r="AY71" s="6">
        <v>0.66670000000000007</v>
      </c>
      <c r="AZ71" s="6">
        <v>0.8</v>
      </c>
      <c r="BA71" s="6">
        <v>0.97180000000000011</v>
      </c>
      <c r="BB71" s="6">
        <v>1</v>
      </c>
      <c r="BC71" s="6">
        <v>0.98569999999999991</v>
      </c>
      <c r="BD71" s="6">
        <v>760</v>
      </c>
      <c r="BE71" s="6">
        <v>29.03</v>
      </c>
      <c r="BG71" s="6">
        <v>97.33</v>
      </c>
      <c r="BH71" s="6">
        <v>100</v>
      </c>
      <c r="BI71" s="6">
        <v>66.67</v>
      </c>
      <c r="BJ71" s="6">
        <v>80</v>
      </c>
      <c r="BK71" s="6">
        <v>97.18</v>
      </c>
      <c r="BL71" s="6">
        <v>100</v>
      </c>
      <c r="BM71" s="6">
        <v>98.57</v>
      </c>
      <c r="BN71" s="6">
        <v>29.03</v>
      </c>
      <c r="BO71" s="6">
        <v>760</v>
      </c>
    </row>
    <row r="72" spans="3:67" ht="17" x14ac:dyDescent="0.2">
      <c r="C72" s="2" t="s">
        <v>6</v>
      </c>
      <c r="D72" s="3" t="s">
        <v>7</v>
      </c>
      <c r="E72" s="4" t="s">
        <v>8</v>
      </c>
      <c r="F72" s="4" t="s">
        <v>9</v>
      </c>
      <c r="G72" s="4" t="s">
        <v>10</v>
      </c>
      <c r="H72" s="4" t="s">
        <v>11</v>
      </c>
      <c r="I72" s="4" t="s">
        <v>9</v>
      </c>
      <c r="J72" s="4" t="s">
        <v>10</v>
      </c>
      <c r="K72" s="4" t="s">
        <v>11</v>
      </c>
      <c r="L72" s="4" t="s">
        <v>12</v>
      </c>
      <c r="M72" s="4" t="s">
        <v>13</v>
      </c>
      <c r="N72" s="5" t="s">
        <v>14</v>
      </c>
      <c r="O72" s="1" t="s">
        <v>15</v>
      </c>
      <c r="S72" s="2" t="s">
        <v>6</v>
      </c>
      <c r="T72" s="3" t="s">
        <v>7</v>
      </c>
      <c r="U72" s="4" t="s">
        <v>8</v>
      </c>
      <c r="V72" s="4" t="s">
        <v>9</v>
      </c>
      <c r="W72" s="4" t="s">
        <v>10</v>
      </c>
      <c r="X72" s="4" t="s">
        <v>11</v>
      </c>
      <c r="Y72" s="4" t="s">
        <v>9</v>
      </c>
      <c r="Z72" s="4" t="s">
        <v>10</v>
      </c>
      <c r="AA72" s="4" t="s">
        <v>11</v>
      </c>
      <c r="AB72" s="4" t="s">
        <v>12</v>
      </c>
      <c r="AC72" s="4" t="s">
        <v>13</v>
      </c>
      <c r="AD72" s="5" t="s">
        <v>14</v>
      </c>
      <c r="AE72" s="1" t="s">
        <v>15</v>
      </c>
      <c r="AI72" s="2" t="s">
        <v>6</v>
      </c>
      <c r="AJ72" s="3" t="s">
        <v>7</v>
      </c>
      <c r="AK72" s="4" t="s">
        <v>8</v>
      </c>
      <c r="AL72" s="4" t="s">
        <v>9</v>
      </c>
      <c r="AM72" s="4" t="s">
        <v>10</v>
      </c>
      <c r="AN72" s="4" t="s">
        <v>11</v>
      </c>
      <c r="AO72" s="4" t="s">
        <v>9</v>
      </c>
      <c r="AP72" s="4" t="s">
        <v>10</v>
      </c>
      <c r="AQ72" s="4" t="s">
        <v>11</v>
      </c>
      <c r="AR72" s="4" t="s">
        <v>12</v>
      </c>
      <c r="AS72" s="4" t="s">
        <v>13</v>
      </c>
      <c r="AT72" s="5" t="s">
        <v>14</v>
      </c>
      <c r="AU72" s="1" t="s">
        <v>15</v>
      </c>
      <c r="AV72">
        <v>2</v>
      </c>
      <c r="AW72" s="6">
        <v>0.98670000000000002</v>
      </c>
      <c r="AX72" s="6">
        <v>0.91670000000000007</v>
      </c>
      <c r="AY72" s="6">
        <v>0.91670000000000007</v>
      </c>
      <c r="AZ72" s="6">
        <v>0.91670000000000007</v>
      </c>
      <c r="BA72" s="6">
        <v>0.99280000000000002</v>
      </c>
      <c r="BB72" s="6">
        <v>0.99280000000000002</v>
      </c>
      <c r="BC72" s="6">
        <v>0.99280000000000002</v>
      </c>
      <c r="BD72" s="6">
        <v>1216</v>
      </c>
      <c r="BE72" s="6">
        <v>61.55</v>
      </c>
      <c r="BG72" s="6">
        <v>98.67</v>
      </c>
      <c r="BH72" s="6">
        <v>91.67</v>
      </c>
      <c r="BI72" s="6">
        <v>91.67</v>
      </c>
      <c r="BJ72" s="6">
        <v>91.67</v>
      </c>
      <c r="BK72" s="6">
        <v>99.28</v>
      </c>
      <c r="BL72" s="6">
        <v>99.28</v>
      </c>
      <c r="BM72" s="6">
        <v>99.28</v>
      </c>
      <c r="BN72" s="6">
        <v>61.55</v>
      </c>
      <c r="BO72" s="6">
        <v>1216</v>
      </c>
    </row>
    <row r="73" spans="3:67" x14ac:dyDescent="0.2">
      <c r="C73" s="7">
        <v>9.1</v>
      </c>
      <c r="D73" s="4" t="s">
        <v>16</v>
      </c>
      <c r="E73" s="4">
        <v>0.93</v>
      </c>
      <c r="F73" s="4">
        <v>0.93479999999999996</v>
      </c>
      <c r="G73" s="4">
        <v>0.91490000000000005</v>
      </c>
      <c r="H73" s="4">
        <v>0.92469999999999997</v>
      </c>
      <c r="I73" s="4">
        <v>0.92589999999999995</v>
      </c>
      <c r="J73" s="4">
        <v>0.94340000000000002</v>
      </c>
      <c r="K73" s="4">
        <v>0.93459999999999999</v>
      </c>
      <c r="L73" s="4">
        <v>2422</v>
      </c>
      <c r="M73" s="4">
        <v>209.13720989227201</v>
      </c>
      <c r="N73" s="1">
        <f>L73+N43</f>
        <v>4957</v>
      </c>
      <c r="O73" s="1">
        <f>M73+O43</f>
        <v>297.07351303100489</v>
      </c>
      <c r="S73" s="7">
        <v>9.1</v>
      </c>
      <c r="T73" s="4" t="s">
        <v>16</v>
      </c>
      <c r="U73" s="4">
        <v>0.94499999999999995</v>
      </c>
      <c r="V73" s="4">
        <v>0.94620000000000004</v>
      </c>
      <c r="W73" s="4">
        <v>0.93620000000000003</v>
      </c>
      <c r="X73" s="4">
        <v>0.92149999999999999</v>
      </c>
      <c r="Y73" s="4">
        <v>0.94389999999999996</v>
      </c>
      <c r="Z73" s="4">
        <v>0.95279999999999998</v>
      </c>
      <c r="AA73" s="4">
        <v>0.94840000000000002</v>
      </c>
      <c r="AB73" s="4">
        <v>2828</v>
      </c>
      <c r="AC73" s="8">
        <v>224.3</v>
      </c>
      <c r="AD73" s="5">
        <f>AB73+AD43</f>
        <v>4442</v>
      </c>
      <c r="AE73" s="1">
        <f>AC73+AE43</f>
        <v>373.01</v>
      </c>
      <c r="AI73" s="7">
        <v>9.1</v>
      </c>
      <c r="AJ73" s="4" t="s">
        <v>16</v>
      </c>
      <c r="AK73" s="6">
        <v>0.94499999999999995</v>
      </c>
      <c r="AL73" s="6">
        <v>0.92779999999999996</v>
      </c>
      <c r="AM73" s="6">
        <v>0.95739999999999992</v>
      </c>
      <c r="AN73" s="6">
        <v>0.9423999999999999</v>
      </c>
      <c r="AO73" s="6">
        <v>0.96120000000000005</v>
      </c>
      <c r="AP73" s="6">
        <v>0.93400000000000005</v>
      </c>
      <c r="AQ73" s="6">
        <v>0.94739999999999991</v>
      </c>
      <c r="AR73" s="6">
        <v>2424</v>
      </c>
      <c r="AS73" s="6">
        <v>193.81</v>
      </c>
      <c r="AT73" s="5">
        <f>AR73+AT43</f>
        <v>4038</v>
      </c>
      <c r="AU73" s="1">
        <f>AS73+AU43</f>
        <v>307.17</v>
      </c>
      <c r="AV73" s="6">
        <v>3</v>
      </c>
      <c r="AW73" s="6">
        <v>0.97329999999999994</v>
      </c>
      <c r="AX73" s="6">
        <v>1</v>
      </c>
      <c r="AY73" s="6">
        <v>0.66670000000000007</v>
      </c>
      <c r="AZ73" s="6">
        <v>0.8</v>
      </c>
      <c r="BA73" s="6">
        <v>0.97180000000000011</v>
      </c>
      <c r="BB73" s="6">
        <v>1</v>
      </c>
      <c r="BC73" s="6">
        <v>0.98569999999999991</v>
      </c>
      <c r="BD73" s="6">
        <v>912</v>
      </c>
      <c r="BE73" s="6">
        <v>138.75</v>
      </c>
      <c r="BG73" s="6">
        <v>97.33</v>
      </c>
      <c r="BH73" s="6">
        <v>100</v>
      </c>
      <c r="BI73" s="6">
        <v>66.67</v>
      </c>
      <c r="BJ73" s="6">
        <v>80</v>
      </c>
      <c r="BK73" s="6">
        <v>97.18</v>
      </c>
      <c r="BL73" s="6">
        <v>100</v>
      </c>
      <c r="BM73" s="6">
        <v>98.57</v>
      </c>
      <c r="BN73" s="6">
        <v>138.75</v>
      </c>
      <c r="BO73" s="6">
        <v>912</v>
      </c>
    </row>
    <row r="74" spans="3:67" x14ac:dyDescent="0.2">
      <c r="C74" s="7">
        <v>10.1</v>
      </c>
      <c r="D74" s="4" t="s">
        <v>17</v>
      </c>
      <c r="E74" s="4">
        <v>0.54500000000000004</v>
      </c>
      <c r="F74" s="4">
        <v>0.56120000000000003</v>
      </c>
      <c r="G74" s="4">
        <v>0.72219999999999995</v>
      </c>
      <c r="H74" s="4">
        <v>0.63160000000000005</v>
      </c>
      <c r="I74" s="4">
        <v>0.50819999999999999</v>
      </c>
      <c r="J74" s="4">
        <v>0.33700000000000002</v>
      </c>
      <c r="K74" s="4">
        <v>0.4052</v>
      </c>
      <c r="L74" s="4">
        <v>2524</v>
      </c>
      <c r="M74" s="4">
        <v>247.224784135818</v>
      </c>
      <c r="N74" s="1">
        <f t="shared" ref="N74:O89" si="33">L74+N44</f>
        <v>5047</v>
      </c>
      <c r="O74" s="1">
        <f t="shared" si="33"/>
        <v>341.13978028297367</v>
      </c>
      <c r="S74" s="7">
        <v>10.1</v>
      </c>
      <c r="T74" s="4" t="s">
        <v>17</v>
      </c>
      <c r="U74" s="4">
        <v>0.6</v>
      </c>
      <c r="V74" s="4">
        <v>0.62960000000000005</v>
      </c>
      <c r="W74" s="4">
        <v>0.62960000000000005</v>
      </c>
      <c r="X74" s="4">
        <v>0.62960000000000005</v>
      </c>
      <c r="Y74" s="4">
        <v>0.56520000000000004</v>
      </c>
      <c r="Z74" s="4">
        <v>0.56520000000000004</v>
      </c>
      <c r="AA74" s="4">
        <v>0.56520000000000004</v>
      </c>
      <c r="AB74" s="4">
        <v>4040</v>
      </c>
      <c r="AC74" s="4">
        <v>300.64</v>
      </c>
      <c r="AD74" s="5">
        <f t="shared" ref="AD74:AE89" si="34">AB74+AD44</f>
        <v>6260</v>
      </c>
      <c r="AE74" s="1">
        <f t="shared" si="34"/>
        <v>495.84999999999997</v>
      </c>
      <c r="AI74" s="7">
        <v>10.1</v>
      </c>
      <c r="AJ74" s="4" t="s">
        <v>17</v>
      </c>
      <c r="AK74" s="6">
        <v>0.6</v>
      </c>
      <c r="AL74" s="6">
        <v>0.65910000000000002</v>
      </c>
      <c r="AM74" s="6">
        <v>0.53700000000000003</v>
      </c>
      <c r="AN74" s="6">
        <v>0.59179999999999999</v>
      </c>
      <c r="AO74" s="6">
        <v>0.55359999999999998</v>
      </c>
      <c r="AP74" s="6">
        <v>0.67390000000000005</v>
      </c>
      <c r="AQ74" s="6">
        <v>0.60780000000000001</v>
      </c>
      <c r="AR74" s="6">
        <v>4040</v>
      </c>
      <c r="AS74" s="6">
        <v>250.77</v>
      </c>
      <c r="AT74" s="5">
        <f t="shared" ref="AT74:AU89" si="35">AR74+AT44</f>
        <v>6260</v>
      </c>
      <c r="AU74" s="1">
        <f t="shared" si="35"/>
        <v>370.02</v>
      </c>
      <c r="AV74">
        <v>4</v>
      </c>
      <c r="AW74" s="6">
        <v>0.98670000000000002</v>
      </c>
      <c r="AX74" s="6">
        <v>0.91670000000000007</v>
      </c>
      <c r="AY74" s="6">
        <v>0.91670000000000007</v>
      </c>
      <c r="AZ74" s="6">
        <v>0.91670000000000007</v>
      </c>
      <c r="BA74" s="6">
        <v>0.99280000000000002</v>
      </c>
      <c r="BB74" s="6">
        <v>0.99280000000000002</v>
      </c>
      <c r="BC74" s="6">
        <v>0.99280000000000002</v>
      </c>
      <c r="BD74" s="6">
        <v>2128</v>
      </c>
      <c r="BE74" s="6">
        <v>100.57</v>
      </c>
      <c r="BG74" s="6">
        <v>98.67</v>
      </c>
      <c r="BH74" s="6">
        <v>91.67</v>
      </c>
      <c r="BI74" s="6">
        <v>91.67</v>
      </c>
      <c r="BJ74" s="6">
        <v>91.67</v>
      </c>
      <c r="BK74" s="6">
        <v>99.28</v>
      </c>
      <c r="BL74" s="6">
        <v>99.28</v>
      </c>
      <c r="BM74" s="6">
        <v>99.28</v>
      </c>
      <c r="BN74" s="6">
        <v>100.57</v>
      </c>
      <c r="BO74" s="6">
        <v>2128</v>
      </c>
    </row>
    <row r="75" spans="3:67" x14ac:dyDescent="0.2">
      <c r="C75" s="7">
        <v>11.1</v>
      </c>
      <c r="D75" s="4" t="s">
        <v>18</v>
      </c>
      <c r="E75" s="4">
        <v>0.79500000000000004</v>
      </c>
      <c r="F75" s="4">
        <v>0.37780000000000002</v>
      </c>
      <c r="G75" s="4">
        <v>0.56669999999999998</v>
      </c>
      <c r="H75" s="4">
        <v>0.45329999999999998</v>
      </c>
      <c r="I75" s="4">
        <v>0.91610000000000003</v>
      </c>
      <c r="J75" s="4">
        <v>0.83530000000000004</v>
      </c>
      <c r="K75" s="4">
        <v>0.87380000000000002</v>
      </c>
      <c r="L75" s="4">
        <v>2554</v>
      </c>
      <c r="M75" s="4">
        <v>218.00087189674301</v>
      </c>
      <c r="N75" s="1">
        <f t="shared" si="33"/>
        <v>5079</v>
      </c>
      <c r="O75" s="1">
        <f t="shared" si="33"/>
        <v>305.56494784355084</v>
      </c>
      <c r="S75" s="7">
        <v>11.1</v>
      </c>
      <c r="T75" s="4" t="s">
        <v>18</v>
      </c>
      <c r="U75" s="4">
        <v>0.89500000000000002</v>
      </c>
      <c r="V75" s="4">
        <v>0.69569999999999999</v>
      </c>
      <c r="W75" s="4">
        <v>0.5333</v>
      </c>
      <c r="X75" s="4">
        <v>0.6038</v>
      </c>
      <c r="Y75" s="4">
        <v>0.92090000000000005</v>
      </c>
      <c r="Z75" s="4">
        <v>0.95879999999999999</v>
      </c>
      <c r="AA75" s="4">
        <v>0.9395</v>
      </c>
      <c r="AB75" s="4">
        <v>4040</v>
      </c>
      <c r="AC75" s="4">
        <v>232.97</v>
      </c>
      <c r="AD75" s="5">
        <f t="shared" si="34"/>
        <v>6260</v>
      </c>
      <c r="AE75" s="1">
        <f t="shared" si="34"/>
        <v>338.78</v>
      </c>
      <c r="AI75" s="7">
        <v>11.1</v>
      </c>
      <c r="AJ75" s="4" t="s">
        <v>18</v>
      </c>
      <c r="AK75" s="6">
        <v>0.82</v>
      </c>
      <c r="AL75" s="6">
        <v>0.44</v>
      </c>
      <c r="AM75" s="6">
        <v>0.73329999999999995</v>
      </c>
      <c r="AN75" s="6">
        <v>0.55000000000000004</v>
      </c>
      <c r="AO75" s="6">
        <v>0.94669999999999999</v>
      </c>
      <c r="AP75" s="6">
        <v>0.83530000000000004</v>
      </c>
      <c r="AQ75" s="6">
        <v>0.88749999999999996</v>
      </c>
      <c r="AR75" s="6">
        <v>3636</v>
      </c>
      <c r="AS75" s="6">
        <v>214.93</v>
      </c>
      <c r="AT75" s="5">
        <f t="shared" si="35"/>
        <v>5856</v>
      </c>
      <c r="AU75" s="1">
        <f t="shared" si="35"/>
        <v>331.53000000000003</v>
      </c>
      <c r="AV75" s="6">
        <v>5</v>
      </c>
      <c r="AW75" s="6">
        <v>0.98670000000000002</v>
      </c>
      <c r="AX75" s="6">
        <v>1</v>
      </c>
      <c r="AY75" s="6">
        <v>0.83329999999999993</v>
      </c>
      <c r="AZ75" s="6">
        <v>0.90910000000000002</v>
      </c>
      <c r="BA75" s="6">
        <v>0.98569999999999991</v>
      </c>
      <c r="BB75" s="6">
        <v>1</v>
      </c>
      <c r="BC75" s="6">
        <v>0.99280000000000002</v>
      </c>
      <c r="BD75" s="6">
        <v>2432</v>
      </c>
      <c r="BE75" s="6">
        <v>185.26</v>
      </c>
      <c r="BG75" s="6">
        <v>98.67</v>
      </c>
      <c r="BH75" s="6">
        <v>100</v>
      </c>
      <c r="BI75" s="6">
        <v>83.33</v>
      </c>
      <c r="BJ75" s="6">
        <v>90.91</v>
      </c>
      <c r="BK75" s="6">
        <v>98.57</v>
      </c>
      <c r="BL75" s="6">
        <v>100</v>
      </c>
      <c r="BM75" s="6">
        <v>99.28</v>
      </c>
      <c r="BN75" s="6">
        <v>185.26</v>
      </c>
      <c r="BO75" s="6">
        <v>2432</v>
      </c>
    </row>
    <row r="76" spans="3:67" x14ac:dyDescent="0.2">
      <c r="C76" s="7"/>
      <c r="D76" s="9" t="s">
        <v>19</v>
      </c>
      <c r="E76" s="9">
        <f t="shared" ref="E76:M76" si="36">AVERAGE(E73:E75)</f>
        <v>0.75666666666666671</v>
      </c>
      <c r="F76" s="9">
        <f t="shared" si="36"/>
        <v>0.62460000000000004</v>
      </c>
      <c r="G76" s="9">
        <f t="shared" si="36"/>
        <v>0.73460000000000003</v>
      </c>
      <c r="H76" s="9">
        <f t="shared" si="36"/>
        <v>0.66986666666666661</v>
      </c>
      <c r="I76" s="9">
        <f t="shared" si="36"/>
        <v>0.78339999999999999</v>
      </c>
      <c r="J76" s="9">
        <f t="shared" si="36"/>
        <v>0.70523333333333327</v>
      </c>
      <c r="K76" s="9">
        <f t="shared" si="36"/>
        <v>0.73786666666666667</v>
      </c>
      <c r="L76" s="9">
        <f t="shared" si="36"/>
        <v>2500</v>
      </c>
      <c r="M76" s="9">
        <f t="shared" si="36"/>
        <v>224.78762197494436</v>
      </c>
      <c r="N76" s="1">
        <f t="shared" si="33"/>
        <v>5027.6666666666661</v>
      </c>
      <c r="O76" s="1">
        <f t="shared" si="33"/>
        <v>314.59274705250982</v>
      </c>
      <c r="S76" s="7"/>
      <c r="T76" s="9" t="s">
        <v>19</v>
      </c>
      <c r="U76" s="9">
        <f t="shared" ref="U76:AC76" si="37">AVERAGE(U73:U75)</f>
        <v>0.81333333333333335</v>
      </c>
      <c r="V76" s="9">
        <f t="shared" si="37"/>
        <v>0.75716666666666665</v>
      </c>
      <c r="W76" s="9">
        <f t="shared" si="37"/>
        <v>0.69969999999999999</v>
      </c>
      <c r="X76" s="9">
        <f t="shared" si="37"/>
        <v>0.71830000000000005</v>
      </c>
      <c r="Y76" s="9">
        <f t="shared" si="37"/>
        <v>0.81</v>
      </c>
      <c r="Z76" s="9">
        <f t="shared" si="37"/>
        <v>0.8256</v>
      </c>
      <c r="AA76" s="9">
        <f t="shared" si="37"/>
        <v>0.81769999999999998</v>
      </c>
      <c r="AB76" s="9">
        <f t="shared" si="37"/>
        <v>3636</v>
      </c>
      <c r="AC76" s="9">
        <f t="shared" si="37"/>
        <v>252.63666666666668</v>
      </c>
      <c r="AD76" s="5">
        <f t="shared" si="34"/>
        <v>5654</v>
      </c>
      <c r="AE76" s="1">
        <f t="shared" si="34"/>
        <v>402.54666666666668</v>
      </c>
      <c r="AI76" s="7"/>
      <c r="AJ76" s="9" t="s">
        <v>19</v>
      </c>
      <c r="AK76" s="9">
        <f t="shared" ref="AK76:AS76" si="38">AVERAGE(AK73:AK75)</f>
        <v>0.78833333333333322</v>
      </c>
      <c r="AL76" s="9">
        <f t="shared" si="38"/>
        <v>0.67563333333333331</v>
      </c>
      <c r="AM76" s="9">
        <f t="shared" si="38"/>
        <v>0.74256666666666671</v>
      </c>
      <c r="AN76" s="9">
        <f t="shared" si="38"/>
        <v>0.69473333333333331</v>
      </c>
      <c r="AO76" s="9">
        <f t="shared" si="38"/>
        <v>0.82050000000000001</v>
      </c>
      <c r="AP76" s="9">
        <f t="shared" si="38"/>
        <v>0.81440000000000001</v>
      </c>
      <c r="AQ76" s="9">
        <f t="shared" si="38"/>
        <v>0.81423333333333325</v>
      </c>
      <c r="AR76" s="9">
        <f t="shared" si="38"/>
        <v>3366.6666666666665</v>
      </c>
      <c r="AS76" s="9">
        <f t="shared" si="38"/>
        <v>219.83666666666667</v>
      </c>
      <c r="AT76" s="5">
        <f t="shared" si="35"/>
        <v>5384.6666666666661</v>
      </c>
      <c r="AU76" s="1">
        <f t="shared" si="35"/>
        <v>336.24</v>
      </c>
      <c r="AV76">
        <v>6</v>
      </c>
      <c r="AW76" s="6">
        <v>0.99329999999999996</v>
      </c>
      <c r="AX76" s="6">
        <v>1</v>
      </c>
      <c r="AY76" s="6">
        <v>0.91670000000000007</v>
      </c>
      <c r="AZ76" s="6">
        <v>0.95650000000000002</v>
      </c>
      <c r="BA76" s="6">
        <v>0.99280000000000002</v>
      </c>
      <c r="BB76" s="6">
        <v>1</v>
      </c>
      <c r="BC76" s="6">
        <v>0.99639999999999995</v>
      </c>
      <c r="BD76" s="6">
        <v>3648</v>
      </c>
      <c r="BE76" s="6">
        <v>274.43</v>
      </c>
      <c r="BG76" s="6">
        <v>99.33</v>
      </c>
      <c r="BH76" s="6">
        <v>100</v>
      </c>
      <c r="BI76" s="6">
        <v>91.67</v>
      </c>
      <c r="BJ76" s="6">
        <v>95.65</v>
      </c>
      <c r="BK76" s="6">
        <v>99.28</v>
      </c>
      <c r="BL76" s="6">
        <v>100</v>
      </c>
      <c r="BM76" s="6">
        <v>99.64</v>
      </c>
      <c r="BN76" s="6">
        <v>274.43</v>
      </c>
      <c r="BO76" s="6">
        <v>3648</v>
      </c>
    </row>
    <row r="77" spans="3:67" x14ac:dyDescent="0.2">
      <c r="C77" s="7">
        <v>1.1000000000000001</v>
      </c>
      <c r="D77" s="4" t="s">
        <v>20</v>
      </c>
      <c r="E77" s="4">
        <v>0.94</v>
      </c>
      <c r="F77" s="4">
        <v>0.77270000000000005</v>
      </c>
      <c r="G77" s="4">
        <v>0.8095</v>
      </c>
      <c r="H77" s="4">
        <v>0.79069999999999996</v>
      </c>
      <c r="I77" s="4">
        <v>0.96879999999999999</v>
      </c>
      <c r="J77" s="4">
        <v>0.96120000000000005</v>
      </c>
      <c r="K77" s="4">
        <v>0.96499999999999997</v>
      </c>
      <c r="L77" s="4">
        <v>2220</v>
      </c>
      <c r="M77" s="4">
        <v>189.673386096954</v>
      </c>
      <c r="N77" s="1">
        <f t="shared" si="33"/>
        <v>3952</v>
      </c>
      <c r="O77" s="1">
        <f t="shared" si="33"/>
        <v>261.20030140876736</v>
      </c>
      <c r="S77" s="7">
        <v>1.1000000000000001</v>
      </c>
      <c r="T77" s="4" t="s">
        <v>20</v>
      </c>
      <c r="U77" s="4">
        <v>0.94</v>
      </c>
      <c r="V77" s="4">
        <v>0.83330000000000004</v>
      </c>
      <c r="W77" s="4">
        <v>0.71430000000000005</v>
      </c>
      <c r="X77" s="4">
        <v>0.76919999999999999</v>
      </c>
      <c r="Y77" s="4">
        <v>0.95450000000000002</v>
      </c>
      <c r="Z77" s="4">
        <v>0.97670000000000001</v>
      </c>
      <c r="AA77" s="4">
        <v>0.96550000000000002</v>
      </c>
      <c r="AB77" s="4">
        <v>2128</v>
      </c>
      <c r="AC77" s="4">
        <v>212.44</v>
      </c>
      <c r="AD77" s="5">
        <f t="shared" si="34"/>
        <v>3190</v>
      </c>
      <c r="AE77" s="1">
        <f t="shared" si="34"/>
        <v>301.62</v>
      </c>
      <c r="AI77" s="7">
        <v>1.1000000000000001</v>
      </c>
      <c r="AJ77" s="4" t="s">
        <v>20</v>
      </c>
      <c r="AK77" s="6">
        <v>0.96</v>
      </c>
      <c r="AL77" s="6">
        <v>0.82609999999999995</v>
      </c>
      <c r="AM77" s="6">
        <v>0.90480000000000005</v>
      </c>
      <c r="AN77" s="6">
        <v>0.86360000000000003</v>
      </c>
      <c r="AO77" s="6">
        <v>0.98430000000000006</v>
      </c>
      <c r="AP77" s="6">
        <v>0.96900000000000008</v>
      </c>
      <c r="AQ77" s="6">
        <v>0.97659999999999991</v>
      </c>
      <c r="AR77" s="6">
        <v>2128</v>
      </c>
      <c r="AS77" s="6">
        <v>132.82</v>
      </c>
      <c r="AT77" s="5">
        <f t="shared" si="35"/>
        <v>3190</v>
      </c>
      <c r="AU77" s="1">
        <f t="shared" si="35"/>
        <v>230.7</v>
      </c>
      <c r="AW77" s="6"/>
      <c r="AX77" s="6"/>
      <c r="AY77" s="6"/>
      <c r="AZ77" s="6"/>
      <c r="BA77" s="6"/>
      <c r="BB77" s="6"/>
      <c r="BC77" s="6"/>
      <c r="BD77" s="6"/>
      <c r="BE77" s="6"/>
    </row>
    <row r="78" spans="3:67" x14ac:dyDescent="0.2">
      <c r="C78" s="7">
        <v>1.2</v>
      </c>
      <c r="D78" s="4" t="s">
        <v>21</v>
      </c>
      <c r="E78" s="4">
        <v>0.78669999999999995</v>
      </c>
      <c r="F78" s="4">
        <v>0</v>
      </c>
      <c r="G78" s="4">
        <v>0</v>
      </c>
      <c r="H78" s="4">
        <v>0</v>
      </c>
      <c r="I78" s="4">
        <v>0.78669999999999995</v>
      </c>
      <c r="J78" s="4">
        <v>1</v>
      </c>
      <c r="K78" s="4">
        <v>0.88060000000000005</v>
      </c>
      <c r="L78" s="4">
        <v>2278</v>
      </c>
      <c r="M78" s="4">
        <v>195.78458189964201</v>
      </c>
      <c r="N78" s="1">
        <f t="shared" si="33"/>
        <v>4016</v>
      </c>
      <c r="O78" s="1">
        <f t="shared" si="33"/>
        <v>267.47725105285542</v>
      </c>
      <c r="S78" s="7">
        <v>1.2</v>
      </c>
      <c r="T78" s="4" t="s">
        <v>21</v>
      </c>
      <c r="U78" s="4">
        <v>0.88670000000000004</v>
      </c>
      <c r="V78" s="4">
        <v>0.77780000000000005</v>
      </c>
      <c r="W78" s="4">
        <v>0.65620000000000001</v>
      </c>
      <c r="X78" s="4">
        <v>0.71189999999999998</v>
      </c>
      <c r="Y78" s="4">
        <v>0.91059999999999997</v>
      </c>
      <c r="Z78" s="4">
        <v>0.94920000000000004</v>
      </c>
      <c r="AA78" s="4">
        <v>0.92949999999999999</v>
      </c>
      <c r="AB78" s="4">
        <v>2280</v>
      </c>
      <c r="AC78" s="4">
        <v>226.82</v>
      </c>
      <c r="AD78" s="5">
        <f t="shared" si="34"/>
        <v>3342</v>
      </c>
      <c r="AE78" s="1">
        <f t="shared" si="34"/>
        <v>404.47</v>
      </c>
      <c r="AI78" s="7">
        <v>1.2</v>
      </c>
      <c r="AJ78" s="4" t="s">
        <v>21</v>
      </c>
      <c r="AK78" s="6">
        <v>0.78670000000000007</v>
      </c>
      <c r="AL78" s="6">
        <v>0</v>
      </c>
      <c r="AM78" s="6">
        <v>0</v>
      </c>
      <c r="AN78" s="6">
        <v>0</v>
      </c>
      <c r="AO78" s="6">
        <v>0.78670000000000007</v>
      </c>
      <c r="AP78" s="6">
        <v>1</v>
      </c>
      <c r="AQ78" s="6">
        <v>0.88060000000000005</v>
      </c>
      <c r="AR78" s="6">
        <v>2280</v>
      </c>
      <c r="AS78" s="6">
        <v>154.69999999999999</v>
      </c>
      <c r="AT78" s="5">
        <f t="shared" si="35"/>
        <v>3342</v>
      </c>
      <c r="AU78" s="1">
        <f t="shared" si="35"/>
        <v>190.71999999999997</v>
      </c>
      <c r="AW78" s="6"/>
      <c r="AX78" s="6"/>
      <c r="AY78" s="6"/>
      <c r="AZ78" s="6"/>
      <c r="BA78" s="6"/>
      <c r="BB78" s="6"/>
      <c r="BC78" s="6"/>
      <c r="BD78" s="6"/>
      <c r="BE78" s="6"/>
      <c r="BG78" t="s">
        <v>42</v>
      </c>
    </row>
    <row r="79" spans="3:67" x14ac:dyDescent="0.2">
      <c r="C79" s="7">
        <v>1.3</v>
      </c>
      <c r="D79" s="4" t="s">
        <v>22</v>
      </c>
      <c r="E79" s="4">
        <v>0.98</v>
      </c>
      <c r="F79" s="4">
        <v>1</v>
      </c>
      <c r="G79" s="4">
        <v>0.75</v>
      </c>
      <c r="H79" s="4">
        <v>0.85709999999999997</v>
      </c>
      <c r="I79" s="4">
        <v>0.97870000000000001</v>
      </c>
      <c r="J79" s="4">
        <v>1</v>
      </c>
      <c r="K79" s="4">
        <v>0.98919999999999997</v>
      </c>
      <c r="L79" s="4">
        <v>2083</v>
      </c>
      <c r="M79" s="4">
        <v>212.04088091850201</v>
      </c>
      <c r="N79" s="1">
        <f t="shared" si="33"/>
        <v>3815</v>
      </c>
      <c r="O79" s="1">
        <f t="shared" si="33"/>
        <v>281.27904915809546</v>
      </c>
      <c r="S79" s="7">
        <v>1.3</v>
      </c>
      <c r="T79" s="4" t="s">
        <v>22</v>
      </c>
      <c r="U79" s="4">
        <v>0.98</v>
      </c>
      <c r="V79" s="4">
        <v>1</v>
      </c>
      <c r="W79" s="4">
        <v>0.75</v>
      </c>
      <c r="X79" s="4">
        <v>0.85709999999999997</v>
      </c>
      <c r="Y79" s="4">
        <v>0.97870000000000001</v>
      </c>
      <c r="Z79" s="4">
        <v>1</v>
      </c>
      <c r="AA79" s="4">
        <v>0.98919999999999997</v>
      </c>
      <c r="AB79" s="4">
        <v>608</v>
      </c>
      <c r="AC79" s="4">
        <v>51.41</v>
      </c>
      <c r="AD79" s="5">
        <f t="shared" si="34"/>
        <v>1518</v>
      </c>
      <c r="AE79" s="1">
        <f t="shared" si="34"/>
        <v>113.84</v>
      </c>
      <c r="AI79" s="7">
        <v>1.3</v>
      </c>
      <c r="AJ79" s="4" t="s">
        <v>22</v>
      </c>
      <c r="AK79" s="6">
        <v>0.98670000000000002</v>
      </c>
      <c r="AL79" s="6">
        <v>0.85709999999999997</v>
      </c>
      <c r="AM79" s="6">
        <v>1</v>
      </c>
      <c r="AN79" s="6">
        <v>0.92310000000000003</v>
      </c>
      <c r="AO79" s="6">
        <v>1</v>
      </c>
      <c r="AP79" s="6">
        <v>0.98549999999999993</v>
      </c>
      <c r="AQ79" s="6">
        <v>0.99269999999999992</v>
      </c>
      <c r="AR79" s="6">
        <v>456</v>
      </c>
      <c r="AS79" s="6">
        <v>60.47</v>
      </c>
      <c r="AT79" s="5">
        <f t="shared" si="35"/>
        <v>1366</v>
      </c>
      <c r="AU79" s="1">
        <f t="shared" si="35"/>
        <v>120.74</v>
      </c>
      <c r="AV79">
        <v>0</v>
      </c>
      <c r="AW79" s="6">
        <v>0.59329999999999994</v>
      </c>
      <c r="AX79" s="6">
        <v>0.45450000000000002</v>
      </c>
      <c r="AY79" s="6">
        <v>0.98040000000000005</v>
      </c>
      <c r="AZ79" s="6">
        <v>0.62109999999999999</v>
      </c>
      <c r="BA79" s="6">
        <v>0.97499999999999998</v>
      </c>
      <c r="BB79" s="6">
        <v>0.39390000000000003</v>
      </c>
      <c r="BC79" s="6">
        <v>0.56119999999999992</v>
      </c>
      <c r="BD79" s="6">
        <v>150</v>
      </c>
      <c r="BE79" s="6">
        <v>35.74</v>
      </c>
      <c r="BG79" s="6">
        <v>59.33</v>
      </c>
      <c r="BH79" s="6">
        <v>45.45</v>
      </c>
      <c r="BI79" s="6">
        <v>98.04</v>
      </c>
      <c r="BJ79" s="6">
        <v>62.11</v>
      </c>
      <c r="BK79" s="6">
        <v>97.5</v>
      </c>
      <c r="BL79" s="6">
        <v>39.39</v>
      </c>
      <c r="BM79" s="6">
        <v>56.12</v>
      </c>
      <c r="BN79" s="6">
        <v>35.74</v>
      </c>
      <c r="BO79" s="6">
        <v>150</v>
      </c>
    </row>
    <row r="80" spans="3:67" x14ac:dyDescent="0.2">
      <c r="C80" s="7">
        <v>1.4</v>
      </c>
      <c r="D80" s="4" t="s">
        <v>23</v>
      </c>
      <c r="E80" s="4">
        <v>0.98</v>
      </c>
      <c r="F80" s="4">
        <v>0.84619999999999995</v>
      </c>
      <c r="G80" s="4">
        <v>0.91669999999999996</v>
      </c>
      <c r="H80" s="4">
        <v>0.88</v>
      </c>
      <c r="I80" s="4">
        <v>0.99270000000000003</v>
      </c>
      <c r="J80" s="4">
        <v>0.98550000000000004</v>
      </c>
      <c r="K80" s="4">
        <v>0.98909999999999998</v>
      </c>
      <c r="L80" s="4">
        <v>2272</v>
      </c>
      <c r="M80" s="4">
        <v>185.490260839462</v>
      </c>
      <c r="N80" s="1">
        <f t="shared" si="33"/>
        <v>4004</v>
      </c>
      <c r="O80" s="1">
        <f t="shared" si="33"/>
        <v>257.67104482650723</v>
      </c>
      <c r="S80" s="7">
        <v>1.4</v>
      </c>
      <c r="T80" s="4" t="s">
        <v>23</v>
      </c>
      <c r="U80" s="4">
        <v>0.99329999999999996</v>
      </c>
      <c r="V80" s="4">
        <v>1</v>
      </c>
      <c r="W80" s="4">
        <v>0.91669999999999996</v>
      </c>
      <c r="X80" s="4">
        <v>0.95650000000000002</v>
      </c>
      <c r="Y80" s="4">
        <v>0.99280000000000002</v>
      </c>
      <c r="Z80" s="4">
        <v>1</v>
      </c>
      <c r="AA80" s="4">
        <v>0.99639999999999995</v>
      </c>
      <c r="AB80" s="4">
        <v>1976</v>
      </c>
      <c r="AC80" s="8">
        <v>159.88</v>
      </c>
      <c r="AD80" s="5">
        <f t="shared" si="34"/>
        <v>2734</v>
      </c>
      <c r="AE80" s="1">
        <f t="shared" si="34"/>
        <v>257.33</v>
      </c>
      <c r="AI80" s="7">
        <v>1.4</v>
      </c>
      <c r="AJ80" s="4" t="s">
        <v>23</v>
      </c>
      <c r="AK80" s="6">
        <v>0.98670000000000002</v>
      </c>
      <c r="AL80" s="6">
        <v>0.91670000000000007</v>
      </c>
      <c r="AM80" s="6">
        <v>0.91670000000000007</v>
      </c>
      <c r="AN80" s="6">
        <v>0.91670000000000007</v>
      </c>
      <c r="AO80" s="6">
        <v>0.99280000000000002</v>
      </c>
      <c r="AP80" s="6">
        <v>0.99280000000000002</v>
      </c>
      <c r="AQ80" s="6">
        <v>0.99280000000000002</v>
      </c>
      <c r="AR80" s="6">
        <v>1216</v>
      </c>
      <c r="AS80" s="6">
        <v>61.55</v>
      </c>
      <c r="AT80" s="5">
        <f t="shared" si="35"/>
        <v>2126</v>
      </c>
      <c r="AU80" s="1">
        <f t="shared" si="35"/>
        <v>95.41</v>
      </c>
      <c r="AV80" s="6">
        <v>1</v>
      </c>
      <c r="AW80" s="6">
        <v>0.80669999999999997</v>
      </c>
      <c r="AX80" s="6">
        <v>0.70369999999999999</v>
      </c>
      <c r="AY80" s="6">
        <v>0.7451000000000001</v>
      </c>
      <c r="AZ80" s="6">
        <v>0.7238</v>
      </c>
      <c r="BA80" s="6">
        <v>0.86459999999999992</v>
      </c>
      <c r="BB80" s="6">
        <v>0.83840000000000003</v>
      </c>
      <c r="BC80" s="6">
        <v>0.85129999999999995</v>
      </c>
      <c r="BD80" s="6">
        <v>912</v>
      </c>
      <c r="BE80" s="6">
        <v>91.76</v>
      </c>
      <c r="BG80" s="6">
        <v>80.67</v>
      </c>
      <c r="BH80" s="6">
        <v>70.37</v>
      </c>
      <c r="BI80" s="6">
        <v>74.510000000000005</v>
      </c>
      <c r="BJ80" s="6">
        <v>72.38</v>
      </c>
      <c r="BK80" s="6">
        <v>86.46</v>
      </c>
      <c r="BL80" s="6">
        <v>83.84</v>
      </c>
      <c r="BM80" s="6">
        <v>85.13</v>
      </c>
      <c r="BN80" s="6">
        <v>91.76</v>
      </c>
      <c r="BO80" s="6">
        <v>912</v>
      </c>
    </row>
    <row r="81" spans="3:67" x14ac:dyDescent="0.2">
      <c r="C81" s="7">
        <v>1.5</v>
      </c>
      <c r="D81" s="4" t="s">
        <v>24</v>
      </c>
      <c r="E81" s="4">
        <v>0.80669999999999997</v>
      </c>
      <c r="F81" s="4">
        <v>0.71150000000000002</v>
      </c>
      <c r="G81" s="4">
        <v>0.72550000000000003</v>
      </c>
      <c r="H81" s="4">
        <v>0.71840000000000004</v>
      </c>
      <c r="I81" s="4">
        <v>0.85709999999999997</v>
      </c>
      <c r="J81" s="4">
        <v>0.84850000000000003</v>
      </c>
      <c r="K81" s="4">
        <v>0.8528</v>
      </c>
      <c r="L81" s="4">
        <v>2272</v>
      </c>
      <c r="M81" s="4">
        <v>176.264065027236</v>
      </c>
      <c r="N81" s="1">
        <f t="shared" si="33"/>
        <v>4004</v>
      </c>
      <c r="O81" s="1">
        <f t="shared" si="33"/>
        <v>237.35657858848478</v>
      </c>
      <c r="S81" s="7">
        <v>1.5</v>
      </c>
      <c r="T81" s="4" t="s">
        <v>24</v>
      </c>
      <c r="U81" s="4">
        <v>0.86670000000000003</v>
      </c>
      <c r="V81" s="4">
        <v>0.76270000000000004</v>
      </c>
      <c r="W81" s="4">
        <v>0.88239999999999996</v>
      </c>
      <c r="X81" s="4">
        <v>0.81820000000000004</v>
      </c>
      <c r="Y81" s="4">
        <v>0.93410000000000004</v>
      </c>
      <c r="Z81" s="4">
        <v>0.85860000000000003</v>
      </c>
      <c r="AA81" s="4">
        <v>0.89470000000000005</v>
      </c>
      <c r="AB81" s="4">
        <v>2736</v>
      </c>
      <c r="AC81" s="4">
        <v>226.15</v>
      </c>
      <c r="AD81" s="5">
        <f t="shared" si="34"/>
        <v>3798</v>
      </c>
      <c r="AE81" s="1">
        <f t="shared" si="34"/>
        <v>320.22000000000003</v>
      </c>
      <c r="AI81" s="7">
        <v>1.5</v>
      </c>
      <c r="AJ81" s="4" t="s">
        <v>24</v>
      </c>
      <c r="AK81" s="6">
        <v>0.80669999999999997</v>
      </c>
      <c r="AL81" s="6">
        <v>0.76190000000000002</v>
      </c>
      <c r="AM81" s="6">
        <v>0.62749999999999995</v>
      </c>
      <c r="AN81" s="6">
        <v>0.68819999999999992</v>
      </c>
      <c r="AO81" s="6">
        <v>0.82409999999999994</v>
      </c>
      <c r="AP81" s="6">
        <v>0.89900000000000002</v>
      </c>
      <c r="AQ81" s="6">
        <v>0.8599</v>
      </c>
      <c r="AR81" s="6">
        <v>3040</v>
      </c>
      <c r="AS81" s="6">
        <v>204.4</v>
      </c>
      <c r="AT81" s="5">
        <f t="shared" si="35"/>
        <v>4102</v>
      </c>
      <c r="AU81" s="1">
        <f t="shared" si="35"/>
        <v>331.9</v>
      </c>
      <c r="AV81">
        <v>2</v>
      </c>
      <c r="AW81" s="6">
        <v>0.80669999999999997</v>
      </c>
      <c r="AX81" s="6">
        <v>0.76190000000000002</v>
      </c>
      <c r="AY81" s="6">
        <v>0.62749999999999995</v>
      </c>
      <c r="AZ81" s="6">
        <v>0.68819999999999992</v>
      </c>
      <c r="BA81" s="6">
        <v>0.82409999999999994</v>
      </c>
      <c r="BB81" s="6">
        <v>0.89900000000000002</v>
      </c>
      <c r="BC81" s="6">
        <v>0.8599</v>
      </c>
      <c r="BD81" s="6">
        <v>3040</v>
      </c>
      <c r="BE81" s="6">
        <v>204.4</v>
      </c>
      <c r="BG81" s="6">
        <v>80.67</v>
      </c>
      <c r="BH81" s="6">
        <v>76.19</v>
      </c>
      <c r="BI81" s="6">
        <v>62.75</v>
      </c>
      <c r="BJ81" s="6">
        <v>68.819999999999993</v>
      </c>
      <c r="BK81" s="6">
        <v>82.41</v>
      </c>
      <c r="BL81" s="6">
        <v>89.9</v>
      </c>
      <c r="BM81" s="6">
        <v>85.99</v>
      </c>
      <c r="BN81" s="6">
        <v>204.4</v>
      </c>
      <c r="BO81" s="6">
        <v>3040</v>
      </c>
    </row>
    <row r="82" spans="3:67" x14ac:dyDescent="0.2">
      <c r="C82" s="7">
        <v>1.6</v>
      </c>
      <c r="D82" s="4" t="s">
        <v>26</v>
      </c>
      <c r="E82" s="4">
        <v>0.8</v>
      </c>
      <c r="F82" s="4">
        <v>0.4</v>
      </c>
      <c r="G82" s="4">
        <v>0.30769999999999997</v>
      </c>
      <c r="H82" s="4">
        <v>0.3478</v>
      </c>
      <c r="I82" s="4">
        <v>0.86150000000000004</v>
      </c>
      <c r="J82" s="4">
        <v>0.9032</v>
      </c>
      <c r="K82" s="4">
        <v>0.88190000000000002</v>
      </c>
      <c r="L82" s="4">
        <v>2274</v>
      </c>
      <c r="M82" s="4">
        <v>171.58520293235699</v>
      </c>
      <c r="N82" s="1">
        <f t="shared" si="33"/>
        <v>4006</v>
      </c>
      <c r="O82" s="1">
        <f t="shared" si="33"/>
        <v>227.5113759040824</v>
      </c>
      <c r="S82" s="7">
        <v>1.6</v>
      </c>
      <c r="T82" s="4" t="s">
        <v>26</v>
      </c>
      <c r="U82" s="4">
        <v>0.85329999999999995</v>
      </c>
      <c r="V82" s="4">
        <v>0.83330000000000004</v>
      </c>
      <c r="W82" s="4">
        <v>0.1923</v>
      </c>
      <c r="X82" s="4">
        <v>0.3125</v>
      </c>
      <c r="Y82" s="4">
        <v>0.85419999999999996</v>
      </c>
      <c r="Z82" s="4">
        <v>0.9919</v>
      </c>
      <c r="AA82" s="4">
        <v>0.91790000000000005</v>
      </c>
      <c r="AB82" s="4">
        <v>3040</v>
      </c>
      <c r="AC82" s="4">
        <v>211.08</v>
      </c>
      <c r="AD82" s="5">
        <f t="shared" si="34"/>
        <v>4406</v>
      </c>
      <c r="AE82" s="1">
        <f t="shared" si="34"/>
        <v>311.42</v>
      </c>
      <c r="AI82" s="7">
        <v>1.6</v>
      </c>
      <c r="AJ82" s="4" t="s">
        <v>26</v>
      </c>
      <c r="AK82" s="6">
        <v>0.86</v>
      </c>
      <c r="AL82" s="6">
        <v>1</v>
      </c>
      <c r="AM82" s="6">
        <v>0.1923</v>
      </c>
      <c r="AN82" s="6">
        <v>0.3226</v>
      </c>
      <c r="AO82" s="6">
        <v>0.85519999999999996</v>
      </c>
      <c r="AP82" s="6">
        <v>1</v>
      </c>
      <c r="AQ82" s="6">
        <v>0.92189999999999994</v>
      </c>
      <c r="AR82" s="6">
        <v>3040</v>
      </c>
      <c r="AS82" s="6">
        <v>144.52000000000001</v>
      </c>
      <c r="AT82" s="5">
        <f t="shared" si="35"/>
        <v>4406</v>
      </c>
      <c r="AU82" s="1">
        <f t="shared" si="35"/>
        <v>181.61</v>
      </c>
      <c r="AV82" s="6">
        <v>3</v>
      </c>
      <c r="AW82" s="6">
        <v>0.8</v>
      </c>
      <c r="AX82" s="6">
        <v>0.92</v>
      </c>
      <c r="AY82" s="6">
        <v>0.45100000000000001</v>
      </c>
      <c r="AZ82" s="6">
        <v>0.60530000000000006</v>
      </c>
      <c r="BA82" s="6">
        <v>0.77599999999999991</v>
      </c>
      <c r="BB82" s="6">
        <v>0.9798</v>
      </c>
      <c r="BC82" s="6">
        <v>0.86609999999999998</v>
      </c>
      <c r="BD82" s="6">
        <v>3040</v>
      </c>
      <c r="BE82" s="6">
        <v>108.54</v>
      </c>
      <c r="BG82" s="6">
        <v>80</v>
      </c>
      <c r="BH82" s="6">
        <v>92</v>
      </c>
      <c r="BI82" s="6">
        <v>45.1</v>
      </c>
      <c r="BJ82" s="6">
        <v>60.53</v>
      </c>
      <c r="BK82" s="6">
        <v>77.599999999999994</v>
      </c>
      <c r="BL82" s="6">
        <v>97.98</v>
      </c>
      <c r="BM82" s="6">
        <v>86.61</v>
      </c>
      <c r="BN82" s="6">
        <v>108.54</v>
      </c>
      <c r="BO82" s="6">
        <v>3040</v>
      </c>
    </row>
    <row r="83" spans="3:67" x14ac:dyDescent="0.2">
      <c r="C83" s="7">
        <v>2.1</v>
      </c>
      <c r="D83" s="4" t="s">
        <v>27</v>
      </c>
      <c r="E83" s="4">
        <v>0.875</v>
      </c>
      <c r="F83" s="4">
        <v>0.8538</v>
      </c>
      <c r="G83" s="4">
        <v>1</v>
      </c>
      <c r="H83" s="4">
        <v>0.92110000000000003</v>
      </c>
      <c r="I83" s="4">
        <v>1</v>
      </c>
      <c r="J83" s="4">
        <v>0.53700000000000003</v>
      </c>
      <c r="K83" s="4">
        <v>0.69879999999999998</v>
      </c>
      <c r="L83" s="4">
        <v>2336</v>
      </c>
      <c r="M83" s="4">
        <v>214.52438211441</v>
      </c>
      <c r="N83" s="1">
        <f t="shared" si="33"/>
        <v>4865</v>
      </c>
      <c r="O83" s="1">
        <f t="shared" si="33"/>
        <v>295.17777109146073</v>
      </c>
      <c r="S83" s="7">
        <v>2.1</v>
      </c>
      <c r="T83" s="4" t="s">
        <v>27</v>
      </c>
      <c r="U83" s="4">
        <v>0.91500000000000004</v>
      </c>
      <c r="V83" s="4">
        <v>0.94479999999999997</v>
      </c>
      <c r="W83" s="4">
        <v>0.93840000000000001</v>
      </c>
      <c r="X83" s="4">
        <v>0.94159999999999999</v>
      </c>
      <c r="Y83" s="4">
        <v>0.83640000000000003</v>
      </c>
      <c r="Z83" s="4">
        <v>0.85189999999999999</v>
      </c>
      <c r="AA83" s="4">
        <v>0.84399999999999997</v>
      </c>
      <c r="AB83" s="4">
        <v>3838</v>
      </c>
      <c r="AC83" s="4">
        <v>247.19</v>
      </c>
      <c r="AD83" s="5">
        <f t="shared" si="34"/>
        <v>5856</v>
      </c>
      <c r="AE83" s="1">
        <f t="shared" si="34"/>
        <v>436.52</v>
      </c>
      <c r="AI83" s="7">
        <v>2.1</v>
      </c>
      <c r="AJ83" s="4" t="s">
        <v>27</v>
      </c>
      <c r="AK83" s="6">
        <v>0.89500000000000002</v>
      </c>
      <c r="AL83" s="6">
        <v>0.94330000000000003</v>
      </c>
      <c r="AM83" s="6">
        <v>0.91099999999999992</v>
      </c>
      <c r="AN83" s="6">
        <v>0.92680000000000007</v>
      </c>
      <c r="AO83" s="6">
        <v>0.77969999999999995</v>
      </c>
      <c r="AP83" s="6">
        <v>0.85189999999999999</v>
      </c>
      <c r="AQ83" s="6">
        <v>0.81420000000000003</v>
      </c>
      <c r="AR83" s="6">
        <v>3838</v>
      </c>
      <c r="AS83" s="6">
        <v>220.59</v>
      </c>
      <c r="AT83" s="5">
        <f t="shared" si="35"/>
        <v>6058</v>
      </c>
      <c r="AU83" s="1">
        <f t="shared" si="35"/>
        <v>333.73</v>
      </c>
      <c r="AV83">
        <v>4</v>
      </c>
      <c r="AW83" s="6">
        <v>0.84</v>
      </c>
      <c r="AX83" s="6">
        <v>0.75470000000000004</v>
      </c>
      <c r="AY83" s="6">
        <v>0.78430000000000011</v>
      </c>
      <c r="AZ83" s="6">
        <v>0.76919999999999999</v>
      </c>
      <c r="BA83" s="6">
        <v>0.88659999999999994</v>
      </c>
      <c r="BB83" s="6">
        <v>0.86870000000000003</v>
      </c>
      <c r="BC83" s="6">
        <v>0.87760000000000005</v>
      </c>
      <c r="BD83" s="6">
        <v>2736</v>
      </c>
      <c r="BE83" s="6">
        <v>111.59</v>
      </c>
      <c r="BG83" s="6">
        <v>84</v>
      </c>
      <c r="BH83" s="6">
        <v>75.47</v>
      </c>
      <c r="BI83" s="6">
        <v>78.430000000000007</v>
      </c>
      <c r="BJ83" s="6">
        <v>76.92</v>
      </c>
      <c r="BK83" s="6">
        <v>88.66</v>
      </c>
      <c r="BL83" s="6">
        <v>86.87</v>
      </c>
      <c r="BM83" s="6">
        <v>87.76</v>
      </c>
      <c r="BN83" s="6">
        <v>111.59</v>
      </c>
      <c r="BO83" s="6">
        <v>2736</v>
      </c>
    </row>
    <row r="84" spans="3:67" x14ac:dyDescent="0.2">
      <c r="C84" s="7"/>
      <c r="D84" s="9" t="s">
        <v>28</v>
      </c>
      <c r="E84" s="9">
        <f>AVERAGE(E77:E83)</f>
        <v>0.88119999999999987</v>
      </c>
      <c r="F84" s="9">
        <f t="shared" ref="F84:M84" si="39">AVERAGE(F77:F83)</f>
        <v>0.65488571428571429</v>
      </c>
      <c r="G84" s="9">
        <f t="shared" si="39"/>
        <v>0.64419999999999988</v>
      </c>
      <c r="H84" s="9">
        <f t="shared" si="39"/>
        <v>0.64501428571428576</v>
      </c>
      <c r="I84" s="9">
        <f t="shared" si="39"/>
        <v>0.92078571428571432</v>
      </c>
      <c r="J84" s="9">
        <f t="shared" si="39"/>
        <v>0.89077142857142844</v>
      </c>
      <c r="K84" s="9">
        <f t="shared" si="39"/>
        <v>0.89391428571428577</v>
      </c>
      <c r="L84" s="9">
        <f t="shared" si="39"/>
        <v>2247.8571428571427</v>
      </c>
      <c r="M84" s="9">
        <f t="shared" si="39"/>
        <v>192.19467997550899</v>
      </c>
      <c r="N84" s="1">
        <f t="shared" si="33"/>
        <v>4094.5714285714284</v>
      </c>
      <c r="O84" s="1">
        <f t="shared" si="33"/>
        <v>261.09619600432188</v>
      </c>
      <c r="S84" s="7"/>
      <c r="T84" s="9" t="s">
        <v>28</v>
      </c>
      <c r="U84" s="9">
        <f>AVERAGE(U77:U83)</f>
        <v>0.91928571428571437</v>
      </c>
      <c r="V84" s="9">
        <f t="shared" ref="V84:AC84" si="40">AVERAGE(V77:V83)</f>
        <v>0.87884285714285715</v>
      </c>
      <c r="W84" s="9">
        <f t="shared" si="40"/>
        <v>0.72147142857142854</v>
      </c>
      <c r="X84" s="9">
        <f t="shared" si="40"/>
        <v>0.76671428571428568</v>
      </c>
      <c r="Y84" s="9">
        <f t="shared" si="40"/>
        <v>0.92304285714285705</v>
      </c>
      <c r="Z84" s="9">
        <f t="shared" si="40"/>
        <v>0.94689999999999996</v>
      </c>
      <c r="AA84" s="9">
        <f t="shared" si="40"/>
        <v>0.93388571428571432</v>
      </c>
      <c r="AB84" s="9">
        <f t="shared" si="40"/>
        <v>2372.2857142857142</v>
      </c>
      <c r="AC84" s="9">
        <f t="shared" si="40"/>
        <v>190.71</v>
      </c>
      <c r="AD84" s="5">
        <f t="shared" si="34"/>
        <v>3549.1428571428569</v>
      </c>
      <c r="AE84" s="1">
        <f t="shared" si="34"/>
        <v>306.48857142857145</v>
      </c>
      <c r="AI84" s="7"/>
      <c r="AJ84" s="9" t="s">
        <v>28</v>
      </c>
      <c r="AK84" s="9">
        <f>AVERAGE(AK77:AK83)</f>
        <v>0.89740000000000009</v>
      </c>
      <c r="AL84" s="9">
        <f t="shared" ref="AL84:AS84" si="41">AVERAGE(AL77:AL83)</f>
        <v>0.75787142857142853</v>
      </c>
      <c r="AM84" s="9">
        <f t="shared" si="41"/>
        <v>0.65032857142857137</v>
      </c>
      <c r="AN84" s="9">
        <f t="shared" si="41"/>
        <v>0.66300000000000003</v>
      </c>
      <c r="AO84" s="9">
        <f t="shared" si="41"/>
        <v>0.88897142857142852</v>
      </c>
      <c r="AP84" s="9">
        <f t="shared" si="41"/>
        <v>0.95688571428571412</v>
      </c>
      <c r="AQ84" s="9">
        <f t="shared" si="41"/>
        <v>0.91981428571428558</v>
      </c>
      <c r="AR84" s="9">
        <f t="shared" si="41"/>
        <v>2285.4285714285716</v>
      </c>
      <c r="AS84" s="9">
        <f t="shared" si="41"/>
        <v>139.86428571428573</v>
      </c>
      <c r="AT84" s="5">
        <f t="shared" si="35"/>
        <v>3512.8571428571431</v>
      </c>
      <c r="AU84" s="1">
        <f t="shared" si="35"/>
        <v>212.11571428571432</v>
      </c>
      <c r="AV84" s="6">
        <v>5</v>
      </c>
      <c r="AW84" s="6">
        <v>0.83329999999999993</v>
      </c>
      <c r="AX84" s="6">
        <v>0.86109999999999998</v>
      </c>
      <c r="AY84" s="6">
        <v>0.60780000000000001</v>
      </c>
      <c r="AZ84" s="6">
        <v>0.71260000000000001</v>
      </c>
      <c r="BA84" s="6">
        <v>0.82459999999999989</v>
      </c>
      <c r="BB84" s="6">
        <v>0.94950000000000001</v>
      </c>
      <c r="BC84" s="6">
        <v>0.88260000000000005</v>
      </c>
      <c r="BD84" s="6">
        <v>3040</v>
      </c>
      <c r="BE84" s="6">
        <v>149.63</v>
      </c>
      <c r="BG84" s="6">
        <v>83.33</v>
      </c>
      <c r="BH84" s="6">
        <v>86.11</v>
      </c>
      <c r="BI84" s="6">
        <v>60.78</v>
      </c>
      <c r="BJ84" s="6">
        <v>71.260000000000005</v>
      </c>
      <c r="BK84" s="6">
        <v>82.46</v>
      </c>
      <c r="BL84" s="6">
        <v>94.95</v>
      </c>
      <c r="BM84" s="6">
        <v>88.26</v>
      </c>
      <c r="BN84" s="6">
        <v>149.63</v>
      </c>
      <c r="BO84" s="6">
        <v>3040</v>
      </c>
    </row>
    <row r="85" spans="3:67" x14ac:dyDescent="0.2">
      <c r="C85" s="7">
        <v>3.1</v>
      </c>
      <c r="D85" s="4" t="s">
        <v>29</v>
      </c>
      <c r="E85" s="4">
        <v>0.98499999999999999</v>
      </c>
      <c r="F85" s="4">
        <v>0.98909999999999998</v>
      </c>
      <c r="G85" s="4">
        <v>0.97850000000000004</v>
      </c>
      <c r="H85" s="4">
        <v>0.98380000000000001</v>
      </c>
      <c r="I85" s="4">
        <v>0.98150000000000004</v>
      </c>
      <c r="J85" s="4">
        <v>0.99070000000000003</v>
      </c>
      <c r="K85" s="4">
        <v>0.98599999999999999</v>
      </c>
      <c r="L85" s="4">
        <v>2330</v>
      </c>
      <c r="M85" s="4">
        <v>166.872009038925</v>
      </c>
      <c r="N85" s="1">
        <f t="shared" si="33"/>
        <v>4618</v>
      </c>
      <c r="O85" s="1">
        <f t="shared" si="33"/>
        <v>239.29852485656716</v>
      </c>
      <c r="S85" s="7">
        <v>3.1</v>
      </c>
      <c r="T85" s="4" t="s">
        <v>29</v>
      </c>
      <c r="U85" s="4">
        <v>0.98499999999999999</v>
      </c>
      <c r="V85" s="4">
        <v>0.97870000000000001</v>
      </c>
      <c r="W85" s="4">
        <v>0.98919999999999997</v>
      </c>
      <c r="X85" s="4">
        <v>0.98399999999999999</v>
      </c>
      <c r="Y85" s="4">
        <v>0.99060000000000004</v>
      </c>
      <c r="Z85" s="4">
        <v>0.98129999999999995</v>
      </c>
      <c r="AA85" s="4">
        <v>0.9859</v>
      </c>
      <c r="AB85" s="4">
        <v>1212</v>
      </c>
      <c r="AC85" s="4">
        <v>95.83</v>
      </c>
      <c r="AD85" s="5">
        <f t="shared" si="34"/>
        <v>2422</v>
      </c>
      <c r="AE85" s="1">
        <f t="shared" si="34"/>
        <v>154.16999999999999</v>
      </c>
      <c r="AI85" s="7">
        <v>3.1</v>
      </c>
      <c r="AJ85" s="4" t="s">
        <v>29</v>
      </c>
      <c r="AK85" s="6">
        <v>0.98</v>
      </c>
      <c r="AL85" s="6">
        <v>0.9890000000000001</v>
      </c>
      <c r="AM85" s="6">
        <v>0.9677</v>
      </c>
      <c r="AN85" s="6">
        <v>0.97829999999999995</v>
      </c>
      <c r="AO85" s="6">
        <v>0.97250000000000003</v>
      </c>
      <c r="AP85" s="6">
        <v>0.99069999999999991</v>
      </c>
      <c r="AQ85" s="6">
        <v>0.98150000000000004</v>
      </c>
      <c r="AR85" s="6">
        <v>1212</v>
      </c>
      <c r="AS85" s="6">
        <v>63.7</v>
      </c>
      <c r="AT85" s="5">
        <f t="shared" si="35"/>
        <v>2422</v>
      </c>
      <c r="AU85" s="1">
        <f t="shared" si="35"/>
        <v>118.68</v>
      </c>
      <c r="AV85">
        <v>6</v>
      </c>
      <c r="AW85" s="6">
        <v>0.88</v>
      </c>
      <c r="AX85" s="6">
        <v>0.8234999999999999</v>
      </c>
      <c r="AY85" s="6">
        <v>0.8234999999999999</v>
      </c>
      <c r="AZ85" s="6">
        <v>0.8234999999999999</v>
      </c>
      <c r="BA85" s="6">
        <v>0.90910000000000002</v>
      </c>
      <c r="BB85" s="6">
        <v>0.90910000000000002</v>
      </c>
      <c r="BC85" s="6">
        <v>0.90910000000000002</v>
      </c>
      <c r="BD85" s="6">
        <v>3040</v>
      </c>
      <c r="BE85" s="6">
        <v>184.64</v>
      </c>
      <c r="BG85" s="6">
        <v>88</v>
      </c>
      <c r="BH85" s="6">
        <v>82.35</v>
      </c>
      <c r="BI85" s="6">
        <v>82.35</v>
      </c>
      <c r="BJ85" s="6">
        <v>82.35</v>
      </c>
      <c r="BK85" s="6">
        <v>90.91</v>
      </c>
      <c r="BL85" s="6">
        <v>90.91</v>
      </c>
      <c r="BM85" s="6">
        <v>90.91</v>
      </c>
      <c r="BN85" s="6">
        <v>184.64</v>
      </c>
      <c r="BO85" s="6">
        <v>3040</v>
      </c>
    </row>
    <row r="86" spans="3:67" x14ac:dyDescent="0.2">
      <c r="C86" s="7">
        <v>4.0999999999999996</v>
      </c>
      <c r="D86" s="4" t="s">
        <v>30</v>
      </c>
      <c r="E86" s="4">
        <v>0.94</v>
      </c>
      <c r="F86" s="4">
        <v>0.97650000000000003</v>
      </c>
      <c r="G86" s="4">
        <v>0.89249999999999996</v>
      </c>
      <c r="H86" s="4">
        <v>0.93259999999999998</v>
      </c>
      <c r="I86" s="4">
        <v>0.91300000000000003</v>
      </c>
      <c r="J86" s="4">
        <v>0.98129999999999995</v>
      </c>
      <c r="K86" s="4">
        <v>0.94589999999999996</v>
      </c>
      <c r="L86" s="4">
        <v>2328</v>
      </c>
      <c r="M86" s="4">
        <v>178.86446690559299</v>
      </c>
      <c r="N86" s="1">
        <f t="shared" si="33"/>
        <v>4616</v>
      </c>
      <c r="O86" s="1">
        <f t="shared" si="33"/>
        <v>243.45017719268708</v>
      </c>
      <c r="S86" s="7">
        <v>4.0999999999999996</v>
      </c>
      <c r="T86" s="4" t="s">
        <v>30</v>
      </c>
      <c r="U86" s="4">
        <v>0.94499999999999995</v>
      </c>
      <c r="V86" s="4">
        <v>1</v>
      </c>
      <c r="W86" s="4">
        <v>0.88170000000000004</v>
      </c>
      <c r="X86" s="4">
        <v>0.93710000000000004</v>
      </c>
      <c r="Y86" s="4">
        <v>0.90680000000000005</v>
      </c>
      <c r="Z86" s="4">
        <v>1</v>
      </c>
      <c r="AA86" s="4">
        <v>0.95109999999999995</v>
      </c>
      <c r="AB86" s="4">
        <v>1010</v>
      </c>
      <c r="AC86" s="4">
        <v>60.78</v>
      </c>
      <c r="AD86" s="5">
        <f t="shared" si="34"/>
        <v>2220</v>
      </c>
      <c r="AE86" s="1">
        <f t="shared" si="34"/>
        <v>139.44999999999999</v>
      </c>
      <c r="AI86" s="7">
        <v>4.0999999999999996</v>
      </c>
      <c r="AJ86" s="4" t="s">
        <v>30</v>
      </c>
      <c r="AK86" s="6">
        <v>0.95499999999999996</v>
      </c>
      <c r="AL86" s="6">
        <v>0.98840000000000006</v>
      </c>
      <c r="AM86" s="6">
        <v>0.91400000000000003</v>
      </c>
      <c r="AN86" s="6">
        <v>0.94969999999999999</v>
      </c>
      <c r="AO86" s="6">
        <v>0.92980000000000007</v>
      </c>
      <c r="AP86" s="6">
        <v>0.99069999999999991</v>
      </c>
      <c r="AQ86" s="6">
        <v>0.95930000000000004</v>
      </c>
      <c r="AR86" s="6">
        <v>1010</v>
      </c>
      <c r="AS86" s="6">
        <v>50.58</v>
      </c>
      <c r="AT86" s="5">
        <f t="shared" si="35"/>
        <v>2220</v>
      </c>
      <c r="AU86" s="1">
        <f t="shared" si="35"/>
        <v>140.23000000000002</v>
      </c>
      <c r="AW86" s="6"/>
      <c r="AX86" s="6"/>
      <c r="AY86" s="6"/>
      <c r="AZ86" s="6"/>
      <c r="BA86" s="6"/>
      <c r="BB86" s="6"/>
      <c r="BC86" s="6"/>
      <c r="BD86" s="6"/>
      <c r="BE86" s="6"/>
    </row>
    <row r="87" spans="3:67" x14ac:dyDescent="0.2">
      <c r="C87" s="7">
        <v>5.0999999999999996</v>
      </c>
      <c r="D87" s="4" t="s">
        <v>31</v>
      </c>
      <c r="E87" s="4">
        <v>0.94499999999999995</v>
      </c>
      <c r="F87" s="4">
        <v>0.98809999999999998</v>
      </c>
      <c r="G87" s="4">
        <v>0.89249999999999996</v>
      </c>
      <c r="H87" s="4">
        <v>0.93789999999999996</v>
      </c>
      <c r="I87" s="4">
        <v>0.91379999999999995</v>
      </c>
      <c r="J87" s="4">
        <v>0.99070000000000003</v>
      </c>
      <c r="K87" s="4">
        <v>0.95069999999999999</v>
      </c>
      <c r="L87" s="4">
        <v>2336</v>
      </c>
      <c r="M87" s="4">
        <v>184.31854605674701</v>
      </c>
      <c r="N87" s="1">
        <f t="shared" si="33"/>
        <v>4618</v>
      </c>
      <c r="O87" s="1">
        <f t="shared" si="33"/>
        <v>257.96247100830033</v>
      </c>
      <c r="S87" s="7">
        <v>5.0999999999999996</v>
      </c>
      <c r="T87" s="4" t="s">
        <v>31</v>
      </c>
      <c r="U87" s="4">
        <v>0.95</v>
      </c>
      <c r="V87" s="4">
        <v>0.96630000000000005</v>
      </c>
      <c r="W87" s="4">
        <v>0.92469999999999997</v>
      </c>
      <c r="X87" s="4">
        <v>0.94510000000000005</v>
      </c>
      <c r="Y87" s="4">
        <v>0.93689999999999996</v>
      </c>
      <c r="Z87" s="4">
        <v>0.97199999999999998</v>
      </c>
      <c r="AA87" s="4">
        <v>0.95409999999999995</v>
      </c>
      <c r="AB87" s="4">
        <v>3636</v>
      </c>
      <c r="AC87" s="4">
        <v>189.23</v>
      </c>
      <c r="AD87" s="5">
        <f t="shared" si="34"/>
        <v>5452</v>
      </c>
      <c r="AE87" s="1">
        <f t="shared" si="34"/>
        <v>308.77999999999997</v>
      </c>
      <c r="AI87" s="7">
        <v>5.0999999999999996</v>
      </c>
      <c r="AJ87" s="4" t="s">
        <v>31</v>
      </c>
      <c r="AK87" s="6">
        <v>0.9</v>
      </c>
      <c r="AL87" s="6">
        <v>0.88419999999999999</v>
      </c>
      <c r="AM87" s="6">
        <v>0.90319999999999989</v>
      </c>
      <c r="AN87" s="6">
        <v>0.89359999999999995</v>
      </c>
      <c r="AO87" s="6">
        <v>0.91430000000000011</v>
      </c>
      <c r="AP87" s="6">
        <v>0.8972</v>
      </c>
      <c r="AQ87" s="6">
        <v>0.90569999999999995</v>
      </c>
      <c r="AR87" s="6">
        <v>4040</v>
      </c>
      <c r="AS87" s="6">
        <v>229.48</v>
      </c>
      <c r="AT87" s="5">
        <f t="shared" si="35"/>
        <v>6260</v>
      </c>
      <c r="AU87" s="1">
        <f t="shared" si="35"/>
        <v>345.79999999999995</v>
      </c>
      <c r="AW87" s="6"/>
      <c r="AX87" s="6"/>
      <c r="AY87" s="6"/>
      <c r="AZ87" s="6"/>
      <c r="BA87" s="6"/>
      <c r="BB87" s="6"/>
      <c r="BC87" s="6"/>
      <c r="BD87" s="6"/>
      <c r="BE87" s="6"/>
      <c r="BG87" t="s">
        <v>43</v>
      </c>
    </row>
    <row r="88" spans="3:67" x14ac:dyDescent="0.2">
      <c r="C88" s="7">
        <v>6.1</v>
      </c>
      <c r="D88" s="4" t="s">
        <v>32</v>
      </c>
      <c r="E88" s="4">
        <v>0.91</v>
      </c>
      <c r="F88" s="4">
        <v>0.89470000000000005</v>
      </c>
      <c r="G88" s="4">
        <v>0.91400000000000003</v>
      </c>
      <c r="H88" s="4">
        <v>0.90429999999999999</v>
      </c>
      <c r="I88" s="4">
        <v>0.92379999999999995</v>
      </c>
      <c r="J88" s="4">
        <v>0.90649999999999997</v>
      </c>
      <c r="K88" s="4">
        <v>0.91510000000000002</v>
      </c>
      <c r="L88" s="4">
        <v>2328</v>
      </c>
      <c r="M88" s="4">
        <v>183.76094317436201</v>
      </c>
      <c r="N88" s="1">
        <f t="shared" si="33"/>
        <v>4618</v>
      </c>
      <c r="O88" s="1">
        <f t="shared" si="33"/>
        <v>269.81413030624367</v>
      </c>
      <c r="S88" s="7">
        <v>6.1</v>
      </c>
      <c r="T88" s="4" t="s">
        <v>32</v>
      </c>
      <c r="U88" s="4">
        <v>0.90500000000000003</v>
      </c>
      <c r="V88" s="4">
        <v>0.88539999999999996</v>
      </c>
      <c r="W88" s="4">
        <v>0.91400000000000003</v>
      </c>
      <c r="X88" s="4">
        <v>0.89949999999999997</v>
      </c>
      <c r="Y88" s="4">
        <v>0.92310000000000003</v>
      </c>
      <c r="Z88" s="4">
        <v>0.8972</v>
      </c>
      <c r="AA88" s="4">
        <v>0.91</v>
      </c>
      <c r="AB88" s="4">
        <v>4040</v>
      </c>
      <c r="AC88" s="4">
        <v>234.31</v>
      </c>
      <c r="AD88" s="5">
        <f t="shared" si="34"/>
        <v>6260</v>
      </c>
      <c r="AE88" s="1">
        <f t="shared" si="34"/>
        <v>391.65999999999997</v>
      </c>
      <c r="AI88" s="7">
        <v>6.1</v>
      </c>
      <c r="AJ88" s="4" t="s">
        <v>32</v>
      </c>
      <c r="AK88" s="6">
        <v>0.9</v>
      </c>
      <c r="AL88" s="6">
        <v>0.88419999999999999</v>
      </c>
      <c r="AM88" s="6">
        <v>0.90319999999999989</v>
      </c>
      <c r="AN88" s="6">
        <v>0.89359999999999995</v>
      </c>
      <c r="AO88" s="6">
        <v>0.91430000000000011</v>
      </c>
      <c r="AP88" s="6">
        <v>0.8972</v>
      </c>
      <c r="AQ88" s="6">
        <v>0.90569999999999995</v>
      </c>
      <c r="AR88" s="6">
        <v>4040</v>
      </c>
      <c r="AS88" s="6">
        <v>229.48</v>
      </c>
      <c r="AT88" s="5">
        <f t="shared" si="35"/>
        <v>6260</v>
      </c>
      <c r="AU88" s="1">
        <f t="shared" si="35"/>
        <v>345.79999999999995</v>
      </c>
      <c r="AV88">
        <v>0</v>
      </c>
      <c r="AW88" s="6">
        <v>0.59329999999999994</v>
      </c>
      <c r="AX88" s="6">
        <v>0.28399999999999997</v>
      </c>
      <c r="AY88" s="6">
        <v>0.88459999999999994</v>
      </c>
      <c r="AZ88" s="6">
        <v>0.4299</v>
      </c>
      <c r="BA88" s="6">
        <v>0.95650000000000002</v>
      </c>
      <c r="BB88" s="6">
        <v>0.5323</v>
      </c>
      <c r="BC88" s="6">
        <v>0.68389999999999995</v>
      </c>
      <c r="BD88" s="6">
        <v>150</v>
      </c>
      <c r="BE88" s="6">
        <v>4.75</v>
      </c>
      <c r="BG88" s="6">
        <v>59.33</v>
      </c>
      <c r="BH88" s="6">
        <v>28.4</v>
      </c>
      <c r="BI88" s="6">
        <v>88.46</v>
      </c>
      <c r="BJ88" s="6">
        <v>42.99</v>
      </c>
      <c r="BK88" s="6">
        <v>95.65</v>
      </c>
      <c r="BL88" s="6">
        <v>53.23</v>
      </c>
      <c r="BM88" s="6">
        <v>68.39</v>
      </c>
      <c r="BN88" s="6">
        <v>4.75</v>
      </c>
      <c r="BO88" s="6">
        <v>150</v>
      </c>
    </row>
    <row r="89" spans="3:67" x14ac:dyDescent="0.2">
      <c r="C89" s="7">
        <v>7.1</v>
      </c>
      <c r="D89" s="4" t="s">
        <v>33</v>
      </c>
      <c r="E89" s="4">
        <v>0.86499999999999999</v>
      </c>
      <c r="F89" s="4">
        <v>0.80559999999999998</v>
      </c>
      <c r="G89" s="4">
        <v>0.9355</v>
      </c>
      <c r="H89" s="4">
        <v>0.86570000000000003</v>
      </c>
      <c r="I89" s="4">
        <v>0.93479999999999996</v>
      </c>
      <c r="J89" s="4">
        <v>0.80369999999999997</v>
      </c>
      <c r="K89" s="4">
        <v>0.86429999999999996</v>
      </c>
      <c r="L89" s="4">
        <v>2172</v>
      </c>
      <c r="M89" s="4">
        <v>178.794137954711</v>
      </c>
      <c r="N89" s="1">
        <f t="shared" si="33"/>
        <v>4454</v>
      </c>
      <c r="O89" s="1">
        <f t="shared" si="33"/>
        <v>243.31122183799647</v>
      </c>
      <c r="S89" s="7">
        <v>7.1</v>
      </c>
      <c r="T89" s="4" t="s">
        <v>33</v>
      </c>
      <c r="U89" s="4">
        <v>0.85499999999999998</v>
      </c>
      <c r="V89" s="4">
        <v>0.7712</v>
      </c>
      <c r="W89" s="4">
        <v>0.97850000000000004</v>
      </c>
      <c r="X89" s="4">
        <v>0.86260000000000003</v>
      </c>
      <c r="Y89" s="4">
        <v>0.97560000000000002</v>
      </c>
      <c r="Z89" s="4">
        <v>0.74770000000000003</v>
      </c>
      <c r="AA89" s="4">
        <v>0.84660000000000002</v>
      </c>
      <c r="AB89" s="4">
        <v>4040</v>
      </c>
      <c r="AC89" s="4">
        <v>197.48</v>
      </c>
      <c r="AD89" s="5">
        <f t="shared" si="34"/>
        <v>6260</v>
      </c>
      <c r="AE89" s="1">
        <f t="shared" si="34"/>
        <v>341.71000000000004</v>
      </c>
      <c r="AI89" s="7">
        <v>7.1</v>
      </c>
      <c r="AJ89" s="4" t="s">
        <v>33</v>
      </c>
      <c r="AK89" s="6">
        <v>0.83499999999999996</v>
      </c>
      <c r="AL89" s="6">
        <v>0.75859999999999994</v>
      </c>
      <c r="AM89" s="6">
        <v>0.94620000000000004</v>
      </c>
      <c r="AN89" s="6">
        <v>0.84209999999999996</v>
      </c>
      <c r="AO89" s="6">
        <v>0.9405</v>
      </c>
      <c r="AP89" s="6">
        <v>0.73829999999999996</v>
      </c>
      <c r="AQ89" s="6">
        <v>0.82719999999999994</v>
      </c>
      <c r="AR89" s="6">
        <v>4040</v>
      </c>
      <c r="AS89" s="6">
        <v>204.82</v>
      </c>
      <c r="AT89" s="5">
        <f t="shared" si="35"/>
        <v>6260</v>
      </c>
      <c r="AU89" s="1">
        <f t="shared" si="35"/>
        <v>289.46999999999997</v>
      </c>
      <c r="AV89" s="6">
        <v>1</v>
      </c>
      <c r="AW89" s="6">
        <v>0.84</v>
      </c>
      <c r="AX89" s="6">
        <v>0.55559999999999998</v>
      </c>
      <c r="AY89" s="6">
        <v>0.3846</v>
      </c>
      <c r="AZ89" s="6">
        <v>0.45450000000000002</v>
      </c>
      <c r="BA89" s="6">
        <v>0.87879999999999991</v>
      </c>
      <c r="BB89" s="6">
        <v>0.9355</v>
      </c>
      <c r="BC89" s="6">
        <v>0.90620000000000001</v>
      </c>
      <c r="BD89" s="6">
        <v>1216</v>
      </c>
      <c r="BE89" s="6">
        <v>32.340000000000003</v>
      </c>
      <c r="BG89" s="6">
        <v>84</v>
      </c>
      <c r="BH89" s="6">
        <v>55.56</v>
      </c>
      <c r="BI89" s="6">
        <v>38.46</v>
      </c>
      <c r="BJ89" s="6">
        <v>45.45</v>
      </c>
      <c r="BK89" s="6">
        <v>87.88</v>
      </c>
      <c r="BL89" s="6">
        <v>93.55</v>
      </c>
      <c r="BM89" s="6">
        <v>90.62</v>
      </c>
      <c r="BN89" s="6">
        <v>32.340000000000003</v>
      </c>
      <c r="BO89" s="6">
        <v>1216</v>
      </c>
    </row>
    <row r="90" spans="3:67" x14ac:dyDescent="0.2">
      <c r="C90" s="7">
        <v>8.1</v>
      </c>
      <c r="D90" s="4" t="s">
        <v>34</v>
      </c>
      <c r="E90" s="4">
        <v>0.86499999999999999</v>
      </c>
      <c r="F90" s="4">
        <v>0.90239999999999998</v>
      </c>
      <c r="G90" s="4">
        <v>0.79569999999999996</v>
      </c>
      <c r="H90" s="4">
        <v>0.84570000000000001</v>
      </c>
      <c r="I90" s="4">
        <v>0.83899999999999997</v>
      </c>
      <c r="J90" s="4">
        <v>0.92520000000000002</v>
      </c>
      <c r="K90" s="4">
        <v>0.88</v>
      </c>
      <c r="L90" s="4">
        <v>1888</v>
      </c>
      <c r="M90" s="4">
        <v>167.534003973007</v>
      </c>
      <c r="N90" s="1">
        <f t="shared" ref="N90:O91" si="42">L90+N60</f>
        <v>4170</v>
      </c>
      <c r="O90" s="1">
        <f t="shared" si="42"/>
        <v>236.65861582756014</v>
      </c>
      <c r="S90" s="7">
        <v>8.1</v>
      </c>
      <c r="T90" s="4" t="s">
        <v>34</v>
      </c>
      <c r="U90" s="4">
        <v>0.92</v>
      </c>
      <c r="V90" s="4">
        <v>0.88119999999999998</v>
      </c>
      <c r="W90" s="4">
        <v>0.95699999999999996</v>
      </c>
      <c r="X90" s="4">
        <v>0.91749999999999998</v>
      </c>
      <c r="Y90" s="4">
        <v>0.95960000000000001</v>
      </c>
      <c r="Z90" s="4">
        <v>0.88790000000000002</v>
      </c>
      <c r="AA90" s="4">
        <v>0.92230000000000001</v>
      </c>
      <c r="AB90" s="4">
        <v>3838</v>
      </c>
      <c r="AC90" s="4">
        <v>219.03</v>
      </c>
      <c r="AD90" s="5">
        <f t="shared" ref="AD90:AE91" si="43">AB90+AD60</f>
        <v>5654</v>
      </c>
      <c r="AE90" s="1">
        <f t="shared" si="43"/>
        <v>313.99</v>
      </c>
      <c r="AI90" s="7">
        <v>8.1</v>
      </c>
      <c r="AJ90" s="4" t="s">
        <v>34</v>
      </c>
      <c r="AK90" s="6">
        <v>0.875</v>
      </c>
      <c r="AL90" s="6">
        <v>0.84</v>
      </c>
      <c r="AM90" s="6">
        <v>0.90319999999999989</v>
      </c>
      <c r="AN90" s="6">
        <v>0.87049999999999994</v>
      </c>
      <c r="AO90" s="6">
        <v>0.91</v>
      </c>
      <c r="AP90" s="6">
        <v>0.85049999999999992</v>
      </c>
      <c r="AQ90" s="6">
        <v>0.87919999999999998</v>
      </c>
      <c r="AR90" s="6">
        <v>3838</v>
      </c>
      <c r="AS90" s="6">
        <v>222.59</v>
      </c>
      <c r="AT90" s="5">
        <f t="shared" ref="AT90:AU91" si="44">AR90+AT60</f>
        <v>5654</v>
      </c>
      <c r="AU90" s="1">
        <f t="shared" si="44"/>
        <v>331.69</v>
      </c>
      <c r="AV90">
        <v>2</v>
      </c>
      <c r="AW90" s="6">
        <v>0.86</v>
      </c>
      <c r="AX90" s="6">
        <v>1</v>
      </c>
      <c r="AY90" s="6">
        <v>0.1923</v>
      </c>
      <c r="AZ90" s="6">
        <v>0.3226</v>
      </c>
      <c r="BA90" s="6">
        <v>0.85519999999999996</v>
      </c>
      <c r="BB90" s="6">
        <v>1</v>
      </c>
      <c r="BC90" s="6">
        <v>0.92189999999999994</v>
      </c>
      <c r="BD90" s="6">
        <v>3040</v>
      </c>
      <c r="BE90" s="6">
        <v>144.52000000000001</v>
      </c>
      <c r="BG90" s="6">
        <v>86</v>
      </c>
      <c r="BH90" s="6">
        <v>100</v>
      </c>
      <c r="BI90" s="6">
        <v>19.23</v>
      </c>
      <c r="BJ90" s="6">
        <v>32.26</v>
      </c>
      <c r="BK90" s="6">
        <v>85.52</v>
      </c>
      <c r="BL90" s="6">
        <v>100</v>
      </c>
      <c r="BM90" s="6">
        <v>92.19</v>
      </c>
      <c r="BN90" s="6">
        <v>144.52000000000001</v>
      </c>
      <c r="BO90" s="6">
        <v>3040</v>
      </c>
    </row>
    <row r="91" spans="3:67" x14ac:dyDescent="0.2">
      <c r="C91" s="7"/>
      <c r="D91" s="9" t="s">
        <v>36</v>
      </c>
      <c r="E91" s="9">
        <f>AVERAGE(E85:E90)</f>
        <v>0.91833333333333333</v>
      </c>
      <c r="F91" s="9">
        <f t="shared" ref="F91:M91" si="45">AVERAGE(F85:F90)</f>
        <v>0.9260666666666667</v>
      </c>
      <c r="G91" s="9">
        <f t="shared" si="45"/>
        <v>0.90145000000000008</v>
      </c>
      <c r="H91" s="9">
        <f t="shared" si="45"/>
        <v>0.91166666666666663</v>
      </c>
      <c r="I91" s="9">
        <f t="shared" si="45"/>
        <v>0.91765000000000008</v>
      </c>
      <c r="J91" s="9">
        <f t="shared" si="45"/>
        <v>0.93301666666666661</v>
      </c>
      <c r="K91" s="9">
        <f t="shared" si="45"/>
        <v>0.92366666666666664</v>
      </c>
      <c r="L91" s="9">
        <f t="shared" si="45"/>
        <v>2230.3333333333335</v>
      </c>
      <c r="M91" s="9">
        <f t="shared" si="45"/>
        <v>176.69068451722418</v>
      </c>
      <c r="N91" s="1">
        <f t="shared" si="42"/>
        <v>4515.666666666667</v>
      </c>
      <c r="O91" s="1">
        <f t="shared" si="42"/>
        <v>248.41585683822581</v>
      </c>
      <c r="S91" s="7"/>
      <c r="T91" s="9" t="s">
        <v>36</v>
      </c>
      <c r="U91" s="9">
        <f>AVERAGE(U85:U90)</f>
        <v>0.92666666666666675</v>
      </c>
      <c r="V91" s="9">
        <f t="shared" ref="V91:AC91" si="46">AVERAGE(V85:V90)</f>
        <v>0.91380000000000006</v>
      </c>
      <c r="W91" s="9">
        <f t="shared" si="46"/>
        <v>0.94085000000000008</v>
      </c>
      <c r="X91" s="9">
        <f t="shared" si="46"/>
        <v>0.92430000000000001</v>
      </c>
      <c r="Y91" s="9">
        <f t="shared" si="46"/>
        <v>0.94876666666666676</v>
      </c>
      <c r="Z91" s="9">
        <f t="shared" si="46"/>
        <v>0.91435000000000011</v>
      </c>
      <c r="AA91" s="9">
        <f t="shared" si="46"/>
        <v>0.92833333333333334</v>
      </c>
      <c r="AB91" s="9">
        <f t="shared" si="46"/>
        <v>2962.6666666666665</v>
      </c>
      <c r="AC91" s="9">
        <f t="shared" si="46"/>
        <v>166.11</v>
      </c>
      <c r="AD91" s="5">
        <f t="shared" si="43"/>
        <v>4711.333333333333</v>
      </c>
      <c r="AE91" s="1">
        <f t="shared" si="43"/>
        <v>274.96000000000004</v>
      </c>
      <c r="AI91" s="7"/>
      <c r="AJ91" s="9" t="s">
        <v>36</v>
      </c>
      <c r="AK91" s="9">
        <f>AVERAGE(AK85:AK90)</f>
        <v>0.90750000000000008</v>
      </c>
      <c r="AL91" s="9">
        <f t="shared" ref="AL91:AS91" si="47">AVERAGE(AL85:AL90)</f>
        <v>0.89073333333333338</v>
      </c>
      <c r="AM91" s="9">
        <f t="shared" si="47"/>
        <v>0.92291666666666661</v>
      </c>
      <c r="AN91" s="9">
        <f t="shared" si="47"/>
        <v>0.9046333333333334</v>
      </c>
      <c r="AO91" s="9">
        <f t="shared" si="47"/>
        <v>0.93023333333333336</v>
      </c>
      <c r="AP91" s="9">
        <f t="shared" si="47"/>
        <v>0.89409999999999989</v>
      </c>
      <c r="AQ91" s="9">
        <f t="shared" si="47"/>
        <v>0.90976666666666661</v>
      </c>
      <c r="AR91" s="9">
        <f t="shared" si="47"/>
        <v>3030</v>
      </c>
      <c r="AS91" s="9">
        <f t="shared" si="47"/>
        <v>166.77500000000001</v>
      </c>
      <c r="AT91" s="5">
        <f t="shared" si="44"/>
        <v>4846</v>
      </c>
      <c r="AU91" s="1">
        <f t="shared" si="44"/>
        <v>261.94499999999999</v>
      </c>
      <c r="AV91" s="6">
        <v>3</v>
      </c>
      <c r="AW91" s="6">
        <v>0.84670000000000001</v>
      </c>
      <c r="AX91" s="6">
        <v>1</v>
      </c>
      <c r="AY91" s="6">
        <v>0.11539999999999999</v>
      </c>
      <c r="AZ91" s="6">
        <v>0.2069</v>
      </c>
      <c r="BA91" s="6">
        <v>0.84349999999999992</v>
      </c>
      <c r="BB91" s="6">
        <v>1</v>
      </c>
      <c r="BC91" s="6">
        <v>0.91510000000000002</v>
      </c>
      <c r="BD91" s="6">
        <v>4560</v>
      </c>
      <c r="BE91" s="6">
        <v>301.32</v>
      </c>
      <c r="BG91" s="6">
        <v>84.67</v>
      </c>
      <c r="BH91" s="6">
        <v>100</v>
      </c>
      <c r="BI91" s="6">
        <v>11.54</v>
      </c>
      <c r="BJ91" s="6">
        <v>20.69</v>
      </c>
      <c r="BK91" s="6">
        <v>84.35</v>
      </c>
      <c r="BL91" s="6">
        <v>100</v>
      </c>
      <c r="BM91" s="6">
        <v>91.51</v>
      </c>
      <c r="BN91" s="6">
        <v>301.32</v>
      </c>
      <c r="BO91" s="6">
        <v>4560</v>
      </c>
    </row>
    <row r="92" spans="3:67" x14ac:dyDescent="0.2">
      <c r="C92" s="4"/>
      <c r="D92" s="9" t="s">
        <v>37</v>
      </c>
      <c r="E92" s="9">
        <f>AVERAGE(E73:E75,E77:E83,E85:E90)</f>
        <v>0.87177499999999997</v>
      </c>
      <c r="F92" s="9">
        <f t="shared" ref="F92:O92" si="48">AVERAGE(F73:F75,F77:F83,F85:F90)</f>
        <v>0.75090000000000001</v>
      </c>
      <c r="G92" s="9">
        <f t="shared" si="48"/>
        <v>0.7576187499999999</v>
      </c>
      <c r="H92" s="9">
        <f t="shared" si="48"/>
        <v>0.74966875000000011</v>
      </c>
      <c r="I92" s="9">
        <f t="shared" si="48"/>
        <v>0.89385000000000003</v>
      </c>
      <c r="J92" s="9">
        <f t="shared" si="48"/>
        <v>0.87182499999999996</v>
      </c>
      <c r="K92" s="9">
        <f t="shared" si="48"/>
        <v>0.8758125000000001</v>
      </c>
      <c r="L92" s="9">
        <f t="shared" si="48"/>
        <v>2288.5625</v>
      </c>
      <c r="M92" s="9">
        <f t="shared" si="48"/>
        <v>192.49185830354637</v>
      </c>
      <c r="N92" s="5">
        <f t="shared" si="48"/>
        <v>4427.4375</v>
      </c>
      <c r="O92" s="1">
        <f t="shared" si="48"/>
        <v>266.37167213857111</v>
      </c>
      <c r="S92" s="4"/>
      <c r="T92" s="9" t="s">
        <v>37</v>
      </c>
      <c r="U92" s="9">
        <f>AVERAGE(U73:U75,U77:U83,U85:U90)</f>
        <v>0.90218749999999992</v>
      </c>
      <c r="V92" s="9">
        <f t="shared" ref="V92:AE92" si="49">AVERAGE(V73:V75,V77:V83,V85:V90)</f>
        <v>0.86913750000000012</v>
      </c>
      <c r="W92" s="9">
        <f t="shared" si="49"/>
        <v>0.79965624999999996</v>
      </c>
      <c r="X92" s="9">
        <f t="shared" si="49"/>
        <v>0.81673125000000013</v>
      </c>
      <c r="Y92" s="9">
        <f t="shared" si="49"/>
        <v>0.91149374999999999</v>
      </c>
      <c r="Z92" s="9">
        <f t="shared" si="49"/>
        <v>0.91194999999999993</v>
      </c>
      <c r="AA92" s="9">
        <f t="shared" si="49"/>
        <v>0.91001874999999999</v>
      </c>
      <c r="AB92" s="9">
        <f t="shared" si="49"/>
        <v>2830.625</v>
      </c>
      <c r="AC92" s="9">
        <f t="shared" si="49"/>
        <v>193.09625000000003</v>
      </c>
      <c r="AD92" s="5">
        <f t="shared" si="49"/>
        <v>4379.625</v>
      </c>
      <c r="AE92" s="1">
        <f t="shared" si="49"/>
        <v>312.67624999999998</v>
      </c>
      <c r="AI92" s="4"/>
      <c r="AJ92" s="9" t="s">
        <v>37</v>
      </c>
      <c r="AK92" s="9">
        <f>AVERAGE(AK73:AK75,AK77:AK83,AK85:AK90)</f>
        <v>0.88073750000000017</v>
      </c>
      <c r="AL92" s="9">
        <f t="shared" ref="AL92:AU92" si="50">AVERAGE(AL73:AL75,AL77:AL83,AL85:AL90)</f>
        <v>0.79227499999999995</v>
      </c>
      <c r="AM92" s="9">
        <f t="shared" si="50"/>
        <v>0.76984374999999994</v>
      </c>
      <c r="AN92" s="9">
        <f t="shared" si="50"/>
        <v>0.75956249999999981</v>
      </c>
      <c r="AO92" s="9">
        <f t="shared" si="50"/>
        <v>0.89160625000000004</v>
      </c>
      <c r="AP92" s="9">
        <f t="shared" si="50"/>
        <v>0.90662500000000013</v>
      </c>
      <c r="AQ92" s="9">
        <f t="shared" si="50"/>
        <v>0.89624999999999999</v>
      </c>
      <c r="AR92" s="9">
        <f t="shared" si="50"/>
        <v>2767.375</v>
      </c>
      <c r="AS92" s="9">
        <f t="shared" si="50"/>
        <v>164.950625</v>
      </c>
      <c r="AT92" s="5">
        <f t="shared" si="50"/>
        <v>4363.75</v>
      </c>
      <c r="AU92" s="1">
        <f t="shared" si="50"/>
        <v>254.07499999999999</v>
      </c>
      <c r="AV92">
        <v>4</v>
      </c>
      <c r="AW92" s="6">
        <v>0.86</v>
      </c>
      <c r="AX92" s="6">
        <v>1</v>
      </c>
      <c r="AY92" s="6">
        <v>0.1923</v>
      </c>
      <c r="AZ92" s="6">
        <v>0.3226</v>
      </c>
      <c r="BA92" s="6">
        <v>0.85519999999999996</v>
      </c>
      <c r="BB92" s="6">
        <v>1</v>
      </c>
      <c r="BC92" s="6">
        <v>0.92189999999999994</v>
      </c>
      <c r="BD92" s="6">
        <v>1520</v>
      </c>
      <c r="BE92" s="6">
        <v>111.72</v>
      </c>
      <c r="BG92" s="6">
        <v>86</v>
      </c>
      <c r="BH92" s="6">
        <v>100</v>
      </c>
      <c r="BI92" s="6">
        <v>19.23</v>
      </c>
      <c r="BJ92" s="6">
        <v>32.26</v>
      </c>
      <c r="BK92" s="6">
        <v>85.52</v>
      </c>
      <c r="BL92" s="6">
        <v>100</v>
      </c>
      <c r="BM92" s="6">
        <v>92.19</v>
      </c>
      <c r="BN92" s="6">
        <v>111.72</v>
      </c>
      <c r="BO92" s="6">
        <v>1520</v>
      </c>
    </row>
    <row r="93" spans="3:67" x14ac:dyDescent="0.2">
      <c r="AV93" s="6">
        <v>5</v>
      </c>
      <c r="AW93" s="6">
        <v>0.85329999999999995</v>
      </c>
      <c r="AX93" s="6">
        <v>1</v>
      </c>
      <c r="AY93" s="6">
        <v>0.15380000000000002</v>
      </c>
      <c r="AZ93" s="6">
        <v>0.26669999999999999</v>
      </c>
      <c r="BA93" s="6">
        <v>0.84930000000000005</v>
      </c>
      <c r="BB93" s="6">
        <v>1</v>
      </c>
      <c r="BC93" s="6">
        <v>0.91849999999999998</v>
      </c>
      <c r="BD93" s="6">
        <v>1824</v>
      </c>
      <c r="BE93" s="6">
        <v>137.52000000000001</v>
      </c>
      <c r="BG93" s="6">
        <v>85.33</v>
      </c>
      <c r="BH93" s="6">
        <v>100</v>
      </c>
      <c r="BI93" s="6">
        <v>15.38</v>
      </c>
      <c r="BJ93" s="6">
        <v>26.67</v>
      </c>
      <c r="BK93" s="6">
        <v>84.93</v>
      </c>
      <c r="BL93" s="6">
        <v>100</v>
      </c>
      <c r="BM93" s="6">
        <v>91.85</v>
      </c>
      <c r="BN93" s="6">
        <v>137.52000000000001</v>
      </c>
      <c r="BO93" s="6">
        <v>1824</v>
      </c>
    </row>
    <row r="94" spans="3:67" x14ac:dyDescent="0.2">
      <c r="AV94">
        <v>6</v>
      </c>
      <c r="AW94" s="6">
        <v>0.86</v>
      </c>
      <c r="AX94" s="6">
        <v>1</v>
      </c>
      <c r="AY94" s="6">
        <v>0.1923</v>
      </c>
      <c r="AZ94" s="6">
        <v>0.3226</v>
      </c>
      <c r="BA94" s="6">
        <v>0.85519999999999996</v>
      </c>
      <c r="BB94" s="6">
        <v>1</v>
      </c>
      <c r="BC94" s="6">
        <v>0.92189999999999994</v>
      </c>
      <c r="BD94" s="6">
        <v>3040</v>
      </c>
      <c r="BE94" s="6">
        <v>174.5</v>
      </c>
      <c r="BG94" s="6">
        <v>86</v>
      </c>
      <c r="BH94" s="6">
        <v>100</v>
      </c>
      <c r="BI94" s="6">
        <v>19.23</v>
      </c>
      <c r="BJ94" s="6">
        <v>32.26</v>
      </c>
      <c r="BK94" s="6">
        <v>85.52</v>
      </c>
      <c r="BL94" s="6">
        <v>100</v>
      </c>
      <c r="BM94" s="6">
        <v>92.19</v>
      </c>
      <c r="BN94" s="6">
        <v>174.5</v>
      </c>
      <c r="BO94" s="6">
        <v>3040</v>
      </c>
    </row>
    <row r="95" spans="3:67" x14ac:dyDescent="0.2">
      <c r="AW95" s="6"/>
      <c r="AX95" s="6"/>
      <c r="AY95" s="6"/>
      <c r="AZ95" s="6"/>
      <c r="BA95" s="6"/>
      <c r="BB95" s="6"/>
      <c r="BC95" s="6"/>
      <c r="BD95" s="6"/>
      <c r="BE95" s="6"/>
    </row>
    <row r="96" spans="3:67" x14ac:dyDescent="0.2">
      <c r="AW96" s="6"/>
      <c r="AX96" s="6"/>
      <c r="AY96" s="6"/>
      <c r="AZ96" s="6"/>
      <c r="BA96" s="6"/>
      <c r="BB96" s="6"/>
      <c r="BC96" s="6"/>
      <c r="BD96" s="6"/>
      <c r="BE96" s="6"/>
      <c r="BG96" t="s">
        <v>27</v>
      </c>
    </row>
    <row r="97" spans="3:67" x14ac:dyDescent="0.2">
      <c r="AV97">
        <v>0</v>
      </c>
      <c r="AW97" s="6">
        <v>0.48</v>
      </c>
      <c r="AX97" s="6">
        <v>0.9375</v>
      </c>
      <c r="AY97" s="6">
        <v>0.30820000000000003</v>
      </c>
      <c r="AZ97" s="6">
        <v>0.46389999999999998</v>
      </c>
      <c r="BA97" s="6">
        <v>0.33549999999999996</v>
      </c>
      <c r="BB97" s="6">
        <v>0.94440000000000002</v>
      </c>
      <c r="BC97" s="6">
        <v>0.49509999999999998</v>
      </c>
      <c r="BD97" s="6">
        <v>200</v>
      </c>
      <c r="BE97" s="6">
        <v>8.06</v>
      </c>
      <c r="BG97" s="6">
        <v>48</v>
      </c>
      <c r="BH97" s="6">
        <v>93.75</v>
      </c>
      <c r="BI97" s="6">
        <v>30.82</v>
      </c>
      <c r="BJ97" s="6">
        <v>46.39</v>
      </c>
      <c r="BK97" s="6">
        <v>33.549999999999997</v>
      </c>
      <c r="BL97" s="6">
        <v>94.44</v>
      </c>
      <c r="BM97" s="6">
        <v>49.51</v>
      </c>
      <c r="BN97" s="6">
        <v>8.06</v>
      </c>
      <c r="BO97" s="6">
        <v>200</v>
      </c>
    </row>
    <row r="98" spans="3:67" x14ac:dyDescent="0.2">
      <c r="AV98" s="6">
        <v>1</v>
      </c>
      <c r="AW98" s="6">
        <v>0.87</v>
      </c>
      <c r="AX98" s="6">
        <v>0.875</v>
      </c>
      <c r="AY98" s="6">
        <v>0.95889999999999997</v>
      </c>
      <c r="AZ98" s="6">
        <v>0.91500000000000004</v>
      </c>
      <c r="BA98" s="6">
        <v>0.85</v>
      </c>
      <c r="BB98" s="6">
        <v>0.62960000000000005</v>
      </c>
      <c r="BC98" s="6">
        <v>0.72340000000000004</v>
      </c>
      <c r="BD98" s="6">
        <v>2020</v>
      </c>
      <c r="BE98" s="6">
        <v>105.08</v>
      </c>
      <c r="BG98" s="6">
        <v>87</v>
      </c>
      <c r="BH98" s="6">
        <v>87.5</v>
      </c>
      <c r="BI98" s="6">
        <v>95.89</v>
      </c>
      <c r="BJ98" s="6">
        <v>91.5</v>
      </c>
      <c r="BK98" s="6">
        <v>85</v>
      </c>
      <c r="BL98" s="6">
        <v>62.96</v>
      </c>
      <c r="BM98" s="6">
        <v>72.34</v>
      </c>
      <c r="BN98" s="6">
        <v>105.08</v>
      </c>
      <c r="BO98" s="6">
        <v>2020</v>
      </c>
    </row>
    <row r="99" spans="3:67" x14ac:dyDescent="0.2">
      <c r="AV99">
        <v>2</v>
      </c>
      <c r="AW99" s="6">
        <v>0.89500000000000002</v>
      </c>
      <c r="AX99" s="6">
        <v>0.94330000000000003</v>
      </c>
      <c r="AY99" s="6">
        <v>0.91099999999999992</v>
      </c>
      <c r="AZ99" s="6">
        <v>0.92680000000000007</v>
      </c>
      <c r="BA99" s="6">
        <v>0.77969999999999995</v>
      </c>
      <c r="BB99" s="6">
        <v>0.85189999999999999</v>
      </c>
      <c r="BC99" s="6">
        <v>0.81420000000000003</v>
      </c>
      <c r="BD99" s="6">
        <v>3838</v>
      </c>
      <c r="BE99" s="6">
        <v>220.59</v>
      </c>
      <c r="BG99" s="6">
        <v>89.5</v>
      </c>
      <c r="BH99" s="6">
        <v>94.33</v>
      </c>
      <c r="BI99" s="6">
        <v>91.1</v>
      </c>
      <c r="BJ99" s="6">
        <v>92.68</v>
      </c>
      <c r="BK99" s="6">
        <v>77.97</v>
      </c>
      <c r="BL99" s="6">
        <v>85.19</v>
      </c>
      <c r="BM99" s="6">
        <v>81.42</v>
      </c>
      <c r="BN99" s="6">
        <v>220.59</v>
      </c>
      <c r="BO99" s="6">
        <v>3838</v>
      </c>
    </row>
    <row r="100" spans="3:67" x14ac:dyDescent="0.2">
      <c r="C100" t="s">
        <v>0</v>
      </c>
      <c r="S100" t="str">
        <f>S70</f>
        <v>PO2G 4o Mini + Cluster</v>
      </c>
      <c r="AI100" t="str">
        <f>AI70</f>
        <v>PO2G 4o Mini</v>
      </c>
      <c r="AV100" s="6">
        <v>3</v>
      </c>
      <c r="AW100" s="6">
        <v>0.9</v>
      </c>
      <c r="AX100" s="6">
        <v>0.9375</v>
      </c>
      <c r="AY100" s="6">
        <v>0.92469999999999997</v>
      </c>
      <c r="AZ100" s="6">
        <v>0.93099999999999994</v>
      </c>
      <c r="BA100" s="6">
        <v>0.80359999999999998</v>
      </c>
      <c r="BB100" s="6">
        <v>0.83329999999999993</v>
      </c>
      <c r="BC100" s="6">
        <v>0.81819999999999993</v>
      </c>
      <c r="BD100" s="6">
        <v>4040</v>
      </c>
      <c r="BE100" s="6">
        <v>221.31</v>
      </c>
      <c r="BG100" s="6">
        <v>90</v>
      </c>
      <c r="BH100" s="6">
        <v>93.75</v>
      </c>
      <c r="BI100" s="6">
        <v>92.47</v>
      </c>
      <c r="BJ100" s="6">
        <v>93.1</v>
      </c>
      <c r="BK100" s="6">
        <v>80.36</v>
      </c>
      <c r="BL100" s="6">
        <v>83.33</v>
      </c>
      <c r="BM100" s="6">
        <v>81.819999999999993</v>
      </c>
      <c r="BN100" s="6">
        <v>221.31</v>
      </c>
      <c r="BO100" s="6">
        <v>4040</v>
      </c>
    </row>
    <row r="101" spans="3:67" x14ac:dyDescent="0.2">
      <c r="D101">
        <f>D71+1</f>
        <v>3</v>
      </c>
      <c r="F101" t="s">
        <v>3</v>
      </c>
      <c r="G101" t="s">
        <v>3</v>
      </c>
      <c r="H101" t="s">
        <v>3</v>
      </c>
      <c r="I101" t="s">
        <v>4</v>
      </c>
      <c r="J101" t="s">
        <v>4</v>
      </c>
      <c r="K101" t="s">
        <v>4</v>
      </c>
      <c r="T101">
        <f>T71+1</f>
        <v>3</v>
      </c>
      <c r="V101" t="s">
        <v>3</v>
      </c>
      <c r="W101" t="s">
        <v>3</v>
      </c>
      <c r="X101" t="s">
        <v>3</v>
      </c>
      <c r="Y101" t="s">
        <v>4</v>
      </c>
      <c r="Z101" t="s">
        <v>4</v>
      </c>
      <c r="AA101" t="s">
        <v>4</v>
      </c>
      <c r="AJ101">
        <f>AJ71+1</f>
        <v>3</v>
      </c>
      <c r="AL101" t="s">
        <v>3</v>
      </c>
      <c r="AM101" t="s">
        <v>3</v>
      </c>
      <c r="AN101" t="s">
        <v>3</v>
      </c>
      <c r="AO101" t="s">
        <v>4</v>
      </c>
      <c r="AP101" t="s">
        <v>4</v>
      </c>
      <c r="AQ101" t="s">
        <v>4</v>
      </c>
      <c r="AV101">
        <v>4</v>
      </c>
      <c r="AW101" s="6">
        <v>0.91</v>
      </c>
      <c r="AX101" s="6">
        <v>0.94440000000000002</v>
      </c>
      <c r="AY101" s="6">
        <v>0.93150000000000011</v>
      </c>
      <c r="AZ101" s="6">
        <v>0.93790000000000007</v>
      </c>
      <c r="BA101" s="6">
        <v>0.82140000000000002</v>
      </c>
      <c r="BB101" s="6">
        <v>0.85189999999999999</v>
      </c>
      <c r="BC101" s="6">
        <v>0.83640000000000003</v>
      </c>
      <c r="BD101" s="6">
        <v>4040</v>
      </c>
      <c r="BE101" s="6">
        <v>192.18</v>
      </c>
      <c r="BG101" s="6">
        <v>91</v>
      </c>
      <c r="BH101" s="6">
        <v>94.44</v>
      </c>
      <c r="BI101" s="6">
        <v>93.15</v>
      </c>
      <c r="BJ101" s="6">
        <v>93.79</v>
      </c>
      <c r="BK101" s="6">
        <v>82.14</v>
      </c>
      <c r="BL101" s="6">
        <v>85.19</v>
      </c>
      <c r="BM101" s="6">
        <v>83.64</v>
      </c>
      <c r="BN101" s="6">
        <v>192.18</v>
      </c>
      <c r="BO101" s="6">
        <v>4040</v>
      </c>
    </row>
    <row r="102" spans="3:67" ht="17" x14ac:dyDescent="0.2">
      <c r="C102" s="2" t="s">
        <v>6</v>
      </c>
      <c r="D102" s="3" t="s">
        <v>7</v>
      </c>
      <c r="E102" s="4" t="s">
        <v>8</v>
      </c>
      <c r="F102" s="4" t="s">
        <v>9</v>
      </c>
      <c r="G102" s="4" t="s">
        <v>10</v>
      </c>
      <c r="H102" s="4" t="s">
        <v>11</v>
      </c>
      <c r="I102" s="4" t="s">
        <v>9</v>
      </c>
      <c r="J102" s="4" t="s">
        <v>10</v>
      </c>
      <c r="K102" s="4" t="s">
        <v>11</v>
      </c>
      <c r="L102" s="4" t="s">
        <v>12</v>
      </c>
      <c r="M102" s="4" t="s">
        <v>13</v>
      </c>
      <c r="N102" s="5" t="s">
        <v>14</v>
      </c>
      <c r="O102" s="1" t="s">
        <v>15</v>
      </c>
      <c r="S102" s="2" t="s">
        <v>6</v>
      </c>
      <c r="T102" s="3" t="s">
        <v>7</v>
      </c>
      <c r="U102" s="4" t="s">
        <v>8</v>
      </c>
      <c r="V102" s="4" t="s">
        <v>9</v>
      </c>
      <c r="W102" s="4" t="s">
        <v>10</v>
      </c>
      <c r="X102" s="4" t="s">
        <v>11</v>
      </c>
      <c r="Y102" s="4" t="s">
        <v>9</v>
      </c>
      <c r="Z102" s="4" t="s">
        <v>10</v>
      </c>
      <c r="AA102" s="4" t="s">
        <v>11</v>
      </c>
      <c r="AB102" s="4" t="s">
        <v>12</v>
      </c>
      <c r="AC102" s="4" t="s">
        <v>13</v>
      </c>
      <c r="AD102" s="5" t="s">
        <v>14</v>
      </c>
      <c r="AE102" s="1" t="s">
        <v>15</v>
      </c>
      <c r="AI102" s="2" t="s">
        <v>6</v>
      </c>
      <c r="AJ102" s="3" t="s">
        <v>7</v>
      </c>
      <c r="AK102" s="4" t="s">
        <v>8</v>
      </c>
      <c r="AL102" s="4" t="s">
        <v>9</v>
      </c>
      <c r="AM102" s="4" t="s">
        <v>10</v>
      </c>
      <c r="AN102" s="4" t="s">
        <v>11</v>
      </c>
      <c r="AO102" s="4" t="s">
        <v>9</v>
      </c>
      <c r="AP102" s="4" t="s">
        <v>10</v>
      </c>
      <c r="AQ102" s="4" t="s">
        <v>11</v>
      </c>
      <c r="AR102" s="4" t="s">
        <v>12</v>
      </c>
      <c r="AS102" s="4" t="s">
        <v>13</v>
      </c>
      <c r="AT102" s="5" t="s">
        <v>14</v>
      </c>
      <c r="AU102" s="1" t="s">
        <v>15</v>
      </c>
      <c r="AV102" s="6">
        <v>5</v>
      </c>
      <c r="AW102" s="6">
        <v>0.92</v>
      </c>
      <c r="AX102" s="6">
        <v>0.95140000000000002</v>
      </c>
      <c r="AY102" s="6">
        <v>0.93840000000000001</v>
      </c>
      <c r="AZ102" s="6">
        <v>0.94480000000000008</v>
      </c>
      <c r="BA102" s="6">
        <v>0.83930000000000005</v>
      </c>
      <c r="BB102" s="6">
        <v>0.87040000000000006</v>
      </c>
      <c r="BC102" s="6">
        <v>0.85450000000000004</v>
      </c>
      <c r="BD102" s="6">
        <v>4040</v>
      </c>
      <c r="BE102" s="6">
        <v>181.25</v>
      </c>
      <c r="BG102" s="6">
        <v>92</v>
      </c>
      <c r="BH102" s="6">
        <v>95.14</v>
      </c>
      <c r="BI102" s="6">
        <v>93.84</v>
      </c>
      <c r="BJ102" s="6">
        <v>94.48</v>
      </c>
      <c r="BK102" s="6">
        <v>83.93</v>
      </c>
      <c r="BL102" s="6">
        <v>87.04</v>
      </c>
      <c r="BM102" s="6">
        <v>85.45</v>
      </c>
      <c r="BN102" s="6">
        <v>181.25</v>
      </c>
      <c r="BO102" s="6">
        <v>4040</v>
      </c>
    </row>
    <row r="103" spans="3:67" x14ac:dyDescent="0.2">
      <c r="C103" s="7">
        <v>9.1</v>
      </c>
      <c r="D103" s="4" t="s">
        <v>16</v>
      </c>
      <c r="E103" s="4">
        <v>0.93500000000000005</v>
      </c>
      <c r="F103" s="4">
        <v>0.9355</v>
      </c>
      <c r="G103" s="4">
        <v>0.92549999999999999</v>
      </c>
      <c r="H103" s="4">
        <v>0.93049999999999999</v>
      </c>
      <c r="I103" s="4">
        <v>0.93459999999999999</v>
      </c>
      <c r="J103" s="4">
        <v>0.94340000000000002</v>
      </c>
      <c r="K103" s="4">
        <v>0.93899999999999995</v>
      </c>
      <c r="L103" s="4">
        <v>2524</v>
      </c>
      <c r="M103" s="4">
        <v>202.26120185852</v>
      </c>
      <c r="N103" s="1">
        <f t="shared" ref="N103:N121" si="51">L103+N73</f>
        <v>7481</v>
      </c>
      <c r="O103" s="1">
        <f t="shared" ref="O103:O121" si="52">M103+O73</f>
        <v>499.33471488952489</v>
      </c>
      <c r="S103" s="7">
        <v>9.1</v>
      </c>
      <c r="T103" s="4" t="s">
        <v>16</v>
      </c>
      <c r="U103" s="4">
        <v>0.93</v>
      </c>
      <c r="V103" s="4">
        <v>0.90820000000000001</v>
      </c>
      <c r="W103" s="4">
        <v>0.94679999999999997</v>
      </c>
      <c r="X103" s="4">
        <v>0.92710000000000004</v>
      </c>
      <c r="Y103" s="4">
        <v>0.95099999999999996</v>
      </c>
      <c r="Z103" s="4">
        <v>0.91510000000000002</v>
      </c>
      <c r="AA103" s="4">
        <v>0.93269999999999997</v>
      </c>
      <c r="AB103" s="4">
        <v>2020</v>
      </c>
      <c r="AC103" s="8">
        <v>190.87</v>
      </c>
      <c r="AD103" s="5">
        <f t="shared" ref="AD103:AD121" si="53">AB103+AD73</f>
        <v>6462</v>
      </c>
      <c r="AE103" s="1">
        <f t="shared" ref="AE103:AE121" si="54">AC103+AE73</f>
        <v>563.88</v>
      </c>
      <c r="AI103" s="7">
        <v>9.1</v>
      </c>
      <c r="AJ103" s="4" t="s">
        <v>16</v>
      </c>
      <c r="AK103" s="6">
        <v>0.96</v>
      </c>
      <c r="AL103" s="6">
        <v>0.93879999999999997</v>
      </c>
      <c r="AM103" s="6">
        <v>0.97870000000000001</v>
      </c>
      <c r="AN103" s="6">
        <v>0.95829999999999993</v>
      </c>
      <c r="AO103" s="6">
        <v>0.98040000000000005</v>
      </c>
      <c r="AP103" s="6">
        <v>0.94340000000000002</v>
      </c>
      <c r="AQ103" s="6">
        <v>0.96150000000000002</v>
      </c>
      <c r="AR103" s="6">
        <v>2020</v>
      </c>
      <c r="AS103" s="6">
        <v>214.73</v>
      </c>
      <c r="AT103" s="5">
        <f t="shared" ref="AT103:AT121" si="55">AR103+AT73</f>
        <v>6058</v>
      </c>
      <c r="AU103" s="1">
        <f t="shared" ref="AU103:AU121" si="56">AS103+AU73</f>
        <v>521.9</v>
      </c>
      <c r="AV103">
        <v>6</v>
      </c>
      <c r="AW103" s="6">
        <v>0.92500000000000004</v>
      </c>
      <c r="AX103" s="6">
        <v>0.93379999999999996</v>
      </c>
      <c r="AY103" s="6">
        <v>0.96579999999999999</v>
      </c>
      <c r="AZ103" s="6">
        <v>0.94950000000000001</v>
      </c>
      <c r="BA103" s="6">
        <v>0.89800000000000002</v>
      </c>
      <c r="BB103" s="6">
        <v>0.81480000000000008</v>
      </c>
      <c r="BC103" s="6">
        <v>0.85439999999999994</v>
      </c>
      <c r="BD103" s="6">
        <v>4040</v>
      </c>
      <c r="BE103" s="6">
        <v>238.9</v>
      </c>
      <c r="BG103" s="6">
        <v>92.5</v>
      </c>
      <c r="BH103" s="6">
        <v>93.38</v>
      </c>
      <c r="BI103" s="6">
        <v>96.58</v>
      </c>
      <c r="BJ103" s="6">
        <v>94.95</v>
      </c>
      <c r="BK103" s="6">
        <v>89.8</v>
      </c>
      <c r="BL103" s="6">
        <v>81.48</v>
      </c>
      <c r="BM103" s="6">
        <v>85.44</v>
      </c>
      <c r="BN103" s="6">
        <v>238.9</v>
      </c>
      <c r="BO103" s="6">
        <v>4040</v>
      </c>
    </row>
    <row r="104" spans="3:67" x14ac:dyDescent="0.2">
      <c r="C104" s="7">
        <v>10.1</v>
      </c>
      <c r="D104" s="4" t="s">
        <v>17</v>
      </c>
      <c r="E104" s="4">
        <v>0.55000000000000004</v>
      </c>
      <c r="F104" s="4">
        <v>0.56520000000000004</v>
      </c>
      <c r="G104" s="4">
        <v>0.72219999999999995</v>
      </c>
      <c r="H104" s="4">
        <v>0.6341</v>
      </c>
      <c r="I104" s="4">
        <v>0.5161</v>
      </c>
      <c r="J104" s="4">
        <v>0.3478</v>
      </c>
      <c r="K104" s="4">
        <v>0.41560000000000002</v>
      </c>
      <c r="L104" s="4">
        <v>2542</v>
      </c>
      <c r="M104" s="4">
        <v>253.27375388145401</v>
      </c>
      <c r="N104" s="1">
        <f t="shared" si="51"/>
        <v>7589</v>
      </c>
      <c r="O104" s="1">
        <f t="shared" si="52"/>
        <v>594.41353416442769</v>
      </c>
      <c r="S104" s="7">
        <v>10.1</v>
      </c>
      <c r="T104" s="4" t="s">
        <v>17</v>
      </c>
      <c r="U104" s="4">
        <v>0.64500000000000002</v>
      </c>
      <c r="V104" s="4">
        <v>0.69889999999999997</v>
      </c>
      <c r="W104" s="4">
        <v>0.60189999999999999</v>
      </c>
      <c r="X104" s="4">
        <v>0.64680000000000004</v>
      </c>
      <c r="Y104" s="4">
        <v>0.59809999999999997</v>
      </c>
      <c r="Z104" s="4">
        <v>0.69569999999999999</v>
      </c>
      <c r="AA104" s="4">
        <v>0.64319999999999999</v>
      </c>
      <c r="AB104" s="4">
        <v>4040</v>
      </c>
      <c r="AC104" s="4">
        <v>307.98</v>
      </c>
      <c r="AD104" s="5">
        <f t="shared" si="53"/>
        <v>10300</v>
      </c>
      <c r="AE104" s="1">
        <f t="shared" si="54"/>
        <v>803.82999999999993</v>
      </c>
      <c r="AI104" s="7">
        <v>10.1</v>
      </c>
      <c r="AJ104" s="4" t="s">
        <v>17</v>
      </c>
      <c r="AK104" s="6">
        <v>0.625</v>
      </c>
      <c r="AL104" s="6">
        <v>0.73239999999999994</v>
      </c>
      <c r="AM104" s="6">
        <v>0.48149999999999998</v>
      </c>
      <c r="AN104" s="6">
        <v>0.58099999999999996</v>
      </c>
      <c r="AO104" s="6">
        <v>0.56590000000000007</v>
      </c>
      <c r="AP104" s="6">
        <v>0.79349999999999998</v>
      </c>
      <c r="AQ104" s="6">
        <v>0.66060000000000008</v>
      </c>
      <c r="AR104" s="6">
        <v>4040</v>
      </c>
      <c r="AS104" s="6">
        <v>193.13</v>
      </c>
      <c r="AT104" s="5">
        <f t="shared" si="55"/>
        <v>10300</v>
      </c>
      <c r="AU104" s="1">
        <f t="shared" si="56"/>
        <v>563.15</v>
      </c>
      <c r="AW104" s="6"/>
      <c r="AX104" s="6"/>
      <c r="AY104" s="6"/>
      <c r="AZ104" s="6"/>
      <c r="BA104" s="6"/>
      <c r="BB104" s="6"/>
      <c r="BC104" s="6"/>
      <c r="BD104" s="6"/>
      <c r="BE104" s="6"/>
    </row>
    <row r="105" spans="3:67" x14ac:dyDescent="0.2">
      <c r="C105" s="7">
        <v>11.1</v>
      </c>
      <c r="D105" s="4" t="s">
        <v>18</v>
      </c>
      <c r="E105" s="4">
        <v>0.82</v>
      </c>
      <c r="F105" s="4">
        <v>0.4375</v>
      </c>
      <c r="G105" s="4">
        <v>0.7</v>
      </c>
      <c r="H105" s="4">
        <v>0.88819999999999999</v>
      </c>
      <c r="I105" s="4">
        <v>0.94079999999999997</v>
      </c>
      <c r="J105" s="4">
        <v>0.84119999999999995</v>
      </c>
      <c r="K105" s="4">
        <v>0.88819999999999999</v>
      </c>
      <c r="L105" s="4">
        <v>2536</v>
      </c>
      <c r="M105" s="4">
        <v>216.47165322303701</v>
      </c>
      <c r="N105" s="1">
        <f t="shared" si="51"/>
        <v>7615</v>
      </c>
      <c r="O105" s="1">
        <f t="shared" si="52"/>
        <v>522.03660106658788</v>
      </c>
      <c r="S105" s="7">
        <v>11.1</v>
      </c>
      <c r="T105" s="4" t="s">
        <v>18</v>
      </c>
      <c r="U105" s="4">
        <v>0.90500000000000003</v>
      </c>
      <c r="V105" s="4">
        <v>0.73909999999999998</v>
      </c>
      <c r="W105" s="4">
        <v>0.56669999999999998</v>
      </c>
      <c r="X105" s="4">
        <v>0.64149999999999996</v>
      </c>
      <c r="Y105" s="4">
        <v>0.92659999999999998</v>
      </c>
      <c r="Z105" s="4">
        <v>0.9647</v>
      </c>
      <c r="AA105" s="4">
        <v>0.94520000000000004</v>
      </c>
      <c r="AB105" s="4">
        <v>4040</v>
      </c>
      <c r="AC105" s="4">
        <v>259.27</v>
      </c>
      <c r="AD105" s="5">
        <f t="shared" si="53"/>
        <v>10300</v>
      </c>
      <c r="AE105" s="1">
        <f t="shared" si="54"/>
        <v>598.04999999999995</v>
      </c>
      <c r="AI105" s="7">
        <v>11.1</v>
      </c>
      <c r="AJ105" s="4" t="s">
        <v>18</v>
      </c>
      <c r="AK105" s="6">
        <v>0.85499999999999998</v>
      </c>
      <c r="AL105" s="6">
        <v>0.51350000000000007</v>
      </c>
      <c r="AM105" s="6">
        <v>0.63329999999999997</v>
      </c>
      <c r="AN105" s="6">
        <v>0.56720000000000004</v>
      </c>
      <c r="AO105" s="6">
        <v>0.9325</v>
      </c>
      <c r="AP105" s="6">
        <v>0.89410000000000001</v>
      </c>
      <c r="AQ105" s="6">
        <v>0.91290000000000004</v>
      </c>
      <c r="AR105" s="6">
        <v>4040</v>
      </c>
      <c r="AS105" s="6">
        <v>246.58</v>
      </c>
      <c r="AT105" s="5">
        <f t="shared" si="55"/>
        <v>9896</v>
      </c>
      <c r="AU105" s="1">
        <f t="shared" si="56"/>
        <v>578.11</v>
      </c>
      <c r="AW105" s="6"/>
      <c r="AX105" s="6"/>
      <c r="AY105" s="6"/>
      <c r="AZ105" s="6"/>
      <c r="BA105" s="6"/>
      <c r="BB105" s="6"/>
      <c r="BC105" s="6"/>
      <c r="BD105" s="6"/>
      <c r="BE105" s="6"/>
    </row>
    <row r="106" spans="3:67" x14ac:dyDescent="0.2">
      <c r="C106" s="7"/>
      <c r="D106" s="9" t="s">
        <v>19</v>
      </c>
      <c r="E106" s="9">
        <f t="shared" ref="E106:M106" si="57">AVERAGE(E103:E105)</f>
        <v>0.76833333333333342</v>
      </c>
      <c r="F106" s="9">
        <f t="shared" si="57"/>
        <v>0.64606666666666668</v>
      </c>
      <c r="G106" s="9">
        <f t="shared" si="57"/>
        <v>0.78256666666666652</v>
      </c>
      <c r="H106" s="9">
        <f t="shared" si="57"/>
        <v>0.81759999999999999</v>
      </c>
      <c r="I106" s="9">
        <f t="shared" si="57"/>
        <v>0.79716666666666658</v>
      </c>
      <c r="J106" s="9">
        <f t="shared" si="57"/>
        <v>0.71079999999999988</v>
      </c>
      <c r="K106" s="9">
        <f t="shared" si="57"/>
        <v>0.74759999999999993</v>
      </c>
      <c r="L106" s="9">
        <f t="shared" si="57"/>
        <v>2534</v>
      </c>
      <c r="M106" s="9">
        <f t="shared" si="57"/>
        <v>224.00220298767033</v>
      </c>
      <c r="N106" s="1">
        <f t="shared" si="51"/>
        <v>7561.6666666666661</v>
      </c>
      <c r="O106" s="1">
        <f t="shared" si="52"/>
        <v>538.59495004018015</v>
      </c>
      <c r="S106" s="7"/>
      <c r="T106" s="9" t="s">
        <v>19</v>
      </c>
      <c r="U106" s="9">
        <f t="shared" ref="U106:AC106" si="58">AVERAGE(U103:U105)</f>
        <v>0.82666666666666677</v>
      </c>
      <c r="V106" s="9">
        <f t="shared" si="58"/>
        <v>0.78206666666666669</v>
      </c>
      <c r="W106" s="9">
        <f t="shared" si="58"/>
        <v>0.70513333333333339</v>
      </c>
      <c r="X106" s="9">
        <f t="shared" si="58"/>
        <v>0.7384666666666666</v>
      </c>
      <c r="Y106" s="9">
        <f t="shared" si="58"/>
        <v>0.82523333333333326</v>
      </c>
      <c r="Z106" s="9">
        <f t="shared" si="58"/>
        <v>0.85849999999999993</v>
      </c>
      <c r="AA106" s="9">
        <f t="shared" si="58"/>
        <v>0.8403666666666666</v>
      </c>
      <c r="AB106" s="9">
        <f t="shared" si="58"/>
        <v>3366.6666666666665</v>
      </c>
      <c r="AC106" s="9">
        <f t="shared" si="58"/>
        <v>252.70666666666668</v>
      </c>
      <c r="AD106" s="5">
        <f t="shared" si="53"/>
        <v>9020.6666666666661</v>
      </c>
      <c r="AE106" s="1">
        <f t="shared" si="54"/>
        <v>655.25333333333333</v>
      </c>
      <c r="AI106" s="7"/>
      <c r="AJ106" s="9" t="s">
        <v>19</v>
      </c>
      <c r="AK106" s="9">
        <f t="shared" ref="AK106:AS106" si="59">AVERAGE(AK103:AK105)</f>
        <v>0.81333333333333335</v>
      </c>
      <c r="AL106" s="9">
        <f t="shared" si="59"/>
        <v>0.72823333333333329</v>
      </c>
      <c r="AM106" s="9">
        <f t="shared" si="59"/>
        <v>0.69783333333333319</v>
      </c>
      <c r="AN106" s="9">
        <f t="shared" si="59"/>
        <v>0.70216666666666672</v>
      </c>
      <c r="AO106" s="9">
        <f t="shared" si="59"/>
        <v>0.8262666666666667</v>
      </c>
      <c r="AP106" s="9">
        <f t="shared" si="59"/>
        <v>0.87699999999999989</v>
      </c>
      <c r="AQ106" s="9">
        <f t="shared" si="59"/>
        <v>0.84500000000000008</v>
      </c>
      <c r="AR106" s="9">
        <f t="shared" si="59"/>
        <v>3366.6666666666665</v>
      </c>
      <c r="AS106" s="9">
        <f t="shared" si="59"/>
        <v>218.14666666666668</v>
      </c>
      <c r="AT106" s="5">
        <f t="shared" si="55"/>
        <v>8751.3333333333321</v>
      </c>
      <c r="AU106" s="1">
        <f t="shared" si="56"/>
        <v>554.38666666666666</v>
      </c>
      <c r="AW106" s="6"/>
      <c r="AX106" s="6"/>
      <c r="AY106" s="6"/>
      <c r="AZ106" s="6"/>
      <c r="BA106" s="6"/>
      <c r="BB106" s="6"/>
      <c r="BC106" s="6"/>
      <c r="BD106" s="6"/>
      <c r="BE106" s="6"/>
      <c r="BG106" t="s">
        <v>29</v>
      </c>
    </row>
    <row r="107" spans="3:67" x14ac:dyDescent="0.2">
      <c r="C107" s="7">
        <v>1.1000000000000001</v>
      </c>
      <c r="D107" s="4" t="s">
        <v>20</v>
      </c>
      <c r="E107" s="4">
        <v>0.94</v>
      </c>
      <c r="F107" s="4">
        <v>0.75</v>
      </c>
      <c r="G107" s="4">
        <v>0.85709999999999997</v>
      </c>
      <c r="H107" s="4">
        <v>0.8</v>
      </c>
      <c r="I107" s="4">
        <v>0.97619999999999996</v>
      </c>
      <c r="J107" s="4">
        <v>0.95350000000000001</v>
      </c>
      <c r="K107" s="4">
        <v>0.9647</v>
      </c>
      <c r="L107" s="4">
        <v>2414</v>
      </c>
      <c r="M107" s="4">
        <v>209.669539928436</v>
      </c>
      <c r="N107" s="1">
        <f t="shared" si="51"/>
        <v>6366</v>
      </c>
      <c r="O107" s="1">
        <f t="shared" si="52"/>
        <v>470.86984133720335</v>
      </c>
      <c r="S107" s="7">
        <v>1.1000000000000001</v>
      </c>
      <c r="T107" s="4" t="s">
        <v>20</v>
      </c>
      <c r="U107" s="4">
        <v>0.98</v>
      </c>
      <c r="V107" s="4">
        <v>0.90910000000000002</v>
      </c>
      <c r="W107" s="4">
        <v>0.95240000000000002</v>
      </c>
      <c r="X107" s="4">
        <v>0.93020000000000003</v>
      </c>
      <c r="Y107" s="4">
        <v>0.99219999999999997</v>
      </c>
      <c r="Z107" s="4">
        <v>0.98450000000000004</v>
      </c>
      <c r="AA107" s="4">
        <v>0.98829999999999996</v>
      </c>
      <c r="AB107" s="4">
        <v>3192</v>
      </c>
      <c r="AC107" s="4">
        <v>225.19</v>
      </c>
      <c r="AD107" s="5">
        <f t="shared" si="53"/>
        <v>6382</v>
      </c>
      <c r="AE107" s="1">
        <f t="shared" si="54"/>
        <v>526.80999999999995</v>
      </c>
      <c r="AI107" s="7">
        <v>1.1000000000000001</v>
      </c>
      <c r="AJ107" s="4" t="s">
        <v>20</v>
      </c>
      <c r="AK107" s="6">
        <v>0.96</v>
      </c>
      <c r="AL107" s="6">
        <v>0.85709999999999997</v>
      </c>
      <c r="AM107" s="6">
        <v>0.85709999999999997</v>
      </c>
      <c r="AN107" s="6">
        <v>0.85709999999999997</v>
      </c>
      <c r="AO107" s="6">
        <v>0.97670000000000001</v>
      </c>
      <c r="AP107" s="6">
        <v>0.97670000000000001</v>
      </c>
      <c r="AQ107" s="6">
        <v>0.97670000000000001</v>
      </c>
      <c r="AR107" s="6">
        <v>2128</v>
      </c>
      <c r="AS107" s="6">
        <v>113.15</v>
      </c>
      <c r="AT107" s="5">
        <f t="shared" si="55"/>
        <v>5318</v>
      </c>
      <c r="AU107" s="1">
        <f t="shared" si="56"/>
        <v>343.85</v>
      </c>
      <c r="AV107">
        <v>0</v>
      </c>
      <c r="AW107" s="6">
        <v>0.93</v>
      </c>
      <c r="AX107" s="6">
        <v>1</v>
      </c>
      <c r="AY107" s="6">
        <v>0.84950000000000003</v>
      </c>
      <c r="AZ107" s="6">
        <v>0.91859999999999997</v>
      </c>
      <c r="BA107" s="6">
        <v>0.88430000000000009</v>
      </c>
      <c r="BB107" s="6">
        <v>1</v>
      </c>
      <c r="BC107" s="6">
        <v>0.93859999999999999</v>
      </c>
      <c r="BD107" s="6">
        <v>200</v>
      </c>
      <c r="BE107" s="6">
        <v>7.62</v>
      </c>
      <c r="BG107" s="6">
        <v>93</v>
      </c>
      <c r="BH107" s="6">
        <v>100</v>
      </c>
      <c r="BI107" s="6">
        <v>84.95</v>
      </c>
      <c r="BJ107" s="6">
        <v>91.86</v>
      </c>
      <c r="BK107" s="6">
        <v>88.43</v>
      </c>
      <c r="BL107" s="6">
        <v>100</v>
      </c>
      <c r="BM107" s="6">
        <v>93.86</v>
      </c>
      <c r="BN107" s="6">
        <v>7.62</v>
      </c>
      <c r="BO107" s="6">
        <v>200</v>
      </c>
    </row>
    <row r="108" spans="3:67" x14ac:dyDescent="0.2">
      <c r="C108" s="7">
        <v>1.2</v>
      </c>
      <c r="D108" s="4" t="s">
        <v>21</v>
      </c>
      <c r="E108" s="4">
        <v>0.85329999999999995</v>
      </c>
      <c r="F108" s="4">
        <v>0.70830000000000004</v>
      </c>
      <c r="G108" s="4">
        <v>0.53120000000000001</v>
      </c>
      <c r="H108" s="4">
        <v>0.60709999999999997</v>
      </c>
      <c r="I108" s="4">
        <v>0.88100000000000001</v>
      </c>
      <c r="J108" s="4">
        <v>0.94069999999999998</v>
      </c>
      <c r="K108" s="4">
        <v>0.90980000000000005</v>
      </c>
      <c r="L108" s="4">
        <v>2424</v>
      </c>
      <c r="M108" s="4">
        <v>183.27873420715301</v>
      </c>
      <c r="N108" s="1">
        <f t="shared" si="51"/>
        <v>6440</v>
      </c>
      <c r="O108" s="1">
        <f t="shared" si="52"/>
        <v>450.7559852600084</v>
      </c>
      <c r="S108" s="7">
        <v>1.2</v>
      </c>
      <c r="T108" s="4" t="s">
        <v>21</v>
      </c>
      <c r="U108" s="4">
        <v>0.92669999999999997</v>
      </c>
      <c r="V108" s="4">
        <v>0.8</v>
      </c>
      <c r="W108" s="4">
        <v>0.875</v>
      </c>
      <c r="X108" s="4">
        <v>0.83579999999999999</v>
      </c>
      <c r="Y108" s="4">
        <v>0.96519999999999995</v>
      </c>
      <c r="Z108" s="4">
        <v>0.94069999999999998</v>
      </c>
      <c r="AA108" s="4">
        <v>0.95279999999999998</v>
      </c>
      <c r="AB108" s="4">
        <v>2584</v>
      </c>
      <c r="AC108" s="4">
        <v>180.22</v>
      </c>
      <c r="AD108" s="5">
        <f t="shared" si="53"/>
        <v>5926</v>
      </c>
      <c r="AE108" s="1">
        <f t="shared" si="54"/>
        <v>584.69000000000005</v>
      </c>
      <c r="AI108" s="7">
        <v>1.2</v>
      </c>
      <c r="AJ108" s="4" t="s">
        <v>21</v>
      </c>
      <c r="AK108" s="6">
        <v>0.78670000000000007</v>
      </c>
      <c r="AL108" s="6">
        <v>0</v>
      </c>
      <c r="AM108" s="6">
        <v>0</v>
      </c>
      <c r="AN108" s="6">
        <v>0</v>
      </c>
      <c r="AO108" s="6">
        <v>0.78670000000000007</v>
      </c>
      <c r="AP108" s="6">
        <v>1</v>
      </c>
      <c r="AQ108" s="6">
        <v>0.88060000000000005</v>
      </c>
      <c r="AR108" s="6">
        <v>3040</v>
      </c>
      <c r="AS108" s="6">
        <v>220.08</v>
      </c>
      <c r="AT108" s="5">
        <f t="shared" si="55"/>
        <v>6382</v>
      </c>
      <c r="AU108" s="1">
        <f t="shared" si="56"/>
        <v>410.79999999999995</v>
      </c>
      <c r="AV108" s="6">
        <v>1</v>
      </c>
      <c r="AW108" s="6">
        <v>0.98</v>
      </c>
      <c r="AX108" s="6">
        <v>1</v>
      </c>
      <c r="AY108" s="6">
        <v>0.95700000000000007</v>
      </c>
      <c r="AZ108" s="6">
        <v>0.97799999999999998</v>
      </c>
      <c r="BA108" s="6">
        <v>0.96400000000000008</v>
      </c>
      <c r="BB108" s="6">
        <v>1</v>
      </c>
      <c r="BC108" s="6">
        <v>0.98170000000000002</v>
      </c>
      <c r="BD108" s="6">
        <v>1010</v>
      </c>
      <c r="BE108" s="6">
        <v>47.36</v>
      </c>
      <c r="BG108" s="6">
        <v>98</v>
      </c>
      <c r="BH108" s="6">
        <v>100</v>
      </c>
      <c r="BI108" s="6">
        <v>95.7</v>
      </c>
      <c r="BJ108" s="6">
        <v>97.8</v>
      </c>
      <c r="BK108" s="6">
        <v>96.4</v>
      </c>
      <c r="BL108" s="6">
        <v>100</v>
      </c>
      <c r="BM108" s="6">
        <v>98.17</v>
      </c>
      <c r="BN108" s="6">
        <v>47.36</v>
      </c>
      <c r="BO108" s="6">
        <v>1010</v>
      </c>
    </row>
    <row r="109" spans="3:67" x14ac:dyDescent="0.2">
      <c r="C109" s="7">
        <v>1.3</v>
      </c>
      <c r="D109" s="4" t="s">
        <v>22</v>
      </c>
      <c r="E109" s="4">
        <v>0.97330000000000005</v>
      </c>
      <c r="F109" s="4">
        <v>0.75</v>
      </c>
      <c r="G109" s="4">
        <v>1</v>
      </c>
      <c r="H109" s="4">
        <v>0.85709999999999997</v>
      </c>
      <c r="I109" s="4">
        <v>1</v>
      </c>
      <c r="J109" s="4">
        <v>0.97099999999999997</v>
      </c>
      <c r="K109" s="4">
        <v>0.98529999999999995</v>
      </c>
      <c r="L109" s="4">
        <v>2253</v>
      </c>
      <c r="M109" s="4">
        <v>201.55200529098499</v>
      </c>
      <c r="N109" s="1">
        <f t="shared" si="51"/>
        <v>6068</v>
      </c>
      <c r="O109" s="1">
        <f t="shared" si="52"/>
        <v>482.83105444908045</v>
      </c>
      <c r="S109" s="7">
        <v>1.3</v>
      </c>
      <c r="T109" s="4" t="s">
        <v>22</v>
      </c>
      <c r="U109" s="4">
        <v>0.98</v>
      </c>
      <c r="V109" s="4">
        <v>1</v>
      </c>
      <c r="W109" s="4">
        <v>0.75</v>
      </c>
      <c r="X109" s="4">
        <v>0.85709999999999997</v>
      </c>
      <c r="Y109" s="4">
        <v>0.97870000000000001</v>
      </c>
      <c r="Z109" s="4">
        <v>1</v>
      </c>
      <c r="AA109" s="4">
        <v>0.98919999999999997</v>
      </c>
      <c r="AB109" s="4">
        <v>456</v>
      </c>
      <c r="AC109" s="4">
        <v>53.89</v>
      </c>
      <c r="AD109" s="5">
        <f t="shared" si="53"/>
        <v>1974</v>
      </c>
      <c r="AE109" s="1">
        <f t="shared" si="54"/>
        <v>167.73000000000002</v>
      </c>
      <c r="AI109" s="7">
        <v>1.3</v>
      </c>
      <c r="AJ109" s="4" t="s">
        <v>22</v>
      </c>
      <c r="AK109" s="6">
        <v>0.98670000000000002</v>
      </c>
      <c r="AL109" s="6">
        <v>0.85709999999999997</v>
      </c>
      <c r="AM109" s="6">
        <v>1</v>
      </c>
      <c r="AN109" s="6">
        <v>0.92310000000000003</v>
      </c>
      <c r="AO109" s="6">
        <v>1</v>
      </c>
      <c r="AP109" s="6">
        <v>0.98549999999999993</v>
      </c>
      <c r="AQ109" s="6">
        <v>0.99269999999999992</v>
      </c>
      <c r="AR109" s="6">
        <v>608</v>
      </c>
      <c r="AS109" s="6">
        <v>74.69</v>
      </c>
      <c r="AT109" s="5">
        <f t="shared" si="55"/>
        <v>1974</v>
      </c>
      <c r="AU109" s="1">
        <f t="shared" si="56"/>
        <v>195.43</v>
      </c>
      <c r="AV109">
        <v>2</v>
      </c>
      <c r="AW109" s="6">
        <v>0.98</v>
      </c>
      <c r="AX109" s="6">
        <v>0.9890000000000001</v>
      </c>
      <c r="AY109" s="6">
        <v>0.9677</v>
      </c>
      <c r="AZ109" s="6">
        <v>0.97829999999999995</v>
      </c>
      <c r="BA109" s="6">
        <v>0.97250000000000003</v>
      </c>
      <c r="BB109" s="6">
        <v>0.99069999999999991</v>
      </c>
      <c r="BC109" s="6">
        <v>0.98150000000000004</v>
      </c>
      <c r="BD109" s="6">
        <v>1212</v>
      </c>
      <c r="BE109" s="6">
        <v>63.7</v>
      </c>
      <c r="BG109" s="6">
        <v>98</v>
      </c>
      <c r="BH109" s="6">
        <v>98.9</v>
      </c>
      <c r="BI109" s="6">
        <v>96.77</v>
      </c>
      <c r="BJ109" s="6">
        <v>97.83</v>
      </c>
      <c r="BK109" s="6">
        <v>97.25</v>
      </c>
      <c r="BL109" s="6">
        <v>99.07</v>
      </c>
      <c r="BM109" s="6">
        <v>98.15</v>
      </c>
      <c r="BN109" s="6">
        <v>63.7</v>
      </c>
      <c r="BO109" s="6">
        <v>1212</v>
      </c>
    </row>
    <row r="110" spans="3:67" x14ac:dyDescent="0.2">
      <c r="C110" s="7">
        <v>1.4</v>
      </c>
      <c r="D110" s="4" t="s">
        <v>23</v>
      </c>
      <c r="E110" s="4">
        <v>0.99329999999999996</v>
      </c>
      <c r="F110" s="4">
        <v>1</v>
      </c>
      <c r="G110" s="4">
        <v>0.91669999999999996</v>
      </c>
      <c r="H110" s="4">
        <v>0.95650000000000002</v>
      </c>
      <c r="I110" s="4">
        <v>0.99280000000000002</v>
      </c>
      <c r="J110" s="4">
        <v>1</v>
      </c>
      <c r="K110" s="4">
        <v>0.99639999999999995</v>
      </c>
      <c r="L110" s="4">
        <v>2413</v>
      </c>
      <c r="M110" s="4">
        <v>204.95062613487201</v>
      </c>
      <c r="N110" s="1">
        <f t="shared" si="51"/>
        <v>6417</v>
      </c>
      <c r="O110" s="1">
        <f t="shared" si="52"/>
        <v>462.62167096137921</v>
      </c>
      <c r="S110" s="7">
        <v>1.4</v>
      </c>
      <c r="T110" s="4" t="s">
        <v>23</v>
      </c>
      <c r="U110" s="4">
        <v>1</v>
      </c>
      <c r="V110" s="4">
        <v>1</v>
      </c>
      <c r="W110" s="4">
        <v>1</v>
      </c>
      <c r="X110" s="4">
        <v>1</v>
      </c>
      <c r="Y110" s="4">
        <v>1</v>
      </c>
      <c r="Z110" s="4">
        <v>1</v>
      </c>
      <c r="AA110" s="4">
        <v>1</v>
      </c>
      <c r="AB110" s="4">
        <v>912</v>
      </c>
      <c r="AC110" s="4">
        <v>123.25</v>
      </c>
      <c r="AD110" s="5">
        <f t="shared" si="53"/>
        <v>3646</v>
      </c>
      <c r="AE110" s="1">
        <f t="shared" si="54"/>
        <v>380.58</v>
      </c>
      <c r="AI110" s="7">
        <v>1.4</v>
      </c>
      <c r="AJ110" s="4" t="s">
        <v>23</v>
      </c>
      <c r="AK110" s="6">
        <v>0.98670000000000002</v>
      </c>
      <c r="AL110" s="6">
        <v>0.91670000000000007</v>
      </c>
      <c r="AM110" s="6">
        <v>0.91670000000000007</v>
      </c>
      <c r="AN110" s="6">
        <v>0.91670000000000007</v>
      </c>
      <c r="AO110" s="6">
        <v>0.99280000000000002</v>
      </c>
      <c r="AP110" s="6">
        <v>0.99280000000000002</v>
      </c>
      <c r="AQ110" s="6">
        <v>0.99280000000000002</v>
      </c>
      <c r="AR110" s="6">
        <v>912</v>
      </c>
      <c r="AS110" s="6">
        <v>138.75</v>
      </c>
      <c r="AT110" s="5">
        <f t="shared" si="55"/>
        <v>3038</v>
      </c>
      <c r="AU110" s="1">
        <f t="shared" si="56"/>
        <v>234.16</v>
      </c>
      <c r="AV110" s="6">
        <v>3</v>
      </c>
      <c r="AW110" s="6">
        <v>0.99</v>
      </c>
      <c r="AX110" s="6">
        <v>0.98919999999999997</v>
      </c>
      <c r="AY110" s="6">
        <v>0.98919999999999997</v>
      </c>
      <c r="AZ110" s="6">
        <v>0.98919999999999997</v>
      </c>
      <c r="BA110" s="6">
        <v>0.99069999999999991</v>
      </c>
      <c r="BB110" s="6">
        <v>0.99069999999999991</v>
      </c>
      <c r="BC110" s="6">
        <v>0.99069999999999991</v>
      </c>
      <c r="BD110" s="6">
        <v>1616</v>
      </c>
      <c r="BE110" s="6">
        <v>79.45</v>
      </c>
      <c r="BG110" s="6">
        <v>99</v>
      </c>
      <c r="BH110" s="6">
        <v>98.92</v>
      </c>
      <c r="BI110" s="6">
        <v>98.92</v>
      </c>
      <c r="BJ110" s="6">
        <v>98.92</v>
      </c>
      <c r="BK110" s="6">
        <v>99.07</v>
      </c>
      <c r="BL110" s="6">
        <v>99.07</v>
      </c>
      <c r="BM110" s="6">
        <v>99.07</v>
      </c>
      <c r="BN110" s="6">
        <v>79.45</v>
      </c>
      <c r="BO110" s="6">
        <v>1616</v>
      </c>
    </row>
    <row r="111" spans="3:67" x14ac:dyDescent="0.2">
      <c r="C111" s="7">
        <v>1.5</v>
      </c>
      <c r="D111" s="4" t="s">
        <v>24</v>
      </c>
      <c r="E111" s="4">
        <v>0.8</v>
      </c>
      <c r="F111" s="4">
        <v>0.68420000000000003</v>
      </c>
      <c r="G111" s="4">
        <v>0.76470000000000005</v>
      </c>
      <c r="H111" s="4">
        <v>0.72219999999999995</v>
      </c>
      <c r="I111" s="4">
        <v>0.871</v>
      </c>
      <c r="J111" s="4">
        <v>0.81820000000000004</v>
      </c>
      <c r="K111" s="4">
        <v>0.84379999999999999</v>
      </c>
      <c r="L111" s="4">
        <v>2434</v>
      </c>
      <c r="M111" s="4">
        <v>195.474531888961</v>
      </c>
      <c r="N111" s="1">
        <f t="shared" si="51"/>
        <v>6438</v>
      </c>
      <c r="O111" s="1">
        <f t="shared" si="52"/>
        <v>432.8311104774458</v>
      </c>
      <c r="S111" s="7">
        <v>1.5</v>
      </c>
      <c r="T111" s="4" t="s">
        <v>24</v>
      </c>
      <c r="U111" s="4">
        <v>0.87329999999999997</v>
      </c>
      <c r="V111" s="4">
        <v>78.569999999999993</v>
      </c>
      <c r="W111" s="4">
        <v>0.86270000000000002</v>
      </c>
      <c r="X111" s="4">
        <v>0.82240000000000002</v>
      </c>
      <c r="Y111" s="4">
        <v>0.92549999999999999</v>
      </c>
      <c r="Z111" s="4">
        <v>0.87880000000000003</v>
      </c>
      <c r="AA111" s="4">
        <v>0.90159999999999996</v>
      </c>
      <c r="AB111" s="4">
        <v>3040</v>
      </c>
      <c r="AC111" s="4">
        <v>177.35</v>
      </c>
      <c r="AD111" s="5">
        <f t="shared" si="53"/>
        <v>6838</v>
      </c>
      <c r="AE111" s="1">
        <f t="shared" si="54"/>
        <v>497.57000000000005</v>
      </c>
      <c r="AI111" s="7">
        <v>1.5</v>
      </c>
      <c r="AJ111" s="4" t="s">
        <v>24</v>
      </c>
      <c r="AK111" s="6">
        <v>0.80669999999999997</v>
      </c>
      <c r="AL111" s="6">
        <v>0.76190000000000002</v>
      </c>
      <c r="AM111" s="6">
        <v>0.62749999999999995</v>
      </c>
      <c r="AN111" s="6">
        <v>0.68819999999999992</v>
      </c>
      <c r="AO111" s="6">
        <v>0.82409999999999994</v>
      </c>
      <c r="AP111" s="6">
        <v>0.89900000000000002</v>
      </c>
      <c r="AQ111" s="6">
        <v>0.8599</v>
      </c>
      <c r="AR111" s="6">
        <v>3040</v>
      </c>
      <c r="AS111" s="6">
        <v>108.54</v>
      </c>
      <c r="AT111" s="5">
        <f t="shared" si="55"/>
        <v>7142</v>
      </c>
      <c r="AU111" s="1">
        <f t="shared" si="56"/>
        <v>440.44</v>
      </c>
      <c r="AV111">
        <v>4</v>
      </c>
      <c r="AW111" s="6">
        <v>0.995</v>
      </c>
      <c r="AX111" s="6">
        <v>0.98939999999999995</v>
      </c>
      <c r="AY111" s="6">
        <v>1</v>
      </c>
      <c r="AZ111" s="6">
        <v>0.99470000000000003</v>
      </c>
      <c r="BA111" s="6">
        <v>1</v>
      </c>
      <c r="BB111" s="6">
        <v>0.99069999999999991</v>
      </c>
      <c r="BC111" s="6">
        <v>0.99529999999999996</v>
      </c>
      <c r="BD111" s="6">
        <v>1212</v>
      </c>
      <c r="BE111" s="6">
        <v>87.25</v>
      </c>
      <c r="BG111" s="6">
        <v>99.5</v>
      </c>
      <c r="BH111" s="6">
        <v>98.94</v>
      </c>
      <c r="BI111" s="6">
        <v>100</v>
      </c>
      <c r="BJ111" s="6">
        <v>99.47</v>
      </c>
      <c r="BK111" s="6">
        <v>100</v>
      </c>
      <c r="BL111" s="6">
        <v>99.07</v>
      </c>
      <c r="BM111" s="6">
        <v>99.53</v>
      </c>
      <c r="BN111" s="6">
        <v>87.25</v>
      </c>
      <c r="BO111" s="6">
        <v>1212</v>
      </c>
    </row>
    <row r="112" spans="3:67" x14ac:dyDescent="0.2">
      <c r="C112" s="7">
        <v>1.6</v>
      </c>
      <c r="D112" s="4" t="s">
        <v>26</v>
      </c>
      <c r="E112" s="4">
        <v>0.84670000000000001</v>
      </c>
      <c r="F112" s="4">
        <v>0.61539999999999995</v>
      </c>
      <c r="G112" s="4">
        <v>0.30769999999999997</v>
      </c>
      <c r="H112" s="4">
        <v>0.4103</v>
      </c>
      <c r="I112" s="4">
        <v>0.86860000000000004</v>
      </c>
      <c r="J112" s="4">
        <v>0.9597</v>
      </c>
      <c r="K112" s="4">
        <v>0.91190000000000004</v>
      </c>
      <c r="L112" s="4">
        <v>2377</v>
      </c>
      <c r="M112" s="4">
        <v>174.625909805297</v>
      </c>
      <c r="N112" s="1">
        <f t="shared" si="51"/>
        <v>6383</v>
      </c>
      <c r="O112" s="1">
        <f t="shared" si="52"/>
        <v>402.1372857093794</v>
      </c>
      <c r="S112" s="7">
        <v>1.6</v>
      </c>
      <c r="T112" s="4" t="s">
        <v>26</v>
      </c>
      <c r="U112" s="4">
        <v>0.86</v>
      </c>
      <c r="V112" s="4">
        <v>1</v>
      </c>
      <c r="W112" s="4">
        <v>0.1923</v>
      </c>
      <c r="X112" s="4">
        <v>0.3226</v>
      </c>
      <c r="Y112" s="4">
        <v>0.85519999999999996</v>
      </c>
      <c r="Z112" s="4">
        <v>1</v>
      </c>
      <c r="AA112" s="4">
        <v>0.92190000000000005</v>
      </c>
      <c r="AB112" s="4">
        <v>3192</v>
      </c>
      <c r="AC112" s="4">
        <v>233.5</v>
      </c>
      <c r="AD112" s="5">
        <f t="shared" si="53"/>
        <v>7598</v>
      </c>
      <c r="AE112" s="1">
        <f t="shared" si="54"/>
        <v>544.92000000000007</v>
      </c>
      <c r="AI112" s="7">
        <v>1.6</v>
      </c>
      <c r="AJ112" s="4" t="s">
        <v>26</v>
      </c>
      <c r="AK112" s="6">
        <v>0.86</v>
      </c>
      <c r="AL112" s="6">
        <v>1</v>
      </c>
      <c r="AM112" s="6">
        <v>0.1923</v>
      </c>
      <c r="AN112" s="6">
        <v>0.3226</v>
      </c>
      <c r="AO112" s="6">
        <v>0.85519999999999996</v>
      </c>
      <c r="AP112" s="6">
        <v>1</v>
      </c>
      <c r="AQ112" s="6">
        <v>0.92189999999999994</v>
      </c>
      <c r="AR112" s="6">
        <v>4560</v>
      </c>
      <c r="AS112" s="6">
        <v>301.32</v>
      </c>
      <c r="AT112" s="5">
        <f t="shared" si="55"/>
        <v>8966</v>
      </c>
      <c r="AU112" s="1">
        <f t="shared" si="56"/>
        <v>482.93</v>
      </c>
      <c r="AV112" s="6">
        <v>5</v>
      </c>
      <c r="AW112" s="6">
        <v>0.98</v>
      </c>
      <c r="AX112" s="6">
        <v>0.9890000000000001</v>
      </c>
      <c r="AY112" s="6">
        <v>0.9677</v>
      </c>
      <c r="AZ112" s="6">
        <v>0.97829999999999995</v>
      </c>
      <c r="BA112" s="6">
        <v>0.97250000000000003</v>
      </c>
      <c r="BB112" s="6">
        <v>0.99069999999999991</v>
      </c>
      <c r="BC112" s="6">
        <v>0.98150000000000004</v>
      </c>
      <c r="BD112" s="6">
        <v>2020</v>
      </c>
      <c r="BE112" s="6">
        <v>145.1</v>
      </c>
      <c r="BG112" s="6">
        <v>98</v>
      </c>
      <c r="BH112" s="6">
        <v>98.9</v>
      </c>
      <c r="BI112" s="6">
        <v>96.77</v>
      </c>
      <c r="BJ112" s="6">
        <v>97.83</v>
      </c>
      <c r="BK112" s="6">
        <v>97.25</v>
      </c>
      <c r="BL112" s="6">
        <v>99.07</v>
      </c>
      <c r="BM112" s="6">
        <v>98.15</v>
      </c>
      <c r="BN112" s="6">
        <v>145.1</v>
      </c>
      <c r="BO112" s="6">
        <v>2020</v>
      </c>
    </row>
    <row r="113" spans="3:67" x14ac:dyDescent="0.2">
      <c r="C113" s="7">
        <v>2.1</v>
      </c>
      <c r="D113" s="4" t="s">
        <v>27</v>
      </c>
      <c r="E113" s="4">
        <v>0.85499999999999998</v>
      </c>
      <c r="F113" s="4">
        <v>0.93330000000000002</v>
      </c>
      <c r="G113" s="4">
        <v>0.86299999999999999</v>
      </c>
      <c r="H113" s="4">
        <v>0.89680000000000004</v>
      </c>
      <c r="I113" s="4">
        <v>0.69230000000000003</v>
      </c>
      <c r="J113" s="4">
        <v>0.83330000000000004</v>
      </c>
      <c r="K113" s="4">
        <v>0.75629999999999997</v>
      </c>
      <c r="L113" s="4">
        <v>2452</v>
      </c>
      <c r="M113" s="4">
        <v>256.89035105705199</v>
      </c>
      <c r="N113" s="1">
        <f t="shared" si="51"/>
        <v>7317</v>
      </c>
      <c r="O113" s="1">
        <f t="shared" si="52"/>
        <v>552.06812214851266</v>
      </c>
      <c r="S113" s="7">
        <v>2.1</v>
      </c>
      <c r="T113" s="4" t="s">
        <v>27</v>
      </c>
      <c r="U113" s="4">
        <v>0.91500000000000004</v>
      </c>
      <c r="V113" s="4">
        <v>0.94479999999999997</v>
      </c>
      <c r="W113" s="4">
        <v>0.93840000000000001</v>
      </c>
      <c r="X113" s="4">
        <v>0.94159999999999999</v>
      </c>
      <c r="Y113" s="4">
        <v>0.83640000000000003</v>
      </c>
      <c r="Z113" s="4">
        <v>0.85189999999999999</v>
      </c>
      <c r="AA113" s="4">
        <v>0.84399999999999997</v>
      </c>
      <c r="AB113" s="4">
        <v>4040</v>
      </c>
      <c r="AC113" s="4">
        <v>258.37</v>
      </c>
      <c r="AD113" s="5">
        <f t="shared" si="53"/>
        <v>9896</v>
      </c>
      <c r="AE113" s="1">
        <f t="shared" si="54"/>
        <v>694.89</v>
      </c>
      <c r="AI113" s="7">
        <v>2.1</v>
      </c>
      <c r="AJ113" s="4" t="s">
        <v>27</v>
      </c>
      <c r="AK113" s="6">
        <v>0.9</v>
      </c>
      <c r="AL113" s="6">
        <v>0.9375</v>
      </c>
      <c r="AM113" s="6">
        <v>0.92469999999999997</v>
      </c>
      <c r="AN113" s="6">
        <v>0.93099999999999994</v>
      </c>
      <c r="AO113" s="6">
        <v>0.80359999999999998</v>
      </c>
      <c r="AP113" s="6">
        <v>0.83329999999999993</v>
      </c>
      <c r="AQ113" s="6">
        <v>0.81819999999999993</v>
      </c>
      <c r="AR113" s="6">
        <v>4040</v>
      </c>
      <c r="AS113" s="6">
        <v>221.31</v>
      </c>
      <c r="AT113" s="5">
        <f t="shared" si="55"/>
        <v>10098</v>
      </c>
      <c r="AU113" s="1">
        <f t="shared" si="56"/>
        <v>555.04</v>
      </c>
      <c r="AV113">
        <v>6</v>
      </c>
      <c r="AW113" s="6">
        <v>0.98</v>
      </c>
      <c r="AX113" s="6">
        <v>0.97849999999999993</v>
      </c>
      <c r="AY113" s="6">
        <v>0.97849999999999993</v>
      </c>
      <c r="AZ113" s="6">
        <v>0.97849999999999993</v>
      </c>
      <c r="BA113" s="6">
        <v>0.98129999999999995</v>
      </c>
      <c r="BB113" s="6">
        <v>0.98129999999999995</v>
      </c>
      <c r="BC113" s="6">
        <v>0.98129999999999995</v>
      </c>
      <c r="BD113" s="6">
        <v>1212</v>
      </c>
      <c r="BE113" s="6">
        <v>103.22</v>
      </c>
      <c r="BG113" s="6">
        <v>98</v>
      </c>
      <c r="BH113" s="6">
        <v>97.85</v>
      </c>
      <c r="BI113" s="6">
        <v>97.85</v>
      </c>
      <c r="BJ113" s="6">
        <v>97.85</v>
      </c>
      <c r="BK113" s="6">
        <v>98.13</v>
      </c>
      <c r="BL113" s="6">
        <v>98.13</v>
      </c>
      <c r="BM113" s="6">
        <v>98.13</v>
      </c>
      <c r="BN113" s="6">
        <v>103.22</v>
      </c>
      <c r="BO113" s="6">
        <v>1212</v>
      </c>
    </row>
    <row r="114" spans="3:67" x14ac:dyDescent="0.2">
      <c r="C114" s="7"/>
      <c r="D114" s="9" t="s">
        <v>28</v>
      </c>
      <c r="E114" s="9">
        <f t="shared" ref="E114:M114" si="60">AVERAGE(E107:E113)</f>
        <v>0.89451428571428571</v>
      </c>
      <c r="F114" s="9">
        <f t="shared" si="60"/>
        <v>0.77731428571428574</v>
      </c>
      <c r="G114" s="9">
        <f t="shared" si="60"/>
        <v>0.74862857142857131</v>
      </c>
      <c r="H114" s="9">
        <f t="shared" si="60"/>
        <v>0.75</v>
      </c>
      <c r="I114" s="9">
        <f t="shared" si="60"/>
        <v>0.89741428571428572</v>
      </c>
      <c r="J114" s="9">
        <f t="shared" si="60"/>
        <v>0.92520000000000013</v>
      </c>
      <c r="K114" s="9">
        <f t="shared" si="60"/>
        <v>0.90974285714285708</v>
      </c>
      <c r="L114" s="9">
        <f t="shared" si="60"/>
        <v>2395.2857142857142</v>
      </c>
      <c r="M114" s="9">
        <f t="shared" si="60"/>
        <v>203.77738547325086</v>
      </c>
      <c r="N114" s="1">
        <f t="shared" si="51"/>
        <v>6489.8571428571431</v>
      </c>
      <c r="O114" s="1">
        <f t="shared" si="52"/>
        <v>464.87358147757277</v>
      </c>
      <c r="S114" s="7"/>
      <c r="T114" s="9" t="s">
        <v>28</v>
      </c>
      <c r="U114" s="9">
        <f t="shared" ref="U114:AC114" si="61">AVERAGE(U107:U113)</f>
        <v>0.93357142857142861</v>
      </c>
      <c r="V114" s="9">
        <f t="shared" si="61"/>
        <v>12.031985714285714</v>
      </c>
      <c r="W114" s="9">
        <f t="shared" si="61"/>
        <v>0.79582857142857144</v>
      </c>
      <c r="X114" s="9">
        <f t="shared" si="61"/>
        <v>0.81567142857142871</v>
      </c>
      <c r="Y114" s="9">
        <f t="shared" si="61"/>
        <v>0.93617142857142854</v>
      </c>
      <c r="Z114" s="9">
        <f t="shared" si="61"/>
        <v>0.9508428571428571</v>
      </c>
      <c r="AA114" s="9">
        <f t="shared" si="61"/>
        <v>0.94254285714285724</v>
      </c>
      <c r="AB114" s="9">
        <f t="shared" si="61"/>
        <v>2488</v>
      </c>
      <c r="AC114" s="9">
        <f t="shared" si="61"/>
        <v>178.82428571428571</v>
      </c>
      <c r="AD114" s="5">
        <f t="shared" si="53"/>
        <v>6037.1428571428569</v>
      </c>
      <c r="AE114" s="1">
        <f t="shared" si="54"/>
        <v>485.31285714285718</v>
      </c>
      <c r="AI114" s="7"/>
      <c r="AJ114" s="9" t="s">
        <v>28</v>
      </c>
      <c r="AK114" s="9">
        <f t="shared" ref="AK114:AS114" si="62">AVERAGE(AK107:AK113)</f>
        <v>0.89811428571428575</v>
      </c>
      <c r="AL114" s="9">
        <f t="shared" si="62"/>
        <v>0.76147142857142858</v>
      </c>
      <c r="AM114" s="9">
        <f t="shared" si="62"/>
        <v>0.64547142857142858</v>
      </c>
      <c r="AN114" s="9">
        <f t="shared" si="62"/>
        <v>0.66267142857142858</v>
      </c>
      <c r="AO114" s="9">
        <f t="shared" si="62"/>
        <v>0.89129999999999998</v>
      </c>
      <c r="AP114" s="9">
        <f t="shared" si="62"/>
        <v>0.95532857142857153</v>
      </c>
      <c r="AQ114" s="9">
        <f t="shared" si="62"/>
        <v>0.92039999999999988</v>
      </c>
      <c r="AR114" s="9">
        <f t="shared" si="62"/>
        <v>2618.2857142857142</v>
      </c>
      <c r="AS114" s="9">
        <f t="shared" si="62"/>
        <v>168.26285714285714</v>
      </c>
      <c r="AT114" s="5">
        <f t="shared" si="55"/>
        <v>6131.1428571428569</v>
      </c>
      <c r="AU114" s="1">
        <f t="shared" si="56"/>
        <v>380.37857142857149</v>
      </c>
      <c r="AW114" s="6"/>
      <c r="AX114" s="6"/>
      <c r="AY114" s="6"/>
      <c r="AZ114" s="6"/>
      <c r="BA114" s="6"/>
      <c r="BB114" s="6"/>
      <c r="BC114" s="6"/>
      <c r="BD114" s="6"/>
      <c r="BE114" s="6"/>
    </row>
    <row r="115" spans="3:67" x14ac:dyDescent="0.2">
      <c r="C115" s="7">
        <v>3.1</v>
      </c>
      <c r="D115" s="4" t="s">
        <v>29</v>
      </c>
      <c r="E115" s="4">
        <v>0.98499999999999999</v>
      </c>
      <c r="F115" s="4">
        <v>0.98909999999999998</v>
      </c>
      <c r="G115" s="4">
        <v>0.97850000000000004</v>
      </c>
      <c r="H115" s="4">
        <v>0.98380000000000001</v>
      </c>
      <c r="I115" s="4">
        <v>0.98150000000000004</v>
      </c>
      <c r="J115" s="4">
        <v>0.99070000000000003</v>
      </c>
      <c r="K115" s="4">
        <v>0.98599999999999999</v>
      </c>
      <c r="L115" s="4">
        <v>2371</v>
      </c>
      <c r="M115" s="4">
        <v>178.146164894104</v>
      </c>
      <c r="N115" s="1">
        <f t="shared" si="51"/>
        <v>6989</v>
      </c>
      <c r="O115" s="1">
        <f t="shared" si="52"/>
        <v>417.44468975067116</v>
      </c>
      <c r="S115" s="7">
        <v>3.1</v>
      </c>
      <c r="T115" s="4" t="s">
        <v>29</v>
      </c>
      <c r="U115" s="4">
        <v>0.995</v>
      </c>
      <c r="V115" s="4">
        <v>0.98939999999999995</v>
      </c>
      <c r="W115" s="4">
        <v>1</v>
      </c>
      <c r="X115" s="4">
        <v>0.99470000000000003</v>
      </c>
      <c r="Y115" s="4">
        <v>1</v>
      </c>
      <c r="Z115" s="4">
        <v>0.99070000000000003</v>
      </c>
      <c r="AA115" s="4">
        <v>0.99529999999999996</v>
      </c>
      <c r="AB115" s="4">
        <v>1818</v>
      </c>
      <c r="AC115" s="4">
        <v>161.18</v>
      </c>
      <c r="AD115" s="5">
        <f t="shared" si="53"/>
        <v>4240</v>
      </c>
      <c r="AE115" s="1">
        <f t="shared" si="54"/>
        <v>315.35000000000002</v>
      </c>
      <c r="AI115" s="7">
        <v>3.1</v>
      </c>
      <c r="AJ115" s="4" t="s">
        <v>29</v>
      </c>
      <c r="AK115" s="6">
        <v>0.99</v>
      </c>
      <c r="AL115" s="6">
        <v>0.98919999999999997</v>
      </c>
      <c r="AM115" s="6">
        <v>0.98919999999999997</v>
      </c>
      <c r="AN115" s="6">
        <v>0.98919999999999997</v>
      </c>
      <c r="AO115" s="6">
        <v>0.99069999999999991</v>
      </c>
      <c r="AP115" s="6">
        <v>0.99069999999999991</v>
      </c>
      <c r="AQ115" s="6">
        <v>0.99069999999999991</v>
      </c>
      <c r="AR115" s="6">
        <v>1616</v>
      </c>
      <c r="AS115" s="6">
        <v>79.45</v>
      </c>
      <c r="AT115" s="5">
        <f t="shared" si="55"/>
        <v>4038</v>
      </c>
      <c r="AU115" s="1">
        <f t="shared" si="56"/>
        <v>198.13</v>
      </c>
      <c r="AW115" s="6"/>
      <c r="AX115" s="6"/>
      <c r="AY115" s="6"/>
      <c r="AZ115" s="6"/>
      <c r="BA115" s="6"/>
      <c r="BB115" s="6"/>
      <c r="BC115" s="6"/>
      <c r="BD115" s="6"/>
      <c r="BE115" s="6"/>
      <c r="BG115" t="s">
        <v>44</v>
      </c>
    </row>
    <row r="116" spans="3:67" x14ac:dyDescent="0.2">
      <c r="C116" s="7">
        <v>4.0999999999999996</v>
      </c>
      <c r="D116" s="4" t="s">
        <v>30</v>
      </c>
      <c r="E116" s="4">
        <v>0.94499999999999995</v>
      </c>
      <c r="F116" s="4">
        <v>0.97670000000000001</v>
      </c>
      <c r="G116" s="4">
        <v>0.9032</v>
      </c>
      <c r="H116" s="4">
        <v>0.9385</v>
      </c>
      <c r="I116" s="4">
        <v>0.92110000000000003</v>
      </c>
      <c r="J116" s="4">
        <v>0.98129999999999995</v>
      </c>
      <c r="K116" s="4">
        <v>0.95020000000000004</v>
      </c>
      <c r="L116" s="4">
        <v>2464</v>
      </c>
      <c r="M116" s="4">
        <v>190.20645880699101</v>
      </c>
      <c r="N116" s="1">
        <f t="shared" si="51"/>
        <v>7080</v>
      </c>
      <c r="O116" s="1">
        <f t="shared" si="52"/>
        <v>433.65663599967809</v>
      </c>
      <c r="S116" s="7">
        <v>4.0999999999999996</v>
      </c>
      <c r="T116" s="4" t="s">
        <v>30</v>
      </c>
      <c r="U116" s="4">
        <v>0.94</v>
      </c>
      <c r="V116" s="4">
        <v>1</v>
      </c>
      <c r="W116" s="4">
        <v>0.871</v>
      </c>
      <c r="X116" s="4">
        <v>0.93100000000000005</v>
      </c>
      <c r="Y116" s="4">
        <v>0.90680000000000005</v>
      </c>
      <c r="Z116" s="4">
        <v>1</v>
      </c>
      <c r="AA116" s="4">
        <v>0.95109999999999995</v>
      </c>
      <c r="AB116" s="4">
        <v>1010</v>
      </c>
      <c r="AC116" s="4">
        <v>61.69</v>
      </c>
      <c r="AD116" s="5">
        <f t="shared" si="53"/>
        <v>3230</v>
      </c>
      <c r="AE116" s="1">
        <f t="shared" si="54"/>
        <v>201.14</v>
      </c>
      <c r="AI116" s="7">
        <v>4.0999999999999996</v>
      </c>
      <c r="AJ116" s="4" t="s">
        <v>30</v>
      </c>
      <c r="AK116" s="6">
        <v>0.96</v>
      </c>
      <c r="AL116" s="6">
        <v>0.98849999999999993</v>
      </c>
      <c r="AM116" s="6">
        <v>0.92469999999999997</v>
      </c>
      <c r="AN116" s="6">
        <v>0.9556</v>
      </c>
      <c r="AO116" s="6">
        <v>0.93810000000000004</v>
      </c>
      <c r="AP116" s="6">
        <v>0.99069999999999991</v>
      </c>
      <c r="AQ116" s="6">
        <v>0.96360000000000001</v>
      </c>
      <c r="AR116" s="6">
        <v>1212</v>
      </c>
      <c r="AS116" s="6">
        <v>64.11</v>
      </c>
      <c r="AT116" s="5">
        <f t="shared" si="55"/>
        <v>3432</v>
      </c>
      <c r="AU116" s="1">
        <f t="shared" si="56"/>
        <v>204.34000000000003</v>
      </c>
      <c r="AV116">
        <v>0</v>
      </c>
      <c r="AW116" s="6">
        <v>0.93500000000000005</v>
      </c>
      <c r="AX116" s="6">
        <v>1</v>
      </c>
      <c r="AY116" s="6">
        <v>0.86019999999999996</v>
      </c>
      <c r="AZ116" s="6">
        <v>0.92489999999999994</v>
      </c>
      <c r="BA116" s="6">
        <v>0.89170000000000005</v>
      </c>
      <c r="BB116" s="6">
        <v>1</v>
      </c>
      <c r="BC116" s="6">
        <v>0.94269999999999998</v>
      </c>
      <c r="BD116" s="6">
        <v>200</v>
      </c>
      <c r="BE116" s="6">
        <v>36.380000000000003</v>
      </c>
      <c r="BG116" s="6">
        <v>93.5</v>
      </c>
      <c r="BH116" s="6">
        <v>100</v>
      </c>
      <c r="BI116" s="6">
        <v>86.02</v>
      </c>
      <c r="BJ116" s="6">
        <v>92.49</v>
      </c>
      <c r="BK116" s="6">
        <v>89.17</v>
      </c>
      <c r="BL116" s="6">
        <v>100</v>
      </c>
      <c r="BM116" s="6">
        <v>94.27</v>
      </c>
      <c r="BN116" s="6">
        <v>36.380000000000003</v>
      </c>
      <c r="BO116" s="6">
        <v>200</v>
      </c>
    </row>
    <row r="117" spans="3:67" x14ac:dyDescent="0.2">
      <c r="C117" s="7">
        <v>5.0999999999999996</v>
      </c>
      <c r="D117" s="4" t="s">
        <v>31</v>
      </c>
      <c r="E117" s="4">
        <v>0.94499999999999995</v>
      </c>
      <c r="F117" s="4">
        <v>0.9556</v>
      </c>
      <c r="G117" s="4">
        <v>0.92469999999999997</v>
      </c>
      <c r="H117" s="4">
        <v>0.93989999999999996</v>
      </c>
      <c r="I117" s="4">
        <v>0.93640000000000001</v>
      </c>
      <c r="J117" s="4">
        <v>0.96260000000000001</v>
      </c>
      <c r="K117" s="4">
        <v>0.94930000000000003</v>
      </c>
      <c r="L117" s="4">
        <v>2500</v>
      </c>
      <c r="M117" s="4">
        <v>177.40120530128399</v>
      </c>
      <c r="N117" s="1">
        <f t="shared" si="51"/>
        <v>7118</v>
      </c>
      <c r="O117" s="1">
        <f t="shared" si="52"/>
        <v>435.36367630958432</v>
      </c>
      <c r="S117" s="7">
        <v>5.0999999999999996</v>
      </c>
      <c r="T117" s="4" t="s">
        <v>31</v>
      </c>
      <c r="U117" s="4">
        <v>0.95499999999999996</v>
      </c>
      <c r="V117" s="4">
        <v>0.94679999999999997</v>
      </c>
      <c r="W117" s="4">
        <v>0.95699999999999996</v>
      </c>
      <c r="X117" s="4">
        <v>0.95189999999999997</v>
      </c>
      <c r="Y117" s="4">
        <v>0.96230000000000004</v>
      </c>
      <c r="Z117" s="4">
        <v>0.95330000000000004</v>
      </c>
      <c r="AA117" s="4">
        <v>0.9577</v>
      </c>
      <c r="AB117" s="4">
        <v>3434</v>
      </c>
      <c r="AC117" s="4">
        <v>224.48</v>
      </c>
      <c r="AD117" s="5">
        <f t="shared" si="53"/>
        <v>8886</v>
      </c>
      <c r="AE117" s="1">
        <f t="shared" si="54"/>
        <v>533.26</v>
      </c>
      <c r="AI117" s="7">
        <v>5.0999999999999996</v>
      </c>
      <c r="AJ117" s="4" t="s">
        <v>31</v>
      </c>
      <c r="AK117" s="6">
        <v>0.9</v>
      </c>
      <c r="AL117" s="6">
        <v>0.88419999999999999</v>
      </c>
      <c r="AM117" s="6">
        <v>0.9032</v>
      </c>
      <c r="AN117" s="6">
        <v>0.89359999999999995</v>
      </c>
      <c r="AO117" s="6">
        <v>0.9143</v>
      </c>
      <c r="AP117" s="6">
        <v>0.8972</v>
      </c>
      <c r="AQ117" s="6">
        <v>0.90569999999999995</v>
      </c>
      <c r="AR117" s="6">
        <v>3434</v>
      </c>
      <c r="AS117" s="6">
        <v>243.13</v>
      </c>
      <c r="AT117" s="5">
        <f t="shared" si="55"/>
        <v>9694</v>
      </c>
      <c r="AU117" s="1">
        <f t="shared" si="56"/>
        <v>588.92999999999995</v>
      </c>
      <c r="AV117" s="6">
        <v>1</v>
      </c>
      <c r="AW117" s="6">
        <v>0.94</v>
      </c>
      <c r="AX117" s="6">
        <v>0.98799999999999999</v>
      </c>
      <c r="AY117" s="6">
        <v>0.88170000000000004</v>
      </c>
      <c r="AZ117" s="6">
        <v>0.93180000000000007</v>
      </c>
      <c r="BA117" s="6">
        <v>0.90599999999999992</v>
      </c>
      <c r="BB117" s="6">
        <v>0.99069999999999991</v>
      </c>
      <c r="BC117" s="6">
        <v>0.94640000000000002</v>
      </c>
      <c r="BD117" s="6">
        <v>1010</v>
      </c>
      <c r="BE117" s="6">
        <v>53.27</v>
      </c>
      <c r="BG117" s="6">
        <v>94</v>
      </c>
      <c r="BH117" s="6">
        <v>98.8</v>
      </c>
      <c r="BI117" s="6">
        <v>88.17</v>
      </c>
      <c r="BJ117" s="6">
        <v>93.18</v>
      </c>
      <c r="BK117" s="6">
        <v>90.6</v>
      </c>
      <c r="BL117" s="6">
        <v>99.07</v>
      </c>
      <c r="BM117" s="6">
        <v>94.64</v>
      </c>
      <c r="BN117" s="6">
        <v>53.27</v>
      </c>
      <c r="BO117" s="6">
        <v>1010</v>
      </c>
    </row>
    <row r="118" spans="3:67" x14ac:dyDescent="0.2">
      <c r="C118" s="7">
        <v>6.1</v>
      </c>
      <c r="D118" s="4" t="s">
        <v>32</v>
      </c>
      <c r="E118" s="4">
        <v>0.88500000000000001</v>
      </c>
      <c r="F118" s="4">
        <v>0.86460000000000004</v>
      </c>
      <c r="G118" s="4">
        <v>0.89249999999999996</v>
      </c>
      <c r="H118" s="4">
        <v>0.87829999999999997</v>
      </c>
      <c r="I118" s="4">
        <v>0.90380000000000005</v>
      </c>
      <c r="J118" s="4">
        <v>0.87849999999999995</v>
      </c>
      <c r="K118" s="4">
        <v>0.89100000000000001</v>
      </c>
      <c r="L118" s="4">
        <v>2437</v>
      </c>
      <c r="M118" s="4">
        <v>193.21575498580901</v>
      </c>
      <c r="N118" s="1">
        <f t="shared" si="51"/>
        <v>7055</v>
      </c>
      <c r="O118" s="1">
        <f t="shared" si="52"/>
        <v>463.02988529205265</v>
      </c>
      <c r="S118" s="7">
        <v>6.1</v>
      </c>
      <c r="T118" s="4" t="s">
        <v>32</v>
      </c>
      <c r="U118" s="4">
        <v>0.9</v>
      </c>
      <c r="V118" s="4">
        <v>0.87629999999999997</v>
      </c>
      <c r="W118" s="4">
        <v>0.91400000000000003</v>
      </c>
      <c r="X118" s="4">
        <v>0.89470000000000005</v>
      </c>
      <c r="Y118" s="4">
        <v>0.92230000000000001</v>
      </c>
      <c r="Z118" s="4">
        <v>0.88790000000000002</v>
      </c>
      <c r="AA118" s="4">
        <v>0.90480000000000005</v>
      </c>
      <c r="AB118" s="4">
        <v>3838</v>
      </c>
      <c r="AC118" s="4">
        <v>292.5</v>
      </c>
      <c r="AD118" s="5">
        <f t="shared" si="53"/>
        <v>10098</v>
      </c>
      <c r="AE118" s="1">
        <f t="shared" si="54"/>
        <v>684.16</v>
      </c>
      <c r="AI118" s="7">
        <v>6.1</v>
      </c>
      <c r="AJ118" s="4" t="s">
        <v>32</v>
      </c>
      <c r="AK118" s="6">
        <v>0.9</v>
      </c>
      <c r="AL118" s="6">
        <v>0.88419999999999999</v>
      </c>
      <c r="AM118" s="6">
        <v>0.90319999999999989</v>
      </c>
      <c r="AN118" s="6">
        <v>0.89359999999999995</v>
      </c>
      <c r="AO118" s="6">
        <v>0.91430000000000011</v>
      </c>
      <c r="AP118" s="6">
        <v>0.8972</v>
      </c>
      <c r="AQ118" s="6">
        <v>0.90569999999999995</v>
      </c>
      <c r="AR118" s="6">
        <v>3434</v>
      </c>
      <c r="AS118" s="6">
        <v>243.13</v>
      </c>
      <c r="AT118" s="5">
        <f t="shared" si="55"/>
        <v>9694</v>
      </c>
      <c r="AU118" s="1">
        <f t="shared" si="56"/>
        <v>588.92999999999995</v>
      </c>
      <c r="AV118">
        <v>2</v>
      </c>
      <c r="AW118" s="6">
        <v>0.95499999999999996</v>
      </c>
      <c r="AX118" s="6">
        <v>0.98840000000000006</v>
      </c>
      <c r="AY118" s="6">
        <v>0.91400000000000003</v>
      </c>
      <c r="AZ118" s="6">
        <v>0.94969999999999999</v>
      </c>
      <c r="BA118" s="6">
        <v>0.92980000000000007</v>
      </c>
      <c r="BB118" s="6">
        <v>0.99069999999999991</v>
      </c>
      <c r="BC118" s="6">
        <v>0.95930000000000004</v>
      </c>
      <c r="BD118" s="6">
        <v>1010</v>
      </c>
      <c r="BE118" s="6">
        <v>50.58</v>
      </c>
      <c r="BG118" s="6">
        <v>95.5</v>
      </c>
      <c r="BH118" s="6">
        <v>98.84</v>
      </c>
      <c r="BI118" s="6">
        <v>91.4</v>
      </c>
      <c r="BJ118" s="6">
        <v>94.97</v>
      </c>
      <c r="BK118" s="6">
        <v>92.98</v>
      </c>
      <c r="BL118" s="6">
        <v>99.07</v>
      </c>
      <c r="BM118" s="6">
        <v>95.93</v>
      </c>
      <c r="BN118" s="6">
        <v>50.58</v>
      </c>
      <c r="BO118" s="6">
        <v>1010</v>
      </c>
    </row>
    <row r="119" spans="3:67" x14ac:dyDescent="0.2">
      <c r="C119" s="7">
        <v>7.1</v>
      </c>
      <c r="D119" s="4" t="s">
        <v>33</v>
      </c>
      <c r="E119" s="4">
        <v>0.86</v>
      </c>
      <c r="F119" s="4">
        <v>0.79820000000000002</v>
      </c>
      <c r="G119" s="4">
        <v>0.9355</v>
      </c>
      <c r="H119" s="4">
        <v>0.86140000000000005</v>
      </c>
      <c r="I119" s="4">
        <v>0.93410000000000004</v>
      </c>
      <c r="J119" s="4">
        <v>0.7944</v>
      </c>
      <c r="K119" s="4">
        <v>0.85860000000000003</v>
      </c>
      <c r="L119" s="4">
        <v>2368</v>
      </c>
      <c r="M119" s="4">
        <v>184.12789916992099</v>
      </c>
      <c r="N119" s="1">
        <f t="shared" si="51"/>
        <v>6822</v>
      </c>
      <c r="O119" s="1">
        <f t="shared" si="52"/>
        <v>427.43912100791749</v>
      </c>
      <c r="S119" s="7">
        <v>7.1</v>
      </c>
      <c r="T119" s="4" t="s">
        <v>33</v>
      </c>
      <c r="U119" s="4">
        <v>0.86499999999999999</v>
      </c>
      <c r="V119" s="4">
        <v>0.77969999999999995</v>
      </c>
      <c r="W119" s="4">
        <v>0.98919999999999997</v>
      </c>
      <c r="X119" s="4">
        <v>0.872</v>
      </c>
      <c r="Y119" s="4">
        <v>0.98780000000000001</v>
      </c>
      <c r="Z119" s="4">
        <v>0.75700000000000001</v>
      </c>
      <c r="AA119" s="4">
        <v>0.85709999999999997</v>
      </c>
      <c r="AB119" s="4">
        <v>3838</v>
      </c>
      <c r="AC119" s="4">
        <v>271.10000000000002</v>
      </c>
      <c r="AD119" s="5">
        <f t="shared" si="53"/>
        <v>10098</v>
      </c>
      <c r="AE119" s="1">
        <f t="shared" si="54"/>
        <v>612.81000000000006</v>
      </c>
      <c r="AI119" s="7">
        <v>7.1</v>
      </c>
      <c r="AJ119" s="4" t="s">
        <v>33</v>
      </c>
      <c r="AK119" s="6">
        <v>0.87</v>
      </c>
      <c r="AL119" s="6">
        <v>0.7913</v>
      </c>
      <c r="AM119" s="6">
        <v>0.97849999999999993</v>
      </c>
      <c r="AN119" s="6">
        <v>0.875</v>
      </c>
      <c r="AO119" s="6">
        <v>0.97650000000000003</v>
      </c>
      <c r="AP119" s="6">
        <v>0.77569999999999995</v>
      </c>
      <c r="AQ119" s="6">
        <v>0.86459999999999992</v>
      </c>
      <c r="AR119" s="6">
        <v>3232</v>
      </c>
      <c r="AS119" s="6">
        <v>206.93</v>
      </c>
      <c r="AT119" s="5">
        <f t="shared" si="55"/>
        <v>9492</v>
      </c>
      <c r="AU119" s="1">
        <f t="shared" si="56"/>
        <v>496.4</v>
      </c>
      <c r="AV119" s="6">
        <v>3</v>
      </c>
      <c r="AW119" s="6">
        <v>0.96</v>
      </c>
      <c r="AX119" s="6">
        <v>0.98849999999999993</v>
      </c>
      <c r="AY119" s="6">
        <v>0.92469999999999997</v>
      </c>
      <c r="AZ119" s="6">
        <v>0.9556</v>
      </c>
      <c r="BA119" s="6">
        <v>0.93810000000000004</v>
      </c>
      <c r="BB119" s="6">
        <v>0.99069999999999991</v>
      </c>
      <c r="BC119" s="6">
        <v>0.96360000000000001</v>
      </c>
      <c r="BD119" s="6">
        <v>1212</v>
      </c>
      <c r="BE119" s="6">
        <v>64.11</v>
      </c>
      <c r="BG119" s="6">
        <v>96</v>
      </c>
      <c r="BH119" s="6">
        <v>98.85</v>
      </c>
      <c r="BI119" s="6">
        <v>92.47</v>
      </c>
      <c r="BJ119" s="6">
        <v>95.56</v>
      </c>
      <c r="BK119" s="6">
        <v>93.81</v>
      </c>
      <c r="BL119" s="6">
        <v>99.07</v>
      </c>
      <c r="BM119" s="6">
        <v>96.36</v>
      </c>
      <c r="BN119" s="6">
        <v>64.11</v>
      </c>
      <c r="BO119" s="6">
        <v>1212</v>
      </c>
    </row>
    <row r="120" spans="3:67" x14ac:dyDescent="0.2">
      <c r="C120" s="7">
        <v>8.1</v>
      </c>
      <c r="D120" s="4" t="s">
        <v>34</v>
      </c>
      <c r="E120" s="4">
        <v>0.86</v>
      </c>
      <c r="F120" s="4">
        <v>0.86519999999999997</v>
      </c>
      <c r="G120" s="4">
        <v>0.82799999999999996</v>
      </c>
      <c r="H120" s="4">
        <v>0.84619999999999995</v>
      </c>
      <c r="I120" s="4">
        <v>0.85589999999999999</v>
      </c>
      <c r="J120" s="4">
        <v>0.88790000000000002</v>
      </c>
      <c r="K120" s="4">
        <v>0.87160000000000004</v>
      </c>
      <c r="L120" s="4">
        <v>2173</v>
      </c>
      <c r="M120" s="4">
        <v>169.53386688232399</v>
      </c>
      <c r="N120" s="1">
        <f t="shared" si="51"/>
        <v>6343</v>
      </c>
      <c r="O120" s="1">
        <f t="shared" si="52"/>
        <v>406.19248270988413</v>
      </c>
      <c r="S120" s="7">
        <v>8.1</v>
      </c>
      <c r="T120" s="4" t="s">
        <v>34</v>
      </c>
      <c r="U120" s="4">
        <v>0.93</v>
      </c>
      <c r="V120" s="4">
        <v>0.93410000000000004</v>
      </c>
      <c r="W120" s="4">
        <v>0.91400000000000003</v>
      </c>
      <c r="X120" s="4">
        <v>0.92390000000000005</v>
      </c>
      <c r="Y120" s="4">
        <v>0.92659999999999998</v>
      </c>
      <c r="Z120" s="4">
        <v>0.94389999999999996</v>
      </c>
      <c r="AA120" s="4">
        <v>0.93520000000000003</v>
      </c>
      <c r="AB120" s="4">
        <v>3434</v>
      </c>
      <c r="AC120" s="4">
        <v>191.54</v>
      </c>
      <c r="AD120" s="5">
        <f t="shared" si="53"/>
        <v>9088</v>
      </c>
      <c r="AE120" s="1">
        <f t="shared" si="54"/>
        <v>505.53</v>
      </c>
      <c r="AI120" s="7">
        <v>8.1</v>
      </c>
      <c r="AJ120" s="4" t="s">
        <v>34</v>
      </c>
      <c r="AK120" s="6">
        <v>0.9</v>
      </c>
      <c r="AL120" s="6">
        <v>0.86870000000000003</v>
      </c>
      <c r="AM120" s="6">
        <v>0.92469999999999997</v>
      </c>
      <c r="AN120" s="6">
        <v>0.89579999999999993</v>
      </c>
      <c r="AO120" s="6">
        <v>0.93069999999999997</v>
      </c>
      <c r="AP120" s="6">
        <v>0.87849999999999995</v>
      </c>
      <c r="AQ120" s="6">
        <v>0.90379999999999994</v>
      </c>
      <c r="AR120" s="6">
        <v>3636</v>
      </c>
      <c r="AS120" s="6">
        <v>247.6</v>
      </c>
      <c r="AT120" s="5">
        <f t="shared" si="55"/>
        <v>9290</v>
      </c>
      <c r="AU120" s="1">
        <f t="shared" si="56"/>
        <v>579.29</v>
      </c>
      <c r="AV120">
        <v>4</v>
      </c>
      <c r="AW120" s="6">
        <v>0.95499999999999996</v>
      </c>
      <c r="AX120" s="6">
        <v>1</v>
      </c>
      <c r="AY120" s="6">
        <v>0.90319999999999989</v>
      </c>
      <c r="AZ120" s="6">
        <v>0.94920000000000004</v>
      </c>
      <c r="BA120" s="6">
        <v>0.9224</v>
      </c>
      <c r="BB120" s="6">
        <v>1</v>
      </c>
      <c r="BC120" s="6">
        <v>0.9595999999999999</v>
      </c>
      <c r="BD120" s="6">
        <v>2222</v>
      </c>
      <c r="BE120" s="6">
        <v>103.96</v>
      </c>
      <c r="BG120" s="6">
        <v>95.5</v>
      </c>
      <c r="BH120" s="6">
        <v>100</v>
      </c>
      <c r="BI120" s="6">
        <v>90.32</v>
      </c>
      <c r="BJ120" s="6">
        <v>94.92</v>
      </c>
      <c r="BK120" s="6">
        <v>92.24</v>
      </c>
      <c r="BL120" s="6">
        <v>100</v>
      </c>
      <c r="BM120" s="6">
        <v>95.96</v>
      </c>
      <c r="BN120" s="6">
        <v>103.96</v>
      </c>
      <c r="BO120" s="6">
        <v>2222</v>
      </c>
    </row>
    <row r="121" spans="3:67" x14ac:dyDescent="0.2">
      <c r="C121" s="7"/>
      <c r="D121" s="9" t="s">
        <v>36</v>
      </c>
      <c r="E121" s="9">
        <f t="shared" ref="E121:M121" si="63">AVERAGE(E115:E120)</f>
        <v>0.91333333333333344</v>
      </c>
      <c r="F121" s="9">
        <f t="shared" si="63"/>
        <v>0.90823333333333345</v>
      </c>
      <c r="G121" s="9">
        <f t="shared" si="63"/>
        <v>0.9104000000000001</v>
      </c>
      <c r="H121" s="9">
        <f t="shared" si="63"/>
        <v>0.90801666666666658</v>
      </c>
      <c r="I121" s="9">
        <f t="shared" si="63"/>
        <v>0.92213333333333336</v>
      </c>
      <c r="J121" s="9">
        <f t="shared" si="63"/>
        <v>0.91590000000000005</v>
      </c>
      <c r="K121" s="9">
        <f t="shared" si="63"/>
        <v>0.91778333333333328</v>
      </c>
      <c r="L121" s="9">
        <f t="shared" si="63"/>
        <v>2385.5</v>
      </c>
      <c r="M121" s="9">
        <f t="shared" si="63"/>
        <v>182.10522500673883</v>
      </c>
      <c r="N121" s="1">
        <f t="shared" si="51"/>
        <v>6901.166666666667</v>
      </c>
      <c r="O121" s="1">
        <f t="shared" si="52"/>
        <v>430.52108184496467</v>
      </c>
      <c r="S121" s="7"/>
      <c r="T121" s="9" t="s">
        <v>36</v>
      </c>
      <c r="U121" s="9">
        <f t="shared" ref="U121:AC121" si="64">AVERAGE(U115:U120)</f>
        <v>0.93083333333333329</v>
      </c>
      <c r="V121" s="9">
        <f t="shared" si="64"/>
        <v>0.92105000000000004</v>
      </c>
      <c r="W121" s="9">
        <f t="shared" si="64"/>
        <v>0.94086666666666663</v>
      </c>
      <c r="X121" s="9">
        <f t="shared" si="64"/>
        <v>0.92803333333333338</v>
      </c>
      <c r="Y121" s="9">
        <f t="shared" si="64"/>
        <v>0.95096666666666652</v>
      </c>
      <c r="Z121" s="9">
        <f t="shared" si="64"/>
        <v>0.92213333333333336</v>
      </c>
      <c r="AA121" s="9">
        <f t="shared" si="64"/>
        <v>0.93353333333333322</v>
      </c>
      <c r="AB121" s="9">
        <f t="shared" si="64"/>
        <v>2895.3333333333335</v>
      </c>
      <c r="AC121" s="9">
        <f t="shared" si="64"/>
        <v>200.41499999999999</v>
      </c>
      <c r="AD121" s="5">
        <f t="shared" si="53"/>
        <v>7606.6666666666661</v>
      </c>
      <c r="AE121" s="1">
        <f t="shared" si="54"/>
        <v>475.375</v>
      </c>
      <c r="AI121" s="7"/>
      <c r="AJ121" s="9" t="s">
        <v>36</v>
      </c>
      <c r="AK121" s="9">
        <f t="shared" ref="AK121:AS121" si="65">AVERAGE(AK115:AK120)</f>
        <v>0.92</v>
      </c>
      <c r="AL121" s="9">
        <f t="shared" si="65"/>
        <v>0.90101666666666669</v>
      </c>
      <c r="AM121" s="9">
        <f t="shared" si="65"/>
        <v>0.93725000000000003</v>
      </c>
      <c r="AN121" s="9">
        <f t="shared" si="65"/>
        <v>0.91713333333333347</v>
      </c>
      <c r="AO121" s="9">
        <f t="shared" si="65"/>
        <v>0.94409999999999983</v>
      </c>
      <c r="AP121" s="9">
        <f t="shared" si="65"/>
        <v>0.9049999999999998</v>
      </c>
      <c r="AQ121" s="9">
        <f t="shared" si="65"/>
        <v>0.92235000000000011</v>
      </c>
      <c r="AR121" s="9">
        <f t="shared" si="65"/>
        <v>2760.6666666666665</v>
      </c>
      <c r="AS121" s="9">
        <f t="shared" si="65"/>
        <v>180.72499999999999</v>
      </c>
      <c r="AT121" s="5">
        <f t="shared" si="55"/>
        <v>7606.6666666666661</v>
      </c>
      <c r="AU121" s="1">
        <f t="shared" si="56"/>
        <v>442.66999999999996</v>
      </c>
      <c r="AV121" s="6">
        <v>5</v>
      </c>
      <c r="AW121" s="6">
        <v>0.93500000000000005</v>
      </c>
      <c r="AX121" s="6">
        <v>0.98780000000000001</v>
      </c>
      <c r="AY121" s="6">
        <v>0.871</v>
      </c>
      <c r="AZ121" s="6">
        <v>0.92569999999999997</v>
      </c>
      <c r="BA121" s="6">
        <v>0.89829999999999999</v>
      </c>
      <c r="BB121" s="6">
        <v>0.99069999999999991</v>
      </c>
      <c r="BC121" s="6">
        <v>0.94220000000000004</v>
      </c>
      <c r="BD121" s="6">
        <v>2020</v>
      </c>
      <c r="BE121" s="6">
        <v>123.8</v>
      </c>
      <c r="BG121" s="6">
        <v>93.5</v>
      </c>
      <c r="BH121" s="6">
        <v>98.78</v>
      </c>
      <c r="BI121" s="6">
        <v>87.1</v>
      </c>
      <c r="BJ121" s="6">
        <v>92.57</v>
      </c>
      <c r="BK121" s="6">
        <v>89.83</v>
      </c>
      <c r="BL121" s="6">
        <v>99.07</v>
      </c>
      <c r="BM121" s="6">
        <v>94.22</v>
      </c>
      <c r="BN121" s="6">
        <v>123.8</v>
      </c>
      <c r="BO121" s="6">
        <v>2020</v>
      </c>
    </row>
    <row r="122" spans="3:67" x14ac:dyDescent="0.2">
      <c r="C122" s="4"/>
      <c r="D122" s="9" t="s">
        <v>37</v>
      </c>
      <c r="E122" s="9">
        <f t="shared" ref="E122:O122" si="66">AVERAGE(E103:E105,E107:E113,E115:E120)</f>
        <v>0.87791249999999987</v>
      </c>
      <c r="F122" s="9">
        <f t="shared" si="66"/>
        <v>0.80179999999999985</v>
      </c>
      <c r="G122" s="9">
        <f t="shared" si="66"/>
        <v>0.81565624999999986</v>
      </c>
      <c r="H122" s="9">
        <f t="shared" si="66"/>
        <v>0.82193124999999989</v>
      </c>
      <c r="I122" s="9">
        <f t="shared" si="66"/>
        <v>0.88788750000000016</v>
      </c>
      <c r="J122" s="9">
        <f t="shared" si="66"/>
        <v>0.88151249999999992</v>
      </c>
      <c r="K122" s="9">
        <f t="shared" si="66"/>
        <v>0.88235625000000018</v>
      </c>
      <c r="L122" s="9">
        <f t="shared" si="66"/>
        <v>2417.625</v>
      </c>
      <c r="M122" s="9">
        <f t="shared" si="66"/>
        <v>199.44247858226248</v>
      </c>
      <c r="N122" s="5">
        <f t="shared" si="66"/>
        <v>6845.0625</v>
      </c>
      <c r="O122" s="1">
        <f t="shared" si="66"/>
        <v>465.8141507208336</v>
      </c>
      <c r="S122" s="4"/>
      <c r="T122" s="9" t="s">
        <v>37</v>
      </c>
      <c r="U122" s="9">
        <f t="shared" ref="U122:AE122" si="67">AVERAGE(U103:U105,U107:U113,U115:U120)</f>
        <v>0.91249999999999998</v>
      </c>
      <c r="V122" s="9">
        <f t="shared" si="67"/>
        <v>5.7560250000000002</v>
      </c>
      <c r="W122" s="9">
        <f t="shared" si="67"/>
        <v>0.83321250000000002</v>
      </c>
      <c r="X122" s="9">
        <f t="shared" si="67"/>
        <v>0.84333124999999998</v>
      </c>
      <c r="Y122" s="9">
        <f t="shared" si="67"/>
        <v>0.92091875000000001</v>
      </c>
      <c r="Z122" s="9">
        <f t="shared" si="67"/>
        <v>0.92276250000000004</v>
      </c>
      <c r="AA122" s="9">
        <f t="shared" si="67"/>
        <v>0.92000625000000003</v>
      </c>
      <c r="AB122" s="9">
        <f t="shared" si="67"/>
        <v>2805.5</v>
      </c>
      <c r="AC122" s="9">
        <f t="shared" si="67"/>
        <v>200.77374999999998</v>
      </c>
      <c r="AD122" s="5">
        <f t="shared" si="67"/>
        <v>7185.125</v>
      </c>
      <c r="AE122" s="1">
        <f t="shared" si="67"/>
        <v>513.45000000000005</v>
      </c>
      <c r="AI122" s="4"/>
      <c r="AJ122" s="9" t="s">
        <v>37</v>
      </c>
      <c r="AK122" s="9">
        <f t="shared" ref="AK122:AU122" si="68">AVERAGE(AK103:AK105,AK107:AK113,AK115:AK120)</f>
        <v>0.89042500000000002</v>
      </c>
      <c r="AL122" s="9">
        <f t="shared" si="68"/>
        <v>0.80756874999999995</v>
      </c>
      <c r="AM122" s="9">
        <f t="shared" si="68"/>
        <v>0.76470625000000003</v>
      </c>
      <c r="AN122" s="9">
        <f t="shared" si="68"/>
        <v>0.76549999999999985</v>
      </c>
      <c r="AO122" s="9">
        <f t="shared" si="68"/>
        <v>0.89890625000000013</v>
      </c>
      <c r="AP122" s="9">
        <f t="shared" si="68"/>
        <v>0.92176875000000003</v>
      </c>
      <c r="AQ122" s="9">
        <f t="shared" si="68"/>
        <v>0.90699374999999993</v>
      </c>
      <c r="AR122" s="9">
        <f t="shared" si="68"/>
        <v>2812</v>
      </c>
      <c r="AS122" s="9">
        <f t="shared" si="68"/>
        <v>182.28937499999998</v>
      </c>
      <c r="AT122" s="5">
        <f t="shared" si="68"/>
        <v>7175.75</v>
      </c>
      <c r="AU122" s="1">
        <f t="shared" si="68"/>
        <v>436.364375</v>
      </c>
      <c r="AV122">
        <v>6</v>
      </c>
      <c r="AW122" s="6">
        <v>0.95</v>
      </c>
      <c r="AX122" s="6">
        <v>1</v>
      </c>
      <c r="AY122" s="6">
        <v>0.89249999999999996</v>
      </c>
      <c r="AZ122" s="6">
        <v>0.94319999999999993</v>
      </c>
      <c r="BA122" s="6">
        <v>0.91449999999999998</v>
      </c>
      <c r="BB122" s="6">
        <v>1</v>
      </c>
      <c r="BC122" s="6">
        <v>0.95540000000000003</v>
      </c>
      <c r="BD122" s="6">
        <v>2020</v>
      </c>
      <c r="BE122" s="6">
        <v>122</v>
      </c>
      <c r="BG122" s="6">
        <v>95</v>
      </c>
      <c r="BH122" s="6">
        <v>100</v>
      </c>
      <c r="BI122" s="6">
        <v>89.25</v>
      </c>
      <c r="BJ122" s="6">
        <v>94.32</v>
      </c>
      <c r="BK122" s="6">
        <v>91.45</v>
      </c>
      <c r="BL122" s="6">
        <v>100</v>
      </c>
      <c r="BM122" s="6">
        <v>95.54</v>
      </c>
      <c r="BN122" s="6">
        <v>122</v>
      </c>
      <c r="BO122" s="6">
        <v>2020</v>
      </c>
    </row>
    <row r="123" spans="3:67" x14ac:dyDescent="0.2">
      <c r="AW123" s="6"/>
      <c r="AX123" s="6"/>
      <c r="AY123" s="6"/>
      <c r="AZ123" s="6"/>
      <c r="BA123" s="6"/>
      <c r="BB123" s="6"/>
      <c r="BC123" s="6"/>
      <c r="BD123" s="6"/>
      <c r="BE123" s="6"/>
    </row>
    <row r="124" spans="3:67" x14ac:dyDescent="0.2">
      <c r="AW124" s="6"/>
      <c r="AX124" s="6"/>
      <c r="AY124" s="6"/>
      <c r="AZ124" s="6"/>
      <c r="BA124" s="6"/>
      <c r="BB124" s="6"/>
      <c r="BC124" s="6"/>
      <c r="BD124" s="6"/>
      <c r="BE124" s="6"/>
    </row>
    <row r="125" spans="3:67" x14ac:dyDescent="0.2">
      <c r="AW125" s="6"/>
      <c r="AX125" s="6"/>
      <c r="AY125" s="6"/>
      <c r="AZ125" s="6"/>
      <c r="BA125" s="6"/>
      <c r="BB125" s="6"/>
      <c r="BC125" s="6"/>
      <c r="BD125" s="6"/>
      <c r="BE125" s="6"/>
      <c r="BG125" t="s">
        <v>45</v>
      </c>
    </row>
    <row r="126" spans="3:67" x14ac:dyDescent="0.2">
      <c r="AV126">
        <v>0</v>
      </c>
      <c r="AW126" s="6">
        <v>0.94499999999999995</v>
      </c>
      <c r="AX126" s="6">
        <v>0.98809999999999998</v>
      </c>
      <c r="AY126" s="6">
        <v>0.89249999999999996</v>
      </c>
      <c r="AZ126" s="6">
        <v>0.93790000000000007</v>
      </c>
      <c r="BA126" s="6">
        <v>0.91379999999999995</v>
      </c>
      <c r="BB126" s="6">
        <v>0.99069999999999991</v>
      </c>
      <c r="BC126" s="6">
        <v>0.95069999999999988</v>
      </c>
      <c r="BD126" s="6">
        <v>200</v>
      </c>
      <c r="BE126" s="6">
        <v>35.409999999999997</v>
      </c>
      <c r="BG126" s="6">
        <v>94.5</v>
      </c>
      <c r="BH126" s="6">
        <v>98.81</v>
      </c>
      <c r="BI126" s="6">
        <v>89.25</v>
      </c>
      <c r="BJ126" s="6">
        <v>93.79</v>
      </c>
      <c r="BK126" s="6">
        <v>91.38</v>
      </c>
      <c r="BL126" s="6">
        <v>99.07</v>
      </c>
      <c r="BM126" s="6">
        <v>95.07</v>
      </c>
      <c r="BN126" s="6">
        <v>35.409999999999997</v>
      </c>
      <c r="BO126" s="6">
        <v>200</v>
      </c>
    </row>
    <row r="127" spans="3:67" x14ac:dyDescent="0.2">
      <c r="AV127" s="6">
        <v>1</v>
      </c>
      <c r="AW127" s="6">
        <v>0.95499999999999996</v>
      </c>
      <c r="AX127" s="6">
        <v>0.98840000000000006</v>
      </c>
      <c r="AY127" s="6">
        <v>0.91400000000000003</v>
      </c>
      <c r="AZ127" s="6">
        <v>0.94969999999999999</v>
      </c>
      <c r="BA127" s="6">
        <v>0.92980000000000007</v>
      </c>
      <c r="BB127" s="6">
        <v>0.99069999999999991</v>
      </c>
      <c r="BC127" s="6">
        <v>0.95930000000000004</v>
      </c>
      <c r="BD127" s="6">
        <v>1616</v>
      </c>
      <c r="BE127" s="6">
        <v>73.900000000000006</v>
      </c>
      <c r="BG127" s="6">
        <v>95.5</v>
      </c>
      <c r="BH127" s="6">
        <v>98.84</v>
      </c>
      <c r="BI127" s="6">
        <v>91.4</v>
      </c>
      <c r="BJ127" s="6">
        <v>94.97</v>
      </c>
      <c r="BK127" s="6">
        <v>92.98</v>
      </c>
      <c r="BL127" s="6">
        <v>99.07</v>
      </c>
      <c r="BM127" s="6">
        <v>95.93</v>
      </c>
      <c r="BN127" s="6">
        <v>73.900000000000006</v>
      </c>
      <c r="BO127" s="6">
        <v>1616</v>
      </c>
    </row>
    <row r="128" spans="3:67" x14ac:dyDescent="0.2">
      <c r="AV128">
        <v>2</v>
      </c>
      <c r="AW128" s="6">
        <v>0.95499999999999996</v>
      </c>
      <c r="AX128" s="6">
        <v>0.98840000000000006</v>
      </c>
      <c r="AY128" s="6">
        <v>0.91400000000000003</v>
      </c>
      <c r="AZ128" s="6">
        <v>0.94969999999999999</v>
      </c>
      <c r="BA128" s="6">
        <v>0.92980000000000007</v>
      </c>
      <c r="BB128" s="6">
        <v>0.99069999999999991</v>
      </c>
      <c r="BC128" s="6">
        <v>0.95930000000000004</v>
      </c>
      <c r="BD128" s="6">
        <v>3434</v>
      </c>
      <c r="BE128" s="6">
        <v>192.79</v>
      </c>
      <c r="BG128" s="6">
        <v>95.5</v>
      </c>
      <c r="BH128" s="6">
        <v>98.84</v>
      </c>
      <c r="BI128" s="6">
        <v>91.4</v>
      </c>
      <c r="BJ128" s="6">
        <v>94.97</v>
      </c>
      <c r="BK128" s="6">
        <v>92.98</v>
      </c>
      <c r="BL128" s="6">
        <v>99.07</v>
      </c>
      <c r="BM128" s="6">
        <v>95.93</v>
      </c>
      <c r="BN128" s="6">
        <v>192.79</v>
      </c>
      <c r="BO128" s="6">
        <v>3434</v>
      </c>
    </row>
    <row r="129" spans="3:67" x14ac:dyDescent="0.2">
      <c r="AV129" s="6">
        <v>3</v>
      </c>
      <c r="AW129" s="6">
        <v>0.96</v>
      </c>
      <c r="AX129" s="6">
        <v>0.98849999999999993</v>
      </c>
      <c r="AY129" s="6">
        <v>0.92469999999999997</v>
      </c>
      <c r="AZ129" s="6">
        <v>0.9556</v>
      </c>
      <c r="BA129" s="6">
        <v>0.93810000000000004</v>
      </c>
      <c r="BB129" s="6">
        <v>0.99069999999999991</v>
      </c>
      <c r="BC129" s="6">
        <v>0.96360000000000001</v>
      </c>
      <c r="BD129" s="6">
        <v>3030</v>
      </c>
      <c r="BE129" s="6">
        <v>157.6</v>
      </c>
      <c r="BG129" s="6">
        <v>96</v>
      </c>
      <c r="BH129" s="6">
        <v>98.85</v>
      </c>
      <c r="BI129" s="6">
        <v>92.47</v>
      </c>
      <c r="BJ129" s="6">
        <v>95.56</v>
      </c>
      <c r="BK129" s="6">
        <v>93.81</v>
      </c>
      <c r="BL129" s="6">
        <v>99.07</v>
      </c>
      <c r="BM129" s="6">
        <v>96.36</v>
      </c>
      <c r="BN129" s="6">
        <v>157.6</v>
      </c>
      <c r="BO129" s="6">
        <v>3030</v>
      </c>
    </row>
    <row r="130" spans="3:67" x14ac:dyDescent="0.2">
      <c r="C130" t="s">
        <v>0</v>
      </c>
      <c r="S130" t="str">
        <f>S100</f>
        <v>PO2G 4o Mini + Cluster</v>
      </c>
      <c r="AI130" t="str">
        <f>AI100</f>
        <v>PO2G 4o Mini</v>
      </c>
      <c r="AV130">
        <v>4</v>
      </c>
      <c r="AW130" s="6">
        <v>0.96499999999999997</v>
      </c>
      <c r="AX130" s="6">
        <v>0.98860000000000003</v>
      </c>
      <c r="AY130" s="6">
        <v>0.9355</v>
      </c>
      <c r="AZ130" s="6">
        <v>0.96129999999999993</v>
      </c>
      <c r="BA130" s="6">
        <v>0.94640000000000002</v>
      </c>
      <c r="BB130" s="6">
        <v>0.99069999999999991</v>
      </c>
      <c r="BC130" s="6">
        <v>0.96799999999999997</v>
      </c>
      <c r="BD130" s="6">
        <v>3232</v>
      </c>
      <c r="BE130" s="6">
        <v>221.18</v>
      </c>
      <c r="BG130" s="6">
        <v>96.5</v>
      </c>
      <c r="BH130" s="6">
        <v>98.86</v>
      </c>
      <c r="BI130" s="6">
        <v>93.55</v>
      </c>
      <c r="BJ130" s="6">
        <v>96.13</v>
      </c>
      <c r="BK130" s="6">
        <v>94.64</v>
      </c>
      <c r="BL130" s="6">
        <v>99.07</v>
      </c>
      <c r="BM130" s="6">
        <v>96.8</v>
      </c>
      <c r="BN130" s="6">
        <v>221.18</v>
      </c>
      <c r="BO130" s="6">
        <v>3232</v>
      </c>
    </row>
    <row r="131" spans="3:67" x14ac:dyDescent="0.2">
      <c r="D131">
        <f>D101+1</f>
        <v>4</v>
      </c>
      <c r="F131" t="s">
        <v>3</v>
      </c>
      <c r="G131" t="s">
        <v>3</v>
      </c>
      <c r="H131" t="s">
        <v>3</v>
      </c>
      <c r="I131" t="s">
        <v>4</v>
      </c>
      <c r="J131" t="s">
        <v>4</v>
      </c>
      <c r="K131" t="s">
        <v>4</v>
      </c>
      <c r="T131">
        <f>T101+1</f>
        <v>4</v>
      </c>
      <c r="V131" t="s">
        <v>3</v>
      </c>
      <c r="W131" t="s">
        <v>3</v>
      </c>
      <c r="X131" t="s">
        <v>3</v>
      </c>
      <c r="Y131" t="s">
        <v>4</v>
      </c>
      <c r="Z131" t="s">
        <v>4</v>
      </c>
      <c r="AA131" t="s">
        <v>4</v>
      </c>
      <c r="AJ131">
        <f>AJ101+1</f>
        <v>4</v>
      </c>
      <c r="AL131" t="s">
        <v>3</v>
      </c>
      <c r="AM131" t="s">
        <v>3</v>
      </c>
      <c r="AN131" t="s">
        <v>3</v>
      </c>
      <c r="AO131" t="s">
        <v>4</v>
      </c>
      <c r="AP131" t="s">
        <v>4</v>
      </c>
      <c r="AQ131" t="s">
        <v>4</v>
      </c>
      <c r="AV131" s="6">
        <v>5</v>
      </c>
      <c r="AW131" s="6">
        <v>0.95499999999999996</v>
      </c>
      <c r="AX131" s="6">
        <v>0.98840000000000006</v>
      </c>
      <c r="AY131" s="6">
        <v>0.91400000000000003</v>
      </c>
      <c r="AZ131" s="6">
        <v>0.94969999999999999</v>
      </c>
      <c r="BA131" s="6">
        <v>0.92980000000000007</v>
      </c>
      <c r="BB131" s="6">
        <v>0.99069999999999991</v>
      </c>
      <c r="BC131" s="6">
        <v>0.95930000000000004</v>
      </c>
      <c r="BD131" s="6">
        <v>3434</v>
      </c>
      <c r="BE131" s="6">
        <v>220.72</v>
      </c>
      <c r="BG131" s="6">
        <v>95.5</v>
      </c>
      <c r="BH131" s="6">
        <v>98.84</v>
      </c>
      <c r="BI131" s="6">
        <v>91.4</v>
      </c>
      <c r="BJ131" s="6">
        <v>94.97</v>
      </c>
      <c r="BK131" s="6">
        <v>92.98</v>
      </c>
      <c r="BL131" s="6">
        <v>99.07</v>
      </c>
      <c r="BM131" s="6">
        <v>95.93</v>
      </c>
      <c r="BN131" s="6">
        <v>220.72</v>
      </c>
      <c r="BO131" s="6">
        <v>3434</v>
      </c>
    </row>
    <row r="132" spans="3:67" ht="17" x14ac:dyDescent="0.2">
      <c r="C132" s="2" t="s">
        <v>6</v>
      </c>
      <c r="D132" s="3" t="s">
        <v>7</v>
      </c>
      <c r="E132" s="4" t="s">
        <v>8</v>
      </c>
      <c r="F132" s="4" t="s">
        <v>9</v>
      </c>
      <c r="G132" s="4" t="s">
        <v>10</v>
      </c>
      <c r="H132" s="4" t="s">
        <v>11</v>
      </c>
      <c r="I132" s="4" t="s">
        <v>9</v>
      </c>
      <c r="J132" s="4" t="s">
        <v>10</v>
      </c>
      <c r="K132" s="4" t="s">
        <v>11</v>
      </c>
      <c r="L132" s="4" t="s">
        <v>12</v>
      </c>
      <c r="M132" s="4" t="s">
        <v>13</v>
      </c>
      <c r="N132" s="5" t="s">
        <v>14</v>
      </c>
      <c r="O132" s="1" t="s">
        <v>15</v>
      </c>
      <c r="S132" s="2" t="s">
        <v>6</v>
      </c>
      <c r="T132" s="3" t="s">
        <v>7</v>
      </c>
      <c r="U132" s="4" t="s">
        <v>8</v>
      </c>
      <c r="V132" s="4" t="s">
        <v>9</v>
      </c>
      <c r="W132" s="4" t="s">
        <v>10</v>
      </c>
      <c r="X132" s="4" t="s">
        <v>11</v>
      </c>
      <c r="Y132" s="4" t="s">
        <v>9</v>
      </c>
      <c r="Z132" s="4" t="s">
        <v>10</v>
      </c>
      <c r="AA132" s="4" t="s">
        <v>11</v>
      </c>
      <c r="AB132" s="4" t="s">
        <v>12</v>
      </c>
      <c r="AC132" s="4" t="s">
        <v>13</v>
      </c>
      <c r="AD132" s="5" t="s">
        <v>14</v>
      </c>
      <c r="AE132" s="1" t="s">
        <v>15</v>
      </c>
      <c r="AI132" s="2" t="s">
        <v>6</v>
      </c>
      <c r="AJ132" s="3" t="s">
        <v>7</v>
      </c>
      <c r="AK132" s="4" t="s">
        <v>8</v>
      </c>
      <c r="AL132" s="4" t="s">
        <v>9</v>
      </c>
      <c r="AM132" s="4" t="s">
        <v>10</v>
      </c>
      <c r="AN132" s="4" t="s">
        <v>11</v>
      </c>
      <c r="AO132" s="4" t="s">
        <v>9</v>
      </c>
      <c r="AP132" s="4" t="s">
        <v>10</v>
      </c>
      <c r="AQ132" s="4" t="s">
        <v>11</v>
      </c>
      <c r="AR132" s="4" t="s">
        <v>12</v>
      </c>
      <c r="AS132" s="4" t="s">
        <v>13</v>
      </c>
      <c r="AT132" s="5" t="s">
        <v>14</v>
      </c>
      <c r="AU132" s="1" t="s">
        <v>15</v>
      </c>
      <c r="AV132">
        <v>6</v>
      </c>
      <c r="AW132" s="6">
        <v>0.94499999999999995</v>
      </c>
      <c r="AX132" s="6">
        <v>0.94569999999999999</v>
      </c>
      <c r="AY132" s="6">
        <v>0.9355</v>
      </c>
      <c r="AZ132" s="6">
        <v>0.9405</v>
      </c>
      <c r="BA132" s="6">
        <v>0.94440000000000002</v>
      </c>
      <c r="BB132" s="6">
        <v>0.95330000000000004</v>
      </c>
      <c r="BC132" s="6">
        <v>0.94879999999999998</v>
      </c>
      <c r="BD132" s="6">
        <v>3232</v>
      </c>
      <c r="BE132" s="6">
        <v>157.76</v>
      </c>
      <c r="BG132" s="6">
        <v>94.5</v>
      </c>
      <c r="BH132" s="6">
        <v>94.57</v>
      </c>
      <c r="BI132" s="6">
        <v>93.55</v>
      </c>
      <c r="BJ132" s="6">
        <v>94.05</v>
      </c>
      <c r="BK132" s="6">
        <v>94.44</v>
      </c>
      <c r="BL132" s="6">
        <v>95.33</v>
      </c>
      <c r="BM132" s="6">
        <v>94.88</v>
      </c>
      <c r="BN132" s="6">
        <v>157.76</v>
      </c>
      <c r="BO132" s="6">
        <v>3232</v>
      </c>
    </row>
    <row r="133" spans="3:67" x14ac:dyDescent="0.2">
      <c r="C133" s="7">
        <v>9.1</v>
      </c>
      <c r="D133" s="4" t="s">
        <v>16</v>
      </c>
      <c r="E133" s="4">
        <v>0.95499999999999996</v>
      </c>
      <c r="F133" s="4">
        <v>0.94740000000000002</v>
      </c>
      <c r="G133" s="4">
        <v>0.95740000000000003</v>
      </c>
      <c r="H133" s="4">
        <v>0.95240000000000002</v>
      </c>
      <c r="I133" s="4">
        <v>0.96189999999999998</v>
      </c>
      <c r="J133" s="4">
        <v>0.95279999999999998</v>
      </c>
      <c r="K133" s="4">
        <v>0.95730000000000004</v>
      </c>
      <c r="L133" s="4">
        <v>2537</v>
      </c>
      <c r="M133" s="4">
        <v>283.708606958389</v>
      </c>
      <c r="N133" s="1">
        <f>L133+N103</f>
        <v>10018</v>
      </c>
      <c r="O133" s="1">
        <f t="shared" ref="O133:O151" si="69">M133+O103</f>
        <v>783.04332184791383</v>
      </c>
      <c r="S133" s="7">
        <v>9.1</v>
      </c>
      <c r="T133" s="4" t="s">
        <v>16</v>
      </c>
      <c r="U133" s="4">
        <v>0.94499999999999995</v>
      </c>
      <c r="V133" s="4">
        <v>0.93679999999999997</v>
      </c>
      <c r="W133" s="4">
        <v>0.94679999999999997</v>
      </c>
      <c r="X133" s="4">
        <v>0.94179999999999997</v>
      </c>
      <c r="Y133" s="4">
        <v>0.95240000000000002</v>
      </c>
      <c r="Z133" s="4">
        <v>0.94340000000000002</v>
      </c>
      <c r="AA133" s="4">
        <v>0.94789999999999996</v>
      </c>
      <c r="AB133" s="4">
        <v>2222</v>
      </c>
      <c r="AC133" s="8">
        <v>192.62</v>
      </c>
      <c r="AD133" s="5">
        <f>AB133+AD103</f>
        <v>8684</v>
      </c>
      <c r="AE133" s="1">
        <f>AC133+AE103</f>
        <v>756.5</v>
      </c>
      <c r="AI133" s="7">
        <v>9.1</v>
      </c>
      <c r="AJ133" s="4" t="s">
        <v>16</v>
      </c>
      <c r="AK133" s="6">
        <v>0.95499999999999996</v>
      </c>
      <c r="AL133" s="6">
        <v>0.92930000000000001</v>
      </c>
      <c r="AM133" s="6">
        <v>0.97870000000000001</v>
      </c>
      <c r="AN133" s="6">
        <v>0.95340000000000003</v>
      </c>
      <c r="AO133" s="6">
        <v>0.98019999999999996</v>
      </c>
      <c r="AP133" s="6">
        <v>0.93400000000000005</v>
      </c>
      <c r="AQ133" s="6">
        <v>0.95650000000000002</v>
      </c>
      <c r="AR133" s="6">
        <v>1818</v>
      </c>
      <c r="AS133" s="6">
        <v>150.96</v>
      </c>
      <c r="AT133" s="5">
        <f t="shared" ref="AT133:AT151" si="70">AR133+AT103</f>
        <v>7876</v>
      </c>
      <c r="AU133" s="1">
        <f t="shared" ref="AU133:AU151" si="71">AS133+AU103</f>
        <v>672.86</v>
      </c>
      <c r="AW133" s="6"/>
      <c r="AX133" s="6"/>
      <c r="AY133" s="6"/>
      <c r="AZ133" s="6"/>
      <c r="BA133" s="6"/>
      <c r="BB133" s="6"/>
      <c r="BC133" s="6"/>
      <c r="BD133" s="6"/>
      <c r="BE133" s="6"/>
    </row>
    <row r="134" spans="3:67" x14ac:dyDescent="0.2">
      <c r="C134" s="7">
        <v>10.1</v>
      </c>
      <c r="D134" s="4" t="s">
        <v>17</v>
      </c>
      <c r="E134" s="4">
        <v>0.56499999999999995</v>
      </c>
      <c r="F134" s="4">
        <v>0.5766</v>
      </c>
      <c r="G134" s="4">
        <v>0.73150000000000004</v>
      </c>
      <c r="H134" s="4">
        <v>0.64490000000000003</v>
      </c>
      <c r="I134" s="4">
        <v>0.53969999999999996</v>
      </c>
      <c r="J134" s="4">
        <v>0.36959999999999998</v>
      </c>
      <c r="K134" s="4">
        <v>0.43869999999999998</v>
      </c>
      <c r="L134" s="4">
        <v>2549</v>
      </c>
      <c r="M134" s="4">
        <v>257.85828900337202</v>
      </c>
      <c r="N134" s="1">
        <f t="shared" ref="N134:N151" si="72">L134+N104</f>
        <v>10138</v>
      </c>
      <c r="O134" s="1">
        <f t="shared" si="69"/>
        <v>852.27182316779977</v>
      </c>
      <c r="S134" s="7">
        <v>10.1</v>
      </c>
      <c r="T134" s="4" t="s">
        <v>17</v>
      </c>
      <c r="U134" s="4">
        <v>0.61</v>
      </c>
      <c r="V134" s="4">
        <v>0.61539999999999995</v>
      </c>
      <c r="W134" s="4">
        <v>0.74070000000000003</v>
      </c>
      <c r="X134" s="4">
        <v>0.67230000000000001</v>
      </c>
      <c r="Y134" s="4">
        <v>0.6</v>
      </c>
      <c r="Z134" s="4">
        <v>0.45650000000000002</v>
      </c>
      <c r="AA134" s="4">
        <v>0.51849999999999996</v>
      </c>
      <c r="AB134" s="4">
        <v>4040</v>
      </c>
      <c r="AC134" s="4">
        <v>308.79000000000002</v>
      </c>
      <c r="AD134" s="5">
        <f t="shared" ref="AD134:AE149" si="73">AB134+AD104</f>
        <v>14340</v>
      </c>
      <c r="AE134" s="1">
        <f t="shared" si="73"/>
        <v>1112.6199999999999</v>
      </c>
      <c r="AI134" s="7">
        <v>10.1</v>
      </c>
      <c r="AJ134" s="4" t="s">
        <v>17</v>
      </c>
      <c r="AK134" s="6">
        <v>0.56499999999999995</v>
      </c>
      <c r="AL134" s="6">
        <v>0.61799999999999999</v>
      </c>
      <c r="AM134" s="6">
        <v>0.50929999999999997</v>
      </c>
      <c r="AN134" s="6">
        <v>0.55840000000000001</v>
      </c>
      <c r="AO134" s="6">
        <v>0.52249999999999996</v>
      </c>
      <c r="AP134" s="6">
        <v>0.63039999999999996</v>
      </c>
      <c r="AQ134" s="6">
        <v>0.57140000000000002</v>
      </c>
      <c r="AR134" s="6">
        <v>4040</v>
      </c>
      <c r="AS134" s="6">
        <v>223.03</v>
      </c>
      <c r="AT134" s="5">
        <f t="shared" si="70"/>
        <v>14340</v>
      </c>
      <c r="AU134" s="1">
        <f t="shared" si="71"/>
        <v>786.18</v>
      </c>
      <c r="AW134" s="6"/>
      <c r="AX134" s="6"/>
      <c r="AY134" s="6"/>
      <c r="AZ134" s="6"/>
      <c r="BA134" s="6"/>
      <c r="BB134" s="6"/>
      <c r="BC134" s="6"/>
      <c r="BD134" s="6"/>
      <c r="BE134" s="6"/>
    </row>
    <row r="135" spans="3:67" x14ac:dyDescent="0.2">
      <c r="C135" s="7">
        <v>11.1</v>
      </c>
      <c r="D135" s="4" t="s">
        <v>18</v>
      </c>
      <c r="E135" s="4">
        <v>0.86</v>
      </c>
      <c r="F135" s="4">
        <v>0.66669999999999996</v>
      </c>
      <c r="G135" s="4">
        <v>0.1333</v>
      </c>
      <c r="H135" s="4">
        <v>0.22220000000000001</v>
      </c>
      <c r="I135" s="4">
        <v>0.86599999999999999</v>
      </c>
      <c r="J135" s="4">
        <v>0.98819999999999997</v>
      </c>
      <c r="K135" s="4">
        <v>0.92310000000000003</v>
      </c>
      <c r="L135" s="4">
        <v>2550</v>
      </c>
      <c r="M135" s="4">
        <v>227.88383793830801</v>
      </c>
      <c r="N135" s="1">
        <f t="shared" si="72"/>
        <v>10165</v>
      </c>
      <c r="O135" s="1">
        <f t="shared" si="69"/>
        <v>749.92043900489591</v>
      </c>
      <c r="S135" s="7">
        <v>11.1</v>
      </c>
      <c r="T135" s="4" t="s">
        <v>18</v>
      </c>
      <c r="U135" s="4">
        <v>0.83499999999999996</v>
      </c>
      <c r="V135" s="4">
        <v>0.44440000000000002</v>
      </c>
      <c r="W135" s="4">
        <v>0.4</v>
      </c>
      <c r="X135" s="4">
        <v>0.42109999999999997</v>
      </c>
      <c r="Y135" s="4">
        <v>0.89600000000000002</v>
      </c>
      <c r="Z135" s="4">
        <v>0.91180000000000005</v>
      </c>
      <c r="AA135" s="4">
        <v>0.90380000000000005</v>
      </c>
      <c r="AB135" s="4">
        <v>4040</v>
      </c>
      <c r="AC135" s="4">
        <v>319.2</v>
      </c>
      <c r="AD135" s="5">
        <f t="shared" si="73"/>
        <v>14340</v>
      </c>
      <c r="AE135" s="1">
        <f t="shared" si="73"/>
        <v>917.25</v>
      </c>
      <c r="AI135" s="7">
        <v>11.1</v>
      </c>
      <c r="AJ135" s="4" t="s">
        <v>18</v>
      </c>
      <c r="AK135" s="6">
        <v>0.85499999999999998</v>
      </c>
      <c r="AL135" s="6">
        <v>0.51350000000000007</v>
      </c>
      <c r="AM135" s="6">
        <v>0.63329999999999997</v>
      </c>
      <c r="AN135" s="6">
        <v>0.56720000000000004</v>
      </c>
      <c r="AO135" s="6">
        <v>0.9325</v>
      </c>
      <c r="AP135" s="6">
        <v>0.89410000000000001</v>
      </c>
      <c r="AQ135" s="6">
        <v>0.91290000000000004</v>
      </c>
      <c r="AR135" s="6">
        <v>4040</v>
      </c>
      <c r="AS135" s="6">
        <v>275.37</v>
      </c>
      <c r="AT135" s="5">
        <f t="shared" si="70"/>
        <v>13936</v>
      </c>
      <c r="AU135" s="1">
        <f t="shared" si="71"/>
        <v>853.48</v>
      </c>
      <c r="AW135" s="6"/>
      <c r="AX135" s="6"/>
      <c r="AY135" s="6"/>
      <c r="AZ135" s="6"/>
      <c r="BA135" s="6"/>
      <c r="BB135" s="6"/>
      <c r="BC135" s="6"/>
      <c r="BD135" s="6"/>
      <c r="BE135" s="6"/>
      <c r="BG135" t="s">
        <v>32</v>
      </c>
    </row>
    <row r="136" spans="3:67" x14ac:dyDescent="0.2">
      <c r="C136" s="7"/>
      <c r="D136" s="9" t="s">
        <v>19</v>
      </c>
      <c r="E136" s="9">
        <f t="shared" ref="E136:M136" si="74">AVERAGE(E133:E135)</f>
        <v>0.79333333333333333</v>
      </c>
      <c r="F136" s="9">
        <f t="shared" si="74"/>
        <v>0.7302333333333334</v>
      </c>
      <c r="G136" s="9">
        <f t="shared" si="74"/>
        <v>0.60740000000000005</v>
      </c>
      <c r="H136" s="9">
        <f t="shared" si="74"/>
        <v>0.60650000000000004</v>
      </c>
      <c r="I136" s="9">
        <f t="shared" si="74"/>
        <v>0.78920000000000001</v>
      </c>
      <c r="J136" s="9">
        <f t="shared" si="74"/>
        <v>0.7702</v>
      </c>
      <c r="K136" s="9">
        <f t="shared" si="74"/>
        <v>0.77303333333333324</v>
      </c>
      <c r="L136" s="9">
        <f t="shared" si="74"/>
        <v>2545.3333333333335</v>
      </c>
      <c r="M136" s="9">
        <f t="shared" si="74"/>
        <v>256.48357796668967</v>
      </c>
      <c r="N136" s="1">
        <f t="shared" si="72"/>
        <v>10107</v>
      </c>
      <c r="O136" s="1">
        <f t="shared" si="69"/>
        <v>795.07852800686987</v>
      </c>
      <c r="S136" s="7"/>
      <c r="T136" s="9" t="s">
        <v>19</v>
      </c>
      <c r="U136" s="9">
        <f t="shared" ref="U136:AC136" si="75">AVERAGE(U133:U135)</f>
        <v>0.79666666666666652</v>
      </c>
      <c r="V136" s="9">
        <f t="shared" si="75"/>
        <v>0.66553333333333331</v>
      </c>
      <c r="W136" s="9">
        <f t="shared" si="75"/>
        <v>0.6958333333333333</v>
      </c>
      <c r="X136" s="9">
        <f t="shared" si="75"/>
        <v>0.6784</v>
      </c>
      <c r="Y136" s="9">
        <f t="shared" si="75"/>
        <v>0.81613333333333327</v>
      </c>
      <c r="Z136" s="9">
        <f t="shared" si="75"/>
        <v>0.77056666666666673</v>
      </c>
      <c r="AA136" s="9">
        <f t="shared" si="75"/>
        <v>0.79006666666666669</v>
      </c>
      <c r="AB136" s="9">
        <f t="shared" si="75"/>
        <v>3434</v>
      </c>
      <c r="AC136" s="9">
        <f t="shared" si="75"/>
        <v>273.53666666666669</v>
      </c>
      <c r="AD136" s="5">
        <f t="shared" si="73"/>
        <v>12454.666666666666</v>
      </c>
      <c r="AE136" s="1">
        <f t="shared" si="73"/>
        <v>928.79</v>
      </c>
      <c r="AI136" s="7"/>
      <c r="AJ136" s="9" t="s">
        <v>19</v>
      </c>
      <c r="AK136" s="9">
        <f t="shared" ref="AK136:AS136" si="76">AVERAGE(AK133:AK135)</f>
        <v>0.79166666666666663</v>
      </c>
      <c r="AL136" s="9">
        <f t="shared" si="76"/>
        <v>0.68693333333333328</v>
      </c>
      <c r="AM136" s="9">
        <f t="shared" si="76"/>
        <v>0.70709999999999995</v>
      </c>
      <c r="AN136" s="9">
        <f t="shared" si="76"/>
        <v>0.69300000000000006</v>
      </c>
      <c r="AO136" s="9">
        <f t="shared" si="76"/>
        <v>0.81173333333333331</v>
      </c>
      <c r="AP136" s="9">
        <f t="shared" si="76"/>
        <v>0.81950000000000001</v>
      </c>
      <c r="AQ136" s="9">
        <f t="shared" si="76"/>
        <v>0.8136000000000001</v>
      </c>
      <c r="AR136" s="9">
        <f t="shared" si="76"/>
        <v>3299.3333333333335</v>
      </c>
      <c r="AS136" s="9">
        <f t="shared" si="76"/>
        <v>216.45333333333335</v>
      </c>
      <c r="AT136" s="5">
        <f t="shared" si="70"/>
        <v>12050.666666666666</v>
      </c>
      <c r="AU136" s="1">
        <f t="shared" si="71"/>
        <v>770.84</v>
      </c>
      <c r="AV136">
        <v>0</v>
      </c>
      <c r="AW136" s="6">
        <v>0.9</v>
      </c>
      <c r="AX136" s="6">
        <v>0.89249999999999996</v>
      </c>
      <c r="AY136" s="6">
        <v>0.89249999999999996</v>
      </c>
      <c r="AZ136" s="6">
        <v>0.89249999999999996</v>
      </c>
      <c r="BA136" s="6">
        <v>0.90650000000000008</v>
      </c>
      <c r="BB136" s="6">
        <v>0.90650000000000008</v>
      </c>
      <c r="BC136" s="6">
        <v>0.90650000000000008</v>
      </c>
      <c r="BD136" s="6">
        <v>200</v>
      </c>
      <c r="BE136" s="6">
        <v>7.18</v>
      </c>
      <c r="BG136" s="6">
        <v>90</v>
      </c>
      <c r="BH136" s="6">
        <v>89.25</v>
      </c>
      <c r="BI136" s="6">
        <v>89.25</v>
      </c>
      <c r="BJ136" s="6">
        <v>89.25</v>
      </c>
      <c r="BK136" s="6">
        <v>90.65</v>
      </c>
      <c r="BL136" s="6">
        <v>90.65</v>
      </c>
      <c r="BM136" s="6">
        <v>90.65</v>
      </c>
      <c r="BN136" s="6">
        <v>7.18</v>
      </c>
      <c r="BO136" s="6">
        <v>200</v>
      </c>
    </row>
    <row r="137" spans="3:67" x14ac:dyDescent="0.2">
      <c r="C137" s="7">
        <v>1.1000000000000001</v>
      </c>
      <c r="D137" s="4" t="s">
        <v>20</v>
      </c>
      <c r="E137" s="4">
        <v>0.96</v>
      </c>
      <c r="F137" s="4">
        <v>0.89470000000000005</v>
      </c>
      <c r="G137" s="4">
        <v>0.8095</v>
      </c>
      <c r="H137" s="4">
        <v>0.85</v>
      </c>
      <c r="I137" s="4">
        <v>0.96950000000000003</v>
      </c>
      <c r="J137" s="4">
        <v>0.98450000000000004</v>
      </c>
      <c r="K137" s="4">
        <v>0.97689999999999999</v>
      </c>
      <c r="L137" s="4">
        <v>2402</v>
      </c>
      <c r="M137" s="4">
        <v>215.094240903854</v>
      </c>
      <c r="N137" s="1">
        <f t="shared" si="72"/>
        <v>8768</v>
      </c>
      <c r="O137" s="1">
        <f t="shared" si="69"/>
        <v>685.96408224105733</v>
      </c>
      <c r="S137" s="7">
        <v>1.1000000000000001</v>
      </c>
      <c r="T137" s="4" t="s">
        <v>20</v>
      </c>
      <c r="U137" s="4">
        <v>0.98</v>
      </c>
      <c r="V137" s="4">
        <v>0.90910000000000002</v>
      </c>
      <c r="W137" s="4">
        <v>0.95240000000000002</v>
      </c>
      <c r="X137" s="4">
        <v>0.93020000000000003</v>
      </c>
      <c r="Y137" s="4">
        <v>0.99219999999999997</v>
      </c>
      <c r="Z137" s="4">
        <v>0.98450000000000004</v>
      </c>
      <c r="AA137" s="4">
        <v>0.98829999999999996</v>
      </c>
      <c r="AB137" s="4">
        <v>1520</v>
      </c>
      <c r="AC137" s="4">
        <v>183.92</v>
      </c>
      <c r="AD137" s="5">
        <f t="shared" si="73"/>
        <v>7902</v>
      </c>
      <c r="AE137" s="1">
        <f t="shared" si="73"/>
        <v>710.7299999999999</v>
      </c>
      <c r="AI137" s="7">
        <v>1.1000000000000001</v>
      </c>
      <c r="AJ137" s="4" t="s">
        <v>20</v>
      </c>
      <c r="AK137" s="6">
        <v>0.96</v>
      </c>
      <c r="AL137" s="6">
        <v>0.85709999999999997</v>
      </c>
      <c r="AM137" s="6">
        <v>0.85709999999999997</v>
      </c>
      <c r="AN137" s="6">
        <v>0.85709999999999997</v>
      </c>
      <c r="AO137" s="6">
        <v>0.97670000000000001</v>
      </c>
      <c r="AP137" s="6">
        <v>0.97670000000000001</v>
      </c>
      <c r="AQ137" s="6">
        <v>0.97670000000000001</v>
      </c>
      <c r="AR137" s="6">
        <v>1824</v>
      </c>
      <c r="AS137" s="6">
        <v>188.08</v>
      </c>
      <c r="AT137" s="5">
        <f t="shared" si="70"/>
        <v>7142</v>
      </c>
      <c r="AU137" s="1">
        <f t="shared" si="71"/>
        <v>531.93000000000006</v>
      </c>
      <c r="AV137" s="6">
        <v>1</v>
      </c>
      <c r="AW137" s="6">
        <v>0.9</v>
      </c>
      <c r="AX137" s="6">
        <v>0.86870000000000003</v>
      </c>
      <c r="AY137" s="6">
        <v>0.92469999999999997</v>
      </c>
      <c r="AZ137" s="6">
        <v>0.89579999999999993</v>
      </c>
      <c r="BA137" s="6">
        <v>0.93069999999999997</v>
      </c>
      <c r="BB137" s="6">
        <v>0.87849999999999995</v>
      </c>
      <c r="BC137" s="6">
        <v>0.90379999999999994</v>
      </c>
      <c r="BD137" s="6">
        <v>2020</v>
      </c>
      <c r="BE137" s="6">
        <v>109.14</v>
      </c>
      <c r="BG137" s="6">
        <v>90</v>
      </c>
      <c r="BH137" s="6">
        <v>86.87</v>
      </c>
      <c r="BI137" s="6">
        <v>92.47</v>
      </c>
      <c r="BJ137" s="6">
        <v>89.58</v>
      </c>
      <c r="BK137" s="6">
        <v>93.07</v>
      </c>
      <c r="BL137" s="6">
        <v>87.85</v>
      </c>
      <c r="BM137" s="6">
        <v>90.38</v>
      </c>
      <c r="BN137" s="6">
        <v>109.14</v>
      </c>
      <c r="BO137" s="6">
        <v>2020</v>
      </c>
    </row>
    <row r="138" spans="3:67" x14ac:dyDescent="0.2">
      <c r="C138" s="7">
        <v>1.2</v>
      </c>
      <c r="D138" s="4" t="s">
        <v>21</v>
      </c>
      <c r="E138" s="4">
        <v>0.84670000000000001</v>
      </c>
      <c r="F138" s="4">
        <v>0.68</v>
      </c>
      <c r="G138" s="4">
        <v>0.53120000000000001</v>
      </c>
      <c r="H138" s="4">
        <v>0.59650000000000003</v>
      </c>
      <c r="I138" s="4">
        <v>0.88</v>
      </c>
      <c r="J138" s="4">
        <v>0.93220000000000003</v>
      </c>
      <c r="K138" s="4">
        <v>0.90529999999999999</v>
      </c>
      <c r="L138" s="4">
        <v>2410</v>
      </c>
      <c r="M138" s="4">
        <v>190.56607007980301</v>
      </c>
      <c r="N138" s="1">
        <f t="shared" si="72"/>
        <v>8850</v>
      </c>
      <c r="O138" s="1">
        <f t="shared" si="69"/>
        <v>641.32205533981141</v>
      </c>
      <c r="S138" s="7">
        <v>1.2</v>
      </c>
      <c r="T138" s="4" t="s">
        <v>21</v>
      </c>
      <c r="U138" s="4">
        <v>0.92669999999999997</v>
      </c>
      <c r="V138" s="4">
        <v>0.8</v>
      </c>
      <c r="W138" s="4">
        <v>0.875</v>
      </c>
      <c r="X138" s="4">
        <v>0.83579999999999999</v>
      </c>
      <c r="Y138" s="4">
        <v>0.96519999999999995</v>
      </c>
      <c r="Z138" s="4">
        <v>0.94069999999999998</v>
      </c>
      <c r="AA138" s="4">
        <v>0.95279999999999998</v>
      </c>
      <c r="AB138" s="4">
        <v>2432</v>
      </c>
      <c r="AC138" s="4">
        <v>163.6</v>
      </c>
      <c r="AD138" s="5">
        <f t="shared" si="73"/>
        <v>8358</v>
      </c>
      <c r="AE138" s="1">
        <f t="shared" si="73"/>
        <v>748.29000000000008</v>
      </c>
      <c r="AI138" s="7">
        <v>1.2</v>
      </c>
      <c r="AJ138" s="4" t="s">
        <v>21</v>
      </c>
      <c r="AK138" s="6">
        <v>0.78670000000000007</v>
      </c>
      <c r="AL138" s="6">
        <v>0.5</v>
      </c>
      <c r="AM138" s="6">
        <v>0.34380000000000005</v>
      </c>
      <c r="AN138" s="6">
        <v>0.40740000000000004</v>
      </c>
      <c r="AO138" s="6">
        <v>0.83590000000000009</v>
      </c>
      <c r="AP138" s="6">
        <v>0.90680000000000005</v>
      </c>
      <c r="AQ138" s="6">
        <v>0.8698999999999999</v>
      </c>
      <c r="AR138" s="6">
        <v>1520</v>
      </c>
      <c r="AS138" s="6">
        <v>103.94</v>
      </c>
      <c r="AT138" s="5">
        <f t="shared" si="70"/>
        <v>7902</v>
      </c>
      <c r="AU138" s="1">
        <f t="shared" si="71"/>
        <v>514.74</v>
      </c>
      <c r="AV138">
        <v>2</v>
      </c>
      <c r="AW138" s="6">
        <v>0.9</v>
      </c>
      <c r="AX138" s="6">
        <v>0.88419999999999999</v>
      </c>
      <c r="AY138" s="6">
        <v>0.90319999999999989</v>
      </c>
      <c r="AZ138" s="6">
        <v>0.89359999999999995</v>
      </c>
      <c r="BA138" s="6">
        <v>0.91430000000000011</v>
      </c>
      <c r="BB138" s="6">
        <v>0.8972</v>
      </c>
      <c r="BC138" s="6">
        <v>0.90569999999999995</v>
      </c>
      <c r="BD138" s="6">
        <v>4040</v>
      </c>
      <c r="BE138" s="6">
        <v>229.48</v>
      </c>
      <c r="BG138" s="6">
        <v>90</v>
      </c>
      <c r="BH138" s="6">
        <v>88.42</v>
      </c>
      <c r="BI138" s="6">
        <v>90.32</v>
      </c>
      <c r="BJ138" s="6">
        <v>89.36</v>
      </c>
      <c r="BK138" s="6">
        <v>91.43</v>
      </c>
      <c r="BL138" s="6">
        <v>89.72</v>
      </c>
      <c r="BM138" s="6">
        <v>90.57</v>
      </c>
      <c r="BN138" s="6">
        <v>229.48</v>
      </c>
      <c r="BO138" s="6">
        <v>4040</v>
      </c>
    </row>
    <row r="139" spans="3:67" x14ac:dyDescent="0.2">
      <c r="C139" s="7">
        <v>1.3</v>
      </c>
      <c r="D139" s="4" t="s">
        <v>22</v>
      </c>
      <c r="E139" s="4">
        <v>0.97330000000000005</v>
      </c>
      <c r="F139" s="4">
        <v>0.83330000000000004</v>
      </c>
      <c r="G139" s="4">
        <v>0.83330000000000004</v>
      </c>
      <c r="H139" s="4">
        <v>0.83330000000000004</v>
      </c>
      <c r="I139" s="4">
        <v>0.98550000000000004</v>
      </c>
      <c r="J139" s="4">
        <v>0.98550000000000004</v>
      </c>
      <c r="K139" s="4">
        <v>0.98550000000000004</v>
      </c>
      <c r="L139" s="4">
        <v>2350</v>
      </c>
      <c r="M139" s="4">
        <v>223.775521993637</v>
      </c>
      <c r="N139" s="1">
        <f t="shared" si="72"/>
        <v>8418</v>
      </c>
      <c r="O139" s="1">
        <f t="shared" si="69"/>
        <v>706.60657644271748</v>
      </c>
      <c r="S139" s="7">
        <v>1.3</v>
      </c>
      <c r="T139" s="4" t="s">
        <v>22</v>
      </c>
      <c r="U139" s="4">
        <v>0.98</v>
      </c>
      <c r="V139" s="4">
        <v>1</v>
      </c>
      <c r="W139" s="4">
        <v>0.75</v>
      </c>
      <c r="X139" s="4">
        <v>0.85709999999999997</v>
      </c>
      <c r="Y139" s="4">
        <v>0.97870000000000001</v>
      </c>
      <c r="Z139" s="4">
        <v>1</v>
      </c>
      <c r="AA139" s="4">
        <v>0.98919999999999997</v>
      </c>
      <c r="AB139" s="4">
        <v>608</v>
      </c>
      <c r="AC139" s="4">
        <v>52.61</v>
      </c>
      <c r="AD139" s="5">
        <f t="shared" si="73"/>
        <v>2582</v>
      </c>
      <c r="AE139" s="1">
        <f t="shared" si="73"/>
        <v>220.34000000000003</v>
      </c>
      <c r="AI139" s="7">
        <v>1.3</v>
      </c>
      <c r="AJ139" s="4" t="s">
        <v>22</v>
      </c>
      <c r="AK139" s="6">
        <v>0.98670000000000002</v>
      </c>
      <c r="AL139" s="6">
        <v>0.85709999999999997</v>
      </c>
      <c r="AM139" s="6">
        <v>1</v>
      </c>
      <c r="AN139" s="6">
        <v>0.92310000000000003</v>
      </c>
      <c r="AO139" s="6">
        <v>1</v>
      </c>
      <c r="AP139" s="6">
        <v>0.98549999999999993</v>
      </c>
      <c r="AQ139" s="6">
        <v>0.99269999999999992</v>
      </c>
      <c r="AR139" s="6">
        <v>608</v>
      </c>
      <c r="AS139" s="6">
        <v>99.12</v>
      </c>
      <c r="AT139" s="5">
        <f t="shared" si="70"/>
        <v>2582</v>
      </c>
      <c r="AU139" s="1">
        <f t="shared" si="71"/>
        <v>294.55</v>
      </c>
      <c r="AV139" s="6">
        <v>3</v>
      </c>
      <c r="AW139" s="6">
        <v>0.9</v>
      </c>
      <c r="AX139" s="6">
        <v>0.88419999999999999</v>
      </c>
      <c r="AY139" s="6">
        <v>0.90319999999999989</v>
      </c>
      <c r="AZ139" s="6">
        <v>0.89359999999999995</v>
      </c>
      <c r="BA139" s="6">
        <v>0.91430000000000011</v>
      </c>
      <c r="BB139" s="6">
        <v>0.8972</v>
      </c>
      <c r="BC139" s="6">
        <v>0.90569999999999995</v>
      </c>
      <c r="BD139" s="6">
        <v>3434</v>
      </c>
      <c r="BE139" s="6">
        <v>243.13</v>
      </c>
      <c r="BG139" s="6">
        <v>90</v>
      </c>
      <c r="BH139" s="6">
        <v>88.42</v>
      </c>
      <c r="BI139" s="6">
        <v>90.32</v>
      </c>
      <c r="BJ139" s="6">
        <v>89.36</v>
      </c>
      <c r="BK139" s="6">
        <v>91.43</v>
      </c>
      <c r="BL139" s="6">
        <v>89.72</v>
      </c>
      <c r="BM139" s="6">
        <v>90.57</v>
      </c>
      <c r="BN139" s="6">
        <v>243.13</v>
      </c>
      <c r="BO139" s="6">
        <v>3434</v>
      </c>
    </row>
    <row r="140" spans="3:67" x14ac:dyDescent="0.2">
      <c r="C140" s="7">
        <v>1.4</v>
      </c>
      <c r="D140" s="4" t="s">
        <v>23</v>
      </c>
      <c r="E140" s="4">
        <v>0.99329999999999996</v>
      </c>
      <c r="F140" s="4">
        <v>1</v>
      </c>
      <c r="G140" s="4">
        <v>0.91669999999999996</v>
      </c>
      <c r="H140" s="4">
        <v>0.95650000000000002</v>
      </c>
      <c r="I140" s="4">
        <v>0.99280000000000002</v>
      </c>
      <c r="J140" s="4">
        <v>1</v>
      </c>
      <c r="K140" s="4">
        <v>0.99639999999999995</v>
      </c>
      <c r="L140" s="4">
        <v>2413</v>
      </c>
      <c r="M140" s="4">
        <v>196.56671214103699</v>
      </c>
      <c r="N140" s="1">
        <f t="shared" si="72"/>
        <v>8830</v>
      </c>
      <c r="O140" s="1">
        <f t="shared" si="69"/>
        <v>659.1883831024162</v>
      </c>
      <c r="S140" s="7">
        <v>1.4</v>
      </c>
      <c r="T140" s="4" t="s">
        <v>23</v>
      </c>
      <c r="U140" s="4">
        <v>1</v>
      </c>
      <c r="V140" s="4">
        <v>1</v>
      </c>
      <c r="W140" s="4">
        <v>1</v>
      </c>
      <c r="X140" s="4">
        <v>1</v>
      </c>
      <c r="Y140" s="4">
        <v>1</v>
      </c>
      <c r="Z140" s="4">
        <v>1</v>
      </c>
      <c r="AA140" s="4">
        <v>1</v>
      </c>
      <c r="AB140" s="4">
        <v>3040</v>
      </c>
      <c r="AC140" s="8">
        <v>181.59</v>
      </c>
      <c r="AD140" s="5">
        <f t="shared" si="73"/>
        <v>6686</v>
      </c>
      <c r="AE140" s="1">
        <f t="shared" si="73"/>
        <v>562.16999999999996</v>
      </c>
      <c r="AI140" s="7">
        <v>1.4</v>
      </c>
      <c r="AJ140" s="4" t="s">
        <v>23</v>
      </c>
      <c r="AK140" s="6">
        <v>0.98670000000000002</v>
      </c>
      <c r="AL140" s="6">
        <v>0.91670000000000007</v>
      </c>
      <c r="AM140" s="6">
        <v>0.91670000000000007</v>
      </c>
      <c r="AN140" s="6">
        <v>0.91670000000000007</v>
      </c>
      <c r="AO140" s="6">
        <v>0.99280000000000002</v>
      </c>
      <c r="AP140" s="6">
        <v>0.99280000000000002</v>
      </c>
      <c r="AQ140" s="6">
        <v>0.99280000000000002</v>
      </c>
      <c r="AR140" s="6">
        <v>2128</v>
      </c>
      <c r="AS140" s="6">
        <v>100.57</v>
      </c>
      <c r="AT140" s="5">
        <f t="shared" si="70"/>
        <v>5166</v>
      </c>
      <c r="AU140" s="1">
        <f t="shared" si="71"/>
        <v>334.73</v>
      </c>
      <c r="AV140">
        <v>4</v>
      </c>
      <c r="AW140" s="6">
        <v>0.9</v>
      </c>
      <c r="AX140" s="6">
        <v>0.87629999999999997</v>
      </c>
      <c r="AY140" s="6">
        <v>0.91400000000000003</v>
      </c>
      <c r="AZ140" s="6">
        <v>0.89469999999999994</v>
      </c>
      <c r="BA140" s="6">
        <v>0.92230000000000001</v>
      </c>
      <c r="BB140" s="6">
        <v>0.88790000000000002</v>
      </c>
      <c r="BC140" s="6">
        <v>0.90480000000000005</v>
      </c>
      <c r="BD140" s="6">
        <v>4040</v>
      </c>
      <c r="BE140" s="6">
        <v>223.07</v>
      </c>
      <c r="BG140" s="6">
        <v>90</v>
      </c>
      <c r="BH140" s="6">
        <v>87.63</v>
      </c>
      <c r="BI140" s="6">
        <v>91.4</v>
      </c>
      <c r="BJ140" s="6">
        <v>89.47</v>
      </c>
      <c r="BK140" s="6">
        <v>92.23</v>
      </c>
      <c r="BL140" s="6">
        <v>88.79</v>
      </c>
      <c r="BM140" s="6">
        <v>90.48</v>
      </c>
      <c r="BN140" s="6">
        <v>223.07</v>
      </c>
      <c r="BO140" s="6">
        <v>4040</v>
      </c>
    </row>
    <row r="141" spans="3:67" x14ac:dyDescent="0.2">
      <c r="C141" s="7">
        <v>1.5</v>
      </c>
      <c r="D141" s="4" t="s">
        <v>24</v>
      </c>
      <c r="E141" s="4">
        <v>0.82</v>
      </c>
      <c r="F141" s="4">
        <v>0.74</v>
      </c>
      <c r="G141" s="4">
        <v>0.72550000000000003</v>
      </c>
      <c r="H141" s="4">
        <v>0.73270000000000002</v>
      </c>
      <c r="I141" s="4">
        <v>0.86</v>
      </c>
      <c r="J141" s="4">
        <v>0.86870000000000003</v>
      </c>
      <c r="K141" s="4">
        <v>0.86429999999999996</v>
      </c>
      <c r="L141" s="4">
        <v>2397</v>
      </c>
      <c r="M141" s="4">
        <v>223.52837514877299</v>
      </c>
      <c r="N141" s="1">
        <f t="shared" si="72"/>
        <v>8835</v>
      </c>
      <c r="O141" s="1">
        <f t="shared" si="69"/>
        <v>656.35948562621877</v>
      </c>
      <c r="S141" s="7">
        <v>1.5</v>
      </c>
      <c r="T141" s="4" t="s">
        <v>24</v>
      </c>
      <c r="U141" s="4">
        <v>0.87329999999999997</v>
      </c>
      <c r="V141" s="4">
        <v>78.569999999999993</v>
      </c>
      <c r="W141" s="4">
        <v>0.86270000000000002</v>
      </c>
      <c r="X141" s="4">
        <v>0.82240000000000002</v>
      </c>
      <c r="Y141" s="4">
        <v>0.92549999999999999</v>
      </c>
      <c r="Z141" s="4">
        <v>0.87880000000000003</v>
      </c>
      <c r="AA141" s="4">
        <v>0.90159999999999996</v>
      </c>
      <c r="AB141" s="4">
        <v>3040</v>
      </c>
      <c r="AC141" s="4">
        <v>249.17</v>
      </c>
      <c r="AD141" s="5">
        <f t="shared" si="73"/>
        <v>9878</v>
      </c>
      <c r="AE141" s="1">
        <f t="shared" si="73"/>
        <v>746.74</v>
      </c>
      <c r="AI141" s="7">
        <v>1.5</v>
      </c>
      <c r="AJ141" s="4" t="s">
        <v>24</v>
      </c>
      <c r="AK141" s="6">
        <v>0.84</v>
      </c>
      <c r="AL141" s="6">
        <v>0.75470000000000004</v>
      </c>
      <c r="AM141" s="6">
        <v>0.78430000000000011</v>
      </c>
      <c r="AN141" s="6">
        <v>0.76919999999999999</v>
      </c>
      <c r="AO141" s="6">
        <v>0.88659999999999994</v>
      </c>
      <c r="AP141" s="6">
        <v>0.86870000000000003</v>
      </c>
      <c r="AQ141" s="6">
        <v>0.87760000000000005</v>
      </c>
      <c r="AR141" s="6">
        <v>2736</v>
      </c>
      <c r="AS141" s="6">
        <v>111.59</v>
      </c>
      <c r="AT141" s="5">
        <f t="shared" si="70"/>
        <v>9878</v>
      </c>
      <c r="AU141" s="1">
        <f t="shared" si="71"/>
        <v>552.03</v>
      </c>
      <c r="AV141" s="6">
        <v>5</v>
      </c>
      <c r="AW141" s="6">
        <v>0.90500000000000003</v>
      </c>
      <c r="AX141" s="6">
        <v>0.9022</v>
      </c>
      <c r="AY141" s="6">
        <v>0.89249999999999996</v>
      </c>
      <c r="AZ141" s="6">
        <v>0.89729999999999999</v>
      </c>
      <c r="BA141" s="6">
        <v>0.90739999999999998</v>
      </c>
      <c r="BB141" s="6">
        <v>0.91590000000000005</v>
      </c>
      <c r="BC141" s="6">
        <v>0.91159999999999997</v>
      </c>
      <c r="BD141" s="6">
        <v>3636</v>
      </c>
      <c r="BE141" s="6">
        <v>244.45</v>
      </c>
      <c r="BG141" s="6">
        <v>90.5</v>
      </c>
      <c r="BH141" s="6">
        <v>90.22</v>
      </c>
      <c r="BI141" s="6">
        <v>89.25</v>
      </c>
      <c r="BJ141" s="6">
        <v>89.73</v>
      </c>
      <c r="BK141" s="6">
        <v>90.74</v>
      </c>
      <c r="BL141" s="6">
        <v>91.59</v>
      </c>
      <c r="BM141" s="6">
        <v>91.16</v>
      </c>
      <c r="BN141" s="6">
        <v>244.45</v>
      </c>
      <c r="BO141" s="6">
        <v>3636</v>
      </c>
    </row>
    <row r="142" spans="3:67" x14ac:dyDescent="0.2">
      <c r="C142" s="7">
        <v>1.6</v>
      </c>
      <c r="D142" s="4" t="s">
        <v>26</v>
      </c>
      <c r="E142" s="4">
        <v>0.84</v>
      </c>
      <c r="F142" s="4">
        <v>0.54549999999999998</v>
      </c>
      <c r="G142" s="4">
        <v>0.46150000000000002</v>
      </c>
      <c r="H142" s="4">
        <v>0.5</v>
      </c>
      <c r="I142" s="4">
        <v>0.89059999999999995</v>
      </c>
      <c r="J142" s="4">
        <v>0.9194</v>
      </c>
      <c r="K142" s="4">
        <v>0.90480000000000005</v>
      </c>
      <c r="L142" s="4">
        <v>2369</v>
      </c>
      <c r="M142" s="4">
        <v>193.89908599853501</v>
      </c>
      <c r="N142" s="1">
        <f t="shared" si="72"/>
        <v>8752</v>
      </c>
      <c r="O142" s="1">
        <f t="shared" si="69"/>
        <v>596.03637170791444</v>
      </c>
      <c r="S142" s="7">
        <v>1.6</v>
      </c>
      <c r="T142" s="4" t="s">
        <v>26</v>
      </c>
      <c r="U142" s="4">
        <v>0.86670000000000003</v>
      </c>
      <c r="V142" s="4">
        <v>0.75</v>
      </c>
      <c r="W142" s="4">
        <v>0.34620000000000001</v>
      </c>
      <c r="X142" s="4">
        <v>0.47370000000000001</v>
      </c>
      <c r="Y142" s="4">
        <v>0.87680000000000002</v>
      </c>
      <c r="Z142" s="4">
        <v>0.9758</v>
      </c>
      <c r="AA142" s="4">
        <v>0.92369999999999997</v>
      </c>
      <c r="AB142" s="4">
        <v>6080</v>
      </c>
      <c r="AC142" s="4">
        <v>468.84</v>
      </c>
      <c r="AD142" s="5">
        <f t="shared" si="73"/>
        <v>13678</v>
      </c>
      <c r="AE142" s="1">
        <f t="shared" si="73"/>
        <v>1013.76</v>
      </c>
      <c r="AI142" s="7">
        <v>1.6</v>
      </c>
      <c r="AJ142" s="4" t="s">
        <v>26</v>
      </c>
      <c r="AK142" s="6">
        <v>0.86</v>
      </c>
      <c r="AL142" s="6">
        <v>1</v>
      </c>
      <c r="AM142" s="6">
        <v>0.1923</v>
      </c>
      <c r="AN142" s="6">
        <v>0.3226</v>
      </c>
      <c r="AO142" s="6">
        <v>0.85519999999999996</v>
      </c>
      <c r="AP142" s="6">
        <v>1</v>
      </c>
      <c r="AQ142" s="6">
        <v>0.92189999999999994</v>
      </c>
      <c r="AR142" s="6">
        <v>1520</v>
      </c>
      <c r="AS142" s="6">
        <v>111.72</v>
      </c>
      <c r="AT142" s="5">
        <f t="shared" si="70"/>
        <v>10486</v>
      </c>
      <c r="AU142" s="1">
        <f t="shared" si="71"/>
        <v>594.65</v>
      </c>
      <c r="AV142">
        <v>6</v>
      </c>
      <c r="AW142" s="6">
        <v>0.90500000000000003</v>
      </c>
      <c r="AX142" s="6">
        <v>0.89359999999999995</v>
      </c>
      <c r="AY142" s="6">
        <v>0.90319999999999989</v>
      </c>
      <c r="AZ142" s="6">
        <v>0.89840000000000009</v>
      </c>
      <c r="BA142" s="6">
        <v>0.91510000000000002</v>
      </c>
      <c r="BB142" s="6">
        <v>0.90650000000000008</v>
      </c>
      <c r="BC142" s="6">
        <v>0.91079999999999994</v>
      </c>
      <c r="BD142" s="6">
        <v>3636</v>
      </c>
      <c r="BE142" s="6">
        <v>272.32</v>
      </c>
      <c r="BG142" s="6">
        <v>90.5</v>
      </c>
      <c r="BH142" s="6">
        <v>89.36</v>
      </c>
      <c r="BI142" s="6">
        <v>90.32</v>
      </c>
      <c r="BJ142" s="6">
        <v>89.84</v>
      </c>
      <c r="BK142" s="6">
        <v>91.51</v>
      </c>
      <c r="BL142" s="6">
        <v>90.65</v>
      </c>
      <c r="BM142" s="6">
        <v>91.08</v>
      </c>
      <c r="BN142" s="6">
        <v>272.32</v>
      </c>
      <c r="BO142" s="6">
        <v>3636</v>
      </c>
    </row>
    <row r="143" spans="3:67" x14ac:dyDescent="0.2">
      <c r="C143" s="7">
        <v>2.1</v>
      </c>
      <c r="D143" s="4" t="s">
        <v>27</v>
      </c>
      <c r="E143" s="4">
        <v>0.86499999999999999</v>
      </c>
      <c r="F143" s="4">
        <v>0.88390000000000002</v>
      </c>
      <c r="G143" s="4">
        <v>0.93840000000000001</v>
      </c>
      <c r="H143" s="4">
        <v>0.9103</v>
      </c>
      <c r="I143" s="4">
        <v>0.8</v>
      </c>
      <c r="J143" s="4">
        <v>0.66669999999999996</v>
      </c>
      <c r="K143" s="4">
        <v>0.72729999999999995</v>
      </c>
      <c r="L143" s="4">
        <v>2501</v>
      </c>
      <c r="M143" s="4">
        <v>214.30680704116801</v>
      </c>
      <c r="N143" s="1">
        <f t="shared" si="72"/>
        <v>9818</v>
      </c>
      <c r="O143" s="1">
        <f t="shared" si="69"/>
        <v>766.37492918968064</v>
      </c>
      <c r="S143" s="7">
        <v>2.1</v>
      </c>
      <c r="T143" s="4" t="s">
        <v>27</v>
      </c>
      <c r="U143" s="4">
        <v>0.91500000000000004</v>
      </c>
      <c r="V143" s="4">
        <v>0.94479999999999997</v>
      </c>
      <c r="W143" s="4">
        <v>0.93840000000000001</v>
      </c>
      <c r="X143" s="4">
        <v>0.94159999999999999</v>
      </c>
      <c r="Y143" s="4">
        <v>0.83640000000000003</v>
      </c>
      <c r="Z143" s="4">
        <v>0.85189999999999999</v>
      </c>
      <c r="AA143" s="4">
        <v>0.84399999999999997</v>
      </c>
      <c r="AB143" s="4">
        <v>2626</v>
      </c>
      <c r="AC143" s="4">
        <v>192.38</v>
      </c>
      <c r="AD143" s="5">
        <f t="shared" si="73"/>
        <v>12522</v>
      </c>
      <c r="AE143" s="1">
        <f t="shared" si="73"/>
        <v>887.27</v>
      </c>
      <c r="AI143" s="7">
        <v>2.1</v>
      </c>
      <c r="AJ143" s="4" t="s">
        <v>27</v>
      </c>
      <c r="AK143" s="6">
        <v>0.91</v>
      </c>
      <c r="AL143" s="6">
        <v>0.94440000000000002</v>
      </c>
      <c r="AM143" s="6">
        <v>0.93150000000000011</v>
      </c>
      <c r="AN143" s="6">
        <v>0.93790000000000007</v>
      </c>
      <c r="AO143" s="6">
        <v>0.82140000000000002</v>
      </c>
      <c r="AP143" s="6">
        <v>0.85189999999999999</v>
      </c>
      <c r="AQ143" s="6">
        <v>0.83640000000000003</v>
      </c>
      <c r="AR143" s="6">
        <v>4040</v>
      </c>
      <c r="AS143" s="6">
        <v>192.18</v>
      </c>
      <c r="AT143" s="5">
        <f t="shared" si="70"/>
        <v>14138</v>
      </c>
      <c r="AU143" s="1">
        <f t="shared" si="71"/>
        <v>747.22</v>
      </c>
      <c r="AW143" s="6"/>
      <c r="AX143" s="6"/>
      <c r="AY143" s="6"/>
      <c r="AZ143" s="6"/>
      <c r="BA143" s="6"/>
      <c r="BB143" s="6"/>
      <c r="BC143" s="6"/>
      <c r="BD143" s="6"/>
      <c r="BE143" s="6"/>
    </row>
    <row r="144" spans="3:67" x14ac:dyDescent="0.2">
      <c r="C144" s="7"/>
      <c r="D144" s="9" t="s">
        <v>28</v>
      </c>
      <c r="E144" s="9">
        <f>AVERAGE(E137:E143)</f>
        <v>0.89975714285714292</v>
      </c>
      <c r="F144" s="9">
        <f t="shared" ref="F144:M144" si="77">AVERAGE(F137:F143)</f>
        <v>0.79677142857142846</v>
      </c>
      <c r="G144" s="9">
        <f t="shared" si="77"/>
        <v>0.74515714285714285</v>
      </c>
      <c r="H144" s="9">
        <f t="shared" si="77"/>
        <v>0.76847142857142858</v>
      </c>
      <c r="I144" s="9">
        <f t="shared" si="77"/>
        <v>0.91120000000000001</v>
      </c>
      <c r="J144" s="9">
        <f t="shared" si="77"/>
        <v>0.90814285714285714</v>
      </c>
      <c r="K144" s="9">
        <f t="shared" si="77"/>
        <v>0.90864285714285697</v>
      </c>
      <c r="L144" s="9">
        <f t="shared" si="77"/>
        <v>2406</v>
      </c>
      <c r="M144" s="9">
        <f t="shared" si="77"/>
        <v>208.2481161866867</v>
      </c>
      <c r="N144" s="1">
        <f t="shared" si="72"/>
        <v>8895.8571428571431</v>
      </c>
      <c r="O144" s="1">
        <f t="shared" si="69"/>
        <v>673.1216976642595</v>
      </c>
      <c r="S144" s="7"/>
      <c r="T144" s="9" t="s">
        <v>28</v>
      </c>
      <c r="U144" s="9">
        <f>AVERAGE(U137:U143)</f>
        <v>0.93452857142857138</v>
      </c>
      <c r="V144" s="9">
        <f t="shared" ref="V144:AC144" si="78">AVERAGE(V137:V143)</f>
        <v>11.996271428571429</v>
      </c>
      <c r="W144" s="9">
        <f t="shared" si="78"/>
        <v>0.8178142857142856</v>
      </c>
      <c r="X144" s="9">
        <f t="shared" si="78"/>
        <v>0.83725714285714292</v>
      </c>
      <c r="Y144" s="9">
        <f t="shared" si="78"/>
        <v>0.93925714285714279</v>
      </c>
      <c r="Z144" s="9">
        <f t="shared" si="78"/>
        <v>0.94738571428571416</v>
      </c>
      <c r="AA144" s="9">
        <f t="shared" si="78"/>
        <v>0.94280000000000008</v>
      </c>
      <c r="AB144" s="9">
        <f t="shared" si="78"/>
        <v>2763.7142857142858</v>
      </c>
      <c r="AC144" s="9">
        <f t="shared" si="78"/>
        <v>213.15857142857143</v>
      </c>
      <c r="AD144" s="5">
        <f t="shared" si="73"/>
        <v>8800.8571428571431</v>
      </c>
      <c r="AE144" s="1">
        <f t="shared" si="73"/>
        <v>698.47142857142865</v>
      </c>
      <c r="AI144" s="7"/>
      <c r="AJ144" s="9" t="s">
        <v>28</v>
      </c>
      <c r="AK144" s="9">
        <f>AVERAGE(AK137:AK143)</f>
        <v>0.9043000000000001</v>
      </c>
      <c r="AL144" s="9">
        <f t="shared" ref="AL144:AS144" si="79">AVERAGE(AL137:AL143)</f>
        <v>0.83285714285714285</v>
      </c>
      <c r="AM144" s="9">
        <f t="shared" si="79"/>
        <v>0.71795714285714285</v>
      </c>
      <c r="AN144" s="9">
        <f t="shared" si="79"/>
        <v>0.73342857142857132</v>
      </c>
      <c r="AO144" s="9">
        <f t="shared" si="79"/>
        <v>0.90979999999999994</v>
      </c>
      <c r="AP144" s="9">
        <f t="shared" si="79"/>
        <v>0.94034285714285715</v>
      </c>
      <c r="AQ144" s="9">
        <f t="shared" si="79"/>
        <v>0.92400000000000004</v>
      </c>
      <c r="AR144" s="9">
        <f t="shared" si="79"/>
        <v>2053.7142857142858</v>
      </c>
      <c r="AS144" s="9">
        <f t="shared" si="79"/>
        <v>129.6</v>
      </c>
      <c r="AT144" s="5">
        <f t="shared" si="70"/>
        <v>8184.8571428571431</v>
      </c>
      <c r="AU144" s="1">
        <f t="shared" si="71"/>
        <v>509.97857142857151</v>
      </c>
      <c r="AW144" s="6"/>
      <c r="AX144" s="6"/>
      <c r="AY144" s="6"/>
      <c r="AZ144" s="6"/>
      <c r="BA144" s="6"/>
      <c r="BB144" s="6"/>
      <c r="BC144" s="6"/>
      <c r="BD144" s="6"/>
      <c r="BE144" s="6"/>
    </row>
    <row r="145" spans="3:67" x14ac:dyDescent="0.2">
      <c r="C145" s="7">
        <v>3.1</v>
      </c>
      <c r="D145" s="4" t="s">
        <v>29</v>
      </c>
      <c r="E145" s="4">
        <v>0.95</v>
      </c>
      <c r="F145" s="4">
        <v>0.98819999999999997</v>
      </c>
      <c r="G145" s="4">
        <v>0.9032</v>
      </c>
      <c r="H145" s="4">
        <v>0.94379999999999997</v>
      </c>
      <c r="I145" s="4">
        <v>0.92169999999999996</v>
      </c>
      <c r="J145" s="4">
        <v>0.99070000000000003</v>
      </c>
      <c r="K145" s="4">
        <v>0.95499999999999996</v>
      </c>
      <c r="L145" s="4">
        <v>2445</v>
      </c>
      <c r="M145" s="4">
        <v>192.157191038131</v>
      </c>
      <c r="N145" s="1">
        <f t="shared" si="72"/>
        <v>9434</v>
      </c>
      <c r="O145" s="1">
        <f t="shared" si="69"/>
        <v>609.60188078880219</v>
      </c>
      <c r="S145" s="7">
        <v>3.1</v>
      </c>
      <c r="T145" s="4" t="s">
        <v>29</v>
      </c>
      <c r="U145" s="4">
        <v>0.995</v>
      </c>
      <c r="V145" s="4">
        <v>0.98939999999999995</v>
      </c>
      <c r="W145" s="4">
        <v>1</v>
      </c>
      <c r="X145" s="4">
        <v>0.99470000000000003</v>
      </c>
      <c r="Y145" s="4">
        <v>1</v>
      </c>
      <c r="Z145" s="4">
        <v>0.99070000000000003</v>
      </c>
      <c r="AA145" s="4">
        <v>0.99529999999999996</v>
      </c>
      <c r="AB145" s="4">
        <v>1818</v>
      </c>
      <c r="AC145" s="4">
        <v>226.39</v>
      </c>
      <c r="AD145" s="5">
        <f t="shared" si="73"/>
        <v>6058</v>
      </c>
      <c r="AE145" s="1">
        <f t="shared" si="73"/>
        <v>541.74</v>
      </c>
      <c r="AI145" s="7">
        <v>3.1</v>
      </c>
      <c r="AJ145" s="4" t="s">
        <v>29</v>
      </c>
      <c r="AK145" s="6">
        <v>0.995</v>
      </c>
      <c r="AL145" s="6">
        <v>0.98939999999999995</v>
      </c>
      <c r="AM145" s="6">
        <v>1</v>
      </c>
      <c r="AN145" s="6">
        <v>0.99470000000000003</v>
      </c>
      <c r="AO145" s="6">
        <v>1</v>
      </c>
      <c r="AP145" s="6">
        <v>0.99069999999999991</v>
      </c>
      <c r="AQ145" s="6">
        <v>0.99529999999999996</v>
      </c>
      <c r="AR145" s="6">
        <v>1212</v>
      </c>
      <c r="AS145" s="6">
        <v>87.25</v>
      </c>
      <c r="AT145" s="5">
        <f t="shared" si="70"/>
        <v>5250</v>
      </c>
      <c r="AU145" s="1">
        <f t="shared" si="71"/>
        <v>285.38</v>
      </c>
      <c r="AW145" s="6"/>
      <c r="AX145" s="6"/>
      <c r="AY145" s="6"/>
      <c r="AZ145" s="6"/>
      <c r="BA145" s="6"/>
      <c r="BB145" s="6"/>
      <c r="BC145" s="6"/>
      <c r="BD145" s="6"/>
      <c r="BE145" s="6"/>
      <c r="BG145" t="s">
        <v>46</v>
      </c>
    </row>
    <row r="146" spans="3:67" x14ac:dyDescent="0.2">
      <c r="C146" s="7">
        <v>4.0999999999999996</v>
      </c>
      <c r="D146" s="4" t="s">
        <v>30</v>
      </c>
      <c r="E146" s="4">
        <v>0.93500000000000005</v>
      </c>
      <c r="F146" s="4">
        <v>1</v>
      </c>
      <c r="G146" s="4">
        <v>0.86019999999999996</v>
      </c>
      <c r="H146" s="4">
        <v>0.92490000000000006</v>
      </c>
      <c r="I146" s="4">
        <v>0.89170000000000005</v>
      </c>
      <c r="J146" s="4">
        <v>1</v>
      </c>
      <c r="K146" s="4">
        <v>0.94269999999999998</v>
      </c>
      <c r="L146" s="4">
        <v>2476</v>
      </c>
      <c r="M146" s="4">
        <v>192.511574029922</v>
      </c>
      <c r="N146" s="1">
        <f t="shared" si="72"/>
        <v>9556</v>
      </c>
      <c r="O146" s="1">
        <f t="shared" si="69"/>
        <v>626.16821002960012</v>
      </c>
      <c r="S146" s="7">
        <v>4.0999999999999996</v>
      </c>
      <c r="T146" s="4" t="s">
        <v>30</v>
      </c>
      <c r="U146" s="4">
        <v>0.95109999999999995</v>
      </c>
      <c r="V146" s="4">
        <v>1</v>
      </c>
      <c r="W146" s="4">
        <v>0.88170000000000004</v>
      </c>
      <c r="X146" s="4">
        <v>0.93710000000000004</v>
      </c>
      <c r="Y146" s="4">
        <v>0.90680000000000005</v>
      </c>
      <c r="Z146" s="4">
        <v>1</v>
      </c>
      <c r="AA146" s="4">
        <v>0.95109999999999995</v>
      </c>
      <c r="AB146" s="4">
        <v>1010</v>
      </c>
      <c r="AC146" s="4">
        <v>64.81</v>
      </c>
      <c r="AD146" s="5">
        <f t="shared" si="73"/>
        <v>4240</v>
      </c>
      <c r="AE146" s="1">
        <f t="shared" si="73"/>
        <v>265.95</v>
      </c>
      <c r="AI146" s="7">
        <v>4.0999999999999996</v>
      </c>
      <c r="AJ146" s="4" t="s">
        <v>30</v>
      </c>
      <c r="AK146" s="6">
        <v>0.96</v>
      </c>
      <c r="AL146" s="6">
        <v>0.98849999999999993</v>
      </c>
      <c r="AM146" s="6">
        <v>0.92469999999999997</v>
      </c>
      <c r="AN146" s="6">
        <v>0.9556</v>
      </c>
      <c r="AO146" s="6">
        <v>0.93810000000000004</v>
      </c>
      <c r="AP146" s="6">
        <v>0.99069999999999991</v>
      </c>
      <c r="AQ146" s="6">
        <v>0.96360000000000001</v>
      </c>
      <c r="AR146" s="6">
        <v>3030</v>
      </c>
      <c r="AS146" s="6">
        <v>157.6</v>
      </c>
      <c r="AT146" s="5">
        <f t="shared" si="70"/>
        <v>6462</v>
      </c>
      <c r="AU146" s="1">
        <f t="shared" si="71"/>
        <v>361.94000000000005</v>
      </c>
      <c r="AV146">
        <v>0</v>
      </c>
      <c r="AW146" s="6">
        <v>0.86</v>
      </c>
      <c r="AX146" s="6">
        <v>0.8155</v>
      </c>
      <c r="AY146" s="6">
        <v>0.90319999999999989</v>
      </c>
      <c r="AZ146" s="6">
        <v>0.85709999999999997</v>
      </c>
      <c r="BA146" s="6">
        <v>0.90720000000000001</v>
      </c>
      <c r="BB146" s="6">
        <v>0.82239999999999991</v>
      </c>
      <c r="BC146" s="6">
        <v>0.86269999999999991</v>
      </c>
      <c r="BD146" s="6">
        <v>200</v>
      </c>
      <c r="BE146" s="6">
        <v>6.16</v>
      </c>
      <c r="BG146" s="6">
        <v>86</v>
      </c>
      <c r="BH146" s="6">
        <v>81.55</v>
      </c>
      <c r="BI146" s="6">
        <v>90.32</v>
      </c>
      <c r="BJ146" s="6">
        <v>85.71</v>
      </c>
      <c r="BK146" s="6">
        <v>90.72</v>
      </c>
      <c r="BL146" s="6">
        <v>82.24</v>
      </c>
      <c r="BM146" s="6">
        <v>86.27</v>
      </c>
      <c r="BN146" s="6">
        <v>6.16</v>
      </c>
      <c r="BO146" s="6">
        <v>200</v>
      </c>
    </row>
    <row r="147" spans="3:67" x14ac:dyDescent="0.2">
      <c r="C147" s="7">
        <v>5.0999999999999996</v>
      </c>
      <c r="D147" s="4" t="s">
        <v>31</v>
      </c>
      <c r="E147" s="4">
        <v>0.90500000000000003</v>
      </c>
      <c r="F147" s="4">
        <v>0.95120000000000005</v>
      </c>
      <c r="G147" s="4">
        <v>0.8387</v>
      </c>
      <c r="H147" s="4">
        <v>0.89139999999999997</v>
      </c>
      <c r="I147" s="4">
        <v>0.872</v>
      </c>
      <c r="J147" s="4">
        <v>0.96260000000000001</v>
      </c>
      <c r="K147" s="4">
        <v>0.91559999999999997</v>
      </c>
      <c r="L147" s="4">
        <v>2447</v>
      </c>
      <c r="M147" s="4">
        <v>183.35942506790099</v>
      </c>
      <c r="N147" s="1">
        <f t="shared" si="72"/>
        <v>9565</v>
      </c>
      <c r="O147" s="1">
        <f t="shared" si="69"/>
        <v>618.72310137748536</v>
      </c>
      <c r="S147" s="7">
        <v>5.0999999999999996</v>
      </c>
      <c r="T147" s="4" t="s">
        <v>31</v>
      </c>
      <c r="U147" s="4">
        <v>0.95499999999999996</v>
      </c>
      <c r="V147" s="4">
        <v>0.98839999999999995</v>
      </c>
      <c r="W147" s="4">
        <v>0.91400000000000003</v>
      </c>
      <c r="X147" s="4">
        <v>0.94969999999999999</v>
      </c>
      <c r="Y147" s="4">
        <v>0.92979999999999996</v>
      </c>
      <c r="Z147" s="4">
        <v>0.99070000000000003</v>
      </c>
      <c r="AA147" s="4">
        <v>0.95930000000000004</v>
      </c>
      <c r="AB147" s="4">
        <v>3636</v>
      </c>
      <c r="AC147" s="4">
        <v>209.3</v>
      </c>
      <c r="AD147" s="5">
        <f t="shared" si="73"/>
        <v>12522</v>
      </c>
      <c r="AE147" s="1">
        <f t="shared" si="73"/>
        <v>742.56</v>
      </c>
      <c r="AI147" s="7">
        <v>5.0999999999999996</v>
      </c>
      <c r="AJ147" s="4" t="s">
        <v>31</v>
      </c>
      <c r="AK147" s="6">
        <v>0.96499999999999997</v>
      </c>
      <c r="AL147" s="6">
        <v>0.98860000000000003</v>
      </c>
      <c r="AM147" s="6">
        <v>0.9355</v>
      </c>
      <c r="AN147" s="6">
        <v>0.96129999999999993</v>
      </c>
      <c r="AO147" s="6">
        <v>0.94640000000000002</v>
      </c>
      <c r="AP147" s="6">
        <v>0.99069999999999991</v>
      </c>
      <c r="AQ147" s="6">
        <v>0.96799999999999997</v>
      </c>
      <c r="AR147" s="6">
        <v>3232</v>
      </c>
      <c r="AS147" s="6">
        <v>221.18</v>
      </c>
      <c r="AT147" s="5">
        <f t="shared" si="70"/>
        <v>12926</v>
      </c>
      <c r="AU147" s="1">
        <f t="shared" si="71"/>
        <v>810.1099999999999</v>
      </c>
      <c r="AV147" s="6">
        <v>1</v>
      </c>
      <c r="AW147" s="6">
        <v>0.83499999999999996</v>
      </c>
      <c r="AX147" s="6">
        <v>0.73809999999999998</v>
      </c>
      <c r="AY147" s="6">
        <v>1</v>
      </c>
      <c r="AZ147" s="6">
        <v>0.84930000000000005</v>
      </c>
      <c r="BA147" s="6">
        <v>1</v>
      </c>
      <c r="BB147" s="6">
        <v>0.69159999999999999</v>
      </c>
      <c r="BC147" s="6">
        <v>0.81769999999999998</v>
      </c>
      <c r="BD147" s="6">
        <v>2020</v>
      </c>
      <c r="BE147" s="6">
        <v>78.489999999999995</v>
      </c>
      <c r="BG147" s="6">
        <v>83.5</v>
      </c>
      <c r="BH147" s="6">
        <v>73.81</v>
      </c>
      <c r="BI147" s="6">
        <v>100</v>
      </c>
      <c r="BJ147" s="6">
        <v>84.93</v>
      </c>
      <c r="BK147" s="6">
        <v>100</v>
      </c>
      <c r="BL147" s="6">
        <v>69.16</v>
      </c>
      <c r="BM147" s="6">
        <v>81.77</v>
      </c>
      <c r="BN147" s="6">
        <v>78.489999999999995</v>
      </c>
      <c r="BO147" s="6">
        <v>2020</v>
      </c>
    </row>
    <row r="148" spans="3:67" x14ac:dyDescent="0.2">
      <c r="C148" s="7">
        <v>6.1</v>
      </c>
      <c r="D148" s="4" t="s">
        <v>32</v>
      </c>
      <c r="E148" s="4">
        <v>0.89500000000000002</v>
      </c>
      <c r="F148" s="4">
        <v>0.86</v>
      </c>
      <c r="G148" s="4">
        <v>0.92469999999999997</v>
      </c>
      <c r="H148" s="4">
        <v>0.89119999999999999</v>
      </c>
      <c r="I148" s="4">
        <v>0.93</v>
      </c>
      <c r="J148" s="4">
        <v>0.86919999999999997</v>
      </c>
      <c r="K148" s="4">
        <v>0.89859999999999995</v>
      </c>
      <c r="L148" s="4">
        <v>2446</v>
      </c>
      <c r="M148" s="4">
        <v>194.83220577239899</v>
      </c>
      <c r="N148" s="1">
        <f t="shared" si="72"/>
        <v>9501</v>
      </c>
      <c r="O148" s="1">
        <f t="shared" si="69"/>
        <v>657.86209106445165</v>
      </c>
      <c r="S148" s="7">
        <v>6.1</v>
      </c>
      <c r="T148" s="4" t="s">
        <v>32</v>
      </c>
      <c r="U148" s="4">
        <v>0.89</v>
      </c>
      <c r="V148" s="4">
        <v>0.89890000000000003</v>
      </c>
      <c r="W148" s="4">
        <v>86.02</v>
      </c>
      <c r="X148" s="4">
        <v>0.87909999999999999</v>
      </c>
      <c r="Y148" s="4">
        <v>88.29</v>
      </c>
      <c r="Z148" s="4">
        <v>0.91590000000000005</v>
      </c>
      <c r="AA148" s="4">
        <v>0.89910000000000001</v>
      </c>
      <c r="AB148" s="4">
        <v>4040</v>
      </c>
      <c r="AC148" s="4">
        <v>235.84</v>
      </c>
      <c r="AD148" s="5">
        <f t="shared" si="73"/>
        <v>14138</v>
      </c>
      <c r="AE148" s="1">
        <f t="shared" si="73"/>
        <v>920</v>
      </c>
      <c r="AI148" s="7">
        <v>6.1</v>
      </c>
      <c r="AJ148" s="4" t="s">
        <v>32</v>
      </c>
      <c r="AK148" s="6">
        <v>0.9</v>
      </c>
      <c r="AL148" s="6">
        <v>0.87629999999999997</v>
      </c>
      <c r="AM148" s="6">
        <v>0.91400000000000003</v>
      </c>
      <c r="AN148" s="6">
        <v>0.89469999999999994</v>
      </c>
      <c r="AO148" s="6">
        <v>0.92230000000000001</v>
      </c>
      <c r="AP148" s="6">
        <v>0.88790000000000002</v>
      </c>
      <c r="AQ148" s="6">
        <v>0.90480000000000005</v>
      </c>
      <c r="AR148" s="6">
        <v>4040</v>
      </c>
      <c r="AS148" s="6">
        <v>223.07</v>
      </c>
      <c r="AT148" s="5">
        <f t="shared" si="70"/>
        <v>13734</v>
      </c>
      <c r="AU148" s="1">
        <f t="shared" si="71"/>
        <v>812</v>
      </c>
      <c r="AV148">
        <v>2</v>
      </c>
      <c r="AW148" s="6">
        <v>0.83499999999999996</v>
      </c>
      <c r="AX148" s="6">
        <v>0.75859999999999994</v>
      </c>
      <c r="AY148" s="6">
        <v>0.94620000000000004</v>
      </c>
      <c r="AZ148" s="6">
        <v>0.84209999999999996</v>
      </c>
      <c r="BA148" s="6">
        <v>0.9405</v>
      </c>
      <c r="BB148" s="6">
        <v>0.73829999999999996</v>
      </c>
      <c r="BC148" s="6">
        <v>0.82719999999999994</v>
      </c>
      <c r="BD148" s="6">
        <v>4040</v>
      </c>
      <c r="BE148" s="6">
        <v>204.82</v>
      </c>
      <c r="BG148" s="6">
        <v>83.5</v>
      </c>
      <c r="BH148" s="6">
        <v>75.86</v>
      </c>
      <c r="BI148" s="6">
        <v>94.62</v>
      </c>
      <c r="BJ148" s="6">
        <v>84.21</v>
      </c>
      <c r="BK148" s="6">
        <v>94.05</v>
      </c>
      <c r="BL148" s="6">
        <v>73.83</v>
      </c>
      <c r="BM148" s="6">
        <v>82.72</v>
      </c>
      <c r="BN148" s="6">
        <v>204.82</v>
      </c>
      <c r="BO148" s="6">
        <v>4040</v>
      </c>
    </row>
    <row r="149" spans="3:67" x14ac:dyDescent="0.2">
      <c r="C149" s="7">
        <v>7.1</v>
      </c>
      <c r="D149" s="4" t="s">
        <v>33</v>
      </c>
      <c r="E149" s="4">
        <v>0.84</v>
      </c>
      <c r="F149" s="4">
        <v>0.76990000000000003</v>
      </c>
      <c r="G149" s="4">
        <v>0.9355</v>
      </c>
      <c r="H149" s="4">
        <v>0.84470000000000001</v>
      </c>
      <c r="I149" s="4">
        <v>0.93100000000000005</v>
      </c>
      <c r="J149" s="4">
        <v>0.75700000000000001</v>
      </c>
      <c r="K149" s="4">
        <v>0.83509999999999995</v>
      </c>
      <c r="L149" s="4">
        <v>2369</v>
      </c>
      <c r="M149" s="4">
        <v>161.635061979293</v>
      </c>
      <c r="N149" s="1">
        <f t="shared" si="72"/>
        <v>9191</v>
      </c>
      <c r="O149" s="1">
        <f t="shared" si="69"/>
        <v>589.07418298721052</v>
      </c>
      <c r="S149" s="7">
        <v>7.1</v>
      </c>
      <c r="T149" s="4" t="s">
        <v>33</v>
      </c>
      <c r="U149" s="4">
        <v>0.89</v>
      </c>
      <c r="V149" s="4">
        <v>0.83809999999999996</v>
      </c>
      <c r="W149" s="4">
        <v>0.94620000000000004</v>
      </c>
      <c r="X149" s="4">
        <v>0.88890000000000002</v>
      </c>
      <c r="Y149" s="4">
        <v>0.94740000000000002</v>
      </c>
      <c r="Z149" s="4">
        <v>0.84109999999999996</v>
      </c>
      <c r="AA149" s="4">
        <v>0.8911</v>
      </c>
      <c r="AB149" s="4">
        <v>3030</v>
      </c>
      <c r="AC149" s="4">
        <v>287.08999999999997</v>
      </c>
      <c r="AD149" s="5">
        <f t="shared" si="73"/>
        <v>13128</v>
      </c>
      <c r="AE149" s="1">
        <f t="shared" si="73"/>
        <v>899.90000000000009</v>
      </c>
      <c r="AI149" s="7">
        <v>7.1</v>
      </c>
      <c r="AJ149" s="4" t="s">
        <v>33</v>
      </c>
      <c r="AK149" s="6">
        <v>0.87</v>
      </c>
      <c r="AL149" s="6">
        <v>0.7863</v>
      </c>
      <c r="AM149" s="6">
        <v>0.98919999999999997</v>
      </c>
      <c r="AN149" s="6">
        <v>0.87620000000000009</v>
      </c>
      <c r="AO149" s="6">
        <v>0.98799999999999999</v>
      </c>
      <c r="AP149" s="6">
        <v>0.76639999999999997</v>
      </c>
      <c r="AQ149" s="6">
        <v>0.86319999999999997</v>
      </c>
      <c r="AR149" s="6">
        <v>4040</v>
      </c>
      <c r="AS149" s="6">
        <v>267.38</v>
      </c>
      <c r="AT149" s="5">
        <f t="shared" si="70"/>
        <v>13532</v>
      </c>
      <c r="AU149" s="1">
        <f t="shared" si="71"/>
        <v>763.78</v>
      </c>
      <c r="AV149" s="6">
        <v>3</v>
      </c>
      <c r="AW149" s="6">
        <v>0.87</v>
      </c>
      <c r="AX149" s="6">
        <v>0.7913</v>
      </c>
      <c r="AY149" s="6">
        <v>0.97849999999999993</v>
      </c>
      <c r="AZ149" s="6">
        <v>0.875</v>
      </c>
      <c r="BA149" s="6">
        <v>0.97650000000000003</v>
      </c>
      <c r="BB149" s="6">
        <v>0.77569999999999995</v>
      </c>
      <c r="BC149" s="6">
        <v>0.86459999999999992</v>
      </c>
      <c r="BD149" s="6">
        <v>3232</v>
      </c>
      <c r="BE149" s="6">
        <v>206.93</v>
      </c>
      <c r="BG149" s="6">
        <v>87</v>
      </c>
      <c r="BH149" s="6">
        <v>79.13</v>
      </c>
      <c r="BI149" s="6">
        <v>97.85</v>
      </c>
      <c r="BJ149" s="6">
        <v>87.5</v>
      </c>
      <c r="BK149" s="6">
        <v>97.65</v>
      </c>
      <c r="BL149" s="6">
        <v>77.569999999999993</v>
      </c>
      <c r="BM149" s="6">
        <v>86.46</v>
      </c>
      <c r="BN149" s="6">
        <v>206.93</v>
      </c>
      <c r="BO149" s="6">
        <v>3232</v>
      </c>
    </row>
    <row r="150" spans="3:67" x14ac:dyDescent="0.2">
      <c r="C150" s="7">
        <v>8.1</v>
      </c>
      <c r="D150" s="4" t="s">
        <v>34</v>
      </c>
      <c r="E150" s="4">
        <v>0.88</v>
      </c>
      <c r="F150" s="4">
        <v>0.89659999999999995</v>
      </c>
      <c r="G150" s="4">
        <v>0.8387</v>
      </c>
      <c r="H150" s="4">
        <v>0.86670000000000003</v>
      </c>
      <c r="I150" s="4">
        <v>0.86729999999999996</v>
      </c>
      <c r="J150" s="4">
        <v>0.91590000000000005</v>
      </c>
      <c r="K150" s="4">
        <v>0.89090000000000003</v>
      </c>
      <c r="L150" s="4">
        <v>2334</v>
      </c>
      <c r="M150" s="4">
        <v>0.85589999999999999</v>
      </c>
      <c r="N150" s="1">
        <f t="shared" si="72"/>
        <v>8677</v>
      </c>
      <c r="O150" s="1">
        <f t="shared" si="69"/>
        <v>407.04838270988415</v>
      </c>
      <c r="S150" s="7">
        <v>8.1</v>
      </c>
      <c r="T150" s="4" t="s">
        <v>34</v>
      </c>
      <c r="U150" s="4">
        <v>0.94499999999999995</v>
      </c>
      <c r="V150" s="4">
        <v>0.96589999999999998</v>
      </c>
      <c r="W150" s="4">
        <v>0.91400000000000003</v>
      </c>
      <c r="X150" s="4">
        <v>0.93920000000000003</v>
      </c>
      <c r="Y150" s="4">
        <v>0.92859999999999998</v>
      </c>
      <c r="Z150" s="4">
        <v>0.97199999999999998</v>
      </c>
      <c r="AA150" s="4">
        <v>0.94979999999999998</v>
      </c>
      <c r="AB150" s="4">
        <v>3434</v>
      </c>
      <c r="AC150" s="4">
        <v>205.84</v>
      </c>
      <c r="AD150" s="5">
        <f t="shared" ref="AD150:AE151" si="80">AB150+AD120</f>
        <v>12522</v>
      </c>
      <c r="AE150" s="1">
        <f t="shared" si="80"/>
        <v>711.37</v>
      </c>
      <c r="AI150" s="7">
        <v>8.1</v>
      </c>
      <c r="AJ150" s="4" t="s">
        <v>34</v>
      </c>
      <c r="AK150" s="6">
        <v>0.91</v>
      </c>
      <c r="AL150" s="6">
        <v>0.87129999999999996</v>
      </c>
      <c r="AM150" s="6">
        <v>0.94620000000000004</v>
      </c>
      <c r="AN150" s="6">
        <v>0.90720000000000001</v>
      </c>
      <c r="AO150" s="6">
        <v>0.94950000000000001</v>
      </c>
      <c r="AP150" s="6">
        <v>0.87849999999999995</v>
      </c>
      <c r="AQ150" s="6">
        <v>0.91260000000000008</v>
      </c>
      <c r="AR150" s="6">
        <v>4040</v>
      </c>
      <c r="AS150" s="6">
        <v>262.51</v>
      </c>
      <c r="AT150" s="5">
        <f t="shared" si="70"/>
        <v>13330</v>
      </c>
      <c r="AU150" s="1">
        <f t="shared" si="71"/>
        <v>841.8</v>
      </c>
      <c r="AV150">
        <v>4</v>
      </c>
      <c r="AW150" s="6">
        <v>0.87</v>
      </c>
      <c r="AX150" s="6">
        <v>0.7863</v>
      </c>
      <c r="AY150" s="6">
        <v>0.98919999999999997</v>
      </c>
      <c r="AZ150" s="6">
        <v>0.87620000000000009</v>
      </c>
      <c r="BA150" s="6">
        <v>0.98799999999999999</v>
      </c>
      <c r="BB150" s="6">
        <v>0.76639999999999997</v>
      </c>
      <c r="BC150" s="6">
        <v>0.86319999999999997</v>
      </c>
      <c r="BD150" s="6">
        <v>4040</v>
      </c>
      <c r="BE150" s="6">
        <v>267.38</v>
      </c>
      <c r="BG150" s="6">
        <v>87</v>
      </c>
      <c r="BH150" s="6">
        <v>78.63</v>
      </c>
      <c r="BI150" s="6">
        <v>98.92</v>
      </c>
      <c r="BJ150" s="6">
        <v>87.62</v>
      </c>
      <c r="BK150" s="6">
        <v>98.8</v>
      </c>
      <c r="BL150" s="6">
        <v>76.64</v>
      </c>
      <c r="BM150" s="6">
        <v>86.32</v>
      </c>
      <c r="BN150" s="6">
        <v>267.38</v>
      </c>
      <c r="BO150" s="6">
        <v>4040</v>
      </c>
    </row>
    <row r="151" spans="3:67" x14ac:dyDescent="0.2">
      <c r="C151" s="7"/>
      <c r="D151" s="9" t="s">
        <v>36</v>
      </c>
      <c r="E151" s="9">
        <f>AVERAGE(E145:E150)</f>
        <v>0.90083333333333337</v>
      </c>
      <c r="F151" s="9">
        <f t="shared" ref="F151:M151" si="81">AVERAGE(F145:F150)</f>
        <v>0.91098333333333337</v>
      </c>
      <c r="G151" s="9">
        <f t="shared" si="81"/>
        <v>0.88350000000000006</v>
      </c>
      <c r="H151" s="9">
        <f t="shared" si="81"/>
        <v>0.89378333333333337</v>
      </c>
      <c r="I151" s="9">
        <f t="shared" si="81"/>
        <v>0.90228333333333344</v>
      </c>
      <c r="J151" s="9">
        <f t="shared" si="81"/>
        <v>0.91589999999999983</v>
      </c>
      <c r="K151" s="9">
        <f t="shared" si="81"/>
        <v>0.90631666666666666</v>
      </c>
      <c r="L151" s="9">
        <f t="shared" si="81"/>
        <v>2419.5</v>
      </c>
      <c r="M151" s="9">
        <f t="shared" si="81"/>
        <v>154.22522631460768</v>
      </c>
      <c r="N151" s="1">
        <f t="shared" si="72"/>
        <v>9320.6666666666679</v>
      </c>
      <c r="O151" s="1">
        <f t="shared" si="69"/>
        <v>584.74630815957232</v>
      </c>
      <c r="S151" s="7"/>
      <c r="T151" s="9" t="s">
        <v>36</v>
      </c>
      <c r="U151" s="9">
        <f>AVERAGE(U145:U150)</f>
        <v>0.93768333333333331</v>
      </c>
      <c r="V151" s="9">
        <f t="shared" ref="V151:AC151" si="82">AVERAGE(V145:V150)</f>
        <v>0.94678333333333331</v>
      </c>
      <c r="W151" s="9">
        <f t="shared" si="82"/>
        <v>15.11265</v>
      </c>
      <c r="X151" s="9">
        <f t="shared" si="82"/>
        <v>0.93144999999999989</v>
      </c>
      <c r="Y151" s="9">
        <f t="shared" si="82"/>
        <v>15.500433333333335</v>
      </c>
      <c r="Z151" s="9">
        <f t="shared" si="82"/>
        <v>0.95173333333333332</v>
      </c>
      <c r="AA151" s="9">
        <f t="shared" si="82"/>
        <v>0.94094999999999995</v>
      </c>
      <c r="AB151" s="9">
        <f t="shared" si="82"/>
        <v>2828</v>
      </c>
      <c r="AC151" s="9">
        <f t="shared" si="82"/>
        <v>204.87833333333333</v>
      </c>
      <c r="AD151" s="5">
        <f t="shared" si="80"/>
        <v>10434.666666666666</v>
      </c>
      <c r="AE151" s="1">
        <f t="shared" si="80"/>
        <v>680.25333333333333</v>
      </c>
      <c r="AI151" s="7"/>
      <c r="AJ151" s="9" t="s">
        <v>36</v>
      </c>
      <c r="AK151" s="9">
        <f>AVERAGE(AK145:AK150)</f>
        <v>0.93333333333333324</v>
      </c>
      <c r="AL151" s="9">
        <f t="shared" ref="AL151:AS151" si="83">AVERAGE(AL145:AL150)</f>
        <v>0.91673333333333329</v>
      </c>
      <c r="AM151" s="9">
        <f t="shared" si="83"/>
        <v>0.9516</v>
      </c>
      <c r="AN151" s="9">
        <f t="shared" si="83"/>
        <v>0.93161666666666676</v>
      </c>
      <c r="AO151" s="9">
        <f t="shared" si="83"/>
        <v>0.95738333333333347</v>
      </c>
      <c r="AP151" s="9">
        <f t="shared" si="83"/>
        <v>0.91748333333333332</v>
      </c>
      <c r="AQ151" s="9">
        <f t="shared" si="83"/>
        <v>0.93458333333333332</v>
      </c>
      <c r="AR151" s="9">
        <f t="shared" si="83"/>
        <v>3265.6666666666665</v>
      </c>
      <c r="AS151" s="9">
        <f t="shared" si="83"/>
        <v>203.16499999999996</v>
      </c>
      <c r="AT151" s="5">
        <f t="shared" si="70"/>
        <v>10872.333333333332</v>
      </c>
      <c r="AU151" s="1">
        <f t="shared" si="71"/>
        <v>645.83499999999992</v>
      </c>
      <c r="AV151" s="6">
        <v>5</v>
      </c>
      <c r="AW151" s="6">
        <v>0.88</v>
      </c>
      <c r="AX151" s="6">
        <v>0.79489999999999994</v>
      </c>
      <c r="AY151" s="6">
        <v>1</v>
      </c>
      <c r="AZ151" s="6">
        <v>0.88569999999999993</v>
      </c>
      <c r="BA151" s="6">
        <v>1</v>
      </c>
      <c r="BB151" s="6">
        <v>0.77569999999999995</v>
      </c>
      <c r="BC151" s="6">
        <v>0.87370000000000003</v>
      </c>
      <c r="BD151" s="6">
        <v>3232</v>
      </c>
      <c r="BE151" s="6">
        <v>212.89</v>
      </c>
      <c r="BG151" s="6">
        <v>88</v>
      </c>
      <c r="BH151" s="6">
        <v>79.489999999999995</v>
      </c>
      <c r="BI151" s="6">
        <v>100</v>
      </c>
      <c r="BJ151" s="6">
        <v>88.57</v>
      </c>
      <c r="BK151" s="6">
        <v>100</v>
      </c>
      <c r="BL151" s="6">
        <v>77.569999999999993</v>
      </c>
      <c r="BM151" s="6">
        <v>87.37</v>
      </c>
      <c r="BN151" s="6">
        <v>212.89</v>
      </c>
      <c r="BO151" s="6">
        <v>3232</v>
      </c>
    </row>
    <row r="152" spans="3:67" x14ac:dyDescent="0.2">
      <c r="C152" s="4"/>
      <c r="D152" s="9" t="s">
        <v>37</v>
      </c>
      <c r="E152" s="9">
        <f>AVERAGE(E133:E135,E137:E143,E145:E150)</f>
        <v>0.88020624999999997</v>
      </c>
      <c r="F152" s="9">
        <f t="shared" ref="F152:O152" si="84">AVERAGE(F133:F135,F137:F143,F145:F150)</f>
        <v>0.82712499999999989</v>
      </c>
      <c r="G152" s="9">
        <f t="shared" si="84"/>
        <v>0.77120624999999987</v>
      </c>
      <c r="H152" s="9">
        <f t="shared" si="84"/>
        <v>0.78509375000000015</v>
      </c>
      <c r="I152" s="9">
        <f t="shared" si="84"/>
        <v>0.88498125000000005</v>
      </c>
      <c r="J152" s="9">
        <f t="shared" si="84"/>
        <v>0.88518750000000002</v>
      </c>
      <c r="K152" s="9">
        <f t="shared" si="84"/>
        <v>0.88234374999999998</v>
      </c>
      <c r="L152" s="9">
        <f t="shared" si="84"/>
        <v>2437.1875</v>
      </c>
      <c r="M152" s="9">
        <f t="shared" si="84"/>
        <v>197.03368156840764</v>
      </c>
      <c r="N152" s="5">
        <f t="shared" si="84"/>
        <v>9282.25</v>
      </c>
      <c r="O152" s="1">
        <f t="shared" si="84"/>
        <v>662.84783228924118</v>
      </c>
      <c r="S152" s="4"/>
      <c r="T152" s="9" t="s">
        <v>37</v>
      </c>
      <c r="U152" s="9">
        <f>AVERAGE(U133:U135,U137:U143,U145:U150)</f>
        <v>0.90986250000000002</v>
      </c>
      <c r="V152" s="9">
        <f t="shared" ref="V152:AE152" si="85">AVERAGE(V133:V135,V137:V143,V145:V150)</f>
        <v>5.7282000000000002</v>
      </c>
      <c r="W152" s="9">
        <f t="shared" si="85"/>
        <v>6.1555062500000002</v>
      </c>
      <c r="X152" s="9">
        <f t="shared" si="85"/>
        <v>0.8427937499999999</v>
      </c>
      <c r="Y152" s="9">
        <f t="shared" si="85"/>
        <v>6.3766125000000002</v>
      </c>
      <c r="Z152" s="9">
        <f t="shared" si="85"/>
        <v>0.91586250000000013</v>
      </c>
      <c r="AA152" s="9">
        <f t="shared" si="85"/>
        <v>0.91346875000000005</v>
      </c>
      <c r="AB152" s="9">
        <f t="shared" si="85"/>
        <v>2913.5</v>
      </c>
      <c r="AC152" s="9">
        <f t="shared" si="85"/>
        <v>221.37437500000001</v>
      </c>
      <c r="AD152" s="5">
        <f t="shared" si="85"/>
        <v>10098.625</v>
      </c>
      <c r="AE152" s="1">
        <f t="shared" si="85"/>
        <v>734.82437500000003</v>
      </c>
      <c r="AI152" s="4"/>
      <c r="AJ152" s="9" t="s">
        <v>37</v>
      </c>
      <c r="AK152" s="9">
        <f>AVERAGE(AK133:AK135,AK137:AK143,AK145:AK150)</f>
        <v>0.89406874999999997</v>
      </c>
      <c r="AL152" s="9">
        <f t="shared" ref="AL152:AU152" si="86">AVERAGE(AL133:AL135,AL137:AL143,AL145:AL150)</f>
        <v>0.83695000000000008</v>
      </c>
      <c r="AM152" s="9">
        <f t="shared" si="86"/>
        <v>0.80353749999999979</v>
      </c>
      <c r="AN152" s="9">
        <f t="shared" si="86"/>
        <v>0.8001687500000001</v>
      </c>
      <c r="AO152" s="9">
        <f t="shared" si="86"/>
        <v>0.90925624999999999</v>
      </c>
      <c r="AP152" s="9">
        <f t="shared" si="86"/>
        <v>0.9091125000000001</v>
      </c>
      <c r="AQ152" s="9">
        <f t="shared" si="86"/>
        <v>0.90726874999999996</v>
      </c>
      <c r="AR152" s="9">
        <f t="shared" si="86"/>
        <v>2741.75</v>
      </c>
      <c r="AS152" s="9">
        <f t="shared" si="86"/>
        <v>173.47187500000001</v>
      </c>
      <c r="AT152" s="5">
        <f t="shared" si="86"/>
        <v>9917.5</v>
      </c>
      <c r="AU152" s="1">
        <f t="shared" si="86"/>
        <v>609.83624999999995</v>
      </c>
      <c r="AV152">
        <v>6</v>
      </c>
      <c r="AW152" s="6">
        <v>0.86499999999999999</v>
      </c>
      <c r="AX152" s="6">
        <v>0.77500000000000002</v>
      </c>
      <c r="AY152" s="6">
        <v>1</v>
      </c>
      <c r="AZ152" s="6">
        <v>0.87319999999999998</v>
      </c>
      <c r="BA152" s="6">
        <v>1</v>
      </c>
      <c r="BB152" s="6">
        <v>0.74769999999999992</v>
      </c>
      <c r="BC152" s="6">
        <v>0.85560000000000003</v>
      </c>
      <c r="BD152" s="6">
        <v>18786</v>
      </c>
      <c r="BE152" s="6">
        <v>1221.8800000000001</v>
      </c>
      <c r="BG152" s="6">
        <v>86.5</v>
      </c>
      <c r="BH152" s="6">
        <v>77.5</v>
      </c>
      <c r="BI152" s="6">
        <v>100</v>
      </c>
      <c r="BJ152" s="6">
        <v>87.32</v>
      </c>
      <c r="BK152" s="6">
        <v>100</v>
      </c>
      <c r="BL152" s="6">
        <v>74.77</v>
      </c>
      <c r="BM152" s="6">
        <v>85.56</v>
      </c>
      <c r="BN152" s="6">
        <v>1221.8800000000001</v>
      </c>
      <c r="BO152" s="6">
        <v>18786</v>
      </c>
    </row>
    <row r="153" spans="3:67" x14ac:dyDescent="0.2">
      <c r="AW153" s="6"/>
      <c r="AX153" s="6"/>
      <c r="AY153" s="6"/>
      <c r="AZ153" s="6"/>
      <c r="BA153" s="6"/>
      <c r="BB153" s="6"/>
      <c r="BC153" s="6"/>
      <c r="BD153" s="6"/>
      <c r="BE153" s="6"/>
    </row>
    <row r="154" spans="3:67" x14ac:dyDescent="0.2">
      <c r="AW154" s="6"/>
      <c r="AX154" s="6"/>
      <c r="AY154" s="6"/>
      <c r="AZ154" s="6"/>
      <c r="BA154" s="6"/>
      <c r="BB154" s="6"/>
      <c r="BC154" s="6"/>
      <c r="BD154" s="6"/>
      <c r="BE154" s="6"/>
    </row>
    <row r="155" spans="3:67" x14ac:dyDescent="0.2">
      <c r="AW155" s="6"/>
      <c r="AX155" s="6"/>
      <c r="AY155" s="6"/>
      <c r="AZ155" s="6"/>
      <c r="BA155" s="6"/>
      <c r="BB155" s="6"/>
      <c r="BC155" s="6"/>
      <c r="BD155" s="6"/>
      <c r="BE155" s="6"/>
      <c r="BG155" t="s">
        <v>47</v>
      </c>
    </row>
    <row r="156" spans="3:67" x14ac:dyDescent="0.2">
      <c r="AV156">
        <v>0</v>
      </c>
      <c r="AW156" s="6">
        <v>0.89500000000000002</v>
      </c>
      <c r="AX156" s="6">
        <v>0.95</v>
      </c>
      <c r="AY156" s="6">
        <v>0.81720000000000004</v>
      </c>
      <c r="AZ156" s="6">
        <v>0.87860000000000005</v>
      </c>
      <c r="BA156" s="6">
        <v>0.85829999999999995</v>
      </c>
      <c r="BB156" s="6">
        <v>0.96260000000000001</v>
      </c>
      <c r="BC156" s="6">
        <v>0.90749999999999997</v>
      </c>
      <c r="BD156" s="6">
        <v>200</v>
      </c>
      <c r="BE156" s="6">
        <v>5.37</v>
      </c>
      <c r="BG156" s="6">
        <v>89.5</v>
      </c>
      <c r="BH156" s="6">
        <v>95</v>
      </c>
      <c r="BI156" s="6">
        <v>81.72</v>
      </c>
      <c r="BJ156" s="6">
        <v>87.86</v>
      </c>
      <c r="BK156" s="6">
        <v>85.83</v>
      </c>
      <c r="BL156" s="6">
        <v>96.26</v>
      </c>
      <c r="BM156" s="6">
        <v>90.75</v>
      </c>
      <c r="BN156" s="6">
        <v>5.37</v>
      </c>
      <c r="BO156" s="6">
        <v>200</v>
      </c>
    </row>
    <row r="157" spans="3:67" x14ac:dyDescent="0.2">
      <c r="AV157" s="6">
        <v>1</v>
      </c>
      <c r="AW157" s="6">
        <v>0.76500000000000001</v>
      </c>
      <c r="AX157" s="6">
        <v>0.91069999999999995</v>
      </c>
      <c r="AY157" s="6">
        <v>0.5484</v>
      </c>
      <c r="AZ157" s="6">
        <v>0.68459999999999999</v>
      </c>
      <c r="BA157" s="6">
        <v>0.70829999999999993</v>
      </c>
      <c r="BB157" s="6">
        <v>0.95330000000000004</v>
      </c>
      <c r="BC157" s="6">
        <v>0.81269999999999998</v>
      </c>
      <c r="BD157" s="6">
        <v>1616</v>
      </c>
      <c r="BE157" s="6">
        <v>103.73</v>
      </c>
      <c r="BG157" s="6">
        <v>76.5</v>
      </c>
      <c r="BH157" s="6">
        <v>91.07</v>
      </c>
      <c r="BI157" s="6">
        <v>54.84</v>
      </c>
      <c r="BJ157" s="6">
        <v>68.459999999999994</v>
      </c>
      <c r="BK157" s="6">
        <v>70.83</v>
      </c>
      <c r="BL157" s="6">
        <v>95.33</v>
      </c>
      <c r="BM157" s="6">
        <v>81.27</v>
      </c>
      <c r="BN157" s="6">
        <v>103.73</v>
      </c>
      <c r="BO157" s="6">
        <v>1616</v>
      </c>
    </row>
    <row r="158" spans="3:67" x14ac:dyDescent="0.2">
      <c r="AV158">
        <v>2</v>
      </c>
      <c r="AW158" s="6">
        <v>0.875</v>
      </c>
      <c r="AX158" s="6">
        <v>0.84</v>
      </c>
      <c r="AY158" s="6">
        <v>0.90319999999999989</v>
      </c>
      <c r="AZ158" s="6">
        <v>0.87049999999999994</v>
      </c>
      <c r="BA158" s="6">
        <v>0.91</v>
      </c>
      <c r="BB158" s="6">
        <v>0.85049999999999992</v>
      </c>
      <c r="BC158" s="6">
        <v>0.87919999999999998</v>
      </c>
      <c r="BD158" s="6">
        <v>3838</v>
      </c>
      <c r="BE158" s="6">
        <v>222.59</v>
      </c>
      <c r="BG158" s="6">
        <v>87.5</v>
      </c>
      <c r="BH158" s="6">
        <v>84</v>
      </c>
      <c r="BI158" s="6">
        <v>90.32</v>
      </c>
      <c r="BJ158" s="6">
        <v>87.05</v>
      </c>
      <c r="BK158" s="6">
        <v>91</v>
      </c>
      <c r="BL158" s="6">
        <v>85.05</v>
      </c>
      <c r="BM158" s="6">
        <v>87.92</v>
      </c>
      <c r="BN158" s="6">
        <v>222.59</v>
      </c>
      <c r="BO158" s="6">
        <v>3838</v>
      </c>
    </row>
    <row r="159" spans="3:67" x14ac:dyDescent="0.2">
      <c r="AV159" s="6">
        <v>3</v>
      </c>
      <c r="AW159" s="6">
        <v>0.9</v>
      </c>
      <c r="AX159" s="6">
        <v>0.86870000000000003</v>
      </c>
      <c r="AY159" s="6">
        <v>0.92469999999999997</v>
      </c>
      <c r="AZ159" s="6">
        <v>0.89579999999999993</v>
      </c>
      <c r="BA159" s="6">
        <v>0.93069999999999997</v>
      </c>
      <c r="BB159" s="6">
        <v>0.87849999999999995</v>
      </c>
      <c r="BC159" s="6">
        <v>0.90379999999999994</v>
      </c>
      <c r="BD159" s="6">
        <v>3636</v>
      </c>
      <c r="BE159" s="6">
        <v>247.6</v>
      </c>
      <c r="BG159" s="6">
        <v>90</v>
      </c>
      <c r="BH159" s="6">
        <v>86.87</v>
      </c>
      <c r="BI159" s="6">
        <v>92.47</v>
      </c>
      <c r="BJ159" s="6">
        <v>89.58</v>
      </c>
      <c r="BK159" s="6">
        <v>93.07</v>
      </c>
      <c r="BL159" s="6">
        <v>87.85</v>
      </c>
      <c r="BM159" s="6">
        <v>90.38</v>
      </c>
      <c r="BN159" s="6">
        <v>247.6</v>
      </c>
      <c r="BO159" s="6">
        <v>3636</v>
      </c>
    </row>
    <row r="160" spans="3:67" x14ac:dyDescent="0.2">
      <c r="C160" t="s">
        <v>0</v>
      </c>
      <c r="S160" t="str">
        <f>S130</f>
        <v>PO2G 4o Mini + Cluster</v>
      </c>
      <c r="AI160" t="str">
        <f>AI130</f>
        <v>PO2G 4o Mini</v>
      </c>
      <c r="AV160">
        <v>4</v>
      </c>
      <c r="AW160" s="6">
        <v>0.91</v>
      </c>
      <c r="AX160" s="6">
        <v>0.87129999999999996</v>
      </c>
      <c r="AY160" s="6">
        <v>0.94620000000000004</v>
      </c>
      <c r="AZ160" s="6">
        <v>0.90720000000000001</v>
      </c>
      <c r="BA160" s="6">
        <v>0.94950000000000001</v>
      </c>
      <c r="BB160" s="6">
        <v>0.87849999999999995</v>
      </c>
      <c r="BC160" s="6">
        <v>0.91260000000000008</v>
      </c>
      <c r="BD160" s="6">
        <v>4040</v>
      </c>
      <c r="BE160" s="6">
        <v>262.51</v>
      </c>
      <c r="BG160" s="6">
        <v>91</v>
      </c>
      <c r="BH160" s="6">
        <v>87.13</v>
      </c>
      <c r="BI160" s="6">
        <v>94.62</v>
      </c>
      <c r="BJ160" s="6">
        <v>90.72</v>
      </c>
      <c r="BK160" s="6">
        <v>94.95</v>
      </c>
      <c r="BL160" s="6">
        <v>87.85</v>
      </c>
      <c r="BM160" s="6">
        <v>91.26</v>
      </c>
      <c r="BN160" s="6">
        <v>262.51</v>
      </c>
      <c r="BO160" s="6">
        <v>4040</v>
      </c>
    </row>
    <row r="161" spans="3:67" x14ac:dyDescent="0.2">
      <c r="D161">
        <f>D131+1</f>
        <v>5</v>
      </c>
      <c r="F161" t="s">
        <v>3</v>
      </c>
      <c r="G161" t="s">
        <v>3</v>
      </c>
      <c r="H161" t="s">
        <v>3</v>
      </c>
      <c r="I161" t="s">
        <v>4</v>
      </c>
      <c r="J161" t="s">
        <v>4</v>
      </c>
      <c r="K161" t="s">
        <v>4</v>
      </c>
      <c r="T161">
        <f>T131+1</f>
        <v>5</v>
      </c>
      <c r="V161" t="s">
        <v>3</v>
      </c>
      <c r="W161" t="s">
        <v>3</v>
      </c>
      <c r="X161" t="s">
        <v>3</v>
      </c>
      <c r="Y161" t="s">
        <v>4</v>
      </c>
      <c r="Z161" t="s">
        <v>4</v>
      </c>
      <c r="AA161" t="s">
        <v>4</v>
      </c>
      <c r="AJ161">
        <f>AJ131+1</f>
        <v>5</v>
      </c>
      <c r="AL161" t="s">
        <v>3</v>
      </c>
      <c r="AM161" t="s">
        <v>3</v>
      </c>
      <c r="AN161" t="s">
        <v>3</v>
      </c>
      <c r="AO161" t="s">
        <v>4</v>
      </c>
      <c r="AP161" t="s">
        <v>4</v>
      </c>
      <c r="AQ161" t="s">
        <v>4</v>
      </c>
      <c r="AV161" s="6">
        <v>5</v>
      </c>
      <c r="AW161" s="6">
        <v>0.93500000000000005</v>
      </c>
      <c r="AX161" s="6">
        <v>0.96510000000000007</v>
      </c>
      <c r="AY161" s="6">
        <v>0.89249999999999996</v>
      </c>
      <c r="AZ161" s="6">
        <v>0.9274</v>
      </c>
      <c r="BA161" s="6">
        <v>0.9123</v>
      </c>
      <c r="BB161" s="6">
        <v>0.97199999999999998</v>
      </c>
      <c r="BC161" s="6">
        <v>0.94120000000000004</v>
      </c>
      <c r="BD161" s="6">
        <v>3030</v>
      </c>
      <c r="BE161" s="6">
        <v>239.47</v>
      </c>
      <c r="BG161" s="6">
        <v>93.5</v>
      </c>
      <c r="BH161" s="6">
        <v>96.51</v>
      </c>
      <c r="BI161" s="6">
        <v>89.25</v>
      </c>
      <c r="BJ161" s="6">
        <v>92.74</v>
      </c>
      <c r="BK161" s="6">
        <v>91.23</v>
      </c>
      <c r="BL161" s="6">
        <v>97.2</v>
      </c>
      <c r="BM161" s="6">
        <v>94.12</v>
      </c>
      <c r="BN161" s="6">
        <v>239.47</v>
      </c>
      <c r="BO161" s="6">
        <v>3030</v>
      </c>
    </row>
    <row r="162" spans="3:67" ht="17" x14ac:dyDescent="0.2">
      <c r="C162" s="2" t="s">
        <v>6</v>
      </c>
      <c r="D162" s="3" t="s">
        <v>7</v>
      </c>
      <c r="E162" s="4" t="s">
        <v>8</v>
      </c>
      <c r="F162" s="4" t="s">
        <v>9</v>
      </c>
      <c r="G162" s="4" t="s">
        <v>10</v>
      </c>
      <c r="H162" s="4" t="s">
        <v>11</v>
      </c>
      <c r="I162" s="4" t="s">
        <v>9</v>
      </c>
      <c r="J162" s="4" t="s">
        <v>10</v>
      </c>
      <c r="K162" s="4" t="s">
        <v>11</v>
      </c>
      <c r="L162" s="4" t="s">
        <v>12</v>
      </c>
      <c r="M162" s="4" t="s">
        <v>13</v>
      </c>
      <c r="N162" s="5" t="s">
        <v>14</v>
      </c>
      <c r="O162" s="1" t="s">
        <v>15</v>
      </c>
      <c r="S162" s="2" t="s">
        <v>6</v>
      </c>
      <c r="T162" s="3" t="s">
        <v>7</v>
      </c>
      <c r="U162" s="4" t="s">
        <v>8</v>
      </c>
      <c r="V162" s="4" t="s">
        <v>9</v>
      </c>
      <c r="W162" s="4" t="s">
        <v>10</v>
      </c>
      <c r="X162" s="4" t="s">
        <v>11</v>
      </c>
      <c r="Y162" s="4" t="s">
        <v>9</v>
      </c>
      <c r="Z162" s="4" t="s">
        <v>10</v>
      </c>
      <c r="AA162" s="4" t="s">
        <v>11</v>
      </c>
      <c r="AB162" s="4" t="s">
        <v>12</v>
      </c>
      <c r="AC162" s="4" t="s">
        <v>13</v>
      </c>
      <c r="AD162" s="5" t="s">
        <v>14</v>
      </c>
      <c r="AE162" s="1" t="s">
        <v>15</v>
      </c>
      <c r="AI162" s="2" t="s">
        <v>6</v>
      </c>
      <c r="AJ162" s="3" t="s">
        <v>7</v>
      </c>
      <c r="AK162" s="4" t="s">
        <v>8</v>
      </c>
      <c r="AL162" s="4" t="s">
        <v>9</v>
      </c>
      <c r="AM162" s="4" t="s">
        <v>10</v>
      </c>
      <c r="AN162" s="4" t="s">
        <v>11</v>
      </c>
      <c r="AO162" s="4" t="s">
        <v>9</v>
      </c>
      <c r="AP162" s="4" t="s">
        <v>10</v>
      </c>
      <c r="AQ162" s="4" t="s">
        <v>11</v>
      </c>
      <c r="AR162" s="4" t="s">
        <v>12</v>
      </c>
      <c r="AS162" s="4" t="s">
        <v>13</v>
      </c>
      <c r="AT162" s="5" t="s">
        <v>14</v>
      </c>
      <c r="AU162" s="1" t="s">
        <v>15</v>
      </c>
      <c r="AV162">
        <v>6</v>
      </c>
      <c r="AW162" s="6">
        <v>0.93</v>
      </c>
      <c r="AX162" s="6">
        <v>0.95400000000000007</v>
      </c>
      <c r="AY162" s="6">
        <v>0.89249999999999996</v>
      </c>
      <c r="AZ162" s="6">
        <v>0.92220000000000002</v>
      </c>
      <c r="BA162" s="6">
        <v>0.91150000000000009</v>
      </c>
      <c r="BB162" s="6">
        <v>0.96260000000000001</v>
      </c>
      <c r="BC162" s="6">
        <v>0.93640000000000001</v>
      </c>
      <c r="BD162" s="6">
        <v>3232</v>
      </c>
      <c r="BE162" s="6">
        <v>253.89</v>
      </c>
      <c r="BG162" s="6">
        <v>93</v>
      </c>
      <c r="BH162" s="6">
        <v>95.4</v>
      </c>
      <c r="BI162" s="6">
        <v>89.25</v>
      </c>
      <c r="BJ162" s="6">
        <v>92.22</v>
      </c>
      <c r="BK162" s="6">
        <v>91.15</v>
      </c>
      <c r="BL162" s="6">
        <v>96.26</v>
      </c>
      <c r="BM162" s="6">
        <v>93.64</v>
      </c>
      <c r="BN162" s="6">
        <v>253.89</v>
      </c>
      <c r="BO162" s="6">
        <v>3232</v>
      </c>
    </row>
    <row r="163" spans="3:67" x14ac:dyDescent="0.2">
      <c r="C163" s="7">
        <v>9.1</v>
      </c>
      <c r="D163" s="4" t="s">
        <v>16</v>
      </c>
      <c r="E163" s="4">
        <v>0.96</v>
      </c>
      <c r="F163" s="4">
        <v>0.94789999999999996</v>
      </c>
      <c r="G163" s="4">
        <v>0.96809999999999996</v>
      </c>
      <c r="H163" s="4">
        <v>0.95789999999999997</v>
      </c>
      <c r="I163" s="4">
        <v>0.96189999999999998</v>
      </c>
      <c r="J163" s="4">
        <v>0.95279999999999998</v>
      </c>
      <c r="K163" s="4">
        <v>0.97119999999999995</v>
      </c>
      <c r="L163" s="4">
        <v>2537</v>
      </c>
      <c r="M163" s="4">
        <v>243.52173399925201</v>
      </c>
      <c r="N163" s="1">
        <f>L163+N133</f>
        <v>12555</v>
      </c>
      <c r="O163" s="1">
        <f t="shared" ref="O163:O181" si="87">M163+O133</f>
        <v>1026.5650558471659</v>
      </c>
      <c r="S163" s="7">
        <v>9.1</v>
      </c>
      <c r="T163" s="4" t="s">
        <v>16</v>
      </c>
      <c r="U163" s="4">
        <v>0.93500000000000005</v>
      </c>
      <c r="V163" s="4">
        <v>0.90910000000000002</v>
      </c>
      <c r="W163" s="4">
        <v>0.95740000000000003</v>
      </c>
      <c r="X163" s="4">
        <v>0.93259999999999998</v>
      </c>
      <c r="Y163" s="4">
        <v>0.96040000000000003</v>
      </c>
      <c r="Z163" s="4">
        <v>0.91510000000000002</v>
      </c>
      <c r="AA163" s="4">
        <v>0.93720000000000003</v>
      </c>
      <c r="AB163" s="4">
        <v>2020</v>
      </c>
      <c r="AC163" s="8">
        <v>171.51</v>
      </c>
      <c r="AD163" s="5">
        <f>AB163+AD133</f>
        <v>10704</v>
      </c>
      <c r="AE163" s="1">
        <f>AC163+AE133</f>
        <v>928.01</v>
      </c>
      <c r="AI163" s="7">
        <v>9.1</v>
      </c>
      <c r="AJ163" s="4" t="s">
        <v>16</v>
      </c>
      <c r="AK163" s="6">
        <v>0.93500000000000005</v>
      </c>
      <c r="AL163" s="6">
        <v>0.90099999999999991</v>
      </c>
      <c r="AM163" s="6">
        <v>0.96810000000000007</v>
      </c>
      <c r="AN163" s="6">
        <v>0.93330000000000002</v>
      </c>
      <c r="AO163" s="6">
        <v>0.96970000000000001</v>
      </c>
      <c r="AP163" s="6">
        <v>0.90569999999999995</v>
      </c>
      <c r="AQ163" s="6">
        <v>0.93659999999999999</v>
      </c>
      <c r="AR163" s="6">
        <v>1414</v>
      </c>
      <c r="AS163" s="6">
        <v>215.02</v>
      </c>
      <c r="AT163" s="5">
        <f t="shared" ref="AT163:AT181" si="88">AR163+AT133</f>
        <v>9290</v>
      </c>
      <c r="AU163" s="1">
        <f t="shared" ref="AU163:AU181" si="89">AS163+AU133</f>
        <v>887.88</v>
      </c>
    </row>
    <row r="164" spans="3:67" x14ac:dyDescent="0.2">
      <c r="C164" s="7">
        <v>10.1</v>
      </c>
      <c r="D164" s="4" t="s">
        <v>17</v>
      </c>
      <c r="E164" s="4">
        <v>0.56000000000000005</v>
      </c>
      <c r="F164" s="4">
        <v>0.57940000000000003</v>
      </c>
      <c r="G164" s="4">
        <v>0.67589999999999995</v>
      </c>
      <c r="H164" s="4">
        <v>0.62390000000000001</v>
      </c>
      <c r="I164" s="4">
        <v>0.52700000000000002</v>
      </c>
      <c r="J164" s="4">
        <v>0.4239</v>
      </c>
      <c r="K164" s="4">
        <v>0.46989999999999998</v>
      </c>
      <c r="L164" s="4">
        <v>2530</v>
      </c>
      <c r="M164" s="4">
        <v>272.32908892631502</v>
      </c>
      <c r="N164" s="1">
        <f t="shared" ref="N164:N181" si="90">L164+N134</f>
        <v>12668</v>
      </c>
      <c r="O164" s="1">
        <f t="shared" si="87"/>
        <v>1124.6009120941148</v>
      </c>
      <c r="S164" s="7">
        <v>10.1</v>
      </c>
      <c r="T164" s="4" t="s">
        <v>17</v>
      </c>
      <c r="U164" s="4">
        <v>0.64500000000000002</v>
      </c>
      <c r="V164" s="4">
        <v>0.69889999999999997</v>
      </c>
      <c r="W164" s="4">
        <v>0.60189999999999999</v>
      </c>
      <c r="X164" s="4">
        <v>0.64680000000000004</v>
      </c>
      <c r="Y164" s="4">
        <v>0.59809999999999997</v>
      </c>
      <c r="Z164" s="4">
        <v>0.69569999999999999</v>
      </c>
      <c r="AA164" s="4">
        <v>0.64319999999999999</v>
      </c>
      <c r="AB164" s="4">
        <v>4040</v>
      </c>
      <c r="AC164" s="4">
        <v>293.58999999999997</v>
      </c>
      <c r="AD164" s="5">
        <f t="shared" ref="AD164:AE179" si="91">AB164+AD134</f>
        <v>18380</v>
      </c>
      <c r="AE164" s="1">
        <f t="shared" si="91"/>
        <v>1406.2099999999998</v>
      </c>
      <c r="AI164" s="7">
        <v>10.1</v>
      </c>
      <c r="AJ164" s="4" t="s">
        <v>17</v>
      </c>
      <c r="AK164" s="6">
        <v>0.59499999999999997</v>
      </c>
      <c r="AL164" s="6">
        <v>0.65170000000000006</v>
      </c>
      <c r="AM164" s="6">
        <v>0.53700000000000003</v>
      </c>
      <c r="AN164" s="6">
        <v>0.58879999999999999</v>
      </c>
      <c r="AO164" s="6">
        <v>0.54949999999999999</v>
      </c>
      <c r="AP164" s="6">
        <v>0.66299999999999992</v>
      </c>
      <c r="AQ164" s="6">
        <v>0.60099999999999998</v>
      </c>
      <c r="AR164" s="6">
        <v>4040</v>
      </c>
      <c r="AS164" s="6">
        <v>243.93</v>
      </c>
      <c r="AT164" s="5">
        <f t="shared" si="88"/>
        <v>18380</v>
      </c>
      <c r="AU164" s="1">
        <f t="shared" si="89"/>
        <v>1030.1099999999999</v>
      </c>
    </row>
    <row r="165" spans="3:67" x14ac:dyDescent="0.2">
      <c r="C165" s="7">
        <v>11.1</v>
      </c>
      <c r="D165" s="4" t="s">
        <v>18</v>
      </c>
      <c r="E165" s="4">
        <v>0.745</v>
      </c>
      <c r="F165" s="4">
        <v>0.35620000000000002</v>
      </c>
      <c r="G165" s="4">
        <v>0.86670000000000003</v>
      </c>
      <c r="H165" s="4">
        <v>0.50490000000000002</v>
      </c>
      <c r="I165" s="4">
        <v>0.96850000000000003</v>
      </c>
      <c r="J165" s="4">
        <v>0.72350000000000003</v>
      </c>
      <c r="K165" s="4">
        <v>0.82830000000000004</v>
      </c>
      <c r="L165" s="4">
        <v>2538</v>
      </c>
      <c r="M165" s="4">
        <v>222.41286182403499</v>
      </c>
      <c r="N165" s="1">
        <f t="shared" si="90"/>
        <v>12703</v>
      </c>
      <c r="O165" s="1">
        <f t="shared" si="87"/>
        <v>972.33330082893087</v>
      </c>
      <c r="S165" s="7">
        <v>11.1</v>
      </c>
      <c r="T165" s="4" t="s">
        <v>18</v>
      </c>
      <c r="U165" s="4">
        <v>0.85</v>
      </c>
      <c r="V165" s="4">
        <v>0.5</v>
      </c>
      <c r="W165" s="4">
        <v>0.4667</v>
      </c>
      <c r="X165" s="4">
        <v>0.48280000000000001</v>
      </c>
      <c r="Y165" s="4">
        <v>0.90700000000000003</v>
      </c>
      <c r="Z165" s="4">
        <v>0.91759999999999997</v>
      </c>
      <c r="AA165" s="4">
        <v>0.9123</v>
      </c>
      <c r="AB165" s="4">
        <v>4040</v>
      </c>
      <c r="AC165" s="4">
        <v>272.91000000000003</v>
      </c>
      <c r="AD165" s="5">
        <f t="shared" si="91"/>
        <v>18380</v>
      </c>
      <c r="AE165" s="1">
        <f t="shared" si="91"/>
        <v>1190.1600000000001</v>
      </c>
      <c r="AI165" s="7">
        <v>11.1</v>
      </c>
      <c r="AJ165" s="4" t="s">
        <v>18</v>
      </c>
      <c r="AK165" s="6">
        <v>0.88500000000000001</v>
      </c>
      <c r="AL165" s="6">
        <v>0.6129</v>
      </c>
      <c r="AM165" s="6">
        <v>0.63329999999999997</v>
      </c>
      <c r="AN165" s="6">
        <v>0.623</v>
      </c>
      <c r="AO165" s="6">
        <v>0.93489999999999995</v>
      </c>
      <c r="AP165" s="6">
        <v>0.9294</v>
      </c>
      <c r="AQ165" s="6">
        <v>0.93220000000000003</v>
      </c>
      <c r="AR165" s="6">
        <v>4040</v>
      </c>
      <c r="AS165" s="6">
        <v>220.42</v>
      </c>
      <c r="AT165" s="5">
        <f t="shared" si="88"/>
        <v>17976</v>
      </c>
      <c r="AU165" s="1">
        <f t="shared" si="89"/>
        <v>1073.9000000000001</v>
      </c>
    </row>
    <row r="166" spans="3:67" x14ac:dyDescent="0.2">
      <c r="C166" s="7"/>
      <c r="D166" s="9" t="s">
        <v>19</v>
      </c>
      <c r="E166" s="9">
        <f t="shared" ref="E166:M166" si="92">AVERAGE(E163:E165)</f>
        <v>0.755</v>
      </c>
      <c r="F166" s="9">
        <f t="shared" si="92"/>
        <v>0.62783333333333335</v>
      </c>
      <c r="G166" s="9">
        <f t="shared" si="92"/>
        <v>0.83689999999999998</v>
      </c>
      <c r="H166" s="9">
        <f t="shared" si="92"/>
        <v>0.69556666666666667</v>
      </c>
      <c r="I166" s="9">
        <f t="shared" si="92"/>
        <v>0.81913333333333338</v>
      </c>
      <c r="J166" s="9">
        <f t="shared" si="92"/>
        <v>0.70006666666666673</v>
      </c>
      <c r="K166" s="9">
        <f t="shared" si="92"/>
        <v>0.75646666666666673</v>
      </c>
      <c r="L166" s="9">
        <f t="shared" si="92"/>
        <v>2535</v>
      </c>
      <c r="M166" s="9">
        <f t="shared" si="92"/>
        <v>246.087894916534</v>
      </c>
      <c r="N166" s="1">
        <f t="shared" si="90"/>
        <v>12642</v>
      </c>
      <c r="O166" s="1">
        <f t="shared" si="87"/>
        <v>1041.1664229234038</v>
      </c>
      <c r="S166" s="7"/>
      <c r="T166" s="9" t="s">
        <v>19</v>
      </c>
      <c r="U166" s="9">
        <f t="shared" ref="U166:AC166" si="93">AVERAGE(U163:U165)</f>
        <v>0.81</v>
      </c>
      <c r="V166" s="9">
        <f t="shared" si="93"/>
        <v>0.70266666666666666</v>
      </c>
      <c r="W166" s="9">
        <f t="shared" si="93"/>
        <v>0.67533333333333323</v>
      </c>
      <c r="X166" s="9">
        <f t="shared" si="93"/>
        <v>0.68740000000000012</v>
      </c>
      <c r="Y166" s="9">
        <f t="shared" si="93"/>
        <v>0.8218333333333333</v>
      </c>
      <c r="Z166" s="9">
        <f t="shared" si="93"/>
        <v>0.84279999999999999</v>
      </c>
      <c r="AA166" s="9">
        <f t="shared" si="93"/>
        <v>0.83090000000000008</v>
      </c>
      <c r="AB166" s="9">
        <f t="shared" si="93"/>
        <v>3366.6666666666665</v>
      </c>
      <c r="AC166" s="9">
        <f t="shared" si="93"/>
        <v>246.00333333333333</v>
      </c>
      <c r="AD166" s="5">
        <f t="shared" si="91"/>
        <v>15821.333333333332</v>
      </c>
      <c r="AE166" s="1">
        <f t="shared" si="91"/>
        <v>1174.7933333333333</v>
      </c>
      <c r="AI166" s="7"/>
      <c r="AJ166" s="9" t="s">
        <v>19</v>
      </c>
      <c r="AK166" s="9">
        <f t="shared" ref="AK166:AS166" si="94">AVERAGE(AK163:AK165)</f>
        <v>0.80500000000000005</v>
      </c>
      <c r="AL166" s="9">
        <f t="shared" si="94"/>
        <v>0.72186666666666666</v>
      </c>
      <c r="AM166" s="9">
        <f t="shared" si="94"/>
        <v>0.71279999999999999</v>
      </c>
      <c r="AN166" s="9">
        <f t="shared" si="94"/>
        <v>0.71503333333333341</v>
      </c>
      <c r="AO166" s="9">
        <f t="shared" si="94"/>
        <v>0.81803333333333328</v>
      </c>
      <c r="AP166" s="9">
        <f t="shared" si="94"/>
        <v>0.8327</v>
      </c>
      <c r="AQ166" s="9">
        <f t="shared" si="94"/>
        <v>0.82326666666666659</v>
      </c>
      <c r="AR166" s="9">
        <f t="shared" si="94"/>
        <v>3164.6666666666665</v>
      </c>
      <c r="AS166" s="9">
        <f t="shared" si="94"/>
        <v>226.45666666666668</v>
      </c>
      <c r="AT166" s="5">
        <f t="shared" si="88"/>
        <v>15215.333333333332</v>
      </c>
      <c r="AU166" s="1">
        <f t="shared" si="89"/>
        <v>997.29666666666674</v>
      </c>
    </row>
    <row r="167" spans="3:67" x14ac:dyDescent="0.2">
      <c r="C167" s="7">
        <v>1.1000000000000001</v>
      </c>
      <c r="D167" s="4" t="s">
        <v>20</v>
      </c>
      <c r="E167" s="4">
        <v>0.94669999999999999</v>
      </c>
      <c r="F167" s="4">
        <v>0.74070000000000003</v>
      </c>
      <c r="G167" s="4">
        <v>0.95240000000000002</v>
      </c>
      <c r="H167" s="4">
        <v>0.83330000000000004</v>
      </c>
      <c r="I167" s="4">
        <v>0.9919</v>
      </c>
      <c r="J167" s="4">
        <v>0.94569999999999999</v>
      </c>
      <c r="K167" s="4">
        <v>0.96830000000000005</v>
      </c>
      <c r="L167" s="4">
        <v>2414</v>
      </c>
      <c r="M167" s="4">
        <v>217.17957496643001</v>
      </c>
      <c r="N167" s="1">
        <f t="shared" si="90"/>
        <v>11182</v>
      </c>
      <c r="O167" s="1">
        <f t="shared" si="87"/>
        <v>903.14365720748731</v>
      </c>
      <c r="S167" s="7">
        <v>1.1000000000000001</v>
      </c>
      <c r="T167" s="4" t="s">
        <v>20</v>
      </c>
      <c r="U167" s="4">
        <v>0.98</v>
      </c>
      <c r="V167" s="4">
        <v>0.90910000000000002</v>
      </c>
      <c r="W167" s="4">
        <v>0.95240000000000002</v>
      </c>
      <c r="X167" s="4">
        <v>0.93020000000000003</v>
      </c>
      <c r="Y167" s="4">
        <v>0.99219999999999997</v>
      </c>
      <c r="Z167" s="4">
        <v>0.98450000000000004</v>
      </c>
      <c r="AA167" s="4">
        <v>0.98829999999999996</v>
      </c>
      <c r="AB167" s="4">
        <v>2128</v>
      </c>
      <c r="AC167" s="4">
        <v>182.05</v>
      </c>
      <c r="AD167" s="5">
        <f t="shared" si="91"/>
        <v>10030</v>
      </c>
      <c r="AE167" s="1">
        <f t="shared" si="91"/>
        <v>892.78</v>
      </c>
      <c r="AI167" s="7">
        <v>1.1000000000000001</v>
      </c>
      <c r="AJ167" s="4" t="s">
        <v>20</v>
      </c>
      <c r="AK167" s="6">
        <v>0.9667</v>
      </c>
      <c r="AL167" s="6">
        <v>0.83329999999999993</v>
      </c>
      <c r="AM167" s="6">
        <v>0.95239999999999991</v>
      </c>
      <c r="AN167" s="6">
        <v>0.88890000000000002</v>
      </c>
      <c r="AO167" s="6">
        <v>0.99209999999999998</v>
      </c>
      <c r="AP167" s="6">
        <v>0.96900000000000008</v>
      </c>
      <c r="AQ167" s="6">
        <v>0.98040000000000005</v>
      </c>
      <c r="AR167" s="6">
        <v>8512</v>
      </c>
      <c r="AS167" s="6">
        <v>491.93</v>
      </c>
      <c r="AT167" s="5">
        <f t="shared" si="88"/>
        <v>15654</v>
      </c>
      <c r="AU167" s="1">
        <f t="shared" si="89"/>
        <v>1023.8600000000001</v>
      </c>
    </row>
    <row r="168" spans="3:67" x14ac:dyDescent="0.2">
      <c r="C168" s="7">
        <v>1.2</v>
      </c>
      <c r="D168" s="4" t="s">
        <v>21</v>
      </c>
      <c r="E168" s="4">
        <v>0.89329999999999998</v>
      </c>
      <c r="F168" s="4">
        <v>0.76670000000000005</v>
      </c>
      <c r="G168" s="4">
        <v>0.71879999999999999</v>
      </c>
      <c r="H168" s="4">
        <v>0.7419</v>
      </c>
      <c r="I168" s="4">
        <v>0.92500000000000004</v>
      </c>
      <c r="J168" s="4">
        <v>0.94069999999999998</v>
      </c>
      <c r="K168" s="4">
        <v>0.93279999999999996</v>
      </c>
      <c r="L168" s="4">
        <v>2393</v>
      </c>
      <c r="M168" s="4">
        <v>198.18678402900599</v>
      </c>
      <c r="N168" s="1">
        <f t="shared" si="90"/>
        <v>11243</v>
      </c>
      <c r="O168" s="1">
        <f t="shared" si="87"/>
        <v>839.50883936881746</v>
      </c>
      <c r="S168" s="7">
        <v>1.2</v>
      </c>
      <c r="T168" s="4" t="s">
        <v>21</v>
      </c>
      <c r="U168" s="4">
        <v>0.92669999999999997</v>
      </c>
      <c r="V168" s="4">
        <v>0.8</v>
      </c>
      <c r="W168" s="4">
        <v>0.875</v>
      </c>
      <c r="X168" s="4">
        <v>0.83579999999999999</v>
      </c>
      <c r="Y168" s="4">
        <v>0.96519999999999995</v>
      </c>
      <c r="Z168" s="4">
        <v>0.94069999999999998</v>
      </c>
      <c r="AA168" s="4">
        <v>0.95279999999999998</v>
      </c>
      <c r="AB168" s="4">
        <v>2736</v>
      </c>
      <c r="AC168" s="4">
        <v>220.5</v>
      </c>
      <c r="AD168" s="5">
        <f t="shared" si="91"/>
        <v>11094</v>
      </c>
      <c r="AE168" s="1">
        <f t="shared" si="91"/>
        <v>968.79000000000008</v>
      </c>
      <c r="AI168" s="7">
        <v>1.2</v>
      </c>
      <c r="AJ168" s="4" t="s">
        <v>21</v>
      </c>
      <c r="AK168" s="6">
        <v>0.83329999999999993</v>
      </c>
      <c r="AL168" s="6">
        <v>0.68420000000000003</v>
      </c>
      <c r="AM168" s="6">
        <v>0.40619999999999995</v>
      </c>
      <c r="AN168" s="6">
        <v>0.50979999999999992</v>
      </c>
      <c r="AO168" s="6">
        <v>0.85499999999999998</v>
      </c>
      <c r="AP168" s="6">
        <v>0.94920000000000004</v>
      </c>
      <c r="AQ168" s="6">
        <v>0.89959999999999996</v>
      </c>
      <c r="AR168" s="6">
        <v>2280</v>
      </c>
      <c r="AS168" s="6">
        <v>70.28</v>
      </c>
      <c r="AT168" s="5">
        <f t="shared" si="88"/>
        <v>10182</v>
      </c>
      <c r="AU168" s="1">
        <f t="shared" si="89"/>
        <v>585.02</v>
      </c>
    </row>
    <row r="169" spans="3:67" x14ac:dyDescent="0.2">
      <c r="C169" s="7">
        <v>1.3</v>
      </c>
      <c r="D169" s="4" t="s">
        <v>22</v>
      </c>
      <c r="E169" s="4">
        <v>0.9667</v>
      </c>
      <c r="F169" s="4">
        <v>0.81820000000000004</v>
      </c>
      <c r="G169" s="4">
        <v>0.75</v>
      </c>
      <c r="H169" s="4">
        <v>0.78259999999999996</v>
      </c>
      <c r="I169" s="4">
        <v>0.97840000000000005</v>
      </c>
      <c r="J169" s="4">
        <v>0.98550000000000004</v>
      </c>
      <c r="K169" s="4">
        <v>0.9819</v>
      </c>
      <c r="L169" s="4">
        <v>2363</v>
      </c>
      <c r="M169" s="4">
        <v>198.238093137741</v>
      </c>
      <c r="N169" s="1">
        <f t="shared" si="90"/>
        <v>10781</v>
      </c>
      <c r="O169" s="1">
        <f t="shared" si="87"/>
        <v>904.84466958045846</v>
      </c>
      <c r="S169" s="7">
        <v>1.3</v>
      </c>
      <c r="T169" s="4" t="s">
        <v>22</v>
      </c>
      <c r="U169" s="4">
        <v>0.98</v>
      </c>
      <c r="V169" s="4">
        <v>1</v>
      </c>
      <c r="W169" s="4">
        <v>0.75</v>
      </c>
      <c r="X169" s="4">
        <v>0.85709999999999997</v>
      </c>
      <c r="Y169" s="4">
        <v>0.97870000000000001</v>
      </c>
      <c r="Z169" s="4">
        <v>1</v>
      </c>
      <c r="AA169" s="4">
        <v>0.98919999999999997</v>
      </c>
      <c r="AB169" s="4">
        <v>760</v>
      </c>
      <c r="AC169" s="4">
        <v>56.79</v>
      </c>
      <c r="AD169" s="5">
        <f t="shared" si="91"/>
        <v>3342</v>
      </c>
      <c r="AE169" s="1">
        <f t="shared" si="91"/>
        <v>277.13000000000005</v>
      </c>
      <c r="AI169" s="7">
        <v>1.3</v>
      </c>
      <c r="AJ169" s="4" t="s">
        <v>22</v>
      </c>
      <c r="AK169" s="6">
        <v>0.98670000000000002</v>
      </c>
      <c r="AL169" s="6">
        <v>0.91670000000000007</v>
      </c>
      <c r="AM169" s="6">
        <v>0.91670000000000007</v>
      </c>
      <c r="AN169" s="6">
        <v>0.91670000000000007</v>
      </c>
      <c r="AO169" s="6">
        <v>0.99280000000000002</v>
      </c>
      <c r="AP169" s="6">
        <v>0.99280000000000002</v>
      </c>
      <c r="AQ169" s="6">
        <v>0.99280000000000002</v>
      </c>
      <c r="AR169" s="6">
        <v>1368</v>
      </c>
      <c r="AS169" s="6">
        <v>108.03</v>
      </c>
      <c r="AT169" s="5">
        <f t="shared" si="88"/>
        <v>3950</v>
      </c>
      <c r="AU169" s="1">
        <f t="shared" si="89"/>
        <v>402.58000000000004</v>
      </c>
    </row>
    <row r="170" spans="3:67" x14ac:dyDescent="0.2">
      <c r="C170" s="7">
        <v>1.4</v>
      </c>
      <c r="D170" s="4" t="s">
        <v>23</v>
      </c>
      <c r="E170" s="4">
        <v>0.99329999999999996</v>
      </c>
      <c r="F170" s="4">
        <v>1</v>
      </c>
      <c r="G170" s="4">
        <v>0.91669999999999996</v>
      </c>
      <c r="H170" s="4">
        <v>0.95650000000000002</v>
      </c>
      <c r="I170" s="4">
        <v>0.99280000000000002</v>
      </c>
      <c r="J170" s="4">
        <v>1</v>
      </c>
      <c r="K170" s="4">
        <v>0.99639999999999995</v>
      </c>
      <c r="L170" s="4">
        <v>2392</v>
      </c>
      <c r="M170" s="4">
        <v>196.56671214103699</v>
      </c>
      <c r="N170" s="1">
        <f t="shared" si="90"/>
        <v>11222</v>
      </c>
      <c r="O170" s="1">
        <f t="shared" si="87"/>
        <v>855.75509524345318</v>
      </c>
      <c r="S170" s="7">
        <v>1.4</v>
      </c>
      <c r="T170" s="4" t="s">
        <v>23</v>
      </c>
      <c r="U170" s="4">
        <v>1</v>
      </c>
      <c r="V170" s="4">
        <v>1</v>
      </c>
      <c r="W170" s="4">
        <v>1</v>
      </c>
      <c r="X170" s="4">
        <v>1</v>
      </c>
      <c r="Y170" s="4">
        <v>1</v>
      </c>
      <c r="Z170" s="4">
        <v>1</v>
      </c>
      <c r="AA170" s="4">
        <v>1</v>
      </c>
      <c r="AB170" s="4">
        <v>304</v>
      </c>
      <c r="AC170" s="8">
        <v>50.08</v>
      </c>
      <c r="AD170" s="5">
        <f t="shared" si="91"/>
        <v>6990</v>
      </c>
      <c r="AE170" s="1">
        <f t="shared" si="91"/>
        <v>612.25</v>
      </c>
      <c r="AI170" s="7">
        <v>1.4</v>
      </c>
      <c r="AJ170" s="4" t="s">
        <v>23</v>
      </c>
      <c r="AK170" s="6">
        <v>0.98670000000000002</v>
      </c>
      <c r="AL170" s="6">
        <v>1</v>
      </c>
      <c r="AM170" s="6">
        <v>0.83329999999999993</v>
      </c>
      <c r="AN170" s="6">
        <v>0.90910000000000002</v>
      </c>
      <c r="AO170" s="6">
        <v>0.98569999999999991</v>
      </c>
      <c r="AP170" s="6">
        <v>1</v>
      </c>
      <c r="AQ170" s="6">
        <v>0.99280000000000002</v>
      </c>
      <c r="AR170" s="6">
        <v>2432</v>
      </c>
      <c r="AS170" s="6">
        <v>185.26</v>
      </c>
      <c r="AT170" s="5">
        <f t="shared" si="88"/>
        <v>7598</v>
      </c>
      <c r="AU170" s="1">
        <f t="shared" si="89"/>
        <v>519.99</v>
      </c>
    </row>
    <row r="171" spans="3:67" x14ac:dyDescent="0.2">
      <c r="C171" s="7">
        <v>1.5</v>
      </c>
      <c r="D171" s="4" t="s">
        <v>24</v>
      </c>
      <c r="E171" s="4">
        <v>0.82</v>
      </c>
      <c r="F171" s="4">
        <v>0.72550000000000003</v>
      </c>
      <c r="G171" s="4">
        <v>0.74509999999999998</v>
      </c>
      <c r="H171" s="4">
        <v>0.7379</v>
      </c>
      <c r="I171" s="4">
        <v>0.86729999999999996</v>
      </c>
      <c r="J171" s="4">
        <v>0.85860000000000003</v>
      </c>
      <c r="K171" s="4">
        <v>0.8629</v>
      </c>
      <c r="L171" s="4">
        <v>2375</v>
      </c>
      <c r="M171" s="4">
        <v>209.982759237289</v>
      </c>
      <c r="N171" s="1">
        <f t="shared" si="90"/>
        <v>11210</v>
      </c>
      <c r="O171" s="1">
        <f t="shared" si="87"/>
        <v>866.34224486350774</v>
      </c>
      <c r="S171" s="7">
        <v>1.5</v>
      </c>
      <c r="T171" s="4" t="s">
        <v>24</v>
      </c>
      <c r="U171" s="4">
        <v>0.88</v>
      </c>
      <c r="V171" s="4">
        <v>0.8</v>
      </c>
      <c r="W171" s="4">
        <v>0.86270000000000002</v>
      </c>
      <c r="X171" s="4">
        <v>0.83020000000000005</v>
      </c>
      <c r="Y171" s="4">
        <v>0.92630000000000001</v>
      </c>
      <c r="Z171" s="4">
        <v>0.88890000000000002</v>
      </c>
      <c r="AA171" s="4">
        <v>0.90720000000000001</v>
      </c>
      <c r="AB171" s="4">
        <v>3040</v>
      </c>
      <c r="AC171" s="4">
        <v>159.65</v>
      </c>
      <c r="AD171" s="5">
        <f t="shared" si="91"/>
        <v>12918</v>
      </c>
      <c r="AE171" s="1">
        <f t="shared" si="91"/>
        <v>906.39</v>
      </c>
      <c r="AI171" s="7">
        <v>1.5</v>
      </c>
      <c r="AJ171" s="4" t="s">
        <v>24</v>
      </c>
      <c r="AK171" s="6">
        <v>0.84</v>
      </c>
      <c r="AL171" s="6">
        <v>0.75470000000000004</v>
      </c>
      <c r="AM171" s="6">
        <v>0.78430000000000011</v>
      </c>
      <c r="AN171" s="6">
        <v>0.76919999999999999</v>
      </c>
      <c r="AO171" s="6">
        <v>0.88659999999999994</v>
      </c>
      <c r="AP171" s="6">
        <v>0.86870000000000003</v>
      </c>
      <c r="AQ171" s="6">
        <v>0.87760000000000005</v>
      </c>
      <c r="AR171" s="6">
        <v>3040</v>
      </c>
      <c r="AS171" s="6">
        <v>149.63</v>
      </c>
      <c r="AT171" s="5">
        <f t="shared" si="88"/>
        <v>12918</v>
      </c>
      <c r="AU171" s="1">
        <f t="shared" si="89"/>
        <v>701.66</v>
      </c>
    </row>
    <row r="172" spans="3:67" x14ac:dyDescent="0.2">
      <c r="C172" s="7">
        <v>1.6</v>
      </c>
      <c r="D172" s="4" t="s">
        <v>26</v>
      </c>
      <c r="E172" s="4">
        <v>0.84670000000000001</v>
      </c>
      <c r="F172" s="4">
        <v>0.66669999999999996</v>
      </c>
      <c r="G172" s="4">
        <v>0.23080000000000001</v>
      </c>
      <c r="H172" s="4">
        <v>0.34289999999999998</v>
      </c>
      <c r="I172" s="4">
        <v>0.85819999999999996</v>
      </c>
      <c r="J172" s="4">
        <v>0.9758</v>
      </c>
      <c r="K172" s="4">
        <v>0.91320000000000001</v>
      </c>
      <c r="L172" s="4">
        <v>2352</v>
      </c>
      <c r="M172" s="4">
        <v>193.37956690788201</v>
      </c>
      <c r="N172" s="1">
        <f t="shared" si="90"/>
        <v>11104</v>
      </c>
      <c r="O172" s="1">
        <f t="shared" si="87"/>
        <v>789.41593861579645</v>
      </c>
      <c r="S172" s="7">
        <v>1.6</v>
      </c>
      <c r="T172" s="4" t="s">
        <v>26</v>
      </c>
      <c r="U172" s="4">
        <v>0.87329999999999997</v>
      </c>
      <c r="V172" s="4">
        <v>0.81820000000000004</v>
      </c>
      <c r="W172" s="4">
        <v>0.34620000000000001</v>
      </c>
      <c r="X172" s="4">
        <v>0.48649999999999999</v>
      </c>
      <c r="Y172" s="4">
        <v>0.87770000000000004</v>
      </c>
      <c r="Z172" s="4">
        <v>0.9839</v>
      </c>
      <c r="AA172" s="4">
        <v>0.92779999999999996</v>
      </c>
      <c r="AB172" s="4">
        <v>2280</v>
      </c>
      <c r="AC172" s="4">
        <v>202.56</v>
      </c>
      <c r="AD172" s="5">
        <f t="shared" si="91"/>
        <v>15958</v>
      </c>
      <c r="AE172" s="1">
        <f t="shared" si="91"/>
        <v>1216.32</v>
      </c>
      <c r="AI172" s="7">
        <v>1.6</v>
      </c>
      <c r="AJ172" s="4" t="s">
        <v>26</v>
      </c>
      <c r="AK172" s="6">
        <v>0.86</v>
      </c>
      <c r="AL172" s="6">
        <v>1</v>
      </c>
      <c r="AM172" s="6">
        <v>0.1923</v>
      </c>
      <c r="AN172" s="6">
        <v>0.3226</v>
      </c>
      <c r="AO172" s="6">
        <v>0.85519999999999996</v>
      </c>
      <c r="AP172" s="6">
        <v>1</v>
      </c>
      <c r="AQ172" s="6">
        <v>0.92189999999999994</v>
      </c>
      <c r="AR172" s="6">
        <v>4560</v>
      </c>
      <c r="AS172" s="6">
        <v>301.32</v>
      </c>
      <c r="AT172" s="5">
        <f t="shared" si="88"/>
        <v>15046</v>
      </c>
      <c r="AU172" s="1">
        <f t="shared" si="89"/>
        <v>895.97</v>
      </c>
    </row>
    <row r="173" spans="3:67" x14ac:dyDescent="0.2">
      <c r="C173" s="7">
        <v>2.1</v>
      </c>
      <c r="D173" s="4" t="s">
        <v>27</v>
      </c>
      <c r="E173" s="4">
        <v>0.86499999999999999</v>
      </c>
      <c r="F173" s="4">
        <v>0.92810000000000004</v>
      </c>
      <c r="G173" s="4">
        <v>0.88360000000000005</v>
      </c>
      <c r="H173" s="4">
        <v>0.90529999999999999</v>
      </c>
      <c r="I173" s="4">
        <v>0.76519999999999999</v>
      </c>
      <c r="J173" s="4">
        <v>0.81479999999999997</v>
      </c>
      <c r="K173" s="4">
        <v>0.72130000000000005</v>
      </c>
      <c r="L173" s="4">
        <v>2484</v>
      </c>
      <c r="M173" s="4">
        <v>199.670694112777</v>
      </c>
      <c r="N173" s="1">
        <f t="shared" si="90"/>
        <v>12302</v>
      </c>
      <c r="O173" s="1">
        <f t="shared" si="87"/>
        <v>966.04562330245767</v>
      </c>
      <c r="S173" s="7">
        <v>2.1</v>
      </c>
      <c r="T173" s="4" t="s">
        <v>27</v>
      </c>
      <c r="U173" s="4">
        <v>0.91500000000000004</v>
      </c>
      <c r="V173" s="4">
        <v>0.96399999999999997</v>
      </c>
      <c r="W173" s="4">
        <v>0.91779999999999995</v>
      </c>
      <c r="X173" s="4">
        <v>0.94040000000000001</v>
      </c>
      <c r="Y173" s="4">
        <v>0.80330000000000001</v>
      </c>
      <c r="Z173" s="4">
        <v>0.90739999999999998</v>
      </c>
      <c r="AA173" s="4">
        <v>0.85219999999999996</v>
      </c>
      <c r="AB173" s="4">
        <v>3030</v>
      </c>
      <c r="AC173" s="4">
        <v>220.16</v>
      </c>
      <c r="AD173" s="5">
        <f t="shared" si="91"/>
        <v>15552</v>
      </c>
      <c r="AE173" s="1">
        <f t="shared" si="91"/>
        <v>1107.43</v>
      </c>
      <c r="AI173" s="7">
        <v>2.1</v>
      </c>
      <c r="AJ173" s="4" t="s">
        <v>27</v>
      </c>
      <c r="AK173" s="6">
        <v>0.92</v>
      </c>
      <c r="AL173" s="6">
        <v>0.95140000000000002</v>
      </c>
      <c r="AM173" s="6">
        <v>0.93840000000000001</v>
      </c>
      <c r="AN173" s="6">
        <v>0.94480000000000008</v>
      </c>
      <c r="AO173" s="6">
        <v>0.83930000000000005</v>
      </c>
      <c r="AP173" s="6">
        <v>0.87040000000000006</v>
      </c>
      <c r="AQ173" s="6">
        <v>0.85450000000000004</v>
      </c>
      <c r="AR173" s="6">
        <v>4040</v>
      </c>
      <c r="AS173" s="6">
        <v>181.25</v>
      </c>
      <c r="AT173" s="5">
        <f t="shared" si="88"/>
        <v>18178</v>
      </c>
      <c r="AU173" s="1">
        <f t="shared" si="89"/>
        <v>928.47</v>
      </c>
    </row>
    <row r="174" spans="3:67" x14ac:dyDescent="0.2">
      <c r="C174" s="7"/>
      <c r="D174" s="9" t="s">
        <v>28</v>
      </c>
      <c r="E174" s="9">
        <f>AVERAGE(E167:E173)</f>
        <v>0.90452857142857146</v>
      </c>
      <c r="F174" s="9">
        <f t="shared" ref="F174:M174" si="95">AVERAGE(F167:F173)</f>
        <v>0.80655714285714275</v>
      </c>
      <c r="G174" s="9">
        <f t="shared" si="95"/>
        <v>0.74248571428571442</v>
      </c>
      <c r="H174" s="9">
        <f t="shared" si="95"/>
        <v>0.75719999999999998</v>
      </c>
      <c r="I174" s="9">
        <f t="shared" si="95"/>
        <v>0.91125714285714288</v>
      </c>
      <c r="J174" s="9">
        <f t="shared" si="95"/>
        <v>0.93158571428571435</v>
      </c>
      <c r="K174" s="9">
        <f t="shared" si="95"/>
        <v>0.91097142857142865</v>
      </c>
      <c r="L174" s="9">
        <f t="shared" si="95"/>
        <v>2396.1428571428573</v>
      </c>
      <c r="M174" s="9">
        <f t="shared" si="95"/>
        <v>201.88631207602316</v>
      </c>
      <c r="N174" s="1">
        <f t="shared" si="90"/>
        <v>11292</v>
      </c>
      <c r="O174" s="1">
        <f t="shared" si="87"/>
        <v>875.00800974028266</v>
      </c>
      <c r="S174" s="7"/>
      <c r="T174" s="9" t="s">
        <v>28</v>
      </c>
      <c r="U174" s="9">
        <f>AVERAGE(U167:U173)</f>
        <v>0.9364285714285715</v>
      </c>
      <c r="V174" s="9">
        <f t="shared" ref="V174:AC174" si="96">AVERAGE(V167:V173)</f>
        <v>0.89875714285714281</v>
      </c>
      <c r="W174" s="9">
        <f t="shared" si="96"/>
        <v>0.81487142857142847</v>
      </c>
      <c r="X174" s="9">
        <f t="shared" si="96"/>
        <v>0.84002857142857157</v>
      </c>
      <c r="Y174" s="9">
        <f t="shared" si="96"/>
        <v>0.93477142857142859</v>
      </c>
      <c r="Z174" s="9">
        <f t="shared" si="96"/>
        <v>0.95791428571428572</v>
      </c>
      <c r="AA174" s="9">
        <f t="shared" si="96"/>
        <v>0.94535714285714278</v>
      </c>
      <c r="AB174" s="9">
        <f t="shared" si="96"/>
        <v>2039.7142857142858</v>
      </c>
      <c r="AC174" s="9">
        <f t="shared" si="96"/>
        <v>155.97000000000003</v>
      </c>
      <c r="AD174" s="5">
        <f t="shared" si="91"/>
        <v>10840.571428571429</v>
      </c>
      <c r="AE174" s="1">
        <f t="shared" si="91"/>
        <v>854.44142857142867</v>
      </c>
      <c r="AI174" s="7"/>
      <c r="AJ174" s="9" t="s">
        <v>28</v>
      </c>
      <c r="AK174" s="9">
        <f>AVERAGE(AK167:AK173)</f>
        <v>0.91334285714285712</v>
      </c>
      <c r="AL174" s="9">
        <f t="shared" ref="AL174:AS174" si="97">AVERAGE(AL167:AL173)</f>
        <v>0.87718571428571424</v>
      </c>
      <c r="AM174" s="9">
        <f t="shared" si="97"/>
        <v>0.71765714285714277</v>
      </c>
      <c r="AN174" s="9">
        <f t="shared" si="97"/>
        <v>0.7515857142857143</v>
      </c>
      <c r="AO174" s="9">
        <f t="shared" si="97"/>
        <v>0.91524285714285714</v>
      </c>
      <c r="AP174" s="9">
        <f t="shared" si="97"/>
        <v>0.9500142857142857</v>
      </c>
      <c r="AQ174" s="9">
        <f t="shared" si="97"/>
        <v>0.93137142857142852</v>
      </c>
      <c r="AR174" s="9">
        <f t="shared" si="97"/>
        <v>3747.4285714285716</v>
      </c>
      <c r="AS174" s="9">
        <f t="shared" si="97"/>
        <v>212.52857142857144</v>
      </c>
      <c r="AT174" s="5">
        <f t="shared" si="88"/>
        <v>11932.285714285714</v>
      </c>
      <c r="AU174" s="1">
        <f t="shared" si="89"/>
        <v>722.50714285714298</v>
      </c>
    </row>
    <row r="175" spans="3:67" x14ac:dyDescent="0.2">
      <c r="C175" s="7">
        <v>3.1</v>
      </c>
      <c r="D175" s="4" t="s">
        <v>29</v>
      </c>
      <c r="E175" s="4">
        <v>0.97499999999999998</v>
      </c>
      <c r="F175" s="4">
        <v>0.96809999999999996</v>
      </c>
      <c r="G175" s="4">
        <v>0.97850000000000004</v>
      </c>
      <c r="H175" s="4">
        <v>0.97330000000000005</v>
      </c>
      <c r="I175" s="4">
        <v>0.97650000000000003</v>
      </c>
      <c r="J175" s="4">
        <v>0.97199999999999998</v>
      </c>
      <c r="K175" s="4">
        <v>0.98109999999999997</v>
      </c>
      <c r="L175" s="4">
        <v>2479</v>
      </c>
      <c r="M175" s="4">
        <v>228.807507038116</v>
      </c>
      <c r="N175" s="1">
        <f t="shared" si="90"/>
        <v>11913</v>
      </c>
      <c r="O175" s="1">
        <f t="shared" si="87"/>
        <v>838.40938782691819</v>
      </c>
      <c r="S175" s="7">
        <v>3.1</v>
      </c>
      <c r="T175" s="4" t="s">
        <v>29</v>
      </c>
      <c r="U175" s="4">
        <v>0.99</v>
      </c>
      <c r="V175" s="4">
        <v>0.97889999999999999</v>
      </c>
      <c r="W175" s="4">
        <v>1</v>
      </c>
      <c r="X175" s="4">
        <v>0.98939999999999995</v>
      </c>
      <c r="Y175" s="4">
        <v>1</v>
      </c>
      <c r="Z175" s="4">
        <v>0.98129999999999995</v>
      </c>
      <c r="AA175" s="4">
        <v>0.99060000000000004</v>
      </c>
      <c r="AB175" s="4">
        <v>606</v>
      </c>
      <c r="AC175" s="4">
        <v>34.03</v>
      </c>
      <c r="AD175" s="5">
        <f t="shared" si="91"/>
        <v>6664</v>
      </c>
      <c r="AE175" s="1">
        <f t="shared" si="91"/>
        <v>575.77</v>
      </c>
      <c r="AI175" s="7">
        <v>3.1</v>
      </c>
      <c r="AJ175" s="4" t="s">
        <v>29</v>
      </c>
      <c r="AK175" s="6">
        <v>0.98</v>
      </c>
      <c r="AL175" s="6">
        <v>0.9890000000000001</v>
      </c>
      <c r="AM175" s="6">
        <v>0.9677</v>
      </c>
      <c r="AN175" s="6">
        <v>0.97829999999999995</v>
      </c>
      <c r="AO175" s="6">
        <v>0.97250000000000003</v>
      </c>
      <c r="AP175" s="6">
        <v>0.99069999999999991</v>
      </c>
      <c r="AQ175" s="6">
        <v>0.98150000000000004</v>
      </c>
      <c r="AR175" s="6">
        <v>2020</v>
      </c>
      <c r="AS175" s="6">
        <v>145.1</v>
      </c>
      <c r="AT175" s="5">
        <f t="shared" si="88"/>
        <v>7270</v>
      </c>
      <c r="AU175" s="1">
        <f t="shared" si="89"/>
        <v>430.48</v>
      </c>
    </row>
    <row r="176" spans="3:67" x14ac:dyDescent="0.2">
      <c r="C176" s="7">
        <v>4.0999999999999996</v>
      </c>
      <c r="D176" s="4" t="s">
        <v>30</v>
      </c>
      <c r="E176" s="4">
        <v>0.94</v>
      </c>
      <c r="F176" s="4">
        <v>0.96550000000000002</v>
      </c>
      <c r="G176" s="4">
        <v>0.9032</v>
      </c>
      <c r="H176" s="4">
        <v>0.93330000000000002</v>
      </c>
      <c r="I176" s="4">
        <v>0.9204</v>
      </c>
      <c r="J176" s="4">
        <v>0.97199999999999998</v>
      </c>
      <c r="K176" s="4">
        <v>0.94550000000000001</v>
      </c>
      <c r="L176" s="4">
        <v>2473</v>
      </c>
      <c r="M176" s="4">
        <v>208.58799505233699</v>
      </c>
      <c r="N176" s="1">
        <f t="shared" si="90"/>
        <v>12029</v>
      </c>
      <c r="O176" s="1">
        <f t="shared" si="87"/>
        <v>834.75620508193708</v>
      </c>
      <c r="S176" s="7">
        <v>4.0999999999999996</v>
      </c>
      <c r="T176" s="4" t="s">
        <v>30</v>
      </c>
      <c r="U176" s="4">
        <v>0.94</v>
      </c>
      <c r="V176" s="4">
        <v>1</v>
      </c>
      <c r="W176" s="4">
        <v>0.871</v>
      </c>
      <c r="X176" s="4">
        <v>0.93100000000000005</v>
      </c>
      <c r="Y176" s="4">
        <v>0.8992</v>
      </c>
      <c r="Z176" s="4">
        <v>1</v>
      </c>
      <c r="AA176" s="4">
        <v>0.94689999999999996</v>
      </c>
      <c r="AB176" s="4">
        <v>1010</v>
      </c>
      <c r="AC176" s="4">
        <v>63.09</v>
      </c>
      <c r="AD176" s="5">
        <f t="shared" si="91"/>
        <v>5250</v>
      </c>
      <c r="AE176" s="1">
        <f t="shared" si="91"/>
        <v>329.03999999999996</v>
      </c>
      <c r="AI176" s="7">
        <v>4.0999999999999996</v>
      </c>
      <c r="AJ176" s="4" t="s">
        <v>30</v>
      </c>
      <c r="AK176" s="6">
        <v>0.96499999999999997</v>
      </c>
      <c r="AL176" s="6">
        <v>0.98860000000000003</v>
      </c>
      <c r="AM176" s="6">
        <v>0.9355</v>
      </c>
      <c r="AN176" s="6">
        <v>0.96129999999999993</v>
      </c>
      <c r="AO176" s="6">
        <v>0.94640000000000002</v>
      </c>
      <c r="AP176" s="6">
        <v>0.99069999999999991</v>
      </c>
      <c r="AQ176" s="6">
        <v>0.96799999999999997</v>
      </c>
      <c r="AR176" s="6">
        <v>3232</v>
      </c>
      <c r="AS176" s="6">
        <v>221.18</v>
      </c>
      <c r="AT176" s="5">
        <f t="shared" si="88"/>
        <v>9694</v>
      </c>
      <c r="AU176" s="1">
        <f t="shared" si="89"/>
        <v>583.12000000000012</v>
      </c>
    </row>
    <row r="177" spans="3:47" x14ac:dyDescent="0.2">
      <c r="C177" s="7">
        <v>5.0999999999999996</v>
      </c>
      <c r="D177" s="4" t="s">
        <v>31</v>
      </c>
      <c r="E177" s="4">
        <v>0.93</v>
      </c>
      <c r="F177" s="4">
        <v>0.91579999999999995</v>
      </c>
      <c r="G177" s="4">
        <v>0.9355</v>
      </c>
      <c r="H177" s="4">
        <v>0.92549999999999999</v>
      </c>
      <c r="I177" s="4">
        <v>0.94289999999999996</v>
      </c>
      <c r="J177" s="4">
        <v>0.92520000000000002</v>
      </c>
      <c r="K177" s="4">
        <v>0.93400000000000005</v>
      </c>
      <c r="L177" s="4">
        <v>2450</v>
      </c>
      <c r="M177" s="4">
        <v>176.55156207084599</v>
      </c>
      <c r="N177" s="1">
        <f t="shared" si="90"/>
        <v>12015</v>
      </c>
      <c r="O177" s="1">
        <f t="shared" si="87"/>
        <v>795.27466344833135</v>
      </c>
      <c r="S177" s="7">
        <v>5.0999999999999996</v>
      </c>
      <c r="T177" s="4" t="s">
        <v>31</v>
      </c>
      <c r="U177" s="4">
        <v>0.95</v>
      </c>
      <c r="V177" s="4">
        <v>0.93679999999999997</v>
      </c>
      <c r="W177" s="4">
        <v>0.95699999999999996</v>
      </c>
      <c r="X177" s="4">
        <v>0.94679999999999997</v>
      </c>
      <c r="Y177" s="4">
        <v>0.96189999999999998</v>
      </c>
      <c r="Z177" s="4">
        <v>0.94389999999999996</v>
      </c>
      <c r="AA177" s="4">
        <v>0.95279999999999998</v>
      </c>
      <c r="AB177" s="4">
        <v>3636</v>
      </c>
      <c r="AC177" s="4">
        <v>242.82</v>
      </c>
      <c r="AD177" s="5">
        <f t="shared" si="91"/>
        <v>16158</v>
      </c>
      <c r="AE177" s="1">
        <f t="shared" si="91"/>
        <v>985.37999999999988</v>
      </c>
      <c r="AI177" s="7">
        <v>5.0999999999999996</v>
      </c>
      <c r="AJ177" s="4" t="s">
        <v>31</v>
      </c>
      <c r="AK177" s="6">
        <v>0.95499999999999996</v>
      </c>
      <c r="AL177" s="6">
        <v>0.98840000000000006</v>
      </c>
      <c r="AM177" s="6">
        <v>0.91400000000000003</v>
      </c>
      <c r="AN177" s="6">
        <v>0.94969999999999999</v>
      </c>
      <c r="AO177" s="6">
        <v>0.92980000000000007</v>
      </c>
      <c r="AP177" s="6">
        <v>0.99069999999999991</v>
      </c>
      <c r="AQ177" s="6">
        <v>0.95930000000000004</v>
      </c>
      <c r="AR177" s="6">
        <v>3434</v>
      </c>
      <c r="AS177" s="6">
        <v>220.72</v>
      </c>
      <c r="AT177" s="5">
        <f t="shared" si="88"/>
        <v>16360</v>
      </c>
      <c r="AU177" s="1">
        <f t="shared" si="89"/>
        <v>1030.83</v>
      </c>
    </row>
    <row r="178" spans="3:47" x14ac:dyDescent="0.2">
      <c r="C178" s="7">
        <v>6.1</v>
      </c>
      <c r="D178" s="4" t="s">
        <v>32</v>
      </c>
      <c r="E178" s="4">
        <v>0.89500000000000002</v>
      </c>
      <c r="F178" s="4">
        <v>0.86729999999999996</v>
      </c>
      <c r="G178" s="4">
        <v>0.91400000000000003</v>
      </c>
      <c r="H178" s="4">
        <v>0.8901</v>
      </c>
      <c r="I178" s="4">
        <v>0.92159999999999997</v>
      </c>
      <c r="J178" s="4">
        <v>0.87849999999999995</v>
      </c>
      <c r="K178" s="4">
        <v>0.89949999999999997</v>
      </c>
      <c r="L178" s="4">
        <v>2506</v>
      </c>
      <c r="M178" s="4">
        <v>273.13992667198102</v>
      </c>
      <c r="N178" s="1">
        <f t="shared" si="90"/>
        <v>12007</v>
      </c>
      <c r="O178" s="1">
        <f t="shared" si="87"/>
        <v>931.00201773643266</v>
      </c>
      <c r="S178" s="7">
        <v>6.1</v>
      </c>
      <c r="T178" s="4" t="s">
        <v>32</v>
      </c>
      <c r="U178" s="4">
        <v>0.9</v>
      </c>
      <c r="V178" s="4">
        <v>0.9</v>
      </c>
      <c r="W178" s="4">
        <v>0.9355</v>
      </c>
      <c r="X178" s="4">
        <v>0.89690000000000003</v>
      </c>
      <c r="Y178" s="4">
        <v>0.93940000000000001</v>
      </c>
      <c r="Z178" s="4">
        <v>0.86919999999999997</v>
      </c>
      <c r="AA178" s="4">
        <v>0.90290000000000004</v>
      </c>
      <c r="AB178" s="4">
        <v>4040</v>
      </c>
      <c r="AC178" s="4">
        <v>319.48</v>
      </c>
      <c r="AD178" s="5">
        <f t="shared" si="91"/>
        <v>18178</v>
      </c>
      <c r="AE178" s="1">
        <f t="shared" si="91"/>
        <v>1239.48</v>
      </c>
      <c r="AI178" s="7">
        <v>6.1</v>
      </c>
      <c r="AJ178" s="4" t="s">
        <v>32</v>
      </c>
      <c r="AK178" s="6">
        <v>0.90500000000000003</v>
      </c>
      <c r="AL178" s="6">
        <v>0.9022</v>
      </c>
      <c r="AM178" s="6">
        <v>0.89249999999999996</v>
      </c>
      <c r="AN178" s="6">
        <v>0.89729999999999999</v>
      </c>
      <c r="AO178" s="6">
        <v>0.90739999999999998</v>
      </c>
      <c r="AP178" s="6">
        <v>0.91590000000000005</v>
      </c>
      <c r="AQ178" s="6">
        <v>0.91159999999999997</v>
      </c>
      <c r="AR178" s="6">
        <v>3636</v>
      </c>
      <c r="AS178" s="6">
        <v>244.45</v>
      </c>
      <c r="AT178" s="5">
        <f t="shared" si="88"/>
        <v>17370</v>
      </c>
      <c r="AU178" s="1">
        <f t="shared" si="89"/>
        <v>1056.45</v>
      </c>
    </row>
    <row r="179" spans="3:47" x14ac:dyDescent="0.2">
      <c r="C179" s="7">
        <v>7.1</v>
      </c>
      <c r="D179" s="4" t="s">
        <v>33</v>
      </c>
      <c r="E179" s="4">
        <v>0.85</v>
      </c>
      <c r="F179" s="4">
        <v>0.78380000000000005</v>
      </c>
      <c r="G179" s="4">
        <v>0.9355</v>
      </c>
      <c r="H179" s="4">
        <v>0.85289999999999999</v>
      </c>
      <c r="I179" s="4">
        <v>0.93259999999999998</v>
      </c>
      <c r="J179" s="4">
        <v>0.77569999999999995</v>
      </c>
      <c r="K179" s="4">
        <v>0.84689999999999999</v>
      </c>
      <c r="L179" s="4">
        <v>2404</v>
      </c>
      <c r="M179" s="4">
        <v>171.81290507316501</v>
      </c>
      <c r="N179" s="1">
        <f t="shared" si="90"/>
        <v>11595</v>
      </c>
      <c r="O179" s="1">
        <f t="shared" si="87"/>
        <v>760.8870880603755</v>
      </c>
      <c r="S179" s="7">
        <v>7.1</v>
      </c>
      <c r="T179" s="4" t="s">
        <v>33</v>
      </c>
      <c r="U179" s="4">
        <v>0.89</v>
      </c>
      <c r="V179" s="4">
        <v>0.80869999999999997</v>
      </c>
      <c r="W179" s="4">
        <v>1</v>
      </c>
      <c r="X179" s="4">
        <v>0.89419999999999999</v>
      </c>
      <c r="Y179" s="4">
        <v>1</v>
      </c>
      <c r="Z179" s="4">
        <v>0.7944</v>
      </c>
      <c r="AA179" s="4">
        <v>0.88539999999999996</v>
      </c>
      <c r="AB179" s="4">
        <v>4040</v>
      </c>
      <c r="AC179" s="4">
        <v>269.74</v>
      </c>
      <c r="AD179" s="5">
        <f t="shared" si="91"/>
        <v>17168</v>
      </c>
      <c r="AE179" s="1">
        <f t="shared" si="91"/>
        <v>1169.6400000000001</v>
      </c>
      <c r="AI179" s="7">
        <v>7.1</v>
      </c>
      <c r="AJ179" s="4" t="s">
        <v>33</v>
      </c>
      <c r="AK179" s="6">
        <v>0.88</v>
      </c>
      <c r="AL179" s="6">
        <v>0.79489999999999994</v>
      </c>
      <c r="AM179" s="6">
        <v>1</v>
      </c>
      <c r="AN179" s="6">
        <v>0.88569999999999993</v>
      </c>
      <c r="AO179" s="6">
        <v>1</v>
      </c>
      <c r="AP179" s="6">
        <v>0.77569999999999995</v>
      </c>
      <c r="AQ179" s="6">
        <v>0.87370000000000003</v>
      </c>
      <c r="AR179" s="6">
        <v>3232</v>
      </c>
      <c r="AS179" s="6">
        <v>212.89</v>
      </c>
      <c r="AT179" s="5">
        <f t="shared" si="88"/>
        <v>16764</v>
      </c>
      <c r="AU179" s="1">
        <f t="shared" si="89"/>
        <v>976.67</v>
      </c>
    </row>
    <row r="180" spans="3:47" x14ac:dyDescent="0.2">
      <c r="C180" s="7">
        <v>8.1</v>
      </c>
      <c r="D180" s="4" t="s">
        <v>34</v>
      </c>
      <c r="E180" s="4">
        <v>0.86</v>
      </c>
      <c r="F180" s="4">
        <v>0.8155</v>
      </c>
      <c r="G180" s="4">
        <v>0.9032</v>
      </c>
      <c r="H180" s="4">
        <v>0.85709999999999997</v>
      </c>
      <c r="I180" s="4">
        <v>0.90720000000000001</v>
      </c>
      <c r="J180" s="4">
        <v>0.82240000000000002</v>
      </c>
      <c r="K180" s="4">
        <v>0.86270000000000002</v>
      </c>
      <c r="L180" s="4">
        <v>2464</v>
      </c>
      <c r="M180" s="4">
        <v>181.15402221679599</v>
      </c>
      <c r="N180" s="1">
        <f t="shared" si="90"/>
        <v>11141</v>
      </c>
      <c r="O180" s="1">
        <f t="shared" si="87"/>
        <v>588.20240492668017</v>
      </c>
      <c r="S180" s="7">
        <v>8.1</v>
      </c>
      <c r="T180" s="4" t="s">
        <v>34</v>
      </c>
      <c r="U180" s="4">
        <v>0.94</v>
      </c>
      <c r="V180" s="4">
        <v>0.92630000000000001</v>
      </c>
      <c r="W180" s="4">
        <v>0.94620000000000004</v>
      </c>
      <c r="X180" s="4">
        <v>0.93620000000000003</v>
      </c>
      <c r="Y180" s="4">
        <v>0.95240000000000002</v>
      </c>
      <c r="Z180" s="4">
        <v>0.93459999999999999</v>
      </c>
      <c r="AA180" s="4">
        <v>0.94340000000000002</v>
      </c>
      <c r="AB180" s="4">
        <v>3232</v>
      </c>
      <c r="AC180" s="4">
        <v>187.52</v>
      </c>
      <c r="AD180" s="5">
        <f t="shared" ref="AD180:AE181" si="98">AB180+AD150</f>
        <v>15754</v>
      </c>
      <c r="AE180" s="1">
        <f t="shared" si="98"/>
        <v>898.89</v>
      </c>
      <c r="AI180" s="7">
        <v>8.1</v>
      </c>
      <c r="AJ180" s="4" t="s">
        <v>34</v>
      </c>
      <c r="AK180" s="6">
        <v>0.93500000000000005</v>
      </c>
      <c r="AL180" s="6">
        <v>0.96510000000000007</v>
      </c>
      <c r="AM180" s="6">
        <v>0.89249999999999996</v>
      </c>
      <c r="AN180" s="6">
        <v>0.9274</v>
      </c>
      <c r="AO180" s="6">
        <v>0.9123</v>
      </c>
      <c r="AP180" s="6">
        <v>0.97199999999999998</v>
      </c>
      <c r="AQ180" s="6">
        <v>0.94120000000000004</v>
      </c>
      <c r="AR180" s="6">
        <v>3030</v>
      </c>
      <c r="AS180" s="6">
        <v>239.47</v>
      </c>
      <c r="AT180" s="5">
        <f t="shared" si="88"/>
        <v>16360</v>
      </c>
      <c r="AU180" s="1">
        <f t="shared" si="89"/>
        <v>1081.27</v>
      </c>
    </row>
    <row r="181" spans="3:47" x14ac:dyDescent="0.2">
      <c r="C181" s="7"/>
      <c r="D181" s="9" t="s">
        <v>36</v>
      </c>
      <c r="E181" s="9">
        <f>AVERAGE(E175:E180)</f>
        <v>0.90833333333333333</v>
      </c>
      <c r="F181" s="9">
        <f t="shared" ref="F181:M181" si="99">AVERAGE(F175:F180)</f>
        <v>0.88600000000000012</v>
      </c>
      <c r="G181" s="9">
        <f t="shared" si="99"/>
        <v>0.92831666666666657</v>
      </c>
      <c r="H181" s="9">
        <f t="shared" si="99"/>
        <v>0.90536666666666665</v>
      </c>
      <c r="I181" s="9">
        <f t="shared" si="99"/>
        <v>0.93353333333333344</v>
      </c>
      <c r="J181" s="9">
        <f t="shared" si="99"/>
        <v>0.89096666666666657</v>
      </c>
      <c r="K181" s="9">
        <f t="shared" si="99"/>
        <v>0.91161666666666674</v>
      </c>
      <c r="L181" s="9">
        <f t="shared" si="99"/>
        <v>2462.6666666666665</v>
      </c>
      <c r="M181" s="9">
        <f t="shared" si="99"/>
        <v>206.67565302054015</v>
      </c>
      <c r="N181" s="1">
        <f t="shared" si="90"/>
        <v>11783.333333333334</v>
      </c>
      <c r="O181" s="1">
        <f t="shared" si="87"/>
        <v>791.42196118011248</v>
      </c>
      <c r="S181" s="7"/>
      <c r="T181" s="9" t="s">
        <v>36</v>
      </c>
      <c r="U181" s="9">
        <f>AVERAGE(U175:U180)</f>
        <v>0.93499999999999994</v>
      </c>
      <c r="V181" s="9">
        <f t="shared" ref="V181:AC181" si="100">AVERAGE(V175:V180)</f>
        <v>0.9251166666666667</v>
      </c>
      <c r="W181" s="9">
        <f t="shared" si="100"/>
        <v>0.95161666666666667</v>
      </c>
      <c r="X181" s="9">
        <f t="shared" si="100"/>
        <v>0.93241666666666667</v>
      </c>
      <c r="Y181" s="9">
        <f t="shared" si="100"/>
        <v>0.95881666666666654</v>
      </c>
      <c r="Z181" s="9">
        <f t="shared" si="100"/>
        <v>0.92056666666666676</v>
      </c>
      <c r="AA181" s="9">
        <f t="shared" si="100"/>
        <v>0.93699999999999994</v>
      </c>
      <c r="AB181" s="9">
        <f t="shared" si="100"/>
        <v>2760.6666666666665</v>
      </c>
      <c r="AC181" s="9">
        <f t="shared" si="100"/>
        <v>186.11333333333334</v>
      </c>
      <c r="AD181" s="5">
        <f t="shared" si="98"/>
        <v>13195.333333333332</v>
      </c>
      <c r="AE181" s="1">
        <f t="shared" si="98"/>
        <v>866.36666666666667</v>
      </c>
      <c r="AI181" s="7"/>
      <c r="AJ181" s="9" t="s">
        <v>36</v>
      </c>
      <c r="AK181" s="9">
        <f>AVERAGE(AK175:AK180)</f>
        <v>0.93666666666666654</v>
      </c>
      <c r="AL181" s="9">
        <f t="shared" ref="AL181:AS181" si="101">AVERAGE(AL175:AL180)</f>
        <v>0.93803333333333327</v>
      </c>
      <c r="AM181" s="9">
        <f t="shared" si="101"/>
        <v>0.93369999999999997</v>
      </c>
      <c r="AN181" s="9">
        <f t="shared" si="101"/>
        <v>0.93328333333333335</v>
      </c>
      <c r="AO181" s="9">
        <f t="shared" si="101"/>
        <v>0.94473333333333331</v>
      </c>
      <c r="AP181" s="9">
        <f t="shared" si="101"/>
        <v>0.93928333333333336</v>
      </c>
      <c r="AQ181" s="9">
        <f t="shared" si="101"/>
        <v>0.93921666666666681</v>
      </c>
      <c r="AR181" s="9">
        <f t="shared" si="101"/>
        <v>3097.3333333333335</v>
      </c>
      <c r="AS181" s="9">
        <f t="shared" si="101"/>
        <v>213.96833333333336</v>
      </c>
      <c r="AT181" s="5">
        <f t="shared" si="88"/>
        <v>13969.666666666666</v>
      </c>
      <c r="AU181" s="1">
        <f t="shared" si="89"/>
        <v>859.80333333333328</v>
      </c>
    </row>
    <row r="182" spans="3:47" x14ac:dyDescent="0.2">
      <c r="C182" s="4"/>
      <c r="D182" s="9" t="s">
        <v>37</v>
      </c>
      <c r="E182" s="9">
        <f>AVERAGE(E163:E165,E167:E173,E175:E180)</f>
        <v>0.87791874999999986</v>
      </c>
      <c r="F182" s="9">
        <f t="shared" ref="F182:O182" si="102">AVERAGE(F163:F165,F167:F173,F175:F180)</f>
        <v>0.80283750000000009</v>
      </c>
      <c r="G182" s="9">
        <f t="shared" si="102"/>
        <v>0.82987499999999992</v>
      </c>
      <c r="H182" s="9">
        <f t="shared" si="102"/>
        <v>0.80120625000000012</v>
      </c>
      <c r="I182" s="9">
        <f t="shared" si="102"/>
        <v>0.90233750000000001</v>
      </c>
      <c r="J182" s="9">
        <f t="shared" si="102"/>
        <v>0.87294375000000002</v>
      </c>
      <c r="K182" s="9">
        <f t="shared" si="102"/>
        <v>0.88224374999999977</v>
      </c>
      <c r="L182" s="9">
        <f t="shared" si="102"/>
        <v>2447.125</v>
      </c>
      <c r="M182" s="9">
        <f t="shared" si="102"/>
        <v>211.97011171281281</v>
      </c>
      <c r="N182" s="5">
        <f t="shared" si="102"/>
        <v>11729.375</v>
      </c>
      <c r="O182" s="1">
        <f t="shared" si="102"/>
        <v>874.81794400205411</v>
      </c>
      <c r="S182" s="4"/>
      <c r="T182" s="9" t="s">
        <v>37</v>
      </c>
      <c r="U182" s="9">
        <f>AVERAGE(U163:U165,U167:U173,U175:U180)</f>
        <v>0.91218749999999993</v>
      </c>
      <c r="V182" s="9">
        <f t="shared" ref="V182:AE182" si="103">AVERAGE(V163:V165,V167:V173,V175:V180)</f>
        <v>0.87187499999999996</v>
      </c>
      <c r="W182" s="9">
        <f t="shared" si="103"/>
        <v>0.8399875</v>
      </c>
      <c r="X182" s="9">
        <f t="shared" si="103"/>
        <v>0.84605624999999995</v>
      </c>
      <c r="Y182" s="9">
        <f t="shared" si="103"/>
        <v>0.92261250000000006</v>
      </c>
      <c r="Z182" s="9">
        <f t="shared" si="103"/>
        <v>0.92232499999999973</v>
      </c>
      <c r="AA182" s="9">
        <f t="shared" si="103"/>
        <v>0.92076250000000004</v>
      </c>
      <c r="AB182" s="9">
        <f t="shared" si="103"/>
        <v>2558.875</v>
      </c>
      <c r="AC182" s="9">
        <f t="shared" si="103"/>
        <v>184.155</v>
      </c>
      <c r="AD182" s="5">
        <f t="shared" si="103"/>
        <v>12657.5</v>
      </c>
      <c r="AE182" s="1">
        <f t="shared" si="103"/>
        <v>918.979375</v>
      </c>
      <c r="AI182" s="4"/>
      <c r="AJ182" s="9" t="s">
        <v>37</v>
      </c>
      <c r="AK182" s="9">
        <f>AVERAGE(AK163:AK165,AK167:AK173,AK175:AK180)</f>
        <v>0.9017750000000001</v>
      </c>
      <c r="AL182" s="9">
        <f t="shared" ref="AL182:AU182" si="104">AVERAGE(AL163:AL165,AL167:AL173,AL175:AL180)</f>
        <v>0.87088125000000005</v>
      </c>
      <c r="AM182" s="9">
        <f t="shared" si="104"/>
        <v>0.79776249999999993</v>
      </c>
      <c r="AN182" s="9">
        <f t="shared" si="104"/>
        <v>0.81286874999999992</v>
      </c>
      <c r="AO182" s="9">
        <f t="shared" si="104"/>
        <v>0.90807500000000008</v>
      </c>
      <c r="AP182" s="9">
        <f t="shared" si="104"/>
        <v>0.92399375000000017</v>
      </c>
      <c r="AQ182" s="9">
        <f t="shared" si="104"/>
        <v>0.91404375000000004</v>
      </c>
      <c r="AR182" s="9">
        <f t="shared" si="104"/>
        <v>3394.375</v>
      </c>
      <c r="AS182" s="9">
        <f t="shared" si="104"/>
        <v>215.67999999999992</v>
      </c>
      <c r="AT182" s="5">
        <f t="shared" si="104"/>
        <v>13311.875</v>
      </c>
      <c r="AU182" s="1">
        <f t="shared" si="104"/>
        <v>825.51625000000013</v>
      </c>
    </row>
    <row r="190" spans="3:47" x14ac:dyDescent="0.2">
      <c r="C190" t="s">
        <v>0</v>
      </c>
      <c r="S190" t="str">
        <f>S160</f>
        <v>PO2G 4o Mini + Cluster</v>
      </c>
      <c r="AI190" t="str">
        <f>AI160</f>
        <v>PO2G 4o Mini</v>
      </c>
    </row>
    <row r="191" spans="3:47" x14ac:dyDescent="0.2">
      <c r="D191">
        <f>D161+1</f>
        <v>6</v>
      </c>
      <c r="F191" t="s">
        <v>3</v>
      </c>
      <c r="G191" t="s">
        <v>3</v>
      </c>
      <c r="H191" t="s">
        <v>3</v>
      </c>
      <c r="I191" t="s">
        <v>4</v>
      </c>
      <c r="J191" t="s">
        <v>4</v>
      </c>
      <c r="K191" t="s">
        <v>4</v>
      </c>
      <c r="T191">
        <f>T161+1</f>
        <v>6</v>
      </c>
      <c r="V191" t="s">
        <v>3</v>
      </c>
      <c r="W191" t="s">
        <v>3</v>
      </c>
      <c r="X191" t="s">
        <v>3</v>
      </c>
      <c r="Y191" t="s">
        <v>4</v>
      </c>
      <c r="Z191" t="s">
        <v>4</v>
      </c>
      <c r="AA191" t="s">
        <v>4</v>
      </c>
      <c r="AJ191">
        <f>AJ161+1</f>
        <v>6</v>
      </c>
      <c r="AL191" t="s">
        <v>3</v>
      </c>
      <c r="AM191" t="s">
        <v>3</v>
      </c>
      <c r="AN191" t="s">
        <v>3</v>
      </c>
      <c r="AO191" t="s">
        <v>4</v>
      </c>
      <c r="AP191" t="s">
        <v>4</v>
      </c>
      <c r="AQ191" t="s">
        <v>4</v>
      </c>
    </row>
    <row r="192" spans="3:47" ht="17" x14ac:dyDescent="0.2">
      <c r="C192" s="2" t="s">
        <v>6</v>
      </c>
      <c r="D192" s="3" t="s">
        <v>7</v>
      </c>
      <c r="E192" s="4" t="s">
        <v>8</v>
      </c>
      <c r="F192" s="4" t="s">
        <v>9</v>
      </c>
      <c r="G192" s="4" t="s">
        <v>10</v>
      </c>
      <c r="H192" s="4" t="s">
        <v>11</v>
      </c>
      <c r="I192" s="4" t="s">
        <v>9</v>
      </c>
      <c r="J192" s="4" t="s">
        <v>10</v>
      </c>
      <c r="K192" s="4" t="s">
        <v>11</v>
      </c>
      <c r="L192" s="4" t="s">
        <v>12</v>
      </c>
      <c r="M192" s="4" t="s">
        <v>13</v>
      </c>
      <c r="N192" s="5" t="s">
        <v>14</v>
      </c>
      <c r="O192" s="1" t="s">
        <v>15</v>
      </c>
      <c r="S192" s="2" t="s">
        <v>6</v>
      </c>
      <c r="T192" s="3" t="s">
        <v>7</v>
      </c>
      <c r="U192" s="4" t="s">
        <v>8</v>
      </c>
      <c r="V192" s="4" t="s">
        <v>9</v>
      </c>
      <c r="W192" s="4" t="s">
        <v>10</v>
      </c>
      <c r="X192" s="4" t="s">
        <v>11</v>
      </c>
      <c r="Y192" s="4" t="s">
        <v>9</v>
      </c>
      <c r="Z192" s="4" t="s">
        <v>10</v>
      </c>
      <c r="AA192" s="4" t="s">
        <v>11</v>
      </c>
      <c r="AB192" s="4" t="s">
        <v>12</v>
      </c>
      <c r="AC192" s="4" t="s">
        <v>13</v>
      </c>
      <c r="AD192" s="5" t="s">
        <v>14</v>
      </c>
      <c r="AE192" s="1" t="s">
        <v>15</v>
      </c>
      <c r="AI192" s="2" t="s">
        <v>6</v>
      </c>
      <c r="AJ192" s="3" t="s">
        <v>7</v>
      </c>
      <c r="AK192" s="4" t="s">
        <v>8</v>
      </c>
      <c r="AL192" s="4" t="s">
        <v>9</v>
      </c>
      <c r="AM192" s="4" t="s">
        <v>10</v>
      </c>
      <c r="AN192" s="4" t="s">
        <v>11</v>
      </c>
      <c r="AO192" s="4" t="s">
        <v>9</v>
      </c>
      <c r="AP192" s="4" t="s">
        <v>10</v>
      </c>
      <c r="AQ192" s="4" t="s">
        <v>11</v>
      </c>
      <c r="AR192" s="4" t="s">
        <v>12</v>
      </c>
      <c r="AS192" s="4" t="s">
        <v>13</v>
      </c>
      <c r="AT192" s="5" t="s">
        <v>14</v>
      </c>
      <c r="AU192" s="1" t="s">
        <v>15</v>
      </c>
    </row>
    <row r="193" spans="3:47" x14ac:dyDescent="0.2">
      <c r="C193" s="7">
        <v>9.1</v>
      </c>
      <c r="D193" s="4" t="s">
        <v>16</v>
      </c>
      <c r="E193" s="4">
        <v>0.95</v>
      </c>
      <c r="F193" s="4">
        <v>0.92</v>
      </c>
      <c r="G193" s="4">
        <v>0.97870000000000001</v>
      </c>
      <c r="H193" s="4">
        <v>0.94850000000000001</v>
      </c>
      <c r="I193" s="4">
        <v>0.98</v>
      </c>
      <c r="J193" s="4">
        <v>0.92449999999999999</v>
      </c>
      <c r="K193" s="4">
        <v>0.95150000000000001</v>
      </c>
      <c r="L193" s="4">
        <v>2515</v>
      </c>
      <c r="M193" s="4">
        <v>231.48482608795101</v>
      </c>
      <c r="N193" s="1">
        <f t="shared" ref="N193:N211" si="105">L193+N163</f>
        <v>15070</v>
      </c>
      <c r="O193" s="1">
        <f t="shared" ref="O193:O211" si="106">M193+O163</f>
        <v>1258.0498819351169</v>
      </c>
      <c r="S193" s="7">
        <v>9.1</v>
      </c>
      <c r="T193" s="4" t="s">
        <v>16</v>
      </c>
      <c r="U193" s="4">
        <v>0.92500000000000004</v>
      </c>
      <c r="V193" s="4">
        <v>0.91579999999999995</v>
      </c>
      <c r="W193" s="4">
        <v>0.92549999999999999</v>
      </c>
      <c r="X193" s="4">
        <v>0.92059999999999997</v>
      </c>
      <c r="Y193" s="4">
        <v>0.93330000000000002</v>
      </c>
      <c r="Z193" s="4">
        <v>0.93330000000000002</v>
      </c>
      <c r="AA193" s="4">
        <v>0.92889999999999995</v>
      </c>
      <c r="AB193" s="4">
        <v>2424</v>
      </c>
      <c r="AC193" s="8">
        <v>241.07</v>
      </c>
      <c r="AD193" s="5">
        <f t="shared" ref="AD193:AD211" si="107">AB193+AD163</f>
        <v>13128</v>
      </c>
      <c r="AE193" s="1">
        <f t="shared" ref="AE193:AE211" si="108">AC193+AE163</f>
        <v>1169.08</v>
      </c>
      <c r="AI193" s="7">
        <v>9.1</v>
      </c>
      <c r="AJ193" s="4" t="s">
        <v>16</v>
      </c>
      <c r="AK193" s="6">
        <v>0.93500000000000005</v>
      </c>
      <c r="AL193" s="6">
        <v>0.90099999999999991</v>
      </c>
      <c r="AM193" s="6">
        <v>0.96810000000000007</v>
      </c>
      <c r="AN193" s="6">
        <v>0.93330000000000002</v>
      </c>
      <c r="AO193" s="6">
        <v>0.96970000000000001</v>
      </c>
      <c r="AP193" s="6">
        <v>0.90569999999999995</v>
      </c>
      <c r="AQ193" s="6">
        <v>0.93659999999999999</v>
      </c>
      <c r="AR193" s="6">
        <v>1616</v>
      </c>
      <c r="AS193" s="6">
        <v>181.77</v>
      </c>
      <c r="AT193" s="5">
        <f t="shared" ref="AT193:AT211" si="109">AR193+AT163</f>
        <v>10906</v>
      </c>
      <c r="AU193" s="1">
        <f t="shared" ref="AU193:AU211" si="110">AS193+AU163</f>
        <v>1069.6500000000001</v>
      </c>
    </row>
    <row r="194" spans="3:47" x14ac:dyDescent="0.2">
      <c r="C194" s="7">
        <v>10.1</v>
      </c>
      <c r="D194" s="4" t="s">
        <v>17</v>
      </c>
      <c r="E194" s="4">
        <v>0.57499999999999996</v>
      </c>
      <c r="F194" s="4">
        <v>0.59830000000000005</v>
      </c>
      <c r="G194" s="4">
        <v>0.64810000000000001</v>
      </c>
      <c r="H194" s="4">
        <v>0.62219999999999998</v>
      </c>
      <c r="I194" s="4">
        <v>0.54220000000000002</v>
      </c>
      <c r="J194" s="4">
        <v>0.48909999999999998</v>
      </c>
      <c r="K194" s="4">
        <v>0.51429999999999998</v>
      </c>
      <c r="L194" s="4">
        <v>2548</v>
      </c>
      <c r="M194" s="4">
        <v>270.19372606277398</v>
      </c>
      <c r="N194" s="1">
        <f t="shared" si="105"/>
        <v>15216</v>
      </c>
      <c r="O194" s="1">
        <f t="shared" si="106"/>
        <v>1394.7946381568888</v>
      </c>
      <c r="S194" s="7">
        <v>10.1</v>
      </c>
      <c r="T194" s="4" t="s">
        <v>17</v>
      </c>
      <c r="U194" s="4">
        <v>0.63500000000000001</v>
      </c>
      <c r="V194" s="4">
        <v>0.64959999999999996</v>
      </c>
      <c r="W194" s="4">
        <v>0.70369999999999999</v>
      </c>
      <c r="X194" s="4">
        <v>0.67559999999999998</v>
      </c>
      <c r="Y194" s="4">
        <v>0.61450000000000005</v>
      </c>
      <c r="Z194" s="4">
        <v>0.55430000000000001</v>
      </c>
      <c r="AA194" s="4">
        <v>0.58289999999999997</v>
      </c>
      <c r="AB194" s="4">
        <v>4040</v>
      </c>
      <c r="AC194" s="4">
        <v>328.72</v>
      </c>
      <c r="AD194" s="5">
        <f t="shared" si="107"/>
        <v>22420</v>
      </c>
      <c r="AE194" s="1">
        <f t="shared" si="108"/>
        <v>1734.9299999999998</v>
      </c>
      <c r="AI194" s="7">
        <v>10.1</v>
      </c>
      <c r="AJ194" s="4" t="s">
        <v>17</v>
      </c>
      <c r="AK194" s="6">
        <v>0.59499999999999997</v>
      </c>
      <c r="AL194" s="6">
        <v>0.6452</v>
      </c>
      <c r="AM194" s="6">
        <v>0.55559999999999998</v>
      </c>
      <c r="AN194" s="6">
        <v>0.59699999999999998</v>
      </c>
      <c r="AO194" s="6">
        <v>0.5514</v>
      </c>
      <c r="AP194" s="6">
        <v>0.64129999999999998</v>
      </c>
      <c r="AQ194" s="6">
        <v>0.59299999999999997</v>
      </c>
      <c r="AR194" s="6">
        <v>4040</v>
      </c>
      <c r="AS194" s="6">
        <v>242.17</v>
      </c>
      <c r="AT194" s="5">
        <f t="shared" si="109"/>
        <v>22420</v>
      </c>
      <c r="AU194" s="1">
        <f t="shared" si="110"/>
        <v>1272.28</v>
      </c>
    </row>
    <row r="195" spans="3:47" x14ac:dyDescent="0.2">
      <c r="C195" s="7">
        <v>11.1</v>
      </c>
      <c r="D195" s="4" t="s">
        <v>18</v>
      </c>
      <c r="E195" s="4">
        <v>0.86499999999999999</v>
      </c>
      <c r="F195" s="4">
        <v>0.57889999999999997</v>
      </c>
      <c r="G195" s="4">
        <v>0.36670000000000003</v>
      </c>
      <c r="H195" s="4">
        <v>0.44900000000000001</v>
      </c>
      <c r="I195" s="4">
        <v>0.89500000000000002</v>
      </c>
      <c r="J195" s="4">
        <v>0.95289999999999997</v>
      </c>
      <c r="K195" s="10">
        <v>0.92310000000000003</v>
      </c>
      <c r="L195" s="4">
        <v>2544</v>
      </c>
      <c r="M195" s="4">
        <v>214.96203804016099</v>
      </c>
      <c r="N195" s="1">
        <f t="shared" si="105"/>
        <v>15247</v>
      </c>
      <c r="O195" s="1">
        <f t="shared" si="106"/>
        <v>1187.2953388690919</v>
      </c>
      <c r="S195" s="7">
        <v>11.1</v>
      </c>
      <c r="T195" s="4" t="s">
        <v>18</v>
      </c>
      <c r="U195" s="4">
        <v>0.84499999999999997</v>
      </c>
      <c r="V195" s="4">
        <v>0.48720000000000002</v>
      </c>
      <c r="W195" s="4">
        <v>0.63329999999999997</v>
      </c>
      <c r="X195" s="4">
        <v>0.55069999999999997</v>
      </c>
      <c r="Y195" s="4">
        <v>0.93169999999999997</v>
      </c>
      <c r="Z195" s="4">
        <v>0.88239999999999996</v>
      </c>
      <c r="AA195" s="4">
        <v>0.90629999999999999</v>
      </c>
      <c r="AB195" s="4">
        <v>4040</v>
      </c>
      <c r="AC195" s="4">
        <v>309.32</v>
      </c>
      <c r="AD195" s="5">
        <f t="shared" si="107"/>
        <v>22420</v>
      </c>
      <c r="AE195" s="1">
        <f t="shared" si="108"/>
        <v>1499.48</v>
      </c>
      <c r="AI195" s="7">
        <v>11.1</v>
      </c>
      <c r="AJ195" s="4" t="s">
        <v>18</v>
      </c>
      <c r="AK195" s="6">
        <v>0.88</v>
      </c>
      <c r="AL195" s="6">
        <v>0.60709999999999997</v>
      </c>
      <c r="AM195" s="6">
        <v>0.56669999999999998</v>
      </c>
      <c r="AN195" s="6">
        <v>0.58619999999999994</v>
      </c>
      <c r="AO195" s="6">
        <v>0.9244</v>
      </c>
      <c r="AP195" s="6">
        <v>0.93530000000000002</v>
      </c>
      <c r="AQ195" s="6">
        <v>0.92980000000000007</v>
      </c>
      <c r="AR195" s="6">
        <v>4040</v>
      </c>
      <c r="AS195" s="6">
        <v>270.57</v>
      </c>
      <c r="AT195" s="5">
        <f t="shared" si="109"/>
        <v>22016</v>
      </c>
      <c r="AU195" s="1">
        <f t="shared" si="110"/>
        <v>1344.47</v>
      </c>
    </row>
    <row r="196" spans="3:47" x14ac:dyDescent="0.2">
      <c r="C196" s="7"/>
      <c r="D196" s="9" t="s">
        <v>19</v>
      </c>
      <c r="E196" s="9">
        <f t="shared" ref="E196:M196" si="111">AVERAGE(E193:E195)</f>
        <v>0.79666666666666652</v>
      </c>
      <c r="F196" s="9">
        <f t="shared" si="111"/>
        <v>0.69906666666666661</v>
      </c>
      <c r="G196" s="9">
        <f t="shared" si="111"/>
        <v>0.66449999999999998</v>
      </c>
      <c r="H196" s="9">
        <f t="shared" si="111"/>
        <v>0.67323333333333324</v>
      </c>
      <c r="I196" s="9">
        <f t="shared" si="111"/>
        <v>0.80573333333333341</v>
      </c>
      <c r="J196" s="9">
        <f t="shared" si="111"/>
        <v>0.78883333333333328</v>
      </c>
      <c r="K196" s="9">
        <f t="shared" si="111"/>
        <v>0.79630000000000001</v>
      </c>
      <c r="L196" s="9">
        <f t="shared" si="111"/>
        <v>2535.6666666666665</v>
      </c>
      <c r="M196" s="9">
        <f t="shared" si="111"/>
        <v>238.88019673029532</v>
      </c>
      <c r="N196" s="1">
        <f t="shared" si="105"/>
        <v>15177.666666666666</v>
      </c>
      <c r="O196" s="1">
        <f t="shared" si="106"/>
        <v>1280.0466196536991</v>
      </c>
      <c r="S196" s="7"/>
      <c r="T196" s="9" t="s">
        <v>19</v>
      </c>
      <c r="U196" s="9">
        <f t="shared" ref="U196:AC196" si="112">AVERAGE(U193:U195)</f>
        <v>0.80166666666666675</v>
      </c>
      <c r="V196" s="9">
        <f t="shared" si="112"/>
        <v>0.68420000000000003</v>
      </c>
      <c r="W196" s="9">
        <f t="shared" si="112"/>
        <v>0.75416666666666676</v>
      </c>
      <c r="X196" s="9">
        <f t="shared" si="112"/>
        <v>0.71563333333333334</v>
      </c>
      <c r="Y196" s="9">
        <f t="shared" si="112"/>
        <v>0.8264999999999999</v>
      </c>
      <c r="Z196" s="9">
        <f t="shared" si="112"/>
        <v>0.79</v>
      </c>
      <c r="AA196" s="9">
        <f t="shared" si="112"/>
        <v>0.80603333333333327</v>
      </c>
      <c r="AB196" s="9">
        <f t="shared" si="112"/>
        <v>3501.3333333333335</v>
      </c>
      <c r="AC196" s="9">
        <f t="shared" si="112"/>
        <v>293.03666666666663</v>
      </c>
      <c r="AD196" s="5">
        <f t="shared" si="107"/>
        <v>19322.666666666664</v>
      </c>
      <c r="AE196" s="1">
        <f t="shared" si="108"/>
        <v>1467.83</v>
      </c>
      <c r="AI196" s="7"/>
      <c r="AJ196" s="9" t="s">
        <v>19</v>
      </c>
      <c r="AK196" s="9">
        <f t="shared" ref="AK196:AS196" si="113">AVERAGE(AK193:AK195)</f>
        <v>0.80333333333333334</v>
      </c>
      <c r="AL196" s="9">
        <f t="shared" si="113"/>
        <v>0.71776666666666655</v>
      </c>
      <c r="AM196" s="9">
        <f t="shared" si="113"/>
        <v>0.69679999999999997</v>
      </c>
      <c r="AN196" s="9">
        <f t="shared" si="113"/>
        <v>0.7054999999999999</v>
      </c>
      <c r="AO196" s="9">
        <f t="shared" si="113"/>
        <v>0.81516666666666671</v>
      </c>
      <c r="AP196" s="9">
        <f t="shared" si="113"/>
        <v>0.82743333333333335</v>
      </c>
      <c r="AQ196" s="9">
        <f t="shared" si="113"/>
        <v>0.81979999999999997</v>
      </c>
      <c r="AR196" s="9">
        <f t="shared" si="113"/>
        <v>3232</v>
      </c>
      <c r="AS196" s="9">
        <f t="shared" si="113"/>
        <v>231.50333333333333</v>
      </c>
      <c r="AT196" s="5">
        <f t="shared" si="109"/>
        <v>18447.333333333332</v>
      </c>
      <c r="AU196" s="1">
        <f t="shared" si="110"/>
        <v>1228.8000000000002</v>
      </c>
    </row>
    <row r="197" spans="3:47" x14ac:dyDescent="0.2">
      <c r="C197" s="7">
        <v>1.1000000000000001</v>
      </c>
      <c r="D197" s="4" t="s">
        <v>20</v>
      </c>
      <c r="E197" s="4">
        <v>0.95330000000000004</v>
      </c>
      <c r="F197" s="4">
        <v>0.88890000000000002</v>
      </c>
      <c r="G197" s="4">
        <v>0.76190000000000002</v>
      </c>
      <c r="H197" s="4">
        <v>0.82050000000000001</v>
      </c>
      <c r="I197" s="4">
        <v>0.96209999999999996</v>
      </c>
      <c r="J197" s="4">
        <v>0.98450000000000004</v>
      </c>
      <c r="K197" s="4">
        <v>0.97319999999999995</v>
      </c>
      <c r="L197" s="4">
        <v>2393</v>
      </c>
      <c r="M197" s="4">
        <v>224.726748943328</v>
      </c>
      <c r="N197" s="1">
        <f t="shared" si="105"/>
        <v>13575</v>
      </c>
      <c r="O197" s="1">
        <f t="shared" si="106"/>
        <v>1127.8704061508154</v>
      </c>
      <c r="S197" s="7">
        <v>1.1000000000000001</v>
      </c>
      <c r="T197" s="4" t="s">
        <v>20</v>
      </c>
      <c r="U197" s="4">
        <v>0.98</v>
      </c>
      <c r="V197" s="4">
        <v>0.90910000000000002</v>
      </c>
      <c r="W197" s="4">
        <v>0.95240000000000002</v>
      </c>
      <c r="X197" s="4">
        <v>0.93020000000000003</v>
      </c>
      <c r="Y197" s="4">
        <v>0.99219999999999997</v>
      </c>
      <c r="Z197" s="4">
        <v>0.98450000000000004</v>
      </c>
      <c r="AA197" s="4">
        <v>0.98829999999999996</v>
      </c>
      <c r="AB197" s="4">
        <v>1368</v>
      </c>
      <c r="AC197" s="4">
        <v>138.72</v>
      </c>
      <c r="AD197" s="5">
        <f t="shared" si="107"/>
        <v>11398</v>
      </c>
      <c r="AE197" s="1">
        <f t="shared" si="108"/>
        <v>1031.5</v>
      </c>
      <c r="AI197" s="7">
        <v>1.1000000000000001</v>
      </c>
      <c r="AJ197" s="4" t="s">
        <v>20</v>
      </c>
      <c r="AK197" s="6">
        <v>0.9667</v>
      </c>
      <c r="AL197" s="6">
        <v>0.83329999999999993</v>
      </c>
      <c r="AM197" s="6">
        <v>0.95239999999999991</v>
      </c>
      <c r="AN197" s="6">
        <v>0.88890000000000002</v>
      </c>
      <c r="AO197" s="6">
        <v>0.99209999999999998</v>
      </c>
      <c r="AP197" s="6">
        <v>0.96900000000000008</v>
      </c>
      <c r="AQ197" s="6">
        <v>0.98040000000000005</v>
      </c>
      <c r="AR197" s="6">
        <v>1824</v>
      </c>
      <c r="AS197" s="6">
        <v>131</v>
      </c>
      <c r="AT197" s="5">
        <f t="shared" si="109"/>
        <v>17478</v>
      </c>
      <c r="AU197" s="1">
        <f t="shared" si="110"/>
        <v>1154.8600000000001</v>
      </c>
    </row>
    <row r="198" spans="3:47" x14ac:dyDescent="0.2">
      <c r="C198" s="7">
        <v>1.2</v>
      </c>
      <c r="D198" s="4" t="s">
        <v>21</v>
      </c>
      <c r="E198" s="4">
        <v>0.89329999999999998</v>
      </c>
      <c r="F198" s="4">
        <v>0.76670000000000005</v>
      </c>
      <c r="G198" s="4">
        <v>0.71879999999999999</v>
      </c>
      <c r="H198" s="4">
        <v>0.7419</v>
      </c>
      <c r="I198" s="4">
        <v>0.92500000000000004</v>
      </c>
      <c r="J198" s="4">
        <v>0.94069999999999998</v>
      </c>
      <c r="K198" s="4">
        <v>0.93279999999999996</v>
      </c>
      <c r="L198" s="4">
        <v>2397</v>
      </c>
      <c r="M198" s="4">
        <v>208.938360214233</v>
      </c>
      <c r="N198" s="1">
        <f t="shared" si="105"/>
        <v>13640</v>
      </c>
      <c r="O198" s="1">
        <f t="shared" si="106"/>
        <v>1048.4471995830504</v>
      </c>
      <c r="S198" s="7">
        <v>1.2</v>
      </c>
      <c r="T198" s="4" t="s">
        <v>21</v>
      </c>
      <c r="U198" s="4">
        <v>0.92669999999999997</v>
      </c>
      <c r="V198" s="4">
        <v>0.92</v>
      </c>
      <c r="W198" s="4">
        <v>0.71879999999999999</v>
      </c>
      <c r="X198" s="4">
        <v>0.80700000000000005</v>
      </c>
      <c r="Y198" s="4">
        <v>0.92800000000000005</v>
      </c>
      <c r="Z198" s="4">
        <v>0.98309999999999997</v>
      </c>
      <c r="AA198" s="4">
        <v>0.95469999999999999</v>
      </c>
      <c r="AB198" s="4">
        <v>2888</v>
      </c>
      <c r="AC198" s="4">
        <v>191.7</v>
      </c>
      <c r="AD198" s="5">
        <f t="shared" si="107"/>
        <v>13982</v>
      </c>
      <c r="AE198" s="1">
        <f t="shared" si="108"/>
        <v>1160.49</v>
      </c>
      <c r="AI198" s="7">
        <v>1.2</v>
      </c>
      <c r="AJ198" s="4" t="s">
        <v>21</v>
      </c>
      <c r="AK198" s="6">
        <v>0.83329999999999993</v>
      </c>
      <c r="AL198" s="6">
        <v>0.68420000000000003</v>
      </c>
      <c r="AM198" s="6">
        <v>0.40619999999999995</v>
      </c>
      <c r="AN198" s="6">
        <v>0.50979999999999992</v>
      </c>
      <c r="AO198" s="6">
        <v>0.85499999999999998</v>
      </c>
      <c r="AP198" s="6">
        <v>0.94920000000000004</v>
      </c>
      <c r="AQ198" s="6">
        <v>0.89959999999999996</v>
      </c>
      <c r="AR198" s="6">
        <v>3040</v>
      </c>
      <c r="AS198" s="6">
        <v>184.84</v>
      </c>
      <c r="AT198" s="5">
        <f t="shared" si="109"/>
        <v>13222</v>
      </c>
      <c r="AU198" s="1">
        <f t="shared" si="110"/>
        <v>769.86</v>
      </c>
    </row>
    <row r="199" spans="3:47" x14ac:dyDescent="0.2">
      <c r="C199" s="7">
        <v>1.3</v>
      </c>
      <c r="D199" s="4" t="s">
        <v>22</v>
      </c>
      <c r="E199" s="4">
        <v>0.98670000000000002</v>
      </c>
      <c r="F199" s="4">
        <v>0.85709999999999997</v>
      </c>
      <c r="G199" s="4">
        <v>1</v>
      </c>
      <c r="H199" s="4">
        <v>0.92310000000000003</v>
      </c>
      <c r="I199" s="4">
        <v>1</v>
      </c>
      <c r="J199" s="4">
        <v>0.98550000000000004</v>
      </c>
      <c r="K199" s="4">
        <v>0.99270000000000003</v>
      </c>
      <c r="L199" s="4">
        <v>2420</v>
      </c>
      <c r="M199" s="4">
        <v>211.94648981094301</v>
      </c>
      <c r="N199" s="1">
        <f t="shared" si="105"/>
        <v>13201</v>
      </c>
      <c r="O199" s="1">
        <f t="shared" si="106"/>
        <v>1116.7911593914014</v>
      </c>
      <c r="S199" s="7">
        <v>1.3</v>
      </c>
      <c r="T199" s="4" t="s">
        <v>22</v>
      </c>
      <c r="U199" s="4">
        <v>0.98</v>
      </c>
      <c r="V199" s="4">
        <v>1</v>
      </c>
      <c r="W199" s="4">
        <v>0.75</v>
      </c>
      <c r="X199" s="4">
        <v>0.85709999999999997</v>
      </c>
      <c r="Y199" s="4">
        <v>0.97870000000000001</v>
      </c>
      <c r="Z199" s="4">
        <v>1</v>
      </c>
      <c r="AA199" s="4">
        <v>0.98919999999999997</v>
      </c>
      <c r="AB199" s="4">
        <v>608</v>
      </c>
      <c r="AC199" s="4">
        <v>44.7</v>
      </c>
      <c r="AD199" s="5">
        <f t="shared" si="107"/>
        <v>3950</v>
      </c>
      <c r="AE199" s="1">
        <f t="shared" si="108"/>
        <v>321.83000000000004</v>
      </c>
      <c r="AI199" s="7">
        <v>1.3</v>
      </c>
      <c r="AJ199" s="4" t="s">
        <v>22</v>
      </c>
      <c r="AK199" s="6">
        <v>0.98670000000000002</v>
      </c>
      <c r="AL199" s="6">
        <v>0.91670000000000007</v>
      </c>
      <c r="AM199" s="6">
        <v>0.91670000000000007</v>
      </c>
      <c r="AN199" s="6">
        <v>0.91670000000000007</v>
      </c>
      <c r="AO199" s="6">
        <v>0.99280000000000002</v>
      </c>
      <c r="AP199" s="6">
        <v>0.99280000000000002</v>
      </c>
      <c r="AQ199" s="6">
        <v>0.99280000000000002</v>
      </c>
      <c r="AR199" s="6">
        <v>2424</v>
      </c>
      <c r="AS199" s="6">
        <v>227.54</v>
      </c>
      <c r="AT199" s="5">
        <f t="shared" si="109"/>
        <v>6374</v>
      </c>
      <c r="AU199" s="1">
        <f t="shared" si="110"/>
        <v>630.12</v>
      </c>
    </row>
    <row r="200" spans="3:47" x14ac:dyDescent="0.2">
      <c r="C200" s="7">
        <v>1.4</v>
      </c>
      <c r="D200" s="4" t="s">
        <v>23</v>
      </c>
      <c r="E200" s="4">
        <v>0.99329999999999996</v>
      </c>
      <c r="F200" s="4">
        <v>1</v>
      </c>
      <c r="G200" s="4">
        <v>0.91669999999999996</v>
      </c>
      <c r="H200" s="4">
        <v>0.95650000000000002</v>
      </c>
      <c r="I200" s="4">
        <v>0.99280000000000002</v>
      </c>
      <c r="J200" s="4">
        <v>1</v>
      </c>
      <c r="K200" s="4">
        <v>0.99639999999999995</v>
      </c>
      <c r="L200" s="4">
        <v>2371</v>
      </c>
      <c r="M200" s="4">
        <v>189.90940904617301</v>
      </c>
      <c r="N200" s="1">
        <f t="shared" si="105"/>
        <v>13593</v>
      </c>
      <c r="O200" s="1">
        <f t="shared" si="106"/>
        <v>1045.6645042896262</v>
      </c>
      <c r="S200" s="7">
        <v>1.4</v>
      </c>
      <c r="T200" s="4" t="s">
        <v>23</v>
      </c>
      <c r="U200" s="4">
        <v>1</v>
      </c>
      <c r="V200" s="4">
        <v>1</v>
      </c>
      <c r="W200" s="4">
        <v>1</v>
      </c>
      <c r="X200" s="4">
        <v>1</v>
      </c>
      <c r="Y200" s="4">
        <v>1</v>
      </c>
      <c r="Z200" s="4">
        <v>1</v>
      </c>
      <c r="AA200" s="4">
        <v>1</v>
      </c>
      <c r="AB200" s="4">
        <v>152</v>
      </c>
      <c r="AC200" s="8">
        <v>14.32</v>
      </c>
      <c r="AD200" s="5">
        <f t="shared" si="107"/>
        <v>7142</v>
      </c>
      <c r="AE200" s="1">
        <f t="shared" si="108"/>
        <v>626.57000000000005</v>
      </c>
      <c r="AI200" s="7">
        <v>1.4</v>
      </c>
      <c r="AJ200" s="4" t="s">
        <v>23</v>
      </c>
      <c r="AK200" s="6">
        <v>0.99329999999999996</v>
      </c>
      <c r="AL200" s="6">
        <v>1</v>
      </c>
      <c r="AM200" s="6">
        <v>0.91670000000000007</v>
      </c>
      <c r="AN200" s="6">
        <v>0.95650000000000002</v>
      </c>
      <c r="AO200" s="6">
        <v>0.99280000000000002</v>
      </c>
      <c r="AP200" s="6">
        <v>1</v>
      </c>
      <c r="AQ200" s="6">
        <v>0.99639999999999995</v>
      </c>
      <c r="AR200" s="6">
        <v>3648</v>
      </c>
      <c r="AS200" s="6">
        <v>274.43</v>
      </c>
      <c r="AT200" s="5">
        <f t="shared" si="109"/>
        <v>11246</v>
      </c>
      <c r="AU200" s="1">
        <f t="shared" si="110"/>
        <v>794.42000000000007</v>
      </c>
    </row>
    <row r="201" spans="3:47" x14ac:dyDescent="0.2">
      <c r="C201" s="7">
        <v>1.5</v>
      </c>
      <c r="D201" s="4" t="s">
        <v>24</v>
      </c>
      <c r="E201" s="4">
        <v>0.81330000000000002</v>
      </c>
      <c r="F201" s="4">
        <v>0.72550000000000003</v>
      </c>
      <c r="G201" s="4">
        <v>0.72550000000000003</v>
      </c>
      <c r="H201" s="4">
        <v>0.72550000000000003</v>
      </c>
      <c r="I201" s="4">
        <v>0.85860000000000003</v>
      </c>
      <c r="J201" s="4">
        <v>0.85860000000000003</v>
      </c>
      <c r="K201" s="4">
        <v>0.85860000000000003</v>
      </c>
      <c r="L201" s="4">
        <v>2355</v>
      </c>
      <c r="M201" s="4">
        <v>202.15398907661401</v>
      </c>
      <c r="N201" s="1">
        <f t="shared" si="105"/>
        <v>13565</v>
      </c>
      <c r="O201" s="1">
        <f t="shared" si="106"/>
        <v>1068.4962339401218</v>
      </c>
      <c r="S201" s="7">
        <v>1.5</v>
      </c>
      <c r="T201" s="4" t="s">
        <v>24</v>
      </c>
      <c r="U201" s="4">
        <v>0.9</v>
      </c>
      <c r="V201" s="4">
        <v>0.86</v>
      </c>
      <c r="W201" s="4">
        <v>0.84309999999999996</v>
      </c>
      <c r="X201" s="4">
        <v>0.85150000000000003</v>
      </c>
      <c r="Y201" s="4">
        <v>0.92</v>
      </c>
      <c r="Z201" s="4">
        <v>0.92930000000000001</v>
      </c>
      <c r="AA201" s="4">
        <v>0.92459999999999998</v>
      </c>
      <c r="AB201" s="4">
        <v>3040</v>
      </c>
      <c r="AC201" s="4">
        <v>231.37</v>
      </c>
      <c r="AD201" s="5">
        <f t="shared" si="107"/>
        <v>15958</v>
      </c>
      <c r="AE201" s="1">
        <f t="shared" si="108"/>
        <v>1137.76</v>
      </c>
      <c r="AI201" s="7">
        <v>1.5</v>
      </c>
      <c r="AJ201" s="4" t="s">
        <v>24</v>
      </c>
      <c r="AK201" s="6">
        <v>0.88</v>
      </c>
      <c r="AL201" s="6">
        <v>0.8234999999999999</v>
      </c>
      <c r="AM201" s="6">
        <v>0.8234999999999999</v>
      </c>
      <c r="AN201" s="6">
        <v>0.8234999999999999</v>
      </c>
      <c r="AO201" s="6">
        <v>0.90910000000000002</v>
      </c>
      <c r="AP201" s="6">
        <v>0.90910000000000002</v>
      </c>
      <c r="AQ201" s="6">
        <v>0.90910000000000002</v>
      </c>
      <c r="AR201" s="6">
        <v>3040</v>
      </c>
      <c r="AS201" s="6">
        <v>184.64</v>
      </c>
      <c r="AT201" s="5">
        <f t="shared" si="109"/>
        <v>15958</v>
      </c>
      <c r="AU201" s="1">
        <f t="shared" si="110"/>
        <v>886.3</v>
      </c>
    </row>
    <row r="202" spans="3:47" x14ac:dyDescent="0.2">
      <c r="C202" s="7">
        <v>1.6</v>
      </c>
      <c r="D202" s="4" t="s">
        <v>26</v>
      </c>
      <c r="E202" s="4">
        <v>0.84670000000000001</v>
      </c>
      <c r="F202" s="4">
        <v>0.66669999999999996</v>
      </c>
      <c r="G202" s="4">
        <v>0.23080000000000001</v>
      </c>
      <c r="H202" s="4">
        <v>0.34289999999999998</v>
      </c>
      <c r="I202" s="4">
        <v>0.85819999999999996</v>
      </c>
      <c r="J202" s="4">
        <v>0.9758</v>
      </c>
      <c r="K202" s="4">
        <v>0.91320000000000001</v>
      </c>
      <c r="L202" s="4">
        <v>2400</v>
      </c>
      <c r="M202" s="4">
        <v>192.436381340026</v>
      </c>
      <c r="N202" s="1">
        <f t="shared" si="105"/>
        <v>13504</v>
      </c>
      <c r="O202" s="1">
        <f t="shared" si="106"/>
        <v>981.8523199558224</v>
      </c>
      <c r="S202" s="7">
        <v>1.6</v>
      </c>
      <c r="T202" s="4" t="s">
        <v>26</v>
      </c>
      <c r="U202" s="4">
        <v>0.87329999999999997</v>
      </c>
      <c r="V202" s="4">
        <v>0.81820000000000004</v>
      </c>
      <c r="W202" s="4">
        <v>0.34620000000000001</v>
      </c>
      <c r="X202" s="4">
        <v>0.48649999999999999</v>
      </c>
      <c r="Y202" s="4">
        <v>0.87770000000000004</v>
      </c>
      <c r="Z202" s="4">
        <v>0.9839</v>
      </c>
      <c r="AA202" s="4">
        <v>0.92779999999999996</v>
      </c>
      <c r="AB202" s="4">
        <v>2342</v>
      </c>
      <c r="AC202" s="4">
        <v>136.07</v>
      </c>
      <c r="AD202" s="5">
        <f t="shared" si="107"/>
        <v>18300</v>
      </c>
      <c r="AE202" s="1">
        <f t="shared" si="108"/>
        <v>1352.3899999999999</v>
      </c>
      <c r="AI202" s="7">
        <v>1.6</v>
      </c>
      <c r="AJ202" s="4" t="s">
        <v>26</v>
      </c>
      <c r="AK202" s="6">
        <v>0.86</v>
      </c>
      <c r="AL202" s="6">
        <v>1</v>
      </c>
      <c r="AM202" s="6">
        <v>0.1923</v>
      </c>
      <c r="AN202" s="6">
        <v>0.3226</v>
      </c>
      <c r="AO202" s="6">
        <v>0.85519999999999996</v>
      </c>
      <c r="AP202" s="6">
        <v>1</v>
      </c>
      <c r="AQ202" s="6">
        <v>0.92189999999999994</v>
      </c>
      <c r="AR202" s="6">
        <v>1824</v>
      </c>
      <c r="AS202" s="6">
        <v>137.52000000000001</v>
      </c>
      <c r="AT202" s="5">
        <f t="shared" si="109"/>
        <v>16870</v>
      </c>
      <c r="AU202" s="1">
        <f t="shared" si="110"/>
        <v>1033.49</v>
      </c>
    </row>
    <row r="203" spans="3:47" x14ac:dyDescent="0.2">
      <c r="C203" s="7">
        <v>2.1</v>
      </c>
      <c r="D203" s="4" t="s">
        <v>27</v>
      </c>
      <c r="E203" s="4">
        <v>0.875</v>
      </c>
      <c r="F203" s="4">
        <v>0.91720000000000002</v>
      </c>
      <c r="G203" s="4">
        <v>0.91100000000000003</v>
      </c>
      <c r="H203" s="4">
        <v>0.91410000000000002</v>
      </c>
      <c r="I203" s="4">
        <v>0.76359999999999995</v>
      </c>
      <c r="J203" s="4">
        <v>0.77780000000000005</v>
      </c>
      <c r="K203" s="4">
        <v>0.77059999999999995</v>
      </c>
      <c r="L203" s="4">
        <v>2451</v>
      </c>
      <c r="M203" s="4">
        <v>229.62009096145599</v>
      </c>
      <c r="N203" s="1">
        <f t="shared" si="105"/>
        <v>14753</v>
      </c>
      <c r="O203" s="1">
        <f t="shared" si="106"/>
        <v>1195.6657142639137</v>
      </c>
      <c r="S203" s="7">
        <v>2.1</v>
      </c>
      <c r="T203" s="4" t="s">
        <v>27</v>
      </c>
      <c r="U203" s="4">
        <v>0.9577</v>
      </c>
      <c r="V203" s="4">
        <v>0.9577</v>
      </c>
      <c r="W203" s="4">
        <v>0.93149999999999999</v>
      </c>
      <c r="X203" s="4">
        <v>0.94440000000000002</v>
      </c>
      <c r="Y203" s="4">
        <v>0.8276</v>
      </c>
      <c r="Z203" s="4">
        <v>0.88890000000000002</v>
      </c>
      <c r="AA203" s="4">
        <v>0.85709999999999997</v>
      </c>
      <c r="AB203" s="4">
        <v>3636</v>
      </c>
      <c r="AC203" s="4">
        <v>251.64</v>
      </c>
      <c r="AD203" s="5">
        <f t="shared" si="107"/>
        <v>19188</v>
      </c>
      <c r="AE203" s="1">
        <f t="shared" si="108"/>
        <v>1359.0700000000002</v>
      </c>
      <c r="AI203" s="7">
        <v>2.1</v>
      </c>
      <c r="AJ203" s="4" t="s">
        <v>27</v>
      </c>
      <c r="AK203" s="6">
        <v>0.92500000000000004</v>
      </c>
      <c r="AL203" s="6">
        <v>0.93379999999999996</v>
      </c>
      <c r="AM203" s="6">
        <v>0.96579999999999999</v>
      </c>
      <c r="AN203" s="6">
        <v>0.94950000000000001</v>
      </c>
      <c r="AO203" s="6">
        <v>0.89800000000000002</v>
      </c>
      <c r="AP203" s="6">
        <v>0.81480000000000008</v>
      </c>
      <c r="AQ203" s="6">
        <v>0.85439999999999994</v>
      </c>
      <c r="AR203" s="6">
        <v>4040</v>
      </c>
      <c r="AS203" s="6">
        <v>238.9</v>
      </c>
      <c r="AT203" s="5">
        <f t="shared" si="109"/>
        <v>22218</v>
      </c>
      <c r="AU203" s="1">
        <f t="shared" si="110"/>
        <v>1167.3700000000001</v>
      </c>
    </row>
    <row r="204" spans="3:47" x14ac:dyDescent="0.2">
      <c r="C204" s="7"/>
      <c r="D204" s="9" t="s">
        <v>28</v>
      </c>
      <c r="E204" s="9">
        <f t="shared" ref="E204:M204" si="114">AVERAGE(E197:E203)</f>
        <v>0.90880000000000005</v>
      </c>
      <c r="F204" s="9">
        <f t="shared" si="114"/>
        <v>0.83172857142857137</v>
      </c>
      <c r="G204" s="9">
        <f t="shared" si="114"/>
        <v>0.75210000000000021</v>
      </c>
      <c r="H204" s="9">
        <f t="shared" si="114"/>
        <v>0.77492857142857152</v>
      </c>
      <c r="I204" s="9">
        <f t="shared" si="114"/>
        <v>0.90861428571428582</v>
      </c>
      <c r="J204" s="9">
        <f t="shared" si="114"/>
        <v>0.93184285714285731</v>
      </c>
      <c r="K204" s="9">
        <f t="shared" si="114"/>
        <v>0.9196428571428571</v>
      </c>
      <c r="L204" s="9">
        <f t="shared" si="114"/>
        <v>2398.1428571428573</v>
      </c>
      <c r="M204" s="9">
        <f t="shared" si="114"/>
        <v>208.53306705611044</v>
      </c>
      <c r="N204" s="1">
        <f t="shared" si="105"/>
        <v>13690.142857142857</v>
      </c>
      <c r="O204" s="1">
        <f t="shared" si="106"/>
        <v>1083.5410767963931</v>
      </c>
      <c r="S204" s="7"/>
      <c r="T204" s="9" t="s">
        <v>28</v>
      </c>
      <c r="U204" s="9">
        <f t="shared" ref="U204:AC204" si="115">AVERAGE(U197:U203)</f>
        <v>0.94538571428571427</v>
      </c>
      <c r="V204" s="9">
        <f t="shared" si="115"/>
        <v>0.9235714285714286</v>
      </c>
      <c r="W204" s="9">
        <f t="shared" si="115"/>
        <v>0.79171428571428559</v>
      </c>
      <c r="X204" s="9">
        <f t="shared" si="115"/>
        <v>0.83952857142857151</v>
      </c>
      <c r="Y204" s="9">
        <f t="shared" si="115"/>
        <v>0.93202857142857154</v>
      </c>
      <c r="Z204" s="9">
        <f t="shared" si="115"/>
        <v>0.96710000000000007</v>
      </c>
      <c r="AA204" s="9">
        <f t="shared" si="115"/>
        <v>0.94881428571428561</v>
      </c>
      <c r="AB204" s="9">
        <f t="shared" si="115"/>
        <v>2004.8571428571429</v>
      </c>
      <c r="AC204" s="9">
        <f t="shared" si="115"/>
        <v>144.07428571428571</v>
      </c>
      <c r="AD204" s="5">
        <f t="shared" si="107"/>
        <v>12845.428571428572</v>
      </c>
      <c r="AE204" s="1">
        <f t="shared" si="108"/>
        <v>998.51571428571435</v>
      </c>
      <c r="AI204" s="7"/>
      <c r="AJ204" s="9" t="s">
        <v>28</v>
      </c>
      <c r="AK204" s="9">
        <f t="shared" ref="AK204:AS204" si="116">AVERAGE(AK197:AK203)</f>
        <v>0.92071428571428571</v>
      </c>
      <c r="AL204" s="9">
        <f t="shared" si="116"/>
        <v>0.88449999999999995</v>
      </c>
      <c r="AM204" s="9">
        <f t="shared" si="116"/>
        <v>0.73908571428571423</v>
      </c>
      <c r="AN204" s="9">
        <f t="shared" si="116"/>
        <v>0.76678571428571429</v>
      </c>
      <c r="AO204" s="9">
        <f t="shared" si="116"/>
        <v>0.92785714285714271</v>
      </c>
      <c r="AP204" s="9">
        <f t="shared" si="116"/>
        <v>0.9478428571428571</v>
      </c>
      <c r="AQ204" s="9">
        <f t="shared" si="116"/>
        <v>0.93637142857142852</v>
      </c>
      <c r="AR204" s="9">
        <f t="shared" si="116"/>
        <v>2834.2857142857142</v>
      </c>
      <c r="AS204" s="9">
        <f t="shared" si="116"/>
        <v>196.98142857142858</v>
      </c>
      <c r="AT204" s="5">
        <f t="shared" si="109"/>
        <v>14766.571428571428</v>
      </c>
      <c r="AU204" s="1">
        <f t="shared" si="110"/>
        <v>919.4885714285715</v>
      </c>
    </row>
    <row r="205" spans="3:47" x14ac:dyDescent="0.2">
      <c r="C205" s="7">
        <v>3.1</v>
      </c>
      <c r="D205" s="4" t="s">
        <v>29</v>
      </c>
      <c r="E205" s="4">
        <v>0.99</v>
      </c>
      <c r="F205" s="4">
        <v>0.98919999999999997</v>
      </c>
      <c r="G205" s="4">
        <v>0.98919999999999997</v>
      </c>
      <c r="H205" s="4">
        <v>0.98919999999999997</v>
      </c>
      <c r="I205" s="4">
        <v>0.99070000000000003</v>
      </c>
      <c r="J205" s="4">
        <v>0.99070000000000003</v>
      </c>
      <c r="K205" s="4">
        <v>0.99070000000000003</v>
      </c>
      <c r="L205" s="4">
        <v>2488</v>
      </c>
      <c r="M205" s="4">
        <v>179.93919491767801</v>
      </c>
      <c r="N205" s="1">
        <f t="shared" si="105"/>
        <v>14401</v>
      </c>
      <c r="O205" s="1">
        <f t="shared" si="106"/>
        <v>1018.3485827445962</v>
      </c>
      <c r="S205" s="7">
        <v>3.1</v>
      </c>
      <c r="T205" s="4" t="s">
        <v>29</v>
      </c>
      <c r="U205" s="4">
        <v>0.94</v>
      </c>
      <c r="V205" s="4">
        <v>0.94510000000000005</v>
      </c>
      <c r="W205" s="4">
        <v>0.92469999999999997</v>
      </c>
      <c r="X205" s="4">
        <v>0.93479999999999996</v>
      </c>
      <c r="Y205" s="4">
        <v>0.93579999999999997</v>
      </c>
      <c r="Z205" s="4">
        <v>0.95330000000000004</v>
      </c>
      <c r="AA205" s="4">
        <v>0.94440000000000002</v>
      </c>
      <c r="AB205" s="4">
        <v>1212</v>
      </c>
      <c r="AC205" s="4">
        <v>91.59</v>
      </c>
      <c r="AD205" s="5">
        <f t="shared" si="107"/>
        <v>7876</v>
      </c>
      <c r="AE205" s="1">
        <f t="shared" si="108"/>
        <v>667.36</v>
      </c>
      <c r="AI205" s="7">
        <v>3.1</v>
      </c>
      <c r="AJ205" s="4" t="s">
        <v>29</v>
      </c>
      <c r="AK205" s="6">
        <v>0.98</v>
      </c>
      <c r="AL205" s="6">
        <v>0.97849999999999993</v>
      </c>
      <c r="AM205" s="6">
        <v>0.97849999999999993</v>
      </c>
      <c r="AN205" s="6">
        <v>0.97849999999999993</v>
      </c>
      <c r="AO205" s="6">
        <v>0.98129999999999995</v>
      </c>
      <c r="AP205" s="6">
        <v>0.98129999999999995</v>
      </c>
      <c r="AQ205" s="6">
        <v>0.98129999999999995</v>
      </c>
      <c r="AR205" s="6">
        <v>1212</v>
      </c>
      <c r="AS205" s="6">
        <v>103.22</v>
      </c>
      <c r="AT205" s="5">
        <f t="shared" si="109"/>
        <v>8482</v>
      </c>
      <c r="AU205" s="1">
        <f t="shared" si="110"/>
        <v>533.70000000000005</v>
      </c>
    </row>
    <row r="206" spans="3:47" x14ac:dyDescent="0.2">
      <c r="C206" s="7">
        <v>4.0999999999999996</v>
      </c>
      <c r="D206" s="4" t="s">
        <v>30</v>
      </c>
      <c r="E206" s="4">
        <v>0.94</v>
      </c>
      <c r="F206" s="4">
        <v>0.94510000000000005</v>
      </c>
      <c r="G206" s="4">
        <v>0.92469999999999997</v>
      </c>
      <c r="H206" s="4">
        <v>0.93479999999999996</v>
      </c>
      <c r="I206" s="4">
        <v>0.93579999999999997</v>
      </c>
      <c r="J206" s="4">
        <v>0.95330000000000004</v>
      </c>
      <c r="K206" s="4">
        <v>0.94440000000000002</v>
      </c>
      <c r="L206" s="4">
        <v>2449</v>
      </c>
      <c r="M206" s="4">
        <v>205.58331298828099</v>
      </c>
      <c r="N206" s="1">
        <f t="shared" si="105"/>
        <v>14478</v>
      </c>
      <c r="O206" s="1">
        <f t="shared" si="106"/>
        <v>1040.339518070218</v>
      </c>
      <c r="S206" s="7">
        <v>4.0999999999999996</v>
      </c>
      <c r="T206" s="4" t="s">
        <v>30</v>
      </c>
      <c r="U206" s="4">
        <v>0.95</v>
      </c>
      <c r="V206" s="4">
        <v>0.98819999999999997</v>
      </c>
      <c r="W206" s="4">
        <v>0.9032</v>
      </c>
      <c r="X206" s="4">
        <v>0.94379999999999997</v>
      </c>
      <c r="Y206" s="4">
        <v>0.92169999999999996</v>
      </c>
      <c r="Z206" s="4">
        <v>0.99070000000000003</v>
      </c>
      <c r="AA206" s="4">
        <v>0.95499999999999996</v>
      </c>
      <c r="AB206" s="4">
        <v>1212</v>
      </c>
      <c r="AC206" s="4">
        <v>90.42</v>
      </c>
      <c r="AD206" s="5">
        <f t="shared" si="107"/>
        <v>6462</v>
      </c>
      <c r="AE206" s="1">
        <f t="shared" si="108"/>
        <v>419.46</v>
      </c>
      <c r="AI206" s="7">
        <v>4.0999999999999996</v>
      </c>
      <c r="AJ206" s="4" t="s">
        <v>30</v>
      </c>
      <c r="AK206" s="6">
        <v>0.95</v>
      </c>
      <c r="AL206" s="6">
        <v>1</v>
      </c>
      <c r="AM206" s="6">
        <v>0.89249999999999996</v>
      </c>
      <c r="AN206" s="6">
        <v>0.94319999999999993</v>
      </c>
      <c r="AO206" s="6">
        <v>0.91449999999999998</v>
      </c>
      <c r="AP206" s="6">
        <v>1</v>
      </c>
      <c r="AQ206" s="6">
        <v>0.95540000000000003</v>
      </c>
      <c r="AR206" s="6">
        <v>2020</v>
      </c>
      <c r="AS206" s="6">
        <v>122</v>
      </c>
      <c r="AT206" s="5">
        <f t="shared" si="109"/>
        <v>11714</v>
      </c>
      <c r="AU206" s="1">
        <f t="shared" si="110"/>
        <v>705.12000000000012</v>
      </c>
    </row>
    <row r="207" spans="3:47" x14ac:dyDescent="0.2">
      <c r="C207" s="7">
        <v>5.0999999999999996</v>
      </c>
      <c r="D207" s="4" t="s">
        <v>31</v>
      </c>
      <c r="E207" s="4">
        <v>0.92500000000000004</v>
      </c>
      <c r="F207" s="4">
        <v>0.93330000000000002</v>
      </c>
      <c r="G207" s="4">
        <v>0.9032</v>
      </c>
      <c r="H207" s="4">
        <v>0.91800000000000004</v>
      </c>
      <c r="I207" s="4">
        <v>0.91820000000000002</v>
      </c>
      <c r="J207" s="4">
        <v>0.94389999999999996</v>
      </c>
      <c r="K207" s="4">
        <v>0.93089999999999995</v>
      </c>
      <c r="L207" s="4">
        <v>2454</v>
      </c>
      <c r="M207" s="4">
        <v>213.998138189315</v>
      </c>
      <c r="N207" s="1">
        <f t="shared" si="105"/>
        <v>14469</v>
      </c>
      <c r="O207" s="1">
        <f t="shared" si="106"/>
        <v>1009.2728016376464</v>
      </c>
      <c r="S207" s="7">
        <v>5.0999999999999996</v>
      </c>
      <c r="T207" s="4" t="s">
        <v>31</v>
      </c>
      <c r="U207" s="4">
        <v>0.94</v>
      </c>
      <c r="V207" s="4">
        <v>0.95509999999999995</v>
      </c>
      <c r="W207" s="4">
        <v>0.91400000000000003</v>
      </c>
      <c r="X207" s="4">
        <v>0.93410000000000004</v>
      </c>
      <c r="Y207" s="4">
        <v>0.92789999999999995</v>
      </c>
      <c r="Z207" s="4">
        <v>0.96260000000000001</v>
      </c>
      <c r="AA207" s="4">
        <v>0.94499999999999995</v>
      </c>
      <c r="AB207" s="4">
        <v>3636</v>
      </c>
      <c r="AC207" s="4">
        <v>268.17</v>
      </c>
      <c r="AD207" s="5">
        <f t="shared" si="107"/>
        <v>19794</v>
      </c>
      <c r="AE207" s="1">
        <f t="shared" si="108"/>
        <v>1253.55</v>
      </c>
      <c r="AI207" s="7">
        <v>5.0999999999999996</v>
      </c>
      <c r="AJ207" s="4" t="s">
        <v>31</v>
      </c>
      <c r="AK207" s="6">
        <v>0.94499999999999995</v>
      </c>
      <c r="AL207" s="6">
        <v>0.94569999999999999</v>
      </c>
      <c r="AM207" s="6">
        <v>0.9355</v>
      </c>
      <c r="AN207" s="6">
        <v>0.9405</v>
      </c>
      <c r="AO207" s="6">
        <v>0.94440000000000002</v>
      </c>
      <c r="AP207" s="6">
        <v>0.95330000000000004</v>
      </c>
      <c r="AQ207" s="6">
        <v>0.94879999999999998</v>
      </c>
      <c r="AR207" s="6">
        <v>3232</v>
      </c>
      <c r="AS207" s="6">
        <v>157.76</v>
      </c>
      <c r="AT207" s="5">
        <f t="shared" si="109"/>
        <v>19592</v>
      </c>
      <c r="AU207" s="1">
        <f t="shared" si="110"/>
        <v>1188.5899999999999</v>
      </c>
    </row>
    <row r="208" spans="3:47" x14ac:dyDescent="0.2">
      <c r="C208" s="7">
        <v>6.1</v>
      </c>
      <c r="D208" s="4" t="s">
        <v>32</v>
      </c>
      <c r="E208" s="4">
        <v>0.91</v>
      </c>
      <c r="F208" s="4">
        <v>0.88660000000000005</v>
      </c>
      <c r="G208" s="4">
        <v>0.92469999999999997</v>
      </c>
      <c r="H208" s="4">
        <v>0.90529999999999999</v>
      </c>
      <c r="I208" s="4">
        <v>0.93200000000000005</v>
      </c>
      <c r="J208" s="4">
        <v>0.8972</v>
      </c>
      <c r="K208" s="4">
        <v>0.9143</v>
      </c>
      <c r="L208" s="4">
        <v>2461</v>
      </c>
      <c r="M208" s="4">
        <v>244.48819112777699</v>
      </c>
      <c r="N208" s="1">
        <f t="shared" si="105"/>
        <v>14468</v>
      </c>
      <c r="O208" s="1">
        <f t="shared" si="106"/>
        <v>1175.4902088642098</v>
      </c>
      <c r="S208" s="7">
        <v>6.1</v>
      </c>
      <c r="T208" s="4" t="s">
        <v>32</v>
      </c>
      <c r="U208" s="4">
        <v>0.91500000000000004</v>
      </c>
      <c r="V208" s="4">
        <v>0.88</v>
      </c>
      <c r="W208" s="4">
        <v>0.94620000000000004</v>
      </c>
      <c r="X208" s="4">
        <v>0.91190000000000004</v>
      </c>
      <c r="Y208" s="4">
        <v>0.95</v>
      </c>
      <c r="Z208" s="4">
        <v>0.88790000000000002</v>
      </c>
      <c r="AA208" s="4">
        <v>0.91790000000000005</v>
      </c>
      <c r="AB208" s="4">
        <v>3838</v>
      </c>
      <c r="AC208" s="4">
        <v>265.55</v>
      </c>
      <c r="AD208" s="5">
        <f t="shared" si="107"/>
        <v>22016</v>
      </c>
      <c r="AE208" s="1">
        <f t="shared" si="108"/>
        <v>1505.03</v>
      </c>
      <c r="AI208" s="7">
        <v>6.1</v>
      </c>
      <c r="AJ208" s="4" t="s">
        <v>32</v>
      </c>
      <c r="AK208" s="6">
        <v>0.90500000000000003</v>
      </c>
      <c r="AL208" s="6">
        <v>0.89359999999999995</v>
      </c>
      <c r="AM208" s="6">
        <v>0.90319999999999989</v>
      </c>
      <c r="AN208" s="6">
        <v>0.89840000000000009</v>
      </c>
      <c r="AO208" s="6">
        <v>0.91510000000000002</v>
      </c>
      <c r="AP208" s="6">
        <v>0.90650000000000008</v>
      </c>
      <c r="AQ208" s="6">
        <v>0.91079999999999994</v>
      </c>
      <c r="AR208" s="6">
        <v>3636</v>
      </c>
      <c r="AS208" s="6">
        <v>272.32</v>
      </c>
      <c r="AT208" s="5">
        <f t="shared" si="109"/>
        <v>21006</v>
      </c>
      <c r="AU208" s="1">
        <f t="shared" si="110"/>
        <v>1328.77</v>
      </c>
    </row>
    <row r="209" spans="3:47" x14ac:dyDescent="0.2">
      <c r="C209" s="7">
        <v>7.1</v>
      </c>
      <c r="D209" s="4" t="s">
        <v>33</v>
      </c>
      <c r="E209" s="4">
        <v>0.86499999999999999</v>
      </c>
      <c r="F209" s="4">
        <v>0.80559999999999998</v>
      </c>
      <c r="G209" s="4">
        <v>0.9355</v>
      </c>
      <c r="H209" s="4">
        <v>0.86570000000000003</v>
      </c>
      <c r="I209" s="4">
        <v>0.93479999999999996</v>
      </c>
      <c r="J209" s="4">
        <v>0.80369999999999997</v>
      </c>
      <c r="K209" s="4">
        <v>0.86429999999999996</v>
      </c>
      <c r="L209" s="4">
        <v>2417</v>
      </c>
      <c r="M209" s="4">
        <v>186.27199697494501</v>
      </c>
      <c r="N209" s="1">
        <f t="shared" si="105"/>
        <v>14012</v>
      </c>
      <c r="O209" s="1">
        <f t="shared" si="106"/>
        <v>947.15908503532046</v>
      </c>
      <c r="S209" s="7">
        <v>7.1</v>
      </c>
      <c r="T209" s="4" t="s">
        <v>33</v>
      </c>
      <c r="U209" s="4">
        <v>0.93500000000000005</v>
      </c>
      <c r="V209" s="4">
        <v>0.88460000000000005</v>
      </c>
      <c r="W209" s="4">
        <v>0.98919999999999997</v>
      </c>
      <c r="X209" s="4">
        <v>0.93400000000000005</v>
      </c>
      <c r="Y209" s="4">
        <v>0.98960000000000004</v>
      </c>
      <c r="Z209" s="4">
        <v>0.88790000000000002</v>
      </c>
      <c r="AA209" s="4">
        <v>0.93600000000000005</v>
      </c>
      <c r="AB209" s="4">
        <v>3232</v>
      </c>
      <c r="AC209" s="4">
        <v>224.63</v>
      </c>
      <c r="AD209" s="5">
        <f t="shared" si="107"/>
        <v>20400</v>
      </c>
      <c r="AE209" s="1">
        <f t="shared" si="108"/>
        <v>1394.27</v>
      </c>
      <c r="AI209" s="7">
        <v>7.1</v>
      </c>
      <c r="AJ209" s="4" t="s">
        <v>33</v>
      </c>
      <c r="AK209" s="6">
        <v>0.86499999999999999</v>
      </c>
      <c r="AL209" s="6">
        <v>0.77500000000000002</v>
      </c>
      <c r="AM209" s="6">
        <v>1</v>
      </c>
      <c r="AN209" s="6">
        <v>0.87319999999999998</v>
      </c>
      <c r="AO209" s="6">
        <v>1</v>
      </c>
      <c r="AP209" s="6">
        <v>0.74769999999999992</v>
      </c>
      <c r="AQ209" s="6">
        <v>0.85560000000000003</v>
      </c>
      <c r="AR209" s="6">
        <v>18786</v>
      </c>
      <c r="AS209" s="6">
        <v>1221.8800000000001</v>
      </c>
      <c r="AT209" s="5">
        <f t="shared" si="109"/>
        <v>35550</v>
      </c>
      <c r="AU209" s="1">
        <f t="shared" si="110"/>
        <v>2198.5500000000002</v>
      </c>
    </row>
    <row r="210" spans="3:47" x14ac:dyDescent="0.2">
      <c r="C210" s="7">
        <v>8.1</v>
      </c>
      <c r="D210" s="4" t="s">
        <v>34</v>
      </c>
      <c r="E210" s="4">
        <v>0.92</v>
      </c>
      <c r="F210" s="4">
        <v>0.86670000000000003</v>
      </c>
      <c r="G210" s="4">
        <v>0.97850000000000004</v>
      </c>
      <c r="H210" s="4">
        <v>0.91920000000000002</v>
      </c>
      <c r="I210" s="4">
        <v>0.97889999999999999</v>
      </c>
      <c r="J210" s="4">
        <v>0.86919999999999997</v>
      </c>
      <c r="K210" s="4">
        <v>0.92079999999999995</v>
      </c>
      <c r="L210" s="4">
        <v>2492</v>
      </c>
      <c r="M210" s="4">
        <v>167.97390818595801</v>
      </c>
      <c r="N210" s="1">
        <f t="shared" si="105"/>
        <v>13633</v>
      </c>
      <c r="O210" s="1">
        <f t="shared" si="106"/>
        <v>756.17631311263813</v>
      </c>
      <c r="S210" s="7">
        <v>8.1</v>
      </c>
      <c r="T210" s="4" t="s">
        <v>34</v>
      </c>
      <c r="U210" s="4">
        <v>0.92500000000000004</v>
      </c>
      <c r="V210" s="4">
        <v>0.89</v>
      </c>
      <c r="W210" s="4">
        <v>0.95699999999999996</v>
      </c>
      <c r="X210" s="4">
        <v>0.92230000000000001</v>
      </c>
      <c r="Y210" s="4">
        <v>0.06</v>
      </c>
      <c r="Z210" s="4">
        <v>0.8972</v>
      </c>
      <c r="AA210" s="4">
        <v>0.92749999999999999</v>
      </c>
      <c r="AB210" s="4">
        <v>3434</v>
      </c>
      <c r="AC210" s="4">
        <v>258.45</v>
      </c>
      <c r="AD210" s="5">
        <f t="shared" si="107"/>
        <v>19188</v>
      </c>
      <c r="AE210" s="1">
        <f t="shared" si="108"/>
        <v>1157.3399999999999</v>
      </c>
      <c r="AI210" s="7">
        <v>8.1</v>
      </c>
      <c r="AJ210" s="4" t="s">
        <v>34</v>
      </c>
      <c r="AK210" s="6">
        <v>0.93</v>
      </c>
      <c r="AL210" s="6">
        <v>0.95400000000000007</v>
      </c>
      <c r="AM210" s="6">
        <v>0.89249999999999996</v>
      </c>
      <c r="AN210" s="6">
        <v>0.92220000000000002</v>
      </c>
      <c r="AO210" s="6">
        <v>0.91150000000000009</v>
      </c>
      <c r="AP210" s="6">
        <v>0.96260000000000001</v>
      </c>
      <c r="AQ210" s="6">
        <v>0.93640000000000001</v>
      </c>
      <c r="AR210" s="6">
        <v>3232</v>
      </c>
      <c r="AS210" s="6">
        <v>253.89</v>
      </c>
      <c r="AT210" s="5">
        <f t="shared" si="109"/>
        <v>19592</v>
      </c>
      <c r="AU210" s="1">
        <f t="shared" si="110"/>
        <v>1335.1599999999999</v>
      </c>
    </row>
    <row r="211" spans="3:47" x14ac:dyDescent="0.2">
      <c r="C211" s="7"/>
      <c r="D211" s="9" t="s">
        <v>36</v>
      </c>
      <c r="E211" s="9">
        <f t="shared" ref="E211:M211" si="117">AVERAGE(E205:E210)</f>
        <v>0.92499999999999993</v>
      </c>
      <c r="F211" s="9">
        <f t="shared" si="117"/>
        <v>0.90441666666666665</v>
      </c>
      <c r="G211" s="9">
        <f t="shared" si="117"/>
        <v>0.94263333333333332</v>
      </c>
      <c r="H211" s="9">
        <f t="shared" si="117"/>
        <v>0.92203333333333337</v>
      </c>
      <c r="I211" s="9">
        <f t="shared" si="117"/>
        <v>0.94840000000000002</v>
      </c>
      <c r="J211" s="9">
        <f t="shared" si="117"/>
        <v>0.90966666666666673</v>
      </c>
      <c r="K211" s="9">
        <f t="shared" si="117"/>
        <v>0.92756666666666654</v>
      </c>
      <c r="L211" s="9">
        <f t="shared" si="117"/>
        <v>2460.1666666666665</v>
      </c>
      <c r="M211" s="9">
        <f t="shared" si="117"/>
        <v>199.709123730659</v>
      </c>
      <c r="N211" s="1">
        <f t="shared" si="105"/>
        <v>14243.5</v>
      </c>
      <c r="O211" s="1">
        <f t="shared" si="106"/>
        <v>991.13108491077151</v>
      </c>
      <c r="S211" s="7"/>
      <c r="T211" s="9" t="s">
        <v>36</v>
      </c>
      <c r="U211" s="9">
        <f t="shared" ref="U211:AC211" si="118">AVERAGE(U205:U210)</f>
        <v>0.93416666666666659</v>
      </c>
      <c r="V211" s="9">
        <f t="shared" si="118"/>
        <v>0.92383333333333317</v>
      </c>
      <c r="W211" s="9">
        <f t="shared" si="118"/>
        <v>0.93905000000000005</v>
      </c>
      <c r="X211" s="9">
        <f t="shared" si="118"/>
        <v>0.93014999999999992</v>
      </c>
      <c r="Y211" s="9">
        <f t="shared" si="118"/>
        <v>0.79749999999999999</v>
      </c>
      <c r="Z211" s="9">
        <f t="shared" si="118"/>
        <v>0.92993333333333339</v>
      </c>
      <c r="AA211" s="9">
        <f t="shared" si="118"/>
        <v>0.93763333333333332</v>
      </c>
      <c r="AB211" s="9">
        <f t="shared" si="118"/>
        <v>2760.6666666666665</v>
      </c>
      <c r="AC211" s="9">
        <f t="shared" si="118"/>
        <v>199.80166666666665</v>
      </c>
      <c r="AD211" s="5">
        <f t="shared" si="107"/>
        <v>15955.999999999998</v>
      </c>
      <c r="AE211" s="1">
        <f t="shared" si="108"/>
        <v>1066.1683333333333</v>
      </c>
      <c r="AI211" s="7"/>
      <c r="AJ211" s="9" t="s">
        <v>36</v>
      </c>
      <c r="AK211" s="9">
        <f t="shared" ref="AK211:AS211" si="119">AVERAGE(AK205:AK210)</f>
        <v>0.9291666666666667</v>
      </c>
      <c r="AL211" s="9">
        <f t="shared" si="119"/>
        <v>0.92446666666666666</v>
      </c>
      <c r="AM211" s="9">
        <f t="shared" si="119"/>
        <v>0.93369999999999997</v>
      </c>
      <c r="AN211" s="9">
        <f t="shared" si="119"/>
        <v>0.92600000000000005</v>
      </c>
      <c r="AO211" s="9">
        <f t="shared" si="119"/>
        <v>0.94446666666666668</v>
      </c>
      <c r="AP211" s="9">
        <f t="shared" si="119"/>
        <v>0.92523333333333335</v>
      </c>
      <c r="AQ211" s="9">
        <f t="shared" si="119"/>
        <v>0.93138333333333334</v>
      </c>
      <c r="AR211" s="9">
        <f t="shared" si="119"/>
        <v>5353</v>
      </c>
      <c r="AS211" s="9">
        <f t="shared" si="119"/>
        <v>355.17833333333334</v>
      </c>
      <c r="AT211" s="5">
        <f t="shared" si="109"/>
        <v>19322.666666666664</v>
      </c>
      <c r="AU211" s="1">
        <f t="shared" si="110"/>
        <v>1214.9816666666666</v>
      </c>
    </row>
    <row r="212" spans="3:47" x14ac:dyDescent="0.2">
      <c r="C212" s="4"/>
      <c r="D212" s="9" t="s">
        <v>37</v>
      </c>
      <c r="E212" s="9">
        <f t="shared" ref="E212:O212" si="120">AVERAGE(E193:E195,E197:E203,E205:E210)</f>
        <v>0.89385000000000003</v>
      </c>
      <c r="F212" s="9">
        <f t="shared" si="120"/>
        <v>0.83411249999999992</v>
      </c>
      <c r="G212" s="9">
        <f t="shared" si="120"/>
        <v>0.80712499999999998</v>
      </c>
      <c r="H212" s="9">
        <f t="shared" si="120"/>
        <v>0.811025</v>
      </c>
      <c r="I212" s="9">
        <f t="shared" si="120"/>
        <v>0.90424375000000001</v>
      </c>
      <c r="J212" s="9">
        <f t="shared" si="120"/>
        <v>0.8967124999999998</v>
      </c>
      <c r="K212" s="9">
        <f t="shared" si="120"/>
        <v>0.89948750000000011</v>
      </c>
      <c r="L212" s="9">
        <f t="shared" si="120"/>
        <v>2447.1875</v>
      </c>
      <c r="M212" s="9">
        <f t="shared" si="120"/>
        <v>210.91417512297579</v>
      </c>
      <c r="N212" s="5">
        <f t="shared" si="120"/>
        <v>14176.5625</v>
      </c>
      <c r="O212" s="1">
        <f t="shared" si="120"/>
        <v>1085.7321191250301</v>
      </c>
      <c r="S212" s="4"/>
      <c r="T212" s="9" t="s">
        <v>37</v>
      </c>
      <c r="U212" s="9">
        <f t="shared" ref="U212:AE212" si="121">AVERAGE(U193:U195,U197:U203,U205:U210)</f>
        <v>0.91423124999999994</v>
      </c>
      <c r="V212" s="9">
        <f t="shared" si="121"/>
        <v>0.87878750000000017</v>
      </c>
      <c r="W212" s="9">
        <f t="shared" si="121"/>
        <v>0.83992499999999992</v>
      </c>
      <c r="X212" s="9">
        <f t="shared" si="121"/>
        <v>0.85028124999999988</v>
      </c>
      <c r="Y212" s="9">
        <f t="shared" si="121"/>
        <v>0.86179374999999991</v>
      </c>
      <c r="Z212" s="9">
        <f t="shared" si="121"/>
        <v>0.91995625000000003</v>
      </c>
      <c r="AA212" s="9">
        <f t="shared" si="121"/>
        <v>0.91784999999999994</v>
      </c>
      <c r="AB212" s="9">
        <f t="shared" si="121"/>
        <v>2568.875</v>
      </c>
      <c r="AC212" s="9">
        <f t="shared" si="121"/>
        <v>192.9025</v>
      </c>
      <c r="AD212" s="5">
        <f t="shared" si="121"/>
        <v>15226.375</v>
      </c>
      <c r="AE212" s="1">
        <f t="shared" si="121"/>
        <v>1111.8818749999998</v>
      </c>
      <c r="AI212" s="4"/>
      <c r="AJ212" s="9" t="s">
        <v>37</v>
      </c>
      <c r="AK212" s="9">
        <f t="shared" ref="AK212:AU212" si="122">AVERAGE(AK193:AK195,AK197:AK203,AK205:AK210)</f>
        <v>0.90187499999999998</v>
      </c>
      <c r="AL212" s="9">
        <f t="shared" si="122"/>
        <v>0.86822500000000014</v>
      </c>
      <c r="AM212" s="9">
        <f t="shared" si="122"/>
        <v>0.80413750000000006</v>
      </c>
      <c r="AN212" s="9">
        <f t="shared" si="122"/>
        <v>0.81500000000000006</v>
      </c>
      <c r="AO212" s="9">
        <f t="shared" si="122"/>
        <v>0.91295625000000002</v>
      </c>
      <c r="AP212" s="9">
        <f t="shared" si="122"/>
        <v>0.91678749999999998</v>
      </c>
      <c r="AQ212" s="9">
        <f t="shared" si="122"/>
        <v>0.9126437500000002</v>
      </c>
      <c r="AR212" s="9">
        <f t="shared" si="122"/>
        <v>3853.375</v>
      </c>
      <c r="AS212" s="9">
        <f t="shared" si="122"/>
        <v>262.77812499999999</v>
      </c>
      <c r="AT212" s="5">
        <f t="shared" si="122"/>
        <v>17165.25</v>
      </c>
      <c r="AU212" s="1">
        <f t="shared" si="122"/>
        <v>1088.2943750000002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38CFE-1405-9341-8115-59C4025533E3}">
  <dimension ref="C10:BO212"/>
  <sheetViews>
    <sheetView zoomScale="92" zoomScaleNormal="100" workbookViewId="0">
      <selection activeCell="J156" sqref="J156"/>
    </sheetView>
  </sheetViews>
  <sheetFormatPr baseColWidth="10" defaultRowHeight="16" x14ac:dyDescent="0.2"/>
  <cols>
    <col min="14" max="15" width="10.83203125" style="1"/>
  </cols>
  <sheetData>
    <row r="10" spans="3:67" x14ac:dyDescent="0.2">
      <c r="C10" t="s">
        <v>0</v>
      </c>
      <c r="S10" t="s">
        <v>1</v>
      </c>
      <c r="AI10" t="s">
        <v>2</v>
      </c>
    </row>
    <row r="11" spans="3:67" x14ac:dyDescent="0.2">
      <c r="D11">
        <v>0</v>
      </c>
      <c r="F11" t="s">
        <v>3</v>
      </c>
      <c r="G11" t="s">
        <v>3</v>
      </c>
      <c r="H11" t="s">
        <v>3</v>
      </c>
      <c r="I11" t="s">
        <v>4</v>
      </c>
      <c r="J11" t="s">
        <v>4</v>
      </c>
      <c r="K11" t="s">
        <v>4</v>
      </c>
      <c r="T11">
        <v>0</v>
      </c>
      <c r="V11" t="s">
        <v>3</v>
      </c>
      <c r="W11" t="s">
        <v>3</v>
      </c>
      <c r="X11" t="s">
        <v>3</v>
      </c>
      <c r="Y11" t="s">
        <v>4</v>
      </c>
      <c r="Z11" t="s">
        <v>4</v>
      </c>
      <c r="AA11" t="s">
        <v>4</v>
      </c>
      <c r="AJ11">
        <v>0</v>
      </c>
      <c r="AL11" t="s">
        <v>3</v>
      </c>
      <c r="AM11" t="s">
        <v>3</v>
      </c>
      <c r="AN11" t="s">
        <v>3</v>
      </c>
      <c r="AO11" t="s">
        <v>4</v>
      </c>
      <c r="AP11" t="s">
        <v>4</v>
      </c>
      <c r="AQ11" t="s">
        <v>4</v>
      </c>
      <c r="BG11" t="s">
        <v>5</v>
      </c>
    </row>
    <row r="12" spans="3:67" ht="17" x14ac:dyDescent="0.2">
      <c r="C12" s="2" t="s">
        <v>6</v>
      </c>
      <c r="D12" s="3" t="s">
        <v>7</v>
      </c>
      <c r="E12" s="4" t="s">
        <v>8</v>
      </c>
      <c r="F12" s="4" t="s">
        <v>9</v>
      </c>
      <c r="G12" s="4" t="s">
        <v>10</v>
      </c>
      <c r="H12" s="4" t="s">
        <v>11</v>
      </c>
      <c r="I12" s="4" t="s">
        <v>9</v>
      </c>
      <c r="J12" s="4" t="s">
        <v>10</v>
      </c>
      <c r="K12" s="4" t="s">
        <v>11</v>
      </c>
      <c r="L12" s="4" t="s">
        <v>12</v>
      </c>
      <c r="M12" s="4" t="s">
        <v>13</v>
      </c>
      <c r="N12" s="5" t="s">
        <v>14</v>
      </c>
      <c r="O12" s="1" t="s">
        <v>15</v>
      </c>
      <c r="S12" s="2" t="s">
        <v>6</v>
      </c>
      <c r="T12" s="3" t="s">
        <v>7</v>
      </c>
      <c r="U12" s="4" t="s">
        <v>8</v>
      </c>
      <c r="V12" s="4" t="s">
        <v>9</v>
      </c>
      <c r="W12" s="4" t="s">
        <v>10</v>
      </c>
      <c r="X12" s="4" t="s">
        <v>11</v>
      </c>
      <c r="Y12" s="4" t="s">
        <v>9</v>
      </c>
      <c r="Z12" s="4" t="s">
        <v>10</v>
      </c>
      <c r="AA12" s="4" t="s">
        <v>11</v>
      </c>
      <c r="AB12" s="4" t="s">
        <v>12</v>
      </c>
      <c r="AC12" s="4" t="s">
        <v>13</v>
      </c>
      <c r="AD12" s="5" t="s">
        <v>14</v>
      </c>
      <c r="AE12" s="1" t="s">
        <v>15</v>
      </c>
      <c r="AI12" s="2" t="s">
        <v>6</v>
      </c>
      <c r="AJ12" s="3" t="s">
        <v>7</v>
      </c>
      <c r="AK12" s="4" t="s">
        <v>8</v>
      </c>
      <c r="AL12" s="4" t="s">
        <v>9</v>
      </c>
      <c r="AM12" s="4" t="s">
        <v>10</v>
      </c>
      <c r="AN12" s="4" t="s">
        <v>11</v>
      </c>
      <c r="AO12" s="4" t="s">
        <v>9</v>
      </c>
      <c r="AP12" s="4" t="s">
        <v>10</v>
      </c>
      <c r="AQ12" s="4" t="s">
        <v>11</v>
      </c>
      <c r="AR12" s="4" t="s">
        <v>12</v>
      </c>
      <c r="AS12" s="4" t="s">
        <v>13</v>
      </c>
      <c r="AT12" s="5" t="s">
        <v>14</v>
      </c>
      <c r="AU12" s="1" t="s">
        <v>15</v>
      </c>
      <c r="AV12">
        <v>0</v>
      </c>
      <c r="AW12" s="6">
        <v>0.94</v>
      </c>
      <c r="AX12" s="6">
        <v>0.92709999999999992</v>
      </c>
      <c r="AY12" s="6">
        <v>0.94680000000000009</v>
      </c>
      <c r="AZ12" s="6">
        <v>0.93680000000000008</v>
      </c>
      <c r="BA12" s="6">
        <v>0.95189999999999997</v>
      </c>
      <c r="BB12" s="6">
        <v>0.93400000000000005</v>
      </c>
      <c r="BC12" s="6">
        <v>0.94290000000000007</v>
      </c>
      <c r="BD12" s="6">
        <v>200</v>
      </c>
      <c r="BE12" s="6">
        <v>35.17</v>
      </c>
      <c r="BG12" s="6">
        <v>94</v>
      </c>
      <c r="BH12" s="6">
        <v>92.71</v>
      </c>
      <c r="BI12" s="6">
        <v>94.68</v>
      </c>
      <c r="BJ12" s="6">
        <v>93.68</v>
      </c>
      <c r="BK12" s="6">
        <v>95.19</v>
      </c>
      <c r="BL12" s="6">
        <v>93.4</v>
      </c>
      <c r="BM12" s="6">
        <v>94.29</v>
      </c>
      <c r="BN12" s="6">
        <v>35.17</v>
      </c>
      <c r="BO12" s="6">
        <v>200</v>
      </c>
    </row>
    <row r="13" spans="3:67" x14ac:dyDescent="0.2">
      <c r="C13" s="7">
        <v>9.1</v>
      </c>
      <c r="D13" s="4" t="s">
        <v>16</v>
      </c>
      <c r="E13" s="21">
        <v>0.93500000000000005</v>
      </c>
      <c r="F13" s="21">
        <v>0.90910000000000002</v>
      </c>
      <c r="G13" s="21">
        <v>0.95740000000000003</v>
      </c>
      <c r="H13" s="21">
        <v>0.93259999999999998</v>
      </c>
      <c r="I13" s="21">
        <v>0.96040000000000003</v>
      </c>
      <c r="J13" s="21">
        <v>0.91510000000000002</v>
      </c>
      <c r="K13" s="21">
        <v>0.93720000000000003</v>
      </c>
      <c r="L13" s="21">
        <v>200</v>
      </c>
      <c r="M13" s="4">
        <v>1.220703125E-4</v>
      </c>
      <c r="N13" s="1">
        <f t="shared" ref="N13:N31" si="0">L13</f>
        <v>200</v>
      </c>
      <c r="O13" s="1">
        <f t="shared" ref="O13:O31" si="1">M13</f>
        <v>1.220703125E-4</v>
      </c>
      <c r="S13" s="7">
        <v>9.1</v>
      </c>
      <c r="T13" s="4" t="s">
        <v>16</v>
      </c>
      <c r="U13" s="21">
        <v>0.93500000000000005</v>
      </c>
      <c r="V13" s="21">
        <v>0.9355</v>
      </c>
      <c r="W13" s="21">
        <v>0.92549999999999999</v>
      </c>
      <c r="X13" s="21">
        <v>0.93049999999999999</v>
      </c>
      <c r="Y13" s="21">
        <v>0.93459999999999999</v>
      </c>
      <c r="Z13" s="21">
        <v>0.94340000000000002</v>
      </c>
      <c r="AA13" s="21">
        <v>0.93899999999999995</v>
      </c>
      <c r="AB13" s="4">
        <v>200</v>
      </c>
      <c r="AC13" s="8">
        <v>36.76</v>
      </c>
      <c r="AD13" s="5">
        <f t="shared" ref="AD13:AD31" si="2">AB13</f>
        <v>200</v>
      </c>
      <c r="AE13" s="17">
        <f t="shared" ref="AE13:AE31" si="3">AC13</f>
        <v>36.76</v>
      </c>
      <c r="AI13" s="7">
        <v>9.1</v>
      </c>
      <c r="AJ13" s="4" t="s">
        <v>16</v>
      </c>
      <c r="AK13" s="21">
        <v>0.94</v>
      </c>
      <c r="AL13" s="21">
        <v>0.92709999999999992</v>
      </c>
      <c r="AM13" s="21">
        <v>0.94680000000000009</v>
      </c>
      <c r="AN13" s="21">
        <v>0.93680000000000008</v>
      </c>
      <c r="AO13" s="21">
        <v>0.95189999999999997</v>
      </c>
      <c r="AP13" s="21">
        <v>0.93400000000000005</v>
      </c>
      <c r="AQ13" s="21">
        <v>0.94290000000000007</v>
      </c>
      <c r="AR13" s="6">
        <v>200</v>
      </c>
      <c r="AS13" s="6">
        <v>35.17</v>
      </c>
      <c r="AT13" s="5">
        <f>AR13</f>
        <v>200</v>
      </c>
      <c r="AU13" s="1">
        <f>AS13</f>
        <v>35.17</v>
      </c>
      <c r="AV13" s="6">
        <v>1</v>
      </c>
      <c r="AW13" s="6">
        <v>0.94499999999999995</v>
      </c>
      <c r="AX13" s="6">
        <v>0.94620000000000004</v>
      </c>
      <c r="AY13" s="6">
        <v>0.93620000000000003</v>
      </c>
      <c r="AZ13" s="6">
        <v>0.94120000000000004</v>
      </c>
      <c r="BA13" s="6">
        <v>0.94389999999999996</v>
      </c>
      <c r="BB13" s="6">
        <v>0.95279999999999998</v>
      </c>
      <c r="BC13" s="6">
        <v>0.94840000000000002</v>
      </c>
      <c r="BD13" s="6">
        <v>1414</v>
      </c>
      <c r="BE13" s="6">
        <v>78.19</v>
      </c>
      <c r="BG13" s="6">
        <v>94.5</v>
      </c>
      <c r="BH13" s="6">
        <v>94.62</v>
      </c>
      <c r="BI13" s="6">
        <v>93.62</v>
      </c>
      <c r="BJ13" s="6">
        <v>94.12</v>
      </c>
      <c r="BK13" s="6">
        <v>94.39</v>
      </c>
      <c r="BL13" s="6">
        <v>95.28</v>
      </c>
      <c r="BM13" s="6">
        <v>94.84</v>
      </c>
      <c r="BN13" s="6">
        <v>78.19</v>
      </c>
      <c r="BO13" s="6">
        <v>1414</v>
      </c>
    </row>
    <row r="14" spans="3:67" x14ac:dyDescent="0.2">
      <c r="C14" s="7">
        <v>10.1</v>
      </c>
      <c r="D14" s="4" t="s">
        <v>17</v>
      </c>
      <c r="E14" s="21">
        <f>'ProTeGi - Multi Call Data'!K17</f>
        <v>0.502</v>
      </c>
      <c r="F14" s="21">
        <f>'ProTeGi - Multi Call Data'!L17</f>
        <v>0.62605999999999995</v>
      </c>
      <c r="G14" s="21">
        <f>'ProTeGi - Multi Call Data'!M17</f>
        <v>0.25557999999999997</v>
      </c>
      <c r="H14" s="21">
        <f>'ProTeGi - Multi Call Data'!N17</f>
        <v>0.35883999999999999</v>
      </c>
      <c r="I14" s="21">
        <f>'ProTeGi - Multi Call Data'!O17</f>
        <v>0.47051999999999994</v>
      </c>
      <c r="J14" s="21">
        <f>'ProTeGi - Multi Call Data'!P17</f>
        <v>0.7913</v>
      </c>
      <c r="K14" s="21">
        <f>'ProTeGi - Multi Call Data'!Q17</f>
        <v>0.58914</v>
      </c>
      <c r="L14" s="21">
        <f>'ProTeGi - Multi Call Data'!S17</f>
        <v>200</v>
      </c>
      <c r="M14" s="4">
        <f>'ProTeGi - Multi Call Data'!R17</f>
        <v>1.4020547145996082E-4</v>
      </c>
      <c r="N14" s="1">
        <f t="shared" si="0"/>
        <v>200</v>
      </c>
      <c r="O14" s="1">
        <f t="shared" si="1"/>
        <v>1.4020547145996082E-4</v>
      </c>
      <c r="S14" s="7">
        <v>10.1</v>
      </c>
      <c r="T14" s="4" t="s">
        <v>17</v>
      </c>
      <c r="U14" s="21">
        <f>'PO2G+C - Multi Call Data'!K17</f>
        <v>0.52799999999999991</v>
      </c>
      <c r="V14" s="21">
        <f>'PO2G+C - Multi Call Data'!L17</f>
        <v>0.69421999999999995</v>
      </c>
      <c r="W14" s="21">
        <f>'PO2G+C - Multi Call Data'!M17</f>
        <v>0.22591999999999998</v>
      </c>
      <c r="X14" s="21">
        <f>'PO2G+C - Multi Call Data'!N17</f>
        <v>0.34045999999999998</v>
      </c>
      <c r="Y14" s="21">
        <f>'PO2G+C - Multi Call Data'!O17</f>
        <v>0.49271999999999999</v>
      </c>
      <c r="Z14" s="21">
        <f>'PO2G+C - Multi Call Data'!P17</f>
        <v>0.88260000000000005</v>
      </c>
      <c r="AA14" s="21">
        <f>'PO2G+C - Multi Call Data'!Q17</f>
        <v>0.63236000000000003</v>
      </c>
      <c r="AB14" s="4">
        <f>'PO2G+C - Multi Call Data'!S17</f>
        <v>200</v>
      </c>
      <c r="AC14" s="4">
        <f>'PO2G+C - Multi Call Data'!R17</f>
        <v>12.813999999999998</v>
      </c>
      <c r="AD14" s="5">
        <f t="shared" si="2"/>
        <v>200</v>
      </c>
      <c r="AE14" s="1">
        <f t="shared" si="3"/>
        <v>12.813999999999998</v>
      </c>
      <c r="AI14" s="7">
        <v>10.1</v>
      </c>
      <c r="AJ14" s="4" t="s">
        <v>17</v>
      </c>
      <c r="AK14" s="21">
        <f>'PO2G - Multi Call Data'!K17</f>
        <v>0.51300000000000012</v>
      </c>
      <c r="AL14" s="21">
        <f>'PO2G - Multi Call Data'!L17</f>
        <v>0.67421999999999993</v>
      </c>
      <c r="AM14" s="21">
        <f>'PO2G - Multi Call Data'!M17</f>
        <v>0.19073999999999999</v>
      </c>
      <c r="AN14" s="21">
        <f>'PO2G - Multi Call Data'!N17</f>
        <v>0.29722000000000004</v>
      </c>
      <c r="AO14" s="21">
        <f>'PO2G - Multi Call Data'!O17</f>
        <v>0.48403999999999997</v>
      </c>
      <c r="AP14" s="21">
        <f>'PO2G - Multi Call Data'!P17</f>
        <v>0.89132</v>
      </c>
      <c r="AQ14" s="21">
        <f>'PO2G - Multi Call Data'!Q17</f>
        <v>0.62737999999999994</v>
      </c>
      <c r="AR14" s="4">
        <f>'PO2G - Multi Call Data'!S17</f>
        <v>200</v>
      </c>
      <c r="AS14" s="4">
        <f>'PO2G - Multi Call Data'!R17</f>
        <v>7.9959999999999996</v>
      </c>
      <c r="AT14" s="5">
        <f t="shared" ref="AT14:AU31" si="4">AR14</f>
        <v>200</v>
      </c>
      <c r="AU14" s="1">
        <f t="shared" si="4"/>
        <v>7.9959999999999996</v>
      </c>
      <c r="AV14">
        <v>2</v>
      </c>
      <c r="AW14" s="6">
        <v>0.94499999999999995</v>
      </c>
      <c r="AX14" s="6">
        <v>0.92779999999999996</v>
      </c>
      <c r="AY14" s="6">
        <v>0.95739999999999992</v>
      </c>
      <c r="AZ14" s="6">
        <v>0.9423999999999999</v>
      </c>
      <c r="BA14" s="6">
        <v>0.96120000000000005</v>
      </c>
      <c r="BB14" s="6">
        <v>0.93400000000000005</v>
      </c>
      <c r="BC14" s="6">
        <v>0.94739999999999991</v>
      </c>
      <c r="BD14" s="6">
        <v>2424</v>
      </c>
      <c r="BE14" s="6">
        <v>193.81</v>
      </c>
      <c r="BG14" s="6">
        <v>94.5</v>
      </c>
      <c r="BH14" s="6">
        <v>92.78</v>
      </c>
      <c r="BI14" s="6">
        <v>95.74</v>
      </c>
      <c r="BJ14" s="6">
        <v>94.24</v>
      </c>
      <c r="BK14" s="6">
        <v>96.12</v>
      </c>
      <c r="BL14" s="6">
        <v>93.4</v>
      </c>
      <c r="BM14" s="6">
        <v>94.74</v>
      </c>
      <c r="BN14" s="6">
        <v>193.81</v>
      </c>
      <c r="BO14" s="6">
        <v>2424</v>
      </c>
    </row>
    <row r="15" spans="3:67" x14ac:dyDescent="0.2">
      <c r="C15" s="7">
        <v>11.1</v>
      </c>
      <c r="D15" s="4" t="s">
        <v>18</v>
      </c>
      <c r="E15" s="21">
        <f>'ProTeGi - Multi Call Data'!K27</f>
        <v>0.82699999999999996</v>
      </c>
      <c r="F15" s="21">
        <f>'ProTeGi - Multi Call Data'!L27</f>
        <v>0.45490000000000003</v>
      </c>
      <c r="G15" s="21">
        <f>'ProTeGi - Multi Call Data'!M27</f>
        <v>0.77336000000000005</v>
      </c>
      <c r="H15" s="21">
        <f>'ProTeGi - Multi Call Data'!N27</f>
        <v>0.57281999999999988</v>
      </c>
      <c r="I15" s="21">
        <f>'ProTeGi - Multi Call Data'!O27</f>
        <v>0.9543600000000001</v>
      </c>
      <c r="J15" s="21">
        <f>'ProTeGi - Multi Call Data'!P27</f>
        <v>0.83648000000000011</v>
      </c>
      <c r="K15" s="21">
        <f>'ProTeGi - Multi Call Data'!Q27</f>
        <v>0.89155999999999991</v>
      </c>
      <c r="L15" s="21">
        <f>'ProTeGi - Multi Call Data'!S27</f>
        <v>200</v>
      </c>
      <c r="M15" s="4">
        <f>'ProTeGi - Multi Call Data'!R7</f>
        <v>1.6017316894531241E-4</v>
      </c>
      <c r="N15" s="1">
        <f t="shared" si="0"/>
        <v>200</v>
      </c>
      <c r="O15" s="1">
        <f t="shared" si="1"/>
        <v>1.6017316894531241E-4</v>
      </c>
      <c r="S15" s="7">
        <v>11.1</v>
      </c>
      <c r="T15" s="4" t="s">
        <v>18</v>
      </c>
      <c r="U15" s="21">
        <f>'PO2G+C - Multi Call Data'!K27</f>
        <v>0.84099999999999997</v>
      </c>
      <c r="V15" s="21">
        <f>'PO2G+C - Multi Call Data'!L27</f>
        <v>0.48163999999999996</v>
      </c>
      <c r="W15" s="21">
        <f>'PO2G+C - Multi Call Data'!M27</f>
        <v>0.78668000000000016</v>
      </c>
      <c r="X15" s="21">
        <f>'PO2G+C - Multi Call Data'!N27</f>
        <v>0.59734000000000009</v>
      </c>
      <c r="Y15" s="21">
        <f>'PO2G+C - Multi Call Data'!O27</f>
        <v>0.95762000000000003</v>
      </c>
      <c r="Z15" s="21">
        <f>'PO2G+C - Multi Call Data'!P27</f>
        <v>0.85060000000000002</v>
      </c>
      <c r="AA15" s="21">
        <f>'PO2G+C - Multi Call Data'!Q27</f>
        <v>0.90091999999999994</v>
      </c>
      <c r="AB15" s="4">
        <f>'PO2G+C - Multi Call Data'!S27</f>
        <v>200</v>
      </c>
      <c r="AC15" s="4">
        <f>'PO2G+C - Multi Call Data'!R7</f>
        <v>11.093999999999998</v>
      </c>
      <c r="AD15" s="5">
        <f t="shared" si="2"/>
        <v>200</v>
      </c>
      <c r="AE15" s="1">
        <f t="shared" si="3"/>
        <v>11.093999999999998</v>
      </c>
      <c r="AI15" s="7">
        <v>11.1</v>
      </c>
      <c r="AJ15" s="4" t="s">
        <v>18</v>
      </c>
      <c r="AK15" s="21">
        <f>'PO2G - Multi Call Data'!K27</f>
        <v>0.83599999999999997</v>
      </c>
      <c r="AL15" s="21">
        <f>'PO2G - Multi Call Data'!L27</f>
        <v>0.47176000000000001</v>
      </c>
      <c r="AM15" s="21">
        <f>'PO2G - Multi Call Data'!M27</f>
        <v>0.78002000000000005</v>
      </c>
      <c r="AN15" s="21">
        <f>'PO2G - Multi Call Data'!N27</f>
        <v>0.58790000000000009</v>
      </c>
      <c r="AO15" s="21">
        <f>'PO2G - Multi Call Data'!O27</f>
        <v>0.95609999999999995</v>
      </c>
      <c r="AP15" s="21">
        <f>'PO2G - Multi Call Data'!P27</f>
        <v>0.84591999999999989</v>
      </c>
      <c r="AQ15" s="21">
        <f>'PO2G - Multi Call Data'!Q27</f>
        <v>0.89763999999999999</v>
      </c>
      <c r="AR15" s="4">
        <f>'PO2G - Multi Call Data'!S27</f>
        <v>200</v>
      </c>
      <c r="AS15" s="4">
        <f>'PO2G - Multi Call Data'!R7</f>
        <v>4.8820000000000006</v>
      </c>
      <c r="AT15" s="5">
        <f t="shared" si="4"/>
        <v>200</v>
      </c>
      <c r="AU15" s="1">
        <f t="shared" si="4"/>
        <v>4.8820000000000006</v>
      </c>
      <c r="AV15" s="6">
        <v>3</v>
      </c>
      <c r="AW15" s="6">
        <v>0.96</v>
      </c>
      <c r="AX15" s="6">
        <v>0.93879999999999997</v>
      </c>
      <c r="AY15" s="6">
        <v>0.97870000000000001</v>
      </c>
      <c r="AZ15" s="6">
        <v>0.95829999999999993</v>
      </c>
      <c r="BA15" s="6">
        <v>0.98040000000000005</v>
      </c>
      <c r="BB15" s="6">
        <v>0.94340000000000002</v>
      </c>
      <c r="BC15" s="6">
        <v>0.96150000000000002</v>
      </c>
      <c r="BD15" s="6">
        <v>2020</v>
      </c>
      <c r="BE15" s="6">
        <v>214.73</v>
      </c>
      <c r="BG15" s="6">
        <v>96</v>
      </c>
      <c r="BH15" s="6">
        <v>93.88</v>
      </c>
      <c r="BI15" s="6">
        <v>97.87</v>
      </c>
      <c r="BJ15" s="6">
        <v>95.83</v>
      </c>
      <c r="BK15" s="6">
        <v>98.04</v>
      </c>
      <c r="BL15" s="6">
        <v>94.34</v>
      </c>
      <c r="BM15" s="6">
        <v>96.15</v>
      </c>
      <c r="BN15" s="6">
        <v>214.73</v>
      </c>
      <c r="BO15" s="6">
        <v>2020</v>
      </c>
    </row>
    <row r="16" spans="3:67" x14ac:dyDescent="0.2">
      <c r="C16" s="7"/>
      <c r="D16" s="9" t="s">
        <v>19</v>
      </c>
      <c r="E16" s="24">
        <f t="shared" ref="E16:M16" si="5">AVERAGE(E13:E15)</f>
        <v>0.75466666666666671</v>
      </c>
      <c r="F16" s="24">
        <f t="shared" si="5"/>
        <v>0.66335333333333335</v>
      </c>
      <c r="G16" s="24">
        <f t="shared" si="5"/>
        <v>0.66211333333333333</v>
      </c>
      <c r="H16" s="24">
        <f t="shared" si="5"/>
        <v>0.62141999999999997</v>
      </c>
      <c r="I16" s="24">
        <f t="shared" si="5"/>
        <v>0.79509333333333332</v>
      </c>
      <c r="J16" s="24">
        <f t="shared" si="5"/>
        <v>0.84762666666666675</v>
      </c>
      <c r="K16" s="24">
        <f t="shared" si="5"/>
        <v>0.80596666666666661</v>
      </c>
      <c r="L16" s="24">
        <f t="shared" si="5"/>
        <v>200</v>
      </c>
      <c r="M16" s="9">
        <f t="shared" si="5"/>
        <v>1.4081631763509107E-4</v>
      </c>
      <c r="N16" s="1">
        <f t="shared" si="0"/>
        <v>200</v>
      </c>
      <c r="O16" s="1">
        <f t="shared" si="1"/>
        <v>1.4081631763509107E-4</v>
      </c>
      <c r="S16" s="7"/>
      <c r="T16" s="9" t="s">
        <v>19</v>
      </c>
      <c r="U16" s="24">
        <f t="shared" ref="U16:AC16" si="6">AVERAGE(U13:U15)</f>
        <v>0.76800000000000013</v>
      </c>
      <c r="V16" s="24">
        <f t="shared" si="6"/>
        <v>0.70378666666666667</v>
      </c>
      <c r="W16" s="24">
        <f t="shared" si="6"/>
        <v>0.64603333333333335</v>
      </c>
      <c r="X16" s="24">
        <f t="shared" si="6"/>
        <v>0.62276666666666669</v>
      </c>
      <c r="Y16" s="24">
        <f t="shared" si="6"/>
        <v>0.79497999999999991</v>
      </c>
      <c r="Z16" s="24">
        <f t="shared" si="6"/>
        <v>0.89219999999999999</v>
      </c>
      <c r="AA16" s="24">
        <f t="shared" si="6"/>
        <v>0.82409333333333323</v>
      </c>
      <c r="AB16" s="9">
        <f t="shared" si="6"/>
        <v>200</v>
      </c>
      <c r="AC16" s="16">
        <f t="shared" si="6"/>
        <v>20.222666666666665</v>
      </c>
      <c r="AD16" s="5">
        <f t="shared" si="2"/>
        <v>200</v>
      </c>
      <c r="AE16" s="17">
        <f t="shared" si="3"/>
        <v>20.222666666666665</v>
      </c>
      <c r="AI16" s="7"/>
      <c r="AJ16" s="9" t="s">
        <v>19</v>
      </c>
      <c r="AK16" s="24">
        <f t="shared" ref="AK16:AS16" si="7">AVERAGE(AK13:AK15)</f>
        <v>0.76300000000000001</v>
      </c>
      <c r="AL16" s="24">
        <f t="shared" si="7"/>
        <v>0.69102666666666668</v>
      </c>
      <c r="AM16" s="24">
        <f t="shared" si="7"/>
        <v>0.63918666666666668</v>
      </c>
      <c r="AN16" s="24">
        <f t="shared" si="7"/>
        <v>0.60730666666666677</v>
      </c>
      <c r="AO16" s="24">
        <f t="shared" si="7"/>
        <v>0.79734666666666654</v>
      </c>
      <c r="AP16" s="24">
        <f t="shared" si="7"/>
        <v>0.89041333333333339</v>
      </c>
      <c r="AQ16" s="24">
        <f t="shared" si="7"/>
        <v>0.82263999999999993</v>
      </c>
      <c r="AR16" s="9">
        <f t="shared" si="7"/>
        <v>200</v>
      </c>
      <c r="AS16" s="9">
        <f t="shared" si="7"/>
        <v>16.016000000000002</v>
      </c>
      <c r="AT16" s="5">
        <f t="shared" si="4"/>
        <v>200</v>
      </c>
      <c r="AU16" s="1">
        <f t="shared" si="4"/>
        <v>16.016000000000002</v>
      </c>
      <c r="AV16">
        <v>4</v>
      </c>
      <c r="AW16" s="6">
        <v>0.95499999999999996</v>
      </c>
      <c r="AX16" s="6">
        <v>0.92930000000000001</v>
      </c>
      <c r="AY16" s="6">
        <v>0.97870000000000001</v>
      </c>
      <c r="AZ16" s="6">
        <v>0.95340000000000003</v>
      </c>
      <c r="BA16" s="6">
        <v>0.98019999999999996</v>
      </c>
      <c r="BB16" s="6">
        <v>0.93400000000000005</v>
      </c>
      <c r="BC16" s="6">
        <v>0.95650000000000002</v>
      </c>
      <c r="BD16" s="6">
        <v>1818</v>
      </c>
      <c r="BE16" s="6">
        <v>150.96</v>
      </c>
      <c r="BG16" s="6">
        <v>95.5</v>
      </c>
      <c r="BH16" s="6">
        <v>92.93</v>
      </c>
      <c r="BI16" s="6">
        <v>97.87</v>
      </c>
      <c r="BJ16" s="6">
        <v>95.34</v>
      </c>
      <c r="BK16" s="6">
        <v>98.02</v>
      </c>
      <c r="BL16" s="6">
        <v>93.4</v>
      </c>
      <c r="BM16" s="6">
        <v>95.65</v>
      </c>
      <c r="BN16" s="6">
        <v>150.96</v>
      </c>
      <c r="BO16" s="6">
        <v>1818</v>
      </c>
    </row>
    <row r="17" spans="3:67" x14ac:dyDescent="0.2">
      <c r="C17" s="7">
        <v>1.1000000000000001</v>
      </c>
      <c r="D17" s="4" t="s">
        <v>20</v>
      </c>
      <c r="E17" s="21">
        <v>0.52</v>
      </c>
      <c r="F17" s="21">
        <v>0.2198</v>
      </c>
      <c r="G17" s="21">
        <v>0.95240000000000002</v>
      </c>
      <c r="H17" s="21">
        <v>0.35709999999999997</v>
      </c>
      <c r="I17" s="21">
        <v>0.98309999999999997</v>
      </c>
      <c r="J17" s="21">
        <v>0.4496</v>
      </c>
      <c r="K17" s="21">
        <v>0.61699999999999999</v>
      </c>
      <c r="L17" s="21">
        <v>150</v>
      </c>
      <c r="M17" s="4">
        <v>1.4805793762206999E-4</v>
      </c>
      <c r="N17" s="1">
        <f t="shared" si="0"/>
        <v>150</v>
      </c>
      <c r="O17" s="1">
        <f t="shared" si="1"/>
        <v>1.4805793762206999E-4</v>
      </c>
      <c r="S17" s="7">
        <v>1.1000000000000001</v>
      </c>
      <c r="T17" s="4" t="s">
        <v>20</v>
      </c>
      <c r="U17" s="21">
        <v>0.5867</v>
      </c>
      <c r="V17" s="21">
        <v>0.24690000000000001</v>
      </c>
      <c r="W17" s="21">
        <v>0.95240000000000002</v>
      </c>
      <c r="X17" s="21">
        <v>0.39219999999999999</v>
      </c>
      <c r="Y17" s="21">
        <v>0.98550000000000004</v>
      </c>
      <c r="Z17" s="21">
        <v>0.52710000000000001</v>
      </c>
      <c r="AA17" s="21">
        <v>0.68689999999999996</v>
      </c>
      <c r="AB17" s="4">
        <v>150</v>
      </c>
      <c r="AC17" s="4">
        <v>2.65</v>
      </c>
      <c r="AD17" s="5">
        <f t="shared" si="2"/>
        <v>150</v>
      </c>
      <c r="AE17" s="1">
        <f t="shared" si="3"/>
        <v>2.65</v>
      </c>
      <c r="AI17" s="7">
        <v>1.1000000000000001</v>
      </c>
      <c r="AJ17" s="4" t="s">
        <v>20</v>
      </c>
      <c r="AK17" s="21">
        <v>0.56669999999999998</v>
      </c>
      <c r="AL17" s="21">
        <v>0.23809999999999998</v>
      </c>
      <c r="AM17" s="21">
        <v>0.95239999999999991</v>
      </c>
      <c r="AN17" s="21">
        <v>0.38100000000000001</v>
      </c>
      <c r="AO17" s="21">
        <v>0.98480000000000001</v>
      </c>
      <c r="AP17" s="21">
        <v>0.50390000000000001</v>
      </c>
      <c r="AQ17" s="21">
        <v>0.66670000000000007</v>
      </c>
      <c r="AR17" s="6">
        <v>150</v>
      </c>
      <c r="AS17" s="6">
        <v>36.340000000000003</v>
      </c>
      <c r="AT17" s="5">
        <f t="shared" si="4"/>
        <v>150</v>
      </c>
      <c r="AU17" s="1">
        <f t="shared" si="4"/>
        <v>36.340000000000003</v>
      </c>
      <c r="AV17" s="6">
        <v>5</v>
      </c>
      <c r="AW17" s="6">
        <v>0.93500000000000005</v>
      </c>
      <c r="AX17" s="6">
        <v>0.90099999999999991</v>
      </c>
      <c r="AY17" s="6">
        <v>0.96810000000000007</v>
      </c>
      <c r="AZ17" s="6">
        <v>0.93330000000000002</v>
      </c>
      <c r="BA17" s="6">
        <v>0.96970000000000001</v>
      </c>
      <c r="BB17" s="6">
        <v>0.90569999999999995</v>
      </c>
      <c r="BC17" s="6">
        <v>0.93659999999999999</v>
      </c>
      <c r="BD17" s="6">
        <v>1414</v>
      </c>
      <c r="BE17" s="6">
        <v>215.02</v>
      </c>
      <c r="BG17" s="6">
        <v>93.5</v>
      </c>
      <c r="BH17" s="6">
        <v>90.1</v>
      </c>
      <c r="BI17" s="6">
        <v>96.81</v>
      </c>
      <c r="BJ17" s="6">
        <v>93.33</v>
      </c>
      <c r="BK17" s="6">
        <v>96.97</v>
      </c>
      <c r="BL17" s="6">
        <v>90.57</v>
      </c>
      <c r="BM17" s="6">
        <v>93.66</v>
      </c>
      <c r="BN17" s="6">
        <v>215.02</v>
      </c>
      <c r="BO17" s="6">
        <v>1414</v>
      </c>
    </row>
    <row r="18" spans="3:67" x14ac:dyDescent="0.2">
      <c r="C18" s="7">
        <v>1.2</v>
      </c>
      <c r="D18" s="4" t="s">
        <v>21</v>
      </c>
      <c r="E18" s="21">
        <v>0.36</v>
      </c>
      <c r="F18" s="21">
        <v>0.25</v>
      </c>
      <c r="G18" s="21">
        <v>1</v>
      </c>
      <c r="H18" s="21">
        <v>0.4</v>
      </c>
      <c r="I18" s="21">
        <v>1</v>
      </c>
      <c r="J18" s="21">
        <v>0.18640000000000001</v>
      </c>
      <c r="K18" s="21">
        <v>0.31430000000000002</v>
      </c>
      <c r="L18" s="21">
        <v>150</v>
      </c>
      <c r="M18" s="4">
        <v>1.64031982421875E-4</v>
      </c>
      <c r="N18" s="1">
        <f t="shared" si="0"/>
        <v>150</v>
      </c>
      <c r="O18" s="1">
        <f t="shared" si="1"/>
        <v>1.64031982421875E-4</v>
      </c>
      <c r="S18" s="7">
        <v>1.2</v>
      </c>
      <c r="T18" s="4" t="s">
        <v>21</v>
      </c>
      <c r="U18" s="21">
        <v>0.36</v>
      </c>
      <c r="V18" s="21">
        <v>0.246</v>
      </c>
      <c r="W18" s="21">
        <v>0.96879999999999999</v>
      </c>
      <c r="X18" s="21">
        <v>0.39240000000000003</v>
      </c>
      <c r="Y18" s="21">
        <v>0.95830000000000004</v>
      </c>
      <c r="Z18" s="21">
        <v>0.19489999999999999</v>
      </c>
      <c r="AA18" s="21">
        <v>0.32390000000000002</v>
      </c>
      <c r="AB18" s="4">
        <v>150</v>
      </c>
      <c r="AC18" s="4">
        <v>34.5</v>
      </c>
      <c r="AD18" s="5">
        <f t="shared" si="2"/>
        <v>150</v>
      </c>
      <c r="AE18" s="1">
        <f t="shared" si="3"/>
        <v>34.5</v>
      </c>
      <c r="AI18" s="7">
        <v>1.2</v>
      </c>
      <c r="AJ18" s="4" t="s">
        <v>21</v>
      </c>
      <c r="AK18" s="21">
        <v>0.3533</v>
      </c>
      <c r="AL18" s="21">
        <v>0.24410000000000001</v>
      </c>
      <c r="AM18" s="21">
        <v>0.96879999999999999</v>
      </c>
      <c r="AN18" s="21">
        <v>0.38990000000000002</v>
      </c>
      <c r="AO18" s="21">
        <v>0.95650000000000002</v>
      </c>
      <c r="AP18" s="21">
        <v>0.18640000000000001</v>
      </c>
      <c r="AQ18" s="21">
        <v>0.31209999999999999</v>
      </c>
      <c r="AR18" s="6">
        <v>150</v>
      </c>
      <c r="AS18" s="6">
        <v>5.52</v>
      </c>
      <c r="AT18" s="5">
        <f t="shared" si="4"/>
        <v>150</v>
      </c>
      <c r="AU18" s="1">
        <f t="shared" si="4"/>
        <v>5.52</v>
      </c>
      <c r="AV18">
        <v>6</v>
      </c>
      <c r="AW18" s="6">
        <v>0.93500000000000005</v>
      </c>
      <c r="AX18" s="6">
        <v>0.90099999999999991</v>
      </c>
      <c r="AY18" s="6">
        <v>0.96810000000000007</v>
      </c>
      <c r="AZ18" s="6">
        <v>0.93330000000000002</v>
      </c>
      <c r="BA18" s="6">
        <v>0.96970000000000001</v>
      </c>
      <c r="BB18" s="6">
        <v>0.90569999999999995</v>
      </c>
      <c r="BC18" s="6">
        <v>0.93659999999999999</v>
      </c>
      <c r="BD18" s="6">
        <v>1616</v>
      </c>
      <c r="BE18" s="6">
        <v>181.77</v>
      </c>
      <c r="BG18" s="6">
        <v>93.5</v>
      </c>
      <c r="BH18" s="6">
        <v>90.1</v>
      </c>
      <c r="BI18" s="6">
        <v>96.81</v>
      </c>
      <c r="BJ18" s="6">
        <v>93.33</v>
      </c>
      <c r="BK18" s="6">
        <v>96.97</v>
      </c>
      <c r="BL18" s="6">
        <v>90.57</v>
      </c>
      <c r="BM18" s="6">
        <v>93.66</v>
      </c>
      <c r="BN18" s="6">
        <v>181.77</v>
      </c>
      <c r="BO18" s="6">
        <v>1616</v>
      </c>
    </row>
    <row r="19" spans="3:67" x14ac:dyDescent="0.2">
      <c r="C19" s="7">
        <v>1.3</v>
      </c>
      <c r="D19" s="4" t="s">
        <v>22</v>
      </c>
      <c r="E19" s="21">
        <v>0.96</v>
      </c>
      <c r="F19" s="21">
        <v>0.8</v>
      </c>
      <c r="G19" s="21">
        <v>0.66669999999999996</v>
      </c>
      <c r="H19" s="21">
        <v>0.72729999999999995</v>
      </c>
      <c r="I19" s="21">
        <v>0.97140000000000004</v>
      </c>
      <c r="J19" s="21">
        <v>0.98550000000000004</v>
      </c>
      <c r="K19" s="21">
        <v>0.97840000000000005</v>
      </c>
      <c r="L19" s="21">
        <v>150</v>
      </c>
      <c r="M19" s="4">
        <v>1.6808509826660099E-4</v>
      </c>
      <c r="N19" s="1">
        <f t="shared" si="0"/>
        <v>150</v>
      </c>
      <c r="O19" s="1">
        <f t="shared" si="1"/>
        <v>1.6808509826660099E-4</v>
      </c>
      <c r="S19" s="7">
        <v>1.3</v>
      </c>
      <c r="T19" s="4" t="s">
        <v>22</v>
      </c>
      <c r="U19" s="21">
        <v>0.9667</v>
      </c>
      <c r="V19" s="21">
        <v>1</v>
      </c>
      <c r="W19" s="21">
        <v>0.58330000000000004</v>
      </c>
      <c r="X19" s="21">
        <v>0.73680000000000001</v>
      </c>
      <c r="Y19" s="21">
        <v>0.96499999999999997</v>
      </c>
      <c r="Z19" s="21">
        <v>1</v>
      </c>
      <c r="AA19" s="21">
        <v>0.98219999999999996</v>
      </c>
      <c r="AB19" s="4">
        <v>150</v>
      </c>
      <c r="AC19" s="4">
        <v>7.85</v>
      </c>
      <c r="AD19" s="5">
        <f t="shared" si="2"/>
        <v>150</v>
      </c>
      <c r="AE19" s="1">
        <f t="shared" si="3"/>
        <v>7.85</v>
      </c>
      <c r="AI19" s="7">
        <v>1.3</v>
      </c>
      <c r="AJ19" s="4" t="s">
        <v>22</v>
      </c>
      <c r="AK19" s="21">
        <v>0.9667</v>
      </c>
      <c r="AL19" s="21">
        <v>1</v>
      </c>
      <c r="AM19" s="21">
        <v>0.58329999999999993</v>
      </c>
      <c r="AN19" s="21">
        <v>0.73680000000000012</v>
      </c>
      <c r="AO19" s="21">
        <v>0.96499999999999997</v>
      </c>
      <c r="AP19" s="21">
        <v>1</v>
      </c>
      <c r="AQ19" s="21">
        <v>0.98219999999999996</v>
      </c>
      <c r="AR19" s="6">
        <v>150</v>
      </c>
      <c r="AS19" s="6">
        <v>5.34</v>
      </c>
      <c r="AT19" s="5">
        <f t="shared" si="4"/>
        <v>150</v>
      </c>
      <c r="AU19" s="1">
        <f t="shared" si="4"/>
        <v>5.34</v>
      </c>
      <c r="AW19" s="6"/>
      <c r="AX19" s="6"/>
      <c r="AY19" s="6"/>
      <c r="AZ19" s="6"/>
      <c r="BA19" s="6"/>
      <c r="BB19" s="6"/>
      <c r="BC19" s="6"/>
      <c r="BD19" s="6"/>
      <c r="BE19" s="6"/>
    </row>
    <row r="20" spans="3:67" x14ac:dyDescent="0.2">
      <c r="C20" s="7">
        <v>1.4</v>
      </c>
      <c r="D20" s="4" t="s">
        <v>23</v>
      </c>
      <c r="E20" s="21">
        <v>0.9667</v>
      </c>
      <c r="F20" s="21">
        <v>0.76919999999999999</v>
      </c>
      <c r="G20" s="21">
        <v>0.83330000000000004</v>
      </c>
      <c r="H20" s="21">
        <v>0.8</v>
      </c>
      <c r="I20" s="21">
        <v>0.98540000000000005</v>
      </c>
      <c r="J20" s="21">
        <v>0.97829999999999995</v>
      </c>
      <c r="K20" s="21">
        <v>0.98180000000000001</v>
      </c>
      <c r="L20" s="21">
        <v>150</v>
      </c>
      <c r="M20" s="4">
        <v>7.4148178100585897E-5</v>
      </c>
      <c r="N20" s="1">
        <f t="shared" si="0"/>
        <v>150</v>
      </c>
      <c r="O20" s="17">
        <f t="shared" si="1"/>
        <v>7.4148178100585897E-5</v>
      </c>
      <c r="S20" s="7">
        <v>1.4</v>
      </c>
      <c r="T20" s="4" t="s">
        <v>23</v>
      </c>
      <c r="U20" s="21">
        <v>0.9667</v>
      </c>
      <c r="V20" s="21">
        <v>76.92</v>
      </c>
      <c r="W20" s="21">
        <v>0.83330000000000004</v>
      </c>
      <c r="X20" s="21">
        <v>0.8</v>
      </c>
      <c r="Y20" s="21">
        <v>0.98540000000000005</v>
      </c>
      <c r="Z20" s="21">
        <v>0.97829999999999995</v>
      </c>
      <c r="AA20" s="21">
        <v>0.98180000000000001</v>
      </c>
      <c r="AB20" s="4">
        <v>150</v>
      </c>
      <c r="AC20" s="4">
        <v>37.28</v>
      </c>
      <c r="AD20" s="5">
        <f t="shared" si="2"/>
        <v>150</v>
      </c>
      <c r="AE20" s="1">
        <f t="shared" si="3"/>
        <v>37.28</v>
      </c>
      <c r="AI20" s="7">
        <v>1.4</v>
      </c>
      <c r="AJ20" s="4" t="s">
        <v>23</v>
      </c>
      <c r="AK20" s="21">
        <v>0.9667</v>
      </c>
      <c r="AL20" s="21">
        <v>0.81819999999999993</v>
      </c>
      <c r="AM20" s="21">
        <v>0.75</v>
      </c>
      <c r="AN20" s="21">
        <v>0.78260000000000007</v>
      </c>
      <c r="AO20" s="21">
        <v>0.97840000000000005</v>
      </c>
      <c r="AP20" s="21">
        <v>0.98549999999999993</v>
      </c>
      <c r="AQ20" s="21">
        <v>0.9819</v>
      </c>
      <c r="AR20" s="6">
        <v>150</v>
      </c>
      <c r="AS20" s="6">
        <v>4.83</v>
      </c>
      <c r="AT20" s="5">
        <f t="shared" si="4"/>
        <v>150</v>
      </c>
      <c r="AU20" s="1">
        <f t="shared" si="4"/>
        <v>4.83</v>
      </c>
      <c r="AW20" s="6"/>
      <c r="AX20" s="6"/>
      <c r="AY20" s="6"/>
      <c r="AZ20" s="6"/>
      <c r="BA20" s="6"/>
      <c r="BB20" s="6"/>
      <c r="BC20" s="6"/>
      <c r="BD20" s="6"/>
      <c r="BE20" s="6"/>
    </row>
    <row r="21" spans="3:67" x14ac:dyDescent="0.2">
      <c r="C21" s="7">
        <v>1.5</v>
      </c>
      <c r="D21" s="4" t="s">
        <v>24</v>
      </c>
      <c r="E21" s="21">
        <v>0.57999999999999996</v>
      </c>
      <c r="F21" s="21">
        <v>0.44640000000000002</v>
      </c>
      <c r="G21" s="21">
        <v>0.98040000000000005</v>
      </c>
      <c r="H21" s="21">
        <v>0.61350000000000005</v>
      </c>
      <c r="I21" s="21">
        <v>0.97370000000000001</v>
      </c>
      <c r="J21" s="21">
        <v>0.37369999999999998</v>
      </c>
      <c r="K21" s="21">
        <v>0.54010000000000002</v>
      </c>
      <c r="L21" s="21">
        <v>150</v>
      </c>
      <c r="M21" s="4">
        <v>1.9884109497070299E-4</v>
      </c>
      <c r="N21" s="1">
        <f t="shared" si="0"/>
        <v>150</v>
      </c>
      <c r="O21" s="1">
        <f t="shared" si="1"/>
        <v>1.9884109497070299E-4</v>
      </c>
      <c r="S21" s="7">
        <v>1.5</v>
      </c>
      <c r="T21" s="4" t="s">
        <v>24</v>
      </c>
      <c r="U21" s="21">
        <v>0.6</v>
      </c>
      <c r="V21" s="21">
        <v>0.4587</v>
      </c>
      <c r="W21" s="21">
        <v>0.98040000000000005</v>
      </c>
      <c r="X21" s="21">
        <v>0.625</v>
      </c>
      <c r="Y21" s="21">
        <v>0.97560000000000002</v>
      </c>
      <c r="Z21" s="21">
        <v>0.40400000000000003</v>
      </c>
      <c r="AA21" s="21">
        <v>0.57140000000000002</v>
      </c>
      <c r="AB21" s="4">
        <v>150</v>
      </c>
      <c r="AC21" s="4">
        <v>4.41</v>
      </c>
      <c r="AD21" s="5">
        <f t="shared" si="2"/>
        <v>150</v>
      </c>
      <c r="AE21" s="1">
        <f t="shared" si="3"/>
        <v>4.41</v>
      </c>
      <c r="AI21" s="7">
        <v>1.5</v>
      </c>
      <c r="AJ21" s="4" t="s">
        <v>24</v>
      </c>
      <c r="AK21" s="21">
        <v>0.59329999999999994</v>
      </c>
      <c r="AL21" s="21">
        <v>0.45450000000000002</v>
      </c>
      <c r="AM21" s="21">
        <v>0.98040000000000005</v>
      </c>
      <c r="AN21" s="21">
        <v>0.62109999999999999</v>
      </c>
      <c r="AO21" s="21">
        <v>0.97499999999999998</v>
      </c>
      <c r="AP21" s="21">
        <v>0.39390000000000003</v>
      </c>
      <c r="AQ21" s="21">
        <v>0.56119999999999992</v>
      </c>
      <c r="AR21" s="6">
        <v>150</v>
      </c>
      <c r="AS21" s="6">
        <v>35.74</v>
      </c>
      <c r="AT21" s="5">
        <f t="shared" si="4"/>
        <v>150</v>
      </c>
      <c r="AU21" s="1">
        <f t="shared" si="4"/>
        <v>35.74</v>
      </c>
      <c r="AW21" s="6"/>
      <c r="AX21" s="6"/>
      <c r="AY21" s="6"/>
      <c r="AZ21" s="6"/>
      <c r="BA21" s="6"/>
      <c r="BB21" s="6"/>
      <c r="BC21" s="6"/>
      <c r="BD21" s="6"/>
      <c r="BE21" s="6"/>
      <c r="BG21" t="s">
        <v>25</v>
      </c>
    </row>
    <row r="22" spans="3:67" x14ac:dyDescent="0.2">
      <c r="C22" s="7">
        <v>1.6</v>
      </c>
      <c r="D22" s="4" t="s">
        <v>26</v>
      </c>
      <c r="E22" s="21">
        <v>0.56669999999999998</v>
      </c>
      <c r="F22" s="21">
        <v>0.27589999999999998</v>
      </c>
      <c r="G22" s="21">
        <v>0.92310000000000003</v>
      </c>
      <c r="H22" s="21">
        <v>0.42480000000000001</v>
      </c>
      <c r="I22" s="21">
        <v>0.65239999999999998</v>
      </c>
      <c r="J22" s="21">
        <v>0.4919</v>
      </c>
      <c r="K22" s="21">
        <v>0.96830000000000005</v>
      </c>
      <c r="L22" s="21">
        <v>150</v>
      </c>
      <c r="M22" s="4">
        <v>1.05857849121093E-4</v>
      </c>
      <c r="N22" s="1">
        <f t="shared" si="0"/>
        <v>150</v>
      </c>
      <c r="O22" s="1">
        <f t="shared" si="1"/>
        <v>1.05857849121093E-4</v>
      </c>
      <c r="S22" s="7">
        <v>1.6</v>
      </c>
      <c r="T22" s="4" t="s">
        <v>26</v>
      </c>
      <c r="U22" s="21">
        <v>0.57999999999999996</v>
      </c>
      <c r="V22" s="21">
        <v>0.26579999999999998</v>
      </c>
      <c r="W22" s="21">
        <v>0.80769999999999997</v>
      </c>
      <c r="X22" s="21">
        <v>0.4</v>
      </c>
      <c r="Y22" s="21">
        <v>0.92959999999999998</v>
      </c>
      <c r="Z22" s="21">
        <v>0.5323</v>
      </c>
      <c r="AA22" s="21">
        <v>0.67689999999999995</v>
      </c>
      <c r="AB22" s="4">
        <v>150</v>
      </c>
      <c r="AC22" s="4">
        <v>6.45</v>
      </c>
      <c r="AD22" s="5">
        <f t="shared" si="2"/>
        <v>150</v>
      </c>
      <c r="AE22" s="1">
        <f t="shared" si="3"/>
        <v>6.45</v>
      </c>
      <c r="AI22" s="7">
        <v>1.6</v>
      </c>
      <c r="AJ22" s="4" t="s">
        <v>26</v>
      </c>
      <c r="AK22" s="21">
        <v>0.59329999999999994</v>
      </c>
      <c r="AL22" s="21">
        <v>0.28399999999999997</v>
      </c>
      <c r="AM22" s="21">
        <v>0.88459999999999994</v>
      </c>
      <c r="AN22" s="21">
        <v>0.4299</v>
      </c>
      <c r="AO22" s="21">
        <v>0.95650000000000002</v>
      </c>
      <c r="AP22" s="21">
        <v>0.5323</v>
      </c>
      <c r="AQ22" s="21">
        <v>0.68389999999999995</v>
      </c>
      <c r="AR22" s="6">
        <v>150</v>
      </c>
      <c r="AS22" s="6">
        <v>4.75</v>
      </c>
      <c r="AT22" s="5">
        <f t="shared" si="4"/>
        <v>150</v>
      </c>
      <c r="AU22" s="1">
        <f t="shared" si="4"/>
        <v>4.75</v>
      </c>
      <c r="AV22">
        <v>0</v>
      </c>
      <c r="AW22" s="6">
        <v>0.52500000000000002</v>
      </c>
      <c r="AX22" s="6">
        <v>0.68569999999999998</v>
      </c>
      <c r="AY22" s="6">
        <v>0.22219999999999998</v>
      </c>
      <c r="AZ22" s="6">
        <v>0.3357</v>
      </c>
      <c r="BA22" s="6">
        <v>0.49090000000000006</v>
      </c>
      <c r="BB22" s="6">
        <v>0.88040000000000007</v>
      </c>
      <c r="BC22" s="6">
        <v>0.63039999999999996</v>
      </c>
      <c r="BD22" s="6">
        <v>200</v>
      </c>
      <c r="BE22" s="6">
        <v>9.86</v>
      </c>
      <c r="BG22" s="6">
        <v>52.5</v>
      </c>
      <c r="BH22" s="6">
        <v>68.569999999999993</v>
      </c>
      <c r="BI22" s="6">
        <v>22.22</v>
      </c>
      <c r="BJ22" s="6">
        <v>33.57</v>
      </c>
      <c r="BK22" s="6">
        <v>49.09</v>
      </c>
      <c r="BL22" s="6">
        <v>88.04</v>
      </c>
      <c r="BM22" s="6">
        <v>63.04</v>
      </c>
      <c r="BN22" s="6">
        <v>9.86</v>
      </c>
      <c r="BO22" s="6">
        <v>200</v>
      </c>
    </row>
    <row r="23" spans="3:67" x14ac:dyDescent="0.2">
      <c r="C23" s="7">
        <v>2.1</v>
      </c>
      <c r="D23" s="4" t="s">
        <v>27</v>
      </c>
      <c r="E23" s="21">
        <f>'ProTeGi - Multi Call Data'!K7</f>
        <v>0.46699999999999997</v>
      </c>
      <c r="F23" s="21">
        <f>'ProTeGi - Multi Call Data'!L7</f>
        <v>0.91212000000000004</v>
      </c>
      <c r="G23" s="21">
        <f>'ProTeGi - Multi Call Data'!M7</f>
        <v>0.29864000000000007</v>
      </c>
      <c r="H23" s="21">
        <f>'ProTeGi - Multi Call Data'!N7</f>
        <v>0.44990000000000008</v>
      </c>
      <c r="I23" s="21">
        <f>'ProTeGi - Multi Call Data'!O7</f>
        <v>0.32719999999999999</v>
      </c>
      <c r="J23" s="21">
        <f>'ProTeGi - Multi Call Data'!P7</f>
        <v>0.92219999999999991</v>
      </c>
      <c r="K23" s="21">
        <f>'ProTeGi - Multi Call Data'!Q7</f>
        <v>0.48302000000000006</v>
      </c>
      <c r="L23" s="21">
        <f>'ProTeGi - Multi Call Data'!S7</f>
        <v>200</v>
      </c>
      <c r="M23" s="4">
        <f>'ProTeGi - Multi Call Data'!R7</f>
        <v>1.6017316894531241E-4</v>
      </c>
      <c r="N23" s="1">
        <f t="shared" si="0"/>
        <v>200</v>
      </c>
      <c r="O23" s="1">
        <f t="shared" si="1"/>
        <v>1.6017316894531241E-4</v>
      </c>
      <c r="S23" s="7">
        <v>2.1</v>
      </c>
      <c r="T23" s="4" t="s">
        <v>27</v>
      </c>
      <c r="U23" s="21">
        <f>'PO2G+C - Multi Call Data'!K7</f>
        <v>0.46699999999999997</v>
      </c>
      <c r="V23" s="21">
        <f>'PO2G+C - Multi Call Data'!L7</f>
        <v>0.91576000000000002</v>
      </c>
      <c r="W23" s="21">
        <f>'PO2G+C - Multi Call Data'!M7</f>
        <v>0.29724</v>
      </c>
      <c r="X23" s="21">
        <f>'PO2G+C - Multi Call Data'!N7</f>
        <v>0.44879999999999998</v>
      </c>
      <c r="Y23" s="21">
        <f>'PO2G+C - Multi Call Data'!O7</f>
        <v>0.32765999999999995</v>
      </c>
      <c r="Z23" s="21">
        <f>'PO2G+C - Multi Call Data'!P7</f>
        <v>0.92590000000000006</v>
      </c>
      <c r="AA23" s="21">
        <f>'PO2G+C - Multi Call Data'!Q7</f>
        <v>0.48399999999999999</v>
      </c>
      <c r="AB23" s="4">
        <f>'PO2G+C - Multi Call Data'!S7</f>
        <v>200</v>
      </c>
      <c r="AC23" s="4">
        <f>'PO2G+C - Multi Call Data'!R7</f>
        <v>11.093999999999998</v>
      </c>
      <c r="AD23" s="5">
        <f t="shared" si="2"/>
        <v>200</v>
      </c>
      <c r="AE23" s="1">
        <f t="shared" si="3"/>
        <v>11.093999999999998</v>
      </c>
      <c r="AI23" s="7">
        <v>2.1</v>
      </c>
      <c r="AJ23" s="4" t="s">
        <v>27</v>
      </c>
      <c r="AK23" s="21">
        <f>'PO2G - Multi Call Data'!K7</f>
        <v>0.45599999999999996</v>
      </c>
      <c r="AL23" s="21">
        <f>'PO2G - Multi Call Data'!L7</f>
        <v>0.89745999999999992</v>
      </c>
      <c r="AM23" s="21">
        <f>'PO2G - Multi Call Data'!M7</f>
        <v>0.28768000000000005</v>
      </c>
      <c r="AN23" s="21">
        <f>'PO2G - Multi Call Data'!N7</f>
        <v>0.43566000000000005</v>
      </c>
      <c r="AO23" s="21">
        <f>'PO2G - Multi Call Data'!O7</f>
        <v>0.32118000000000002</v>
      </c>
      <c r="AP23" s="21">
        <f>'PO2G - Multi Call Data'!P7</f>
        <v>0.91110000000000002</v>
      </c>
      <c r="AQ23" s="21">
        <f>'PO2G - Multi Call Data'!Q7</f>
        <v>0.47489999999999999</v>
      </c>
      <c r="AR23" s="4">
        <f>'PO2G - Multi Call Data'!S7</f>
        <v>200</v>
      </c>
      <c r="AS23" s="4">
        <f>'PO2G - Multi Call Data'!R7</f>
        <v>4.8820000000000006</v>
      </c>
      <c r="AT23" s="5">
        <f t="shared" si="4"/>
        <v>200</v>
      </c>
      <c r="AU23" s="1">
        <f t="shared" si="4"/>
        <v>4.8820000000000006</v>
      </c>
      <c r="AV23" s="6">
        <v>1</v>
      </c>
      <c r="AW23" s="6">
        <v>0.60499999999999998</v>
      </c>
      <c r="AX23" s="6">
        <v>0.6986</v>
      </c>
      <c r="AY23" s="6">
        <v>0.47220000000000001</v>
      </c>
      <c r="AZ23" s="6">
        <v>0.5635</v>
      </c>
      <c r="BA23" s="6">
        <v>0.55120000000000002</v>
      </c>
      <c r="BB23" s="6">
        <v>0.76090000000000002</v>
      </c>
      <c r="BC23" s="6">
        <v>0.63929999999999998</v>
      </c>
      <c r="BD23" s="6">
        <v>2020</v>
      </c>
      <c r="BE23" s="6">
        <v>109.39</v>
      </c>
      <c r="BG23" s="6">
        <v>60.5</v>
      </c>
      <c r="BH23" s="6">
        <v>69.86</v>
      </c>
      <c r="BI23" s="6">
        <v>47.22</v>
      </c>
      <c r="BJ23" s="6">
        <v>56.35</v>
      </c>
      <c r="BK23" s="6">
        <v>55.12</v>
      </c>
      <c r="BL23" s="6">
        <v>76.09</v>
      </c>
      <c r="BM23" s="6">
        <v>63.93</v>
      </c>
      <c r="BN23" s="6">
        <v>109.39</v>
      </c>
      <c r="BO23" s="6">
        <v>2020</v>
      </c>
    </row>
    <row r="24" spans="3:67" x14ac:dyDescent="0.2">
      <c r="C24" s="7"/>
      <c r="D24" s="9" t="s">
        <v>28</v>
      </c>
      <c r="E24" s="24">
        <f t="shared" ref="E24:M24" si="8">AVERAGE(E17:E23)</f>
        <v>0.63148571428571432</v>
      </c>
      <c r="F24" s="24">
        <f t="shared" si="8"/>
        <v>0.52477428571428575</v>
      </c>
      <c r="G24" s="24">
        <f t="shared" si="8"/>
        <v>0.8077914285714286</v>
      </c>
      <c r="H24" s="24">
        <f t="shared" si="8"/>
        <v>0.53894285714285706</v>
      </c>
      <c r="I24" s="24">
        <f t="shared" si="8"/>
        <v>0.84188571428571435</v>
      </c>
      <c r="J24" s="24">
        <f t="shared" si="8"/>
        <v>0.62680000000000002</v>
      </c>
      <c r="K24" s="24">
        <f t="shared" si="8"/>
        <v>0.69755999999999996</v>
      </c>
      <c r="L24" s="24">
        <f t="shared" si="8"/>
        <v>157.14285714285714</v>
      </c>
      <c r="M24" s="9">
        <f t="shared" si="8"/>
        <v>1.4559932992117718E-4</v>
      </c>
      <c r="N24" s="1">
        <f t="shared" si="0"/>
        <v>157.14285714285714</v>
      </c>
      <c r="O24" s="1">
        <f t="shared" si="1"/>
        <v>1.4559932992117718E-4</v>
      </c>
      <c r="S24" s="7"/>
      <c r="T24" s="9" t="s">
        <v>28</v>
      </c>
      <c r="U24" s="24">
        <f t="shared" ref="U24:AC24" si="9">AVERAGE(U17:U23)</f>
        <v>0.64672857142857143</v>
      </c>
      <c r="V24" s="24">
        <f t="shared" si="9"/>
        <v>11.436165714285716</v>
      </c>
      <c r="W24" s="24">
        <f t="shared" si="9"/>
        <v>0.77473428571428571</v>
      </c>
      <c r="X24" s="24">
        <f t="shared" si="9"/>
        <v>0.54217142857142853</v>
      </c>
      <c r="Y24" s="24">
        <f t="shared" si="9"/>
        <v>0.87529428571428558</v>
      </c>
      <c r="Z24" s="24">
        <f t="shared" si="9"/>
        <v>0.6517857142857143</v>
      </c>
      <c r="AA24" s="24">
        <f t="shared" si="9"/>
        <v>0.67244285714285723</v>
      </c>
      <c r="AB24" s="9">
        <f t="shared" si="9"/>
        <v>157.14285714285714</v>
      </c>
      <c r="AC24" s="9">
        <f t="shared" si="9"/>
        <v>14.890571428571429</v>
      </c>
      <c r="AD24" s="5">
        <f t="shared" si="2"/>
        <v>157.14285714285714</v>
      </c>
      <c r="AE24" s="1">
        <f t="shared" si="3"/>
        <v>14.890571428571429</v>
      </c>
      <c r="AI24" s="7"/>
      <c r="AJ24" s="9" t="s">
        <v>28</v>
      </c>
      <c r="AK24" s="24">
        <f>AVERAGE(AK17:AK23)</f>
        <v>0.64228571428571435</v>
      </c>
      <c r="AL24" s="24">
        <f t="shared" ref="AL24:AS24" si="10">AVERAGE(AL17:AL23)</f>
        <v>0.56233714285714276</v>
      </c>
      <c r="AM24" s="24">
        <f t="shared" si="10"/>
        <v>0.77245428571428565</v>
      </c>
      <c r="AN24" s="24">
        <f t="shared" si="10"/>
        <v>0.53956571428571432</v>
      </c>
      <c r="AO24" s="24">
        <f t="shared" si="10"/>
        <v>0.87676857142857145</v>
      </c>
      <c r="AP24" s="24">
        <f t="shared" si="10"/>
        <v>0.64472857142857154</v>
      </c>
      <c r="AQ24" s="24">
        <f t="shared" si="10"/>
        <v>0.6661285714285714</v>
      </c>
      <c r="AR24" s="9">
        <f t="shared" si="10"/>
        <v>157.14285714285714</v>
      </c>
      <c r="AS24" s="9">
        <f t="shared" si="10"/>
        <v>13.914571428571431</v>
      </c>
      <c r="AT24" s="5">
        <f t="shared" si="4"/>
        <v>157.14285714285714</v>
      </c>
      <c r="AU24" s="1">
        <f t="shared" si="4"/>
        <v>13.914571428571431</v>
      </c>
      <c r="AV24">
        <v>2</v>
      </c>
      <c r="AW24" s="6">
        <v>0.6</v>
      </c>
      <c r="AX24" s="6">
        <v>0.65910000000000002</v>
      </c>
      <c r="AY24" s="6">
        <v>0.53700000000000003</v>
      </c>
      <c r="AZ24" s="6">
        <v>0.59179999999999999</v>
      </c>
      <c r="BA24" s="6">
        <v>0.55359999999999998</v>
      </c>
      <c r="BB24" s="6">
        <v>0.67390000000000005</v>
      </c>
      <c r="BC24" s="6">
        <v>0.60780000000000001</v>
      </c>
      <c r="BD24" s="6">
        <v>4040</v>
      </c>
      <c r="BE24" s="6">
        <v>250.77</v>
      </c>
      <c r="BG24" s="6">
        <v>60</v>
      </c>
      <c r="BH24" s="6">
        <v>65.91</v>
      </c>
      <c r="BI24" s="6">
        <v>53.7</v>
      </c>
      <c r="BJ24" s="6">
        <v>59.18</v>
      </c>
      <c r="BK24" s="6">
        <v>55.36</v>
      </c>
      <c r="BL24" s="6">
        <v>67.39</v>
      </c>
      <c r="BM24" s="6">
        <v>60.78</v>
      </c>
      <c r="BN24" s="6">
        <v>250.77</v>
      </c>
      <c r="BO24" s="6">
        <v>4040</v>
      </c>
    </row>
    <row r="25" spans="3:67" x14ac:dyDescent="0.2">
      <c r="C25" s="7">
        <v>3.1</v>
      </c>
      <c r="D25" s="4" t="s">
        <v>29</v>
      </c>
      <c r="E25" s="21">
        <v>0.93500000000000005</v>
      </c>
      <c r="F25" s="21">
        <v>1</v>
      </c>
      <c r="G25" s="21">
        <v>0.86019999999999996</v>
      </c>
      <c r="H25" s="21">
        <v>0.92490000000000006</v>
      </c>
      <c r="I25" s="21">
        <v>0.89170000000000005</v>
      </c>
      <c r="J25" s="21">
        <v>1</v>
      </c>
      <c r="K25" s="21">
        <v>0.94269999999999998</v>
      </c>
      <c r="L25" s="21">
        <v>200</v>
      </c>
      <c r="M25" s="4">
        <v>8.392333984375E-5</v>
      </c>
      <c r="N25" s="1">
        <f t="shared" si="0"/>
        <v>200</v>
      </c>
      <c r="O25" s="17">
        <f t="shared" si="1"/>
        <v>8.392333984375E-5</v>
      </c>
      <c r="S25" s="7">
        <v>3.1</v>
      </c>
      <c r="T25" s="4" t="s">
        <v>29</v>
      </c>
      <c r="U25" s="21">
        <v>0.94</v>
      </c>
      <c r="V25" s="21">
        <v>1</v>
      </c>
      <c r="W25" s="21">
        <v>0.871</v>
      </c>
      <c r="X25" s="21">
        <v>0.93100000000000005</v>
      </c>
      <c r="Y25" s="21">
        <v>0.8992</v>
      </c>
      <c r="Z25" s="21">
        <v>1</v>
      </c>
      <c r="AA25" s="21">
        <v>0.94689999999999996</v>
      </c>
      <c r="AB25" s="4">
        <v>200</v>
      </c>
      <c r="AC25" s="4">
        <v>4.8600000000000003</v>
      </c>
      <c r="AD25" s="5">
        <f t="shared" si="2"/>
        <v>200</v>
      </c>
      <c r="AE25" s="1">
        <f t="shared" si="3"/>
        <v>4.8600000000000003</v>
      </c>
      <c r="AI25" s="7">
        <v>3.1</v>
      </c>
      <c r="AJ25" s="4" t="s">
        <v>29</v>
      </c>
      <c r="AK25" s="21">
        <v>0.93</v>
      </c>
      <c r="AL25" s="21">
        <v>1</v>
      </c>
      <c r="AM25" s="21">
        <v>0.84950000000000003</v>
      </c>
      <c r="AN25" s="21">
        <v>0.91859999999999997</v>
      </c>
      <c r="AO25" s="21">
        <v>0.88430000000000009</v>
      </c>
      <c r="AP25" s="21">
        <v>1</v>
      </c>
      <c r="AQ25" s="21">
        <v>0.93859999999999999</v>
      </c>
      <c r="AR25" s="6">
        <v>200</v>
      </c>
      <c r="AS25" s="6">
        <v>7.62</v>
      </c>
      <c r="AT25" s="5">
        <f t="shared" si="4"/>
        <v>200</v>
      </c>
      <c r="AU25" s="1">
        <f t="shared" si="4"/>
        <v>7.62</v>
      </c>
      <c r="AV25" s="6">
        <v>3</v>
      </c>
      <c r="AW25" s="6">
        <v>0.625</v>
      </c>
      <c r="AX25" s="6">
        <v>0.73239999999999994</v>
      </c>
      <c r="AY25" s="6">
        <v>0.48149999999999998</v>
      </c>
      <c r="AZ25" s="6">
        <v>0.58099999999999996</v>
      </c>
      <c r="BA25" s="6">
        <v>0.56590000000000007</v>
      </c>
      <c r="BB25" s="6">
        <v>0.79349999999999998</v>
      </c>
      <c r="BC25" s="6">
        <v>0.66060000000000008</v>
      </c>
      <c r="BD25" s="6">
        <v>4040</v>
      </c>
      <c r="BE25" s="6">
        <v>193.13</v>
      </c>
      <c r="BG25" s="6">
        <v>62.5</v>
      </c>
      <c r="BH25" s="6">
        <v>73.239999999999995</v>
      </c>
      <c r="BI25" s="6">
        <v>48.15</v>
      </c>
      <c r="BJ25" s="6">
        <v>58.1</v>
      </c>
      <c r="BK25" s="6">
        <v>56.59</v>
      </c>
      <c r="BL25" s="6">
        <v>79.349999999999994</v>
      </c>
      <c r="BM25" s="6">
        <v>66.06</v>
      </c>
      <c r="BN25" s="6">
        <v>193.13</v>
      </c>
      <c r="BO25" s="6">
        <v>4040</v>
      </c>
    </row>
    <row r="26" spans="3:67" x14ac:dyDescent="0.2">
      <c r="C26" s="7">
        <v>4.0999999999999996</v>
      </c>
      <c r="D26" s="4" t="s">
        <v>30</v>
      </c>
      <c r="E26" s="21">
        <v>0.93</v>
      </c>
      <c r="F26" s="21">
        <v>1</v>
      </c>
      <c r="G26" s="21">
        <v>0.84950000000000003</v>
      </c>
      <c r="H26" s="21">
        <v>0.91859999999999997</v>
      </c>
      <c r="I26" s="21">
        <v>0.88429999999999997</v>
      </c>
      <c r="J26" s="21">
        <v>1</v>
      </c>
      <c r="K26" s="21">
        <v>0.93859999999999999</v>
      </c>
      <c r="L26" s="21">
        <v>200</v>
      </c>
      <c r="M26" s="4">
        <v>1.37090682983398E-4</v>
      </c>
      <c r="N26" s="1">
        <f t="shared" si="0"/>
        <v>200</v>
      </c>
      <c r="O26" s="1">
        <f t="shared" si="1"/>
        <v>1.37090682983398E-4</v>
      </c>
      <c r="S26" s="7">
        <v>4.0999999999999996</v>
      </c>
      <c r="T26" s="4" t="s">
        <v>30</v>
      </c>
      <c r="U26" s="21">
        <v>0.93</v>
      </c>
      <c r="V26" s="21">
        <v>1</v>
      </c>
      <c r="W26" s="21">
        <v>0.84950000000000003</v>
      </c>
      <c r="X26" s="21">
        <v>0.91859999999999997</v>
      </c>
      <c r="Y26" s="21">
        <v>0.88429999999999997</v>
      </c>
      <c r="Z26" s="21">
        <v>1</v>
      </c>
      <c r="AA26" s="21">
        <v>0.93859999999999999</v>
      </c>
      <c r="AB26" s="4">
        <v>200</v>
      </c>
      <c r="AC26" s="4">
        <v>37.69</v>
      </c>
      <c r="AD26" s="5">
        <f t="shared" si="2"/>
        <v>200</v>
      </c>
      <c r="AE26" s="1">
        <f t="shared" si="3"/>
        <v>37.69</v>
      </c>
      <c r="AI26" s="7">
        <v>4.0999999999999996</v>
      </c>
      <c r="AJ26" s="4" t="s">
        <v>30</v>
      </c>
      <c r="AK26" s="21">
        <v>0.93500000000000005</v>
      </c>
      <c r="AL26" s="21">
        <v>1</v>
      </c>
      <c r="AM26" s="21">
        <v>0.86019999999999996</v>
      </c>
      <c r="AN26" s="21">
        <v>0.92489999999999994</v>
      </c>
      <c r="AO26" s="21">
        <v>0.89170000000000005</v>
      </c>
      <c r="AP26" s="21">
        <v>1</v>
      </c>
      <c r="AQ26" s="21">
        <v>0.94269999999999998</v>
      </c>
      <c r="AR26" s="6">
        <v>200</v>
      </c>
      <c r="AS26" s="6">
        <v>36.380000000000003</v>
      </c>
      <c r="AT26" s="5">
        <f t="shared" si="4"/>
        <v>200</v>
      </c>
      <c r="AU26" s="1">
        <f t="shared" si="4"/>
        <v>36.380000000000003</v>
      </c>
      <c r="AV26">
        <v>4</v>
      </c>
      <c r="AW26" s="6">
        <v>0.56499999999999995</v>
      </c>
      <c r="AX26" s="6">
        <v>0.61799999999999999</v>
      </c>
      <c r="AY26" s="6">
        <v>0.50929999999999997</v>
      </c>
      <c r="AZ26" s="6">
        <v>0.55840000000000001</v>
      </c>
      <c r="BA26" s="6">
        <v>0.52249999999999996</v>
      </c>
      <c r="BB26" s="6">
        <v>0.63039999999999996</v>
      </c>
      <c r="BC26" s="6">
        <v>0.57140000000000002</v>
      </c>
      <c r="BD26" s="6">
        <v>4040</v>
      </c>
      <c r="BE26" s="6">
        <v>223.03</v>
      </c>
      <c r="BG26" s="6">
        <v>56.5</v>
      </c>
      <c r="BH26" s="6">
        <v>61.8</v>
      </c>
      <c r="BI26" s="6">
        <v>50.93</v>
      </c>
      <c r="BJ26" s="6">
        <v>55.84</v>
      </c>
      <c r="BK26" s="6">
        <v>52.25</v>
      </c>
      <c r="BL26" s="6">
        <v>63.04</v>
      </c>
      <c r="BM26" s="6">
        <v>57.14</v>
      </c>
      <c r="BN26" s="6">
        <v>223.03</v>
      </c>
      <c r="BO26" s="6">
        <v>4040</v>
      </c>
    </row>
    <row r="27" spans="3:67" x14ac:dyDescent="0.2">
      <c r="C27" s="7">
        <v>5.0999999999999996</v>
      </c>
      <c r="D27" s="4" t="s">
        <v>31</v>
      </c>
      <c r="E27" s="21">
        <v>0.94</v>
      </c>
      <c r="F27" s="21">
        <v>0.96550000000000002</v>
      </c>
      <c r="G27" s="21">
        <v>0.9032</v>
      </c>
      <c r="H27" s="21">
        <v>0.93330000000000002</v>
      </c>
      <c r="I27" s="21">
        <v>0.9204</v>
      </c>
      <c r="J27" s="21">
        <v>0.97199999999999998</v>
      </c>
      <c r="K27" s="21">
        <v>0.94550000000000001</v>
      </c>
      <c r="L27" s="21">
        <v>200</v>
      </c>
      <c r="M27" s="4">
        <v>1.2612342834472599E-4</v>
      </c>
      <c r="N27" s="1">
        <f t="shared" si="0"/>
        <v>200</v>
      </c>
      <c r="O27" s="1">
        <f t="shared" si="1"/>
        <v>1.2612342834472599E-4</v>
      </c>
      <c r="S27" s="7">
        <v>5.0999999999999996</v>
      </c>
      <c r="T27" s="4" t="s">
        <v>31</v>
      </c>
      <c r="U27" s="21">
        <v>0.94</v>
      </c>
      <c r="V27" s="21">
        <v>0.98799999999999999</v>
      </c>
      <c r="W27" s="21">
        <v>0.88170000000000004</v>
      </c>
      <c r="X27" s="21">
        <v>0.93179999999999996</v>
      </c>
      <c r="Y27" s="21">
        <v>0.90600000000000003</v>
      </c>
      <c r="Z27" s="21">
        <v>0.99070000000000003</v>
      </c>
      <c r="AA27" s="21">
        <v>0.94640000000000002</v>
      </c>
      <c r="AB27" s="4">
        <v>200</v>
      </c>
      <c r="AC27" s="4">
        <v>5.8</v>
      </c>
      <c r="AD27" s="5">
        <f t="shared" si="2"/>
        <v>200</v>
      </c>
      <c r="AE27" s="1">
        <f t="shared" si="3"/>
        <v>5.8</v>
      </c>
      <c r="AI27" s="7">
        <v>5.0999999999999996</v>
      </c>
      <c r="AJ27" s="4" t="s">
        <v>31</v>
      </c>
      <c r="AK27" s="21">
        <v>0.9</v>
      </c>
      <c r="AL27" s="21">
        <v>0.89249999999999996</v>
      </c>
      <c r="AM27" s="21">
        <v>0.89249999999999996</v>
      </c>
      <c r="AN27" s="21">
        <v>0.89249999999999996</v>
      </c>
      <c r="AO27" s="21">
        <v>0.90650000000000008</v>
      </c>
      <c r="AP27" s="21">
        <v>0.90650000000000008</v>
      </c>
      <c r="AQ27" s="21">
        <v>0.90650000000000008</v>
      </c>
      <c r="AR27" s="6">
        <v>200</v>
      </c>
      <c r="AS27" s="6">
        <v>7.18</v>
      </c>
      <c r="AT27" s="5">
        <f t="shared" si="4"/>
        <v>200</v>
      </c>
      <c r="AU27" s="1">
        <f t="shared" si="4"/>
        <v>7.18</v>
      </c>
      <c r="AV27" s="6">
        <v>5</v>
      </c>
      <c r="AW27" s="6">
        <v>0.59499999999999997</v>
      </c>
      <c r="AX27" s="6">
        <v>0.65170000000000006</v>
      </c>
      <c r="AY27" s="6">
        <v>0.53700000000000003</v>
      </c>
      <c r="AZ27" s="6">
        <v>0.58879999999999999</v>
      </c>
      <c r="BA27" s="6">
        <v>0.54949999999999999</v>
      </c>
      <c r="BB27" s="6">
        <v>0.66299999999999992</v>
      </c>
      <c r="BC27" s="6">
        <v>0.60099999999999998</v>
      </c>
      <c r="BD27" s="6">
        <v>4040</v>
      </c>
      <c r="BE27" s="6">
        <v>243.93</v>
      </c>
      <c r="BG27" s="6">
        <v>59.5</v>
      </c>
      <c r="BH27" s="6">
        <v>65.17</v>
      </c>
      <c r="BI27" s="6">
        <v>53.7</v>
      </c>
      <c r="BJ27" s="6">
        <v>58.88</v>
      </c>
      <c r="BK27" s="6">
        <v>54.95</v>
      </c>
      <c r="BL27" s="6">
        <v>66.3</v>
      </c>
      <c r="BM27" s="6">
        <v>60.1</v>
      </c>
      <c r="BN27" s="6">
        <v>243.93</v>
      </c>
      <c r="BO27" s="6">
        <v>4040</v>
      </c>
    </row>
    <row r="28" spans="3:67" x14ac:dyDescent="0.2">
      <c r="C28" s="7">
        <v>6.1</v>
      </c>
      <c r="D28" s="4" t="s">
        <v>32</v>
      </c>
      <c r="E28" s="21">
        <v>0.9</v>
      </c>
      <c r="F28" s="21">
        <v>0.88419999999999999</v>
      </c>
      <c r="G28" s="21">
        <v>0.9032</v>
      </c>
      <c r="H28" s="21">
        <v>0.89359999999999995</v>
      </c>
      <c r="I28" s="21">
        <v>0.9143</v>
      </c>
      <c r="J28" s="21">
        <v>0.8972</v>
      </c>
      <c r="K28" s="21">
        <v>0.90569999999999995</v>
      </c>
      <c r="L28" s="21">
        <v>200</v>
      </c>
      <c r="M28" s="4">
        <v>1.18017196655273E-4</v>
      </c>
      <c r="N28" s="1">
        <f t="shared" si="0"/>
        <v>200</v>
      </c>
      <c r="O28" s="1">
        <f t="shared" si="1"/>
        <v>1.18017196655273E-4</v>
      </c>
      <c r="S28" s="7">
        <v>6.1</v>
      </c>
      <c r="T28" s="4" t="s">
        <v>32</v>
      </c>
      <c r="U28" s="21">
        <v>0.9</v>
      </c>
      <c r="V28" s="21">
        <v>89.25</v>
      </c>
      <c r="W28" s="21">
        <v>0.89249999999999996</v>
      </c>
      <c r="X28" s="21">
        <v>0.89249999999999996</v>
      </c>
      <c r="Y28" s="21">
        <v>0.90649999999999997</v>
      </c>
      <c r="Z28" s="21">
        <v>0.90649999999999997</v>
      </c>
      <c r="AA28" s="21">
        <v>0.90649999999999997</v>
      </c>
      <c r="AB28" s="4">
        <v>200</v>
      </c>
      <c r="AC28" s="4">
        <v>36.159999999999997</v>
      </c>
      <c r="AD28" s="5">
        <f t="shared" si="2"/>
        <v>200</v>
      </c>
      <c r="AE28" s="1">
        <f t="shared" si="3"/>
        <v>36.159999999999997</v>
      </c>
      <c r="AI28" s="7">
        <v>6.1</v>
      </c>
      <c r="AJ28" s="4" t="s">
        <v>32</v>
      </c>
      <c r="AK28" s="21">
        <v>0.9</v>
      </c>
      <c r="AL28" s="21">
        <v>0.89249999999999996</v>
      </c>
      <c r="AM28" s="21">
        <v>0.89249999999999996</v>
      </c>
      <c r="AN28" s="21">
        <v>0.89249999999999996</v>
      </c>
      <c r="AO28" s="21">
        <v>0.90650000000000008</v>
      </c>
      <c r="AP28" s="21">
        <v>0.90650000000000008</v>
      </c>
      <c r="AQ28" s="21">
        <v>0.90650000000000008</v>
      </c>
      <c r="AR28" s="6">
        <v>200</v>
      </c>
      <c r="AS28" s="6">
        <v>7.18</v>
      </c>
      <c r="AT28" s="5">
        <f t="shared" si="4"/>
        <v>200</v>
      </c>
      <c r="AU28" s="1">
        <f t="shared" si="4"/>
        <v>7.18</v>
      </c>
      <c r="AV28">
        <v>6</v>
      </c>
      <c r="AW28" s="6">
        <v>0.59499999999999997</v>
      </c>
      <c r="AX28" s="6">
        <v>0.6452</v>
      </c>
      <c r="AY28" s="6">
        <v>0.55559999999999998</v>
      </c>
      <c r="AZ28" s="6">
        <v>0.59699999999999998</v>
      </c>
      <c r="BA28" s="6">
        <v>0.5514</v>
      </c>
      <c r="BB28" s="6">
        <v>0.64129999999999998</v>
      </c>
      <c r="BC28" s="6">
        <v>0.59299999999999997</v>
      </c>
      <c r="BD28" s="6">
        <v>4040</v>
      </c>
      <c r="BE28" s="6">
        <v>242.17</v>
      </c>
      <c r="BG28" s="6">
        <v>59.5</v>
      </c>
      <c r="BH28" s="6">
        <v>64.52</v>
      </c>
      <c r="BI28" s="6">
        <v>55.56</v>
      </c>
      <c r="BJ28" s="6">
        <v>59.7</v>
      </c>
      <c r="BK28" s="6">
        <v>55.14</v>
      </c>
      <c r="BL28" s="6">
        <v>64.13</v>
      </c>
      <c r="BM28" s="6">
        <v>59.3</v>
      </c>
      <c r="BN28" s="6">
        <v>242.17</v>
      </c>
      <c r="BO28" s="6">
        <v>4040</v>
      </c>
    </row>
    <row r="29" spans="3:67" x14ac:dyDescent="0.2">
      <c r="C29" s="7">
        <v>7.1</v>
      </c>
      <c r="D29" s="4" t="s">
        <v>33</v>
      </c>
      <c r="E29" s="21">
        <v>0.85499999999999998</v>
      </c>
      <c r="F29" s="21">
        <v>0.80769999999999997</v>
      </c>
      <c r="G29" s="21">
        <v>0.9032</v>
      </c>
      <c r="H29" s="21">
        <v>0.8528</v>
      </c>
      <c r="I29" s="21">
        <v>0.90620000000000001</v>
      </c>
      <c r="J29" s="21">
        <v>0.81310000000000004</v>
      </c>
      <c r="K29" s="21">
        <v>0.85709999999999997</v>
      </c>
      <c r="L29" s="21">
        <v>200</v>
      </c>
      <c r="M29" s="4">
        <v>1.0085105895996E-4</v>
      </c>
      <c r="N29" s="1">
        <f t="shared" si="0"/>
        <v>200</v>
      </c>
      <c r="O29" s="1">
        <f t="shared" si="1"/>
        <v>1.0085105895996E-4</v>
      </c>
      <c r="S29" s="7">
        <v>7.1</v>
      </c>
      <c r="T29" s="4" t="s">
        <v>33</v>
      </c>
      <c r="U29" s="21">
        <v>0.85499999999999998</v>
      </c>
      <c r="V29" s="21">
        <v>0.81369999999999998</v>
      </c>
      <c r="W29" s="21">
        <v>0.89249999999999996</v>
      </c>
      <c r="X29" s="21">
        <v>0.85129999999999995</v>
      </c>
      <c r="Y29" s="21">
        <v>0.89800000000000002</v>
      </c>
      <c r="Z29" s="21">
        <v>0.82240000000000002</v>
      </c>
      <c r="AA29" s="21">
        <v>0.85850000000000004</v>
      </c>
      <c r="AB29" s="4">
        <v>200</v>
      </c>
      <c r="AC29" s="4">
        <v>8.93</v>
      </c>
      <c r="AD29" s="5">
        <f t="shared" si="2"/>
        <v>200</v>
      </c>
      <c r="AE29" s="1">
        <f t="shared" si="3"/>
        <v>8.93</v>
      </c>
      <c r="AI29" s="7">
        <v>7.1</v>
      </c>
      <c r="AJ29" s="4" t="s">
        <v>33</v>
      </c>
      <c r="AK29" s="21">
        <v>0.86</v>
      </c>
      <c r="AL29" s="21">
        <v>0.8155</v>
      </c>
      <c r="AM29" s="21">
        <v>0.90319999999999989</v>
      </c>
      <c r="AN29" s="21">
        <v>0.85709999999999997</v>
      </c>
      <c r="AO29" s="21">
        <v>0.90720000000000001</v>
      </c>
      <c r="AP29" s="21">
        <v>0.82239999999999991</v>
      </c>
      <c r="AQ29" s="21">
        <v>0.86269999999999991</v>
      </c>
      <c r="AR29" s="6">
        <v>200</v>
      </c>
      <c r="AS29" s="6">
        <v>6.16</v>
      </c>
      <c r="AT29" s="5">
        <f t="shared" si="4"/>
        <v>200</v>
      </c>
      <c r="AU29" s="1">
        <f t="shared" si="4"/>
        <v>6.16</v>
      </c>
      <c r="AW29" s="6"/>
      <c r="AX29" s="6"/>
      <c r="AY29" s="6"/>
      <c r="AZ29" s="6"/>
      <c r="BA29" s="6"/>
      <c r="BB29" s="6"/>
      <c r="BC29" s="6"/>
      <c r="BD29" s="6"/>
      <c r="BE29" s="6"/>
    </row>
    <row r="30" spans="3:67" x14ac:dyDescent="0.2">
      <c r="C30" s="7">
        <v>8.1</v>
      </c>
      <c r="D30" s="4" t="s">
        <v>34</v>
      </c>
      <c r="E30" s="21">
        <f>'ProTeGi - Multi Call Data'!K37</f>
        <v>0.86299999999999988</v>
      </c>
      <c r="F30" s="21">
        <f>'ProTeGi - Multi Call Data'!L37</f>
        <v>0.86891999999999991</v>
      </c>
      <c r="G30" s="21">
        <f>'ProTeGi - Multi Call Data'!M37</f>
        <v>0.85240000000000005</v>
      </c>
      <c r="H30" s="21">
        <f>'ProTeGi - Multi Call Data'!N37</f>
        <v>0.85882000000000003</v>
      </c>
      <c r="I30" s="21">
        <f>'ProTeGi - Multi Call Data'!O37</f>
        <v>0.86474000000000006</v>
      </c>
      <c r="J30" s="21">
        <f>'ProTeGi - Multi Call Data'!P37</f>
        <v>0.86593999999999993</v>
      </c>
      <c r="K30" s="21">
        <f>'ProTeGi - Multi Call Data'!Q37</f>
        <v>0.86349999999999993</v>
      </c>
      <c r="L30" s="21">
        <f>'ProTeGi - Multi Call Data'!S37</f>
        <v>200</v>
      </c>
      <c r="M30" s="4">
        <f>'ProTeGi - Multi Call Data'!R37</f>
        <v>1.1735648140624999E-4</v>
      </c>
      <c r="N30" s="1">
        <f t="shared" si="0"/>
        <v>200</v>
      </c>
      <c r="O30" s="1">
        <f t="shared" si="1"/>
        <v>1.1735648140624999E-4</v>
      </c>
      <c r="S30" s="7">
        <v>8.1</v>
      </c>
      <c r="T30" s="4" t="s">
        <v>34</v>
      </c>
      <c r="U30" s="21">
        <f>'PO2G+C - Multi Call Data'!K37</f>
        <v>0.88900000000000001</v>
      </c>
      <c r="V30" s="21">
        <f>'PO2G+C - Multi Call Data'!L37</f>
        <v>0.94030000000000002</v>
      </c>
      <c r="W30" s="21">
        <f>'PO2G+C - Multi Call Data'!M37</f>
        <v>0.81294</v>
      </c>
      <c r="X30" s="21">
        <f>'PO2G+C - Multi Call Data'!N37</f>
        <v>0.87199999999999989</v>
      </c>
      <c r="Y30" s="21">
        <f>'PO2G+C - Multi Call Data'!O37</f>
        <v>0.85450000000000004</v>
      </c>
      <c r="Z30" s="21">
        <f>'PO2G+C - Multi Call Data'!P37</f>
        <v>0.9551400000000001</v>
      </c>
      <c r="AA30" s="21">
        <f>'PO2G+C - Multi Call Data'!Q37</f>
        <v>0.90204000000000006</v>
      </c>
      <c r="AB30" s="4">
        <f>'PO2G+C - Multi Call Data'!S37</f>
        <v>200</v>
      </c>
      <c r="AC30" s="4">
        <f>'PO2G+C - Multi Call Data'!R37</f>
        <v>5.1259999999999994</v>
      </c>
      <c r="AD30" s="5">
        <f t="shared" si="2"/>
        <v>200</v>
      </c>
      <c r="AE30" s="1">
        <f t="shared" si="3"/>
        <v>5.1259999999999994</v>
      </c>
      <c r="AI30" s="7">
        <v>8.1</v>
      </c>
      <c r="AJ30" s="4" t="s">
        <v>34</v>
      </c>
      <c r="AK30" s="21">
        <f>'PO2G - Multi Call Data'!K37</f>
        <v>0.88300000000000001</v>
      </c>
      <c r="AL30" s="21">
        <f>'PO2G - Multi Call Data'!L37</f>
        <v>0.93732000000000004</v>
      </c>
      <c r="AM30" s="21">
        <f>'PO2G - Multi Call Data'!M37</f>
        <v>0.80217999999999989</v>
      </c>
      <c r="AN30" s="21">
        <f>'PO2G - Multi Call Data'!N37</f>
        <v>0.86448000000000003</v>
      </c>
      <c r="AO30" s="21">
        <f>'PO2G - Multi Call Data'!O37</f>
        <v>0.84713999999999989</v>
      </c>
      <c r="AP30" s="21">
        <f>'PO2G - Multi Call Data'!P37</f>
        <v>0.95328000000000013</v>
      </c>
      <c r="AQ30" s="21">
        <f>'PO2G - Multi Call Data'!Q37</f>
        <v>0.8970800000000001</v>
      </c>
      <c r="AR30" s="4">
        <f>'PO2G - Multi Call Data'!S37</f>
        <v>200</v>
      </c>
      <c r="AS30" s="4">
        <f>'PO2G - Multi Call Data'!R37</f>
        <v>6.104000000000001</v>
      </c>
      <c r="AT30" s="5">
        <f t="shared" si="4"/>
        <v>200</v>
      </c>
      <c r="AU30" s="1">
        <f t="shared" si="4"/>
        <v>6.104000000000001</v>
      </c>
      <c r="AW30" s="6"/>
      <c r="AX30" s="6"/>
      <c r="AY30" s="6"/>
      <c r="AZ30" s="6"/>
      <c r="BA30" s="6"/>
      <c r="BB30" s="6"/>
      <c r="BC30" s="6"/>
      <c r="BD30" s="6"/>
      <c r="BE30" s="6"/>
      <c r="BG30" t="s">
        <v>35</v>
      </c>
    </row>
    <row r="31" spans="3:67" x14ac:dyDescent="0.2">
      <c r="C31" s="7"/>
      <c r="D31" s="9" t="s">
        <v>36</v>
      </c>
      <c r="E31" s="24">
        <f t="shared" ref="E31:M31" si="11">AVERAGE(E25:E30)</f>
        <v>0.90383333333333338</v>
      </c>
      <c r="F31" s="24">
        <f t="shared" si="11"/>
        <v>0.92105333333333339</v>
      </c>
      <c r="G31" s="24">
        <f t="shared" si="11"/>
        <v>0.87861666666666671</v>
      </c>
      <c r="H31" s="24">
        <f t="shared" si="11"/>
        <v>0.89700333333333326</v>
      </c>
      <c r="I31" s="24">
        <f t="shared" si="11"/>
        <v>0.89693999999999996</v>
      </c>
      <c r="J31" s="24">
        <f t="shared" si="11"/>
        <v>0.92470666666666679</v>
      </c>
      <c r="K31" s="24">
        <f t="shared" si="11"/>
        <v>0.90885000000000005</v>
      </c>
      <c r="L31" s="24">
        <f t="shared" si="11"/>
        <v>200</v>
      </c>
      <c r="M31" s="9">
        <f t="shared" si="11"/>
        <v>1.1389369803222617E-4</v>
      </c>
      <c r="N31" s="1">
        <f t="shared" si="0"/>
        <v>200</v>
      </c>
      <c r="O31" s="17">
        <f t="shared" si="1"/>
        <v>1.1389369803222617E-4</v>
      </c>
      <c r="S31" s="7"/>
      <c r="T31" s="9" t="s">
        <v>36</v>
      </c>
      <c r="U31" s="24">
        <f t="shared" ref="U31:AC31" si="12">AVERAGE(U25:U30)</f>
        <v>0.90899999999999992</v>
      </c>
      <c r="V31" s="24">
        <f t="shared" si="12"/>
        <v>15.665333333333331</v>
      </c>
      <c r="W31" s="24">
        <f t="shared" si="12"/>
        <v>0.86669000000000007</v>
      </c>
      <c r="X31" s="24">
        <f t="shared" si="12"/>
        <v>0.8995333333333333</v>
      </c>
      <c r="Y31" s="24">
        <f t="shared" si="12"/>
        <v>0.89141666666666663</v>
      </c>
      <c r="Z31" s="24">
        <f t="shared" si="12"/>
        <v>0.94579000000000002</v>
      </c>
      <c r="AA31" s="24">
        <f t="shared" si="12"/>
        <v>0.91649000000000003</v>
      </c>
      <c r="AB31" s="9">
        <f t="shared" si="12"/>
        <v>200</v>
      </c>
      <c r="AC31" s="9">
        <f t="shared" si="12"/>
        <v>16.427666666666667</v>
      </c>
      <c r="AD31" s="5">
        <f t="shared" si="2"/>
        <v>200</v>
      </c>
      <c r="AE31" s="1">
        <f t="shared" si="3"/>
        <v>16.427666666666667</v>
      </c>
      <c r="AI31" s="7"/>
      <c r="AJ31" s="9" t="s">
        <v>36</v>
      </c>
      <c r="AK31" s="24">
        <f>AVERAGE(AK25:AK30)</f>
        <v>0.90133333333333343</v>
      </c>
      <c r="AL31" s="24">
        <f t="shared" ref="AL31:AS31" si="13">AVERAGE(AL25:AL30)</f>
        <v>0.92296999999999996</v>
      </c>
      <c r="AM31" s="24">
        <f t="shared" si="13"/>
        <v>0.86668000000000001</v>
      </c>
      <c r="AN31" s="24">
        <f t="shared" si="13"/>
        <v>0.89168000000000003</v>
      </c>
      <c r="AO31" s="24">
        <f t="shared" si="13"/>
        <v>0.89055666666666655</v>
      </c>
      <c r="AP31" s="24">
        <f t="shared" si="13"/>
        <v>0.93144666666666687</v>
      </c>
      <c r="AQ31" s="24">
        <f t="shared" si="13"/>
        <v>0.90901333333333334</v>
      </c>
      <c r="AR31" s="9">
        <f t="shared" si="13"/>
        <v>200</v>
      </c>
      <c r="AS31" s="9">
        <f t="shared" si="13"/>
        <v>11.770666666666665</v>
      </c>
      <c r="AT31" s="5">
        <f t="shared" si="4"/>
        <v>200</v>
      </c>
      <c r="AU31" s="1">
        <f t="shared" si="4"/>
        <v>11.770666666666665</v>
      </c>
      <c r="AV31">
        <v>0</v>
      </c>
      <c r="AW31" s="6">
        <v>0.84499999999999997</v>
      </c>
      <c r="AX31" s="6">
        <v>0.4894</v>
      </c>
      <c r="AY31" s="6">
        <v>0.76670000000000005</v>
      </c>
      <c r="AZ31" s="6">
        <v>0.59740000000000004</v>
      </c>
      <c r="BA31" s="6">
        <v>0.95420000000000005</v>
      </c>
      <c r="BB31" s="6">
        <v>0.85880000000000001</v>
      </c>
      <c r="BC31" s="6">
        <v>0.90400000000000003</v>
      </c>
      <c r="BD31" s="6">
        <v>200</v>
      </c>
      <c r="BE31" s="6">
        <v>6.2</v>
      </c>
      <c r="BG31" s="6">
        <v>84.5</v>
      </c>
      <c r="BH31" s="6">
        <v>48.94</v>
      </c>
      <c r="BI31" s="6">
        <v>76.67</v>
      </c>
      <c r="BJ31" s="6">
        <v>59.74</v>
      </c>
      <c r="BK31" s="6">
        <v>95.42</v>
      </c>
      <c r="BL31" s="6">
        <v>85.88</v>
      </c>
      <c r="BM31" s="6">
        <v>90.4</v>
      </c>
      <c r="BN31" s="6">
        <v>6.2</v>
      </c>
      <c r="BO31" s="6">
        <v>200</v>
      </c>
    </row>
    <row r="32" spans="3:67" x14ac:dyDescent="0.2">
      <c r="C32" s="4"/>
      <c r="D32" s="9" t="s">
        <v>37</v>
      </c>
      <c r="E32" s="24">
        <f t="shared" ref="E32:O32" si="14">AVERAGE(E13:E15,E17:E23,E25:E30)</f>
        <v>0.75671250000000001</v>
      </c>
      <c r="F32" s="24">
        <f t="shared" si="14"/>
        <v>0.69936249999999989</v>
      </c>
      <c r="G32" s="24">
        <f t="shared" si="14"/>
        <v>0.80703625000000001</v>
      </c>
      <c r="H32" s="24">
        <f t="shared" si="14"/>
        <v>0.68867999999999996</v>
      </c>
      <c r="I32" s="24">
        <f t="shared" si="14"/>
        <v>0.85375750000000006</v>
      </c>
      <c r="J32" s="24">
        <f t="shared" si="14"/>
        <v>0.77992000000000006</v>
      </c>
      <c r="K32" s="24">
        <f t="shared" si="14"/>
        <v>0.79711999999999972</v>
      </c>
      <c r="L32" s="24">
        <f t="shared" si="14"/>
        <v>181.25</v>
      </c>
      <c r="M32" s="9">
        <f t="shared" si="14"/>
        <v>1.3281290315917939E-4</v>
      </c>
      <c r="N32" s="5">
        <f t="shared" si="14"/>
        <v>181.25</v>
      </c>
      <c r="O32" s="17">
        <f t="shared" si="14"/>
        <v>1.3281290315917939E-4</v>
      </c>
      <c r="S32" s="4"/>
      <c r="T32" s="9" t="s">
        <v>37</v>
      </c>
      <c r="U32" s="24">
        <f t="shared" ref="U32:AE32" si="15">AVERAGE(U13:U15,U17:U23,U25:U30)</f>
        <v>0.76781874999999999</v>
      </c>
      <c r="V32" s="24">
        <f t="shared" si="15"/>
        <v>11.0097825</v>
      </c>
      <c r="W32" s="24">
        <f t="shared" si="15"/>
        <v>0.7850862500000001</v>
      </c>
      <c r="X32" s="24">
        <f t="shared" si="15"/>
        <v>0.69129375000000004</v>
      </c>
      <c r="Y32" s="24">
        <f t="shared" si="15"/>
        <v>0.86628125</v>
      </c>
      <c r="Z32" s="24">
        <f t="shared" si="15"/>
        <v>0.80711500000000003</v>
      </c>
      <c r="AA32" s="24">
        <f t="shared" si="15"/>
        <v>0.79239499999999985</v>
      </c>
      <c r="AB32" s="9">
        <f t="shared" si="15"/>
        <v>181.25</v>
      </c>
      <c r="AC32" s="16">
        <f t="shared" si="15"/>
        <v>16.466749999999998</v>
      </c>
      <c r="AD32" s="5">
        <f t="shared" si="15"/>
        <v>181.25</v>
      </c>
      <c r="AE32" s="17">
        <f t="shared" si="15"/>
        <v>16.466749999999998</v>
      </c>
      <c r="AI32" s="4"/>
      <c r="AJ32" s="9" t="s">
        <v>37</v>
      </c>
      <c r="AK32" s="24">
        <f>AVERAGE(AK13:AK15,AK17:AK23,AK25:AK30)</f>
        <v>0.76206250000000009</v>
      </c>
      <c r="AL32" s="24">
        <f t="shared" ref="AL32:AU32" si="16">AVERAGE(AL13:AL15,AL17:AL23,AL25:AL30)</f>
        <v>0.72170374999999998</v>
      </c>
      <c r="AM32" s="24">
        <f t="shared" si="16"/>
        <v>0.78280125000000012</v>
      </c>
      <c r="AN32" s="24">
        <f t="shared" si="16"/>
        <v>0.68430999999999997</v>
      </c>
      <c r="AO32" s="24">
        <f t="shared" si="16"/>
        <v>0.86704749999999975</v>
      </c>
      <c r="AP32" s="24">
        <f t="shared" si="16"/>
        <v>0.79831374999999993</v>
      </c>
      <c r="AQ32" s="24">
        <f t="shared" si="16"/>
        <v>0.78655624999999985</v>
      </c>
      <c r="AR32" s="9">
        <f t="shared" si="16"/>
        <v>181.25</v>
      </c>
      <c r="AS32" s="9">
        <f t="shared" si="16"/>
        <v>13.504625000000003</v>
      </c>
      <c r="AT32" s="5">
        <f t="shared" si="16"/>
        <v>181.25</v>
      </c>
      <c r="AU32" s="1">
        <f t="shared" si="16"/>
        <v>13.504625000000003</v>
      </c>
      <c r="AV32" s="6">
        <v>1</v>
      </c>
      <c r="AW32" s="6">
        <v>0.86</v>
      </c>
      <c r="AX32" s="6">
        <v>0.52780000000000005</v>
      </c>
      <c r="AY32" s="6">
        <v>0.63329999999999997</v>
      </c>
      <c r="AZ32" s="6">
        <v>0.57579999999999998</v>
      </c>
      <c r="BA32" s="6">
        <v>0.93290000000000006</v>
      </c>
      <c r="BB32" s="6">
        <v>0.9</v>
      </c>
      <c r="BC32" s="6">
        <v>0.91620000000000001</v>
      </c>
      <c r="BD32" s="6">
        <v>2020</v>
      </c>
      <c r="BE32" s="6">
        <v>110.4</v>
      </c>
      <c r="BG32" s="6">
        <v>86</v>
      </c>
      <c r="BH32" s="6">
        <v>52.78</v>
      </c>
      <c r="BI32" s="6">
        <v>63.33</v>
      </c>
      <c r="BJ32" s="6">
        <v>57.58</v>
      </c>
      <c r="BK32" s="6">
        <v>93.29</v>
      </c>
      <c r="BL32" s="6">
        <v>90</v>
      </c>
      <c r="BM32" s="6">
        <v>91.62</v>
      </c>
      <c r="BN32" s="6">
        <v>110.4</v>
      </c>
      <c r="BO32" s="6">
        <v>2020</v>
      </c>
    </row>
    <row r="33" spans="3:67" x14ac:dyDescent="0.2">
      <c r="AV33">
        <v>2</v>
      </c>
      <c r="AW33" s="6">
        <v>0.82</v>
      </c>
      <c r="AX33" s="6">
        <v>0.44</v>
      </c>
      <c r="AY33" s="6">
        <v>0.73329999999999995</v>
      </c>
      <c r="AZ33" s="6">
        <v>0.55000000000000004</v>
      </c>
      <c r="BA33" s="6">
        <v>0.94669999999999999</v>
      </c>
      <c r="BB33" s="6">
        <v>0.83530000000000004</v>
      </c>
      <c r="BC33" s="6">
        <v>0.88749999999999996</v>
      </c>
      <c r="BD33" s="6">
        <v>3636</v>
      </c>
      <c r="BE33" s="6">
        <v>214.93</v>
      </c>
      <c r="BG33" s="6">
        <v>82</v>
      </c>
      <c r="BH33" s="6">
        <v>44</v>
      </c>
      <c r="BI33" s="6">
        <v>73.33</v>
      </c>
      <c r="BJ33" s="6">
        <v>55</v>
      </c>
      <c r="BK33" s="6">
        <v>94.67</v>
      </c>
      <c r="BL33" s="6">
        <v>83.53</v>
      </c>
      <c r="BM33" s="6">
        <v>88.75</v>
      </c>
      <c r="BN33" s="6">
        <v>214.93</v>
      </c>
      <c r="BO33" s="6">
        <v>3636</v>
      </c>
    </row>
    <row r="34" spans="3:67" x14ac:dyDescent="0.2">
      <c r="AV34" s="6">
        <v>3</v>
      </c>
      <c r="AW34" s="6">
        <v>0.85499999999999998</v>
      </c>
      <c r="AX34" s="6">
        <v>0.51350000000000007</v>
      </c>
      <c r="AY34" s="6">
        <v>0.63329999999999997</v>
      </c>
      <c r="AZ34" s="6">
        <v>0.56720000000000004</v>
      </c>
      <c r="BA34" s="6">
        <v>0.9325</v>
      </c>
      <c r="BB34" s="6">
        <v>0.89410000000000001</v>
      </c>
      <c r="BC34" s="6">
        <v>0.91290000000000004</v>
      </c>
      <c r="BD34" s="6">
        <v>4040</v>
      </c>
      <c r="BE34" s="6">
        <v>246.58</v>
      </c>
      <c r="BG34" s="6">
        <v>85.5</v>
      </c>
      <c r="BH34" s="6">
        <v>51.35</v>
      </c>
      <c r="BI34" s="6">
        <v>63.33</v>
      </c>
      <c r="BJ34" s="6">
        <v>56.72</v>
      </c>
      <c r="BK34" s="6">
        <v>93.25</v>
      </c>
      <c r="BL34" s="6">
        <v>89.41</v>
      </c>
      <c r="BM34" s="6">
        <v>91.29</v>
      </c>
      <c r="BN34" s="6">
        <v>246.58</v>
      </c>
      <c r="BO34" s="6">
        <v>4040</v>
      </c>
    </row>
    <row r="35" spans="3:67" x14ac:dyDescent="0.2">
      <c r="AV35">
        <v>4</v>
      </c>
      <c r="AW35" s="6">
        <v>0.85499999999999998</v>
      </c>
      <c r="AX35" s="6">
        <v>0.51350000000000007</v>
      </c>
      <c r="AY35" s="6">
        <v>0.63329999999999997</v>
      </c>
      <c r="AZ35" s="6">
        <v>0.56720000000000004</v>
      </c>
      <c r="BA35" s="6">
        <v>0.9325</v>
      </c>
      <c r="BB35" s="6">
        <v>0.89410000000000001</v>
      </c>
      <c r="BC35" s="6">
        <v>0.91290000000000004</v>
      </c>
      <c r="BD35" s="6">
        <v>4040</v>
      </c>
      <c r="BE35" s="6">
        <v>275.37</v>
      </c>
      <c r="BG35" s="6">
        <v>85.5</v>
      </c>
      <c r="BH35" s="6">
        <v>51.35</v>
      </c>
      <c r="BI35" s="6">
        <v>63.33</v>
      </c>
      <c r="BJ35" s="6">
        <v>56.72</v>
      </c>
      <c r="BK35" s="6">
        <v>93.25</v>
      </c>
      <c r="BL35" s="6">
        <v>89.41</v>
      </c>
      <c r="BM35" s="6">
        <v>91.29</v>
      </c>
      <c r="BN35" s="6">
        <v>275.37</v>
      </c>
      <c r="BO35" s="6">
        <v>4040</v>
      </c>
    </row>
    <row r="36" spans="3:67" x14ac:dyDescent="0.2">
      <c r="AV36" s="6">
        <v>5</v>
      </c>
      <c r="AW36" s="6">
        <v>0.88500000000000001</v>
      </c>
      <c r="AX36" s="6">
        <v>0.6129</v>
      </c>
      <c r="AY36" s="6">
        <v>0.63329999999999997</v>
      </c>
      <c r="AZ36" s="6">
        <v>0.623</v>
      </c>
      <c r="BA36" s="6">
        <v>0.93489999999999995</v>
      </c>
      <c r="BB36" s="6">
        <v>0.9294</v>
      </c>
      <c r="BC36" s="6">
        <v>0.93220000000000003</v>
      </c>
      <c r="BD36" s="6">
        <v>4040</v>
      </c>
      <c r="BE36" s="6">
        <v>220.42</v>
      </c>
      <c r="BG36" s="6">
        <v>88.5</v>
      </c>
      <c r="BH36" s="6">
        <v>61.29</v>
      </c>
      <c r="BI36" s="6">
        <v>63.33</v>
      </c>
      <c r="BJ36" s="6">
        <v>62.3</v>
      </c>
      <c r="BK36" s="6">
        <v>93.49</v>
      </c>
      <c r="BL36" s="6">
        <v>92.94</v>
      </c>
      <c r="BM36" s="6">
        <v>93.22</v>
      </c>
      <c r="BN36" s="6">
        <v>220.42</v>
      </c>
      <c r="BO36" s="6">
        <v>4040</v>
      </c>
    </row>
    <row r="37" spans="3:67" x14ac:dyDescent="0.2">
      <c r="AV37">
        <v>6</v>
      </c>
      <c r="AW37" s="6">
        <v>0.88</v>
      </c>
      <c r="AX37" s="6">
        <v>0.60709999999999997</v>
      </c>
      <c r="AY37" s="6">
        <v>0.56669999999999998</v>
      </c>
      <c r="AZ37" s="6">
        <v>0.58619999999999994</v>
      </c>
      <c r="BA37" s="6">
        <v>0.9244</v>
      </c>
      <c r="BB37" s="6">
        <v>0.93530000000000002</v>
      </c>
      <c r="BC37" s="6">
        <v>0.92980000000000007</v>
      </c>
      <c r="BD37" s="6">
        <v>4040</v>
      </c>
      <c r="BE37" s="6">
        <v>270.57</v>
      </c>
      <c r="BG37" s="6">
        <v>88</v>
      </c>
      <c r="BH37" s="6">
        <v>60.71</v>
      </c>
      <c r="BI37" s="6">
        <v>56.67</v>
      </c>
      <c r="BJ37" s="6">
        <v>58.62</v>
      </c>
      <c r="BK37" s="6">
        <v>92.44</v>
      </c>
      <c r="BL37" s="6">
        <v>93.53</v>
      </c>
      <c r="BM37" s="6">
        <v>92.98</v>
      </c>
      <c r="BN37" s="6">
        <v>270.57</v>
      </c>
      <c r="BO37" s="6">
        <v>4040</v>
      </c>
    </row>
    <row r="38" spans="3:67" x14ac:dyDescent="0.2">
      <c r="AW38" s="6"/>
      <c r="AX38" s="6"/>
      <c r="AY38" s="6"/>
      <c r="AZ38" s="6"/>
      <c r="BA38" s="6"/>
      <c r="BB38" s="6"/>
      <c r="BC38" s="6"/>
      <c r="BD38" s="6"/>
      <c r="BE38" s="6"/>
    </row>
    <row r="39" spans="3:67" x14ac:dyDescent="0.2">
      <c r="AW39" s="6"/>
      <c r="AX39" s="6"/>
      <c r="AY39" s="6"/>
      <c r="AZ39" s="6"/>
      <c r="BA39" s="6"/>
      <c r="BB39" s="6"/>
      <c r="BC39" s="6"/>
      <c r="BD39" s="6"/>
      <c r="BE39" s="6"/>
    </row>
    <row r="40" spans="3:67" x14ac:dyDescent="0.2">
      <c r="C40" t="s">
        <v>0</v>
      </c>
      <c r="S40" t="str">
        <f>S10</f>
        <v>PO2G 4o Mini + Cluster</v>
      </c>
      <c r="AI40" t="str">
        <f>AI10</f>
        <v>PO2G 4o Mini</v>
      </c>
      <c r="AW40" s="6"/>
      <c r="AX40" s="6"/>
      <c r="AY40" s="6"/>
      <c r="AZ40" s="6"/>
      <c r="BA40" s="6"/>
      <c r="BB40" s="6"/>
      <c r="BC40" s="6"/>
      <c r="BD40" s="6"/>
      <c r="BE40" s="6"/>
      <c r="BG40" t="s">
        <v>38</v>
      </c>
    </row>
    <row r="41" spans="3:67" x14ac:dyDescent="0.2">
      <c r="D41">
        <f>D11+1</f>
        <v>1</v>
      </c>
      <c r="F41" t="s">
        <v>3</v>
      </c>
      <c r="G41" t="s">
        <v>3</v>
      </c>
      <c r="H41" t="s">
        <v>3</v>
      </c>
      <c r="I41" t="s">
        <v>4</v>
      </c>
      <c r="J41" t="s">
        <v>4</v>
      </c>
      <c r="K41" t="s">
        <v>4</v>
      </c>
      <c r="T41">
        <f>T11+1</f>
        <v>1</v>
      </c>
      <c r="V41" t="s">
        <v>3</v>
      </c>
      <c r="W41" t="s">
        <v>3</v>
      </c>
      <c r="X41" t="s">
        <v>3</v>
      </c>
      <c r="Y41" t="s">
        <v>4</v>
      </c>
      <c r="Z41" t="s">
        <v>4</v>
      </c>
      <c r="AA41" t="s">
        <v>4</v>
      </c>
      <c r="AJ41">
        <f>AJ11+1</f>
        <v>1</v>
      </c>
      <c r="AL41" t="s">
        <v>3</v>
      </c>
      <c r="AM41" t="s">
        <v>3</v>
      </c>
      <c r="AN41" t="s">
        <v>3</v>
      </c>
      <c r="AO41" t="s">
        <v>4</v>
      </c>
      <c r="AP41" t="s">
        <v>4</v>
      </c>
      <c r="AQ41" t="s">
        <v>4</v>
      </c>
      <c r="AV41">
        <v>0</v>
      </c>
      <c r="AW41" s="6">
        <v>0.56669999999999998</v>
      </c>
      <c r="AX41" s="6">
        <v>0.23809999999999998</v>
      </c>
      <c r="AY41" s="6">
        <v>0.95239999999999991</v>
      </c>
      <c r="AZ41" s="6">
        <v>0.38100000000000001</v>
      </c>
      <c r="BA41" s="6">
        <v>0.98480000000000001</v>
      </c>
      <c r="BB41" s="6">
        <v>0.50390000000000001</v>
      </c>
      <c r="BC41" s="6">
        <v>0.66670000000000007</v>
      </c>
      <c r="BD41" s="6">
        <v>150</v>
      </c>
      <c r="BE41" s="6">
        <v>36.340000000000003</v>
      </c>
      <c r="BG41" s="6">
        <v>56.67</v>
      </c>
      <c r="BH41" s="6">
        <v>23.81</v>
      </c>
      <c r="BI41" s="6">
        <v>95.24</v>
      </c>
      <c r="BJ41" s="6">
        <v>38.1</v>
      </c>
      <c r="BK41" s="6">
        <v>98.48</v>
      </c>
      <c r="BL41" s="6">
        <v>50.39</v>
      </c>
      <c r="BM41" s="6">
        <v>66.67</v>
      </c>
      <c r="BN41" s="6">
        <v>36.340000000000003</v>
      </c>
      <c r="BO41" s="6">
        <v>150</v>
      </c>
    </row>
    <row r="42" spans="3:67" ht="17" x14ac:dyDescent="0.2">
      <c r="C42" s="2" t="s">
        <v>6</v>
      </c>
      <c r="D42" s="3" t="s">
        <v>7</v>
      </c>
      <c r="E42" s="4" t="s">
        <v>8</v>
      </c>
      <c r="F42" s="4" t="s">
        <v>9</v>
      </c>
      <c r="G42" s="4" t="s">
        <v>10</v>
      </c>
      <c r="H42" s="4" t="s">
        <v>11</v>
      </c>
      <c r="I42" s="4" t="s">
        <v>9</v>
      </c>
      <c r="J42" s="4" t="s">
        <v>10</v>
      </c>
      <c r="K42" s="4" t="s">
        <v>11</v>
      </c>
      <c r="L42" s="4" t="s">
        <v>12</v>
      </c>
      <c r="M42" s="4" t="s">
        <v>13</v>
      </c>
      <c r="N42" s="5" t="s">
        <v>14</v>
      </c>
      <c r="O42" s="1" t="s">
        <v>15</v>
      </c>
      <c r="S42" s="2" t="s">
        <v>6</v>
      </c>
      <c r="T42" s="3" t="s">
        <v>7</v>
      </c>
      <c r="U42" s="4" t="s">
        <v>8</v>
      </c>
      <c r="V42" s="4" t="s">
        <v>9</v>
      </c>
      <c r="W42" s="4" t="s">
        <v>10</v>
      </c>
      <c r="X42" s="4" t="s">
        <v>11</v>
      </c>
      <c r="Y42" s="4" t="s">
        <v>9</v>
      </c>
      <c r="Z42" s="4" t="s">
        <v>10</v>
      </c>
      <c r="AA42" s="4" t="s">
        <v>11</v>
      </c>
      <c r="AB42" s="4" t="s">
        <v>12</v>
      </c>
      <c r="AC42" s="4" t="s">
        <v>13</v>
      </c>
      <c r="AD42" s="5" t="s">
        <v>14</v>
      </c>
      <c r="AE42" s="1" t="s">
        <v>15</v>
      </c>
      <c r="AI42" s="2" t="s">
        <v>6</v>
      </c>
      <c r="AJ42" s="3" t="s">
        <v>7</v>
      </c>
      <c r="AK42" s="4" t="s">
        <v>8</v>
      </c>
      <c r="AL42" s="4" t="s">
        <v>9</v>
      </c>
      <c r="AM42" s="4" t="s">
        <v>10</v>
      </c>
      <c r="AN42" s="4" t="s">
        <v>11</v>
      </c>
      <c r="AO42" s="4" t="s">
        <v>9</v>
      </c>
      <c r="AP42" s="4" t="s">
        <v>10</v>
      </c>
      <c r="AQ42" s="4" t="s">
        <v>11</v>
      </c>
      <c r="AR42" s="4" t="s">
        <v>12</v>
      </c>
      <c r="AS42" s="4" t="s">
        <v>13</v>
      </c>
      <c r="AT42" s="5" t="s">
        <v>14</v>
      </c>
      <c r="AU42" s="1" t="s">
        <v>15</v>
      </c>
      <c r="AV42" s="6">
        <v>1</v>
      </c>
      <c r="AW42" s="6">
        <v>0.94669999999999999</v>
      </c>
      <c r="AX42" s="6">
        <v>0.8095</v>
      </c>
      <c r="AY42" s="6">
        <v>0.8095</v>
      </c>
      <c r="AZ42" s="6">
        <v>0.8095</v>
      </c>
      <c r="BA42" s="6">
        <v>0.96900000000000008</v>
      </c>
      <c r="BB42" s="6">
        <v>0.96900000000000008</v>
      </c>
      <c r="BC42" s="6">
        <v>0.96900000000000008</v>
      </c>
      <c r="BD42" s="6">
        <v>912</v>
      </c>
      <c r="BE42" s="6">
        <v>61.54</v>
      </c>
      <c r="BG42" s="6">
        <v>94.67</v>
      </c>
      <c r="BH42" s="6">
        <v>80.95</v>
      </c>
      <c r="BI42" s="6">
        <v>80.95</v>
      </c>
      <c r="BJ42" s="6">
        <v>80.95</v>
      </c>
      <c r="BK42" s="6">
        <v>96.9</v>
      </c>
      <c r="BL42" s="6">
        <v>96.9</v>
      </c>
      <c r="BM42" s="6">
        <v>96.9</v>
      </c>
      <c r="BN42" s="6">
        <v>61.54</v>
      </c>
      <c r="BO42" s="6">
        <v>912</v>
      </c>
    </row>
    <row r="43" spans="3:67" x14ac:dyDescent="0.2">
      <c r="C43" s="7">
        <v>9.1</v>
      </c>
      <c r="D43" s="4" t="s">
        <v>16</v>
      </c>
      <c r="E43" s="21">
        <v>0.95</v>
      </c>
      <c r="F43" s="21">
        <v>0.9375</v>
      </c>
      <c r="G43" s="21">
        <v>0.95740000000000003</v>
      </c>
      <c r="H43" s="21">
        <v>0.94740000000000002</v>
      </c>
      <c r="I43" s="21">
        <v>0.96150000000000002</v>
      </c>
      <c r="J43" s="21">
        <v>0.94340000000000002</v>
      </c>
      <c r="K43" s="21">
        <v>0.95240000000000002</v>
      </c>
      <c r="L43" s="21">
        <v>2335</v>
      </c>
      <c r="M43" s="4">
        <v>87.936181068420396</v>
      </c>
      <c r="N43" s="1">
        <f t="shared" ref="N43:N61" si="17">L43+N13</f>
        <v>2535</v>
      </c>
      <c r="O43" s="1">
        <f t="shared" ref="O43:O61" si="18">M43+O13</f>
        <v>87.936303138732896</v>
      </c>
      <c r="S43" s="7">
        <v>9.1</v>
      </c>
      <c r="T43" s="4" t="s">
        <v>16</v>
      </c>
      <c r="U43" s="21">
        <v>0.92500000000000004</v>
      </c>
      <c r="V43" s="21">
        <v>0.90720000000000001</v>
      </c>
      <c r="W43" s="21">
        <v>0.93620000000000003</v>
      </c>
      <c r="X43" s="21">
        <v>0.92149999999999999</v>
      </c>
      <c r="Y43" s="21">
        <v>0.94169999999999998</v>
      </c>
      <c r="Z43" s="21">
        <v>0.91510000000000002</v>
      </c>
      <c r="AA43" s="21">
        <v>0.92820000000000003</v>
      </c>
      <c r="AB43" s="4">
        <v>1414</v>
      </c>
      <c r="AC43" s="8">
        <v>111.95</v>
      </c>
      <c r="AD43" s="5">
        <f t="shared" ref="AD43:AD61" si="19">AB43+AD13</f>
        <v>1614</v>
      </c>
      <c r="AE43" s="17">
        <f t="shared" ref="AE43:AE61" si="20">AC43+AE13</f>
        <v>148.71</v>
      </c>
      <c r="AI43" s="7">
        <v>9.1</v>
      </c>
      <c r="AJ43" s="4" t="s">
        <v>16</v>
      </c>
      <c r="AK43" s="21">
        <v>0.94499999999999995</v>
      </c>
      <c r="AL43" s="21">
        <v>0.94620000000000004</v>
      </c>
      <c r="AM43" s="21">
        <v>0.93620000000000003</v>
      </c>
      <c r="AN43" s="21">
        <v>0.94120000000000004</v>
      </c>
      <c r="AO43" s="21">
        <v>0.94389999999999996</v>
      </c>
      <c r="AP43" s="21">
        <v>0.95279999999999998</v>
      </c>
      <c r="AQ43" s="21">
        <v>0.94840000000000002</v>
      </c>
      <c r="AR43" s="6">
        <v>1414</v>
      </c>
      <c r="AS43" s="6">
        <v>78.19</v>
      </c>
      <c r="AT43" s="5">
        <f>AR43+AT13</f>
        <v>1614</v>
      </c>
      <c r="AU43" s="1">
        <f>AS43+AU13</f>
        <v>113.36</v>
      </c>
      <c r="AV43">
        <v>2</v>
      </c>
      <c r="AW43" s="6">
        <v>0.96</v>
      </c>
      <c r="AX43" s="6">
        <v>0.82609999999999995</v>
      </c>
      <c r="AY43" s="6">
        <v>0.90480000000000005</v>
      </c>
      <c r="AZ43" s="6">
        <v>0.86360000000000003</v>
      </c>
      <c r="BA43" s="6">
        <v>0.98430000000000006</v>
      </c>
      <c r="BB43" s="6">
        <v>0.96900000000000008</v>
      </c>
      <c r="BC43" s="6">
        <v>0.97659999999999991</v>
      </c>
      <c r="BD43" s="6">
        <v>2128</v>
      </c>
      <c r="BE43" s="6">
        <v>132.82</v>
      </c>
      <c r="BG43" s="6">
        <v>96</v>
      </c>
      <c r="BH43" s="6">
        <v>82.61</v>
      </c>
      <c r="BI43" s="6">
        <v>90.48</v>
      </c>
      <c r="BJ43" s="6">
        <v>86.36</v>
      </c>
      <c r="BK43" s="6">
        <v>98.43</v>
      </c>
      <c r="BL43" s="6">
        <v>96.9</v>
      </c>
      <c r="BM43" s="6">
        <v>97.66</v>
      </c>
      <c r="BN43" s="6">
        <v>132.82</v>
      </c>
      <c r="BO43" s="6">
        <v>2128</v>
      </c>
    </row>
    <row r="44" spans="3:67" x14ac:dyDescent="0.2">
      <c r="C44" s="7">
        <v>10.1</v>
      </c>
      <c r="D44" s="4" t="s">
        <v>17</v>
      </c>
      <c r="E44" s="21">
        <f>'ProTeGi - Multi Call Data'!K18</f>
        <v>0.54600000000000004</v>
      </c>
      <c r="F44" s="21">
        <f>'ProTeGi - Multi Call Data'!L18</f>
        <v>0.60864000000000007</v>
      </c>
      <c r="G44" s="21">
        <f>'ProTeGi - Multi Call Data'!M18</f>
        <v>0.52591999999999994</v>
      </c>
      <c r="H44" s="21">
        <f>'ProTeGi - Multi Call Data'!N18</f>
        <v>0.54793999999999998</v>
      </c>
      <c r="I44" s="21">
        <f>'ProTeGi - Multi Call Data'!O18</f>
        <v>0.50123999999999991</v>
      </c>
      <c r="J44" s="21">
        <f>'ProTeGi - Multi Call Data'!P18</f>
        <v>0.56954000000000005</v>
      </c>
      <c r="K44" s="21">
        <f>'ProTeGi - Multi Call Data'!Q18</f>
        <v>0.52093999999999996</v>
      </c>
      <c r="L44" s="21">
        <f>'ProTeGi - Multi Call Data'!S18</f>
        <v>2188.4</v>
      </c>
      <c r="M44" s="4">
        <f>'ProTeGi - Multi Call Data'!R18</f>
        <v>84.192919020559685</v>
      </c>
      <c r="N44" s="1">
        <f t="shared" si="17"/>
        <v>2388.4</v>
      </c>
      <c r="O44" s="1">
        <f t="shared" si="18"/>
        <v>84.193059226031139</v>
      </c>
      <c r="S44" s="7">
        <v>10.1</v>
      </c>
      <c r="T44" s="4" t="s">
        <v>17</v>
      </c>
      <c r="U44" s="21">
        <f>'PO2G+C - Multi Call Data'!K18</f>
        <v>0.58699999999999997</v>
      </c>
      <c r="V44" s="21">
        <f>'PO2G+C - Multi Call Data'!L18</f>
        <v>0.66053999999999991</v>
      </c>
      <c r="W44" s="21">
        <f>'PO2G+C - Multi Call Data'!M18</f>
        <v>0.49627999999999994</v>
      </c>
      <c r="X44" s="21">
        <f>'PO2G+C - Multi Call Data'!N18</f>
        <v>0.55615999999999999</v>
      </c>
      <c r="Y44" s="21">
        <f>'PO2G+C - Multi Call Data'!O18</f>
        <v>0.54600000000000004</v>
      </c>
      <c r="Z44" s="21">
        <f>'PO2G+C - Multi Call Data'!P18</f>
        <v>0.69347999999999987</v>
      </c>
      <c r="AA44" s="21">
        <f>'PO2G+C - Multi Call Data'!Q18</f>
        <v>0.60465999999999998</v>
      </c>
      <c r="AB44" s="4">
        <f>'PO2G+C - Multi Call Data'!S18</f>
        <v>2020</v>
      </c>
      <c r="AC44" s="4">
        <f>'PO2G+C - Multi Call Data'!R18</f>
        <v>99.036000000000001</v>
      </c>
      <c r="AD44" s="5">
        <f t="shared" si="19"/>
        <v>2220</v>
      </c>
      <c r="AE44" s="1">
        <f t="shared" si="20"/>
        <v>111.85</v>
      </c>
      <c r="AI44" s="7">
        <v>10.1</v>
      </c>
      <c r="AJ44" s="4" t="s">
        <v>17</v>
      </c>
      <c r="AK44" s="21">
        <f>'PO2G - Multi Call Data'!K18</f>
        <v>0.59499999999999997</v>
      </c>
      <c r="AL44" s="21">
        <f>'PO2G - Multi Call Data'!L18</f>
        <v>0.65476000000000001</v>
      </c>
      <c r="AM44" s="21">
        <f>'PO2G - Multi Call Data'!M18</f>
        <v>0.55002000000000006</v>
      </c>
      <c r="AN44" s="21">
        <f>'PO2G - Multi Call Data'!N18</f>
        <v>0.58674000000000004</v>
      </c>
      <c r="AO44" s="21">
        <f>'PO2G - Multi Call Data'!O18</f>
        <v>0.55667999999999995</v>
      </c>
      <c r="AP44" s="21">
        <f>'PO2G - Multi Call Data'!P18</f>
        <v>0.64782000000000006</v>
      </c>
      <c r="AQ44" s="21">
        <f>'PO2G - Multi Call Data'!Q18</f>
        <v>0.58977999999999997</v>
      </c>
      <c r="AR44" s="4">
        <f>'PO2G - Multi Call Data'!S18</f>
        <v>2020</v>
      </c>
      <c r="AS44" s="4">
        <f>'PO2G - Multi Call Data'!R18</f>
        <v>78.662000000000006</v>
      </c>
      <c r="AT44" s="5">
        <f t="shared" ref="AT44:AU59" si="21">AR44+AT14</f>
        <v>2220</v>
      </c>
      <c r="AU44" s="1">
        <f t="shared" si="21"/>
        <v>86.658000000000001</v>
      </c>
      <c r="AV44" s="6">
        <v>3</v>
      </c>
      <c r="AW44" s="6">
        <v>0.96</v>
      </c>
      <c r="AX44" s="6">
        <v>0.85709999999999997</v>
      </c>
      <c r="AY44" s="6">
        <v>0.85709999999999997</v>
      </c>
      <c r="AZ44" s="6">
        <v>0.85709999999999997</v>
      </c>
      <c r="BA44" s="6">
        <v>0.97670000000000001</v>
      </c>
      <c r="BB44" s="6">
        <v>0.97670000000000001</v>
      </c>
      <c r="BC44" s="6">
        <v>0.97670000000000001</v>
      </c>
      <c r="BD44" s="6">
        <v>2128</v>
      </c>
      <c r="BE44" s="6">
        <v>113.15</v>
      </c>
      <c r="BG44" s="6">
        <v>96</v>
      </c>
      <c r="BH44" s="6">
        <v>85.71</v>
      </c>
      <c r="BI44" s="6">
        <v>85.71</v>
      </c>
      <c r="BJ44" s="6">
        <v>85.71</v>
      </c>
      <c r="BK44" s="6">
        <v>97.67</v>
      </c>
      <c r="BL44" s="6">
        <v>97.67</v>
      </c>
      <c r="BM44" s="6">
        <v>97.67</v>
      </c>
      <c r="BN44" s="6">
        <v>113.15</v>
      </c>
      <c r="BO44" s="6">
        <v>2128</v>
      </c>
    </row>
    <row r="45" spans="3:67" x14ac:dyDescent="0.2">
      <c r="C45" s="7">
        <v>11.1</v>
      </c>
      <c r="D45" s="4" t="s">
        <v>18</v>
      </c>
      <c r="E45" s="21">
        <f>'ProTeGi - Multi Call Data'!K28</f>
        <v>0.83499999999999996</v>
      </c>
      <c r="F45" s="21">
        <f>'ProTeGi - Multi Call Data'!L28</f>
        <v>0.46869999999999995</v>
      </c>
      <c r="G45" s="21">
        <f>'ProTeGi - Multi Call Data'!M28</f>
        <v>0.70667999999999997</v>
      </c>
      <c r="H45" s="21">
        <f>'ProTeGi - Multi Call Data'!N28</f>
        <v>0.56162000000000001</v>
      </c>
      <c r="I45" s="21">
        <f>'ProTeGi - Multi Call Data'!O28</f>
        <v>0.93274000000000012</v>
      </c>
      <c r="J45" s="21">
        <f>'ProTeGi - Multi Call Data'!P28</f>
        <v>0.85765999999999987</v>
      </c>
      <c r="K45" s="21">
        <f>'ProTeGi - Multi Call Data'!Q28</f>
        <v>0.90887999999999991</v>
      </c>
      <c r="L45" s="21">
        <f>'ProTeGi - Multi Call Data'!S28</f>
        <v>2285</v>
      </c>
      <c r="M45" s="4">
        <f>'ProTeGi - Multi Call Data'!R28</f>
        <v>65.870439011001551</v>
      </c>
      <c r="N45" s="1">
        <f t="shared" si="17"/>
        <v>2485</v>
      </c>
      <c r="O45" s="1">
        <f t="shared" si="18"/>
        <v>65.870599184170501</v>
      </c>
      <c r="S45" s="7">
        <v>11.1</v>
      </c>
      <c r="T45" s="4" t="s">
        <v>18</v>
      </c>
      <c r="U45" s="21">
        <f>'PO2G+C - Multi Call Data'!K28</f>
        <v>0.84499999999999997</v>
      </c>
      <c r="V45" s="21">
        <f>'PO2G+C - Multi Call Data'!L28</f>
        <v>0.49076000000000003</v>
      </c>
      <c r="W45" s="21">
        <f>'PO2G+C - Multi Call Data'!M28</f>
        <v>0.66666000000000003</v>
      </c>
      <c r="X45" s="21">
        <f>'PO2G+C - Multi Call Data'!N28</f>
        <v>0.56143999999999994</v>
      </c>
      <c r="Y45" s="21">
        <f>'PO2G+C - Multi Call Data'!O28</f>
        <v>0.93769999999999987</v>
      </c>
      <c r="Z45" s="21">
        <f>'PO2G+C - Multi Call Data'!P28</f>
        <v>0.87650000000000006</v>
      </c>
      <c r="AA45" s="21">
        <f>'PO2G+C - Multi Call Data'!Q28</f>
        <v>0.90562000000000009</v>
      </c>
      <c r="AB45" s="4">
        <f>'PO2G+C - Multi Call Data'!S28</f>
        <v>2020</v>
      </c>
      <c r="AC45" s="4">
        <f>'PO2G+C - Multi Call Data'!R28</f>
        <v>67.138000000000005</v>
      </c>
      <c r="AD45" s="5">
        <f t="shared" si="19"/>
        <v>2220</v>
      </c>
      <c r="AE45" s="1">
        <f t="shared" si="20"/>
        <v>78.231999999999999</v>
      </c>
      <c r="AI45" s="7">
        <v>11.1</v>
      </c>
      <c r="AJ45" s="4" t="s">
        <v>18</v>
      </c>
      <c r="AK45" s="21">
        <f>'PO2G - Multi Call Data'!K28</f>
        <v>0.85500000000000009</v>
      </c>
      <c r="AL45" s="21">
        <f>'PO2G - Multi Call Data'!L28</f>
        <v>0.53542000000000001</v>
      </c>
      <c r="AM45" s="21">
        <f>'PO2G - Multi Call Data'!M28</f>
        <v>0.53332000000000002</v>
      </c>
      <c r="AN45" s="21">
        <f>'PO2G - Multi Call Data'!N28</f>
        <v>0.51819999999999999</v>
      </c>
      <c r="AO45" s="21">
        <f>'PO2G - Multi Call Data'!O28</f>
        <v>0.91842000000000001</v>
      </c>
      <c r="AP45" s="21">
        <f>'PO2G - Multi Call Data'!P28</f>
        <v>0.9117599999999999</v>
      </c>
      <c r="AQ45" s="21">
        <f>'PO2G - Multi Call Data'!Q28</f>
        <v>0.91400000000000003</v>
      </c>
      <c r="AR45" s="4">
        <f>'PO2G - Multi Call Data'!S28</f>
        <v>2020</v>
      </c>
      <c r="AS45" s="4">
        <f>'PO2G - Multi Call Data'!R28</f>
        <v>72.152000000000001</v>
      </c>
      <c r="AT45" s="5">
        <f t="shared" si="21"/>
        <v>2220</v>
      </c>
      <c r="AU45" s="1">
        <f t="shared" si="21"/>
        <v>77.034000000000006</v>
      </c>
      <c r="AV45">
        <v>4</v>
      </c>
      <c r="AW45" s="6">
        <v>0.94669999999999999</v>
      </c>
      <c r="AX45" s="6">
        <v>0.72409999999999997</v>
      </c>
      <c r="AY45" s="6">
        <v>1</v>
      </c>
      <c r="AZ45" s="6">
        <v>0.84</v>
      </c>
      <c r="BA45" s="6">
        <v>1</v>
      </c>
      <c r="BB45" s="6">
        <v>0.93799999999999994</v>
      </c>
      <c r="BC45" s="6">
        <v>0.96799999999999997</v>
      </c>
      <c r="BD45" s="6">
        <v>1824</v>
      </c>
      <c r="BE45" s="6">
        <v>188.08</v>
      </c>
      <c r="BG45" s="6">
        <v>94.67</v>
      </c>
      <c r="BH45" s="6">
        <v>72.41</v>
      </c>
      <c r="BI45" s="6">
        <v>100</v>
      </c>
      <c r="BJ45" s="6">
        <v>84</v>
      </c>
      <c r="BK45" s="6">
        <v>100</v>
      </c>
      <c r="BL45" s="6">
        <v>93.8</v>
      </c>
      <c r="BM45" s="6">
        <v>96.8</v>
      </c>
      <c r="BN45" s="6">
        <v>188.08</v>
      </c>
      <c r="BO45" s="6">
        <v>1824</v>
      </c>
    </row>
    <row r="46" spans="3:67" x14ac:dyDescent="0.2">
      <c r="C46" s="7"/>
      <c r="D46" s="9" t="s">
        <v>19</v>
      </c>
      <c r="E46" s="24">
        <f t="shared" ref="E46:M46" si="22">AVERAGE(E43:E45)</f>
        <v>0.77700000000000002</v>
      </c>
      <c r="F46" s="24">
        <f t="shared" si="22"/>
        <v>0.67161333333333328</v>
      </c>
      <c r="G46" s="24">
        <f t="shared" si="22"/>
        <v>0.73</v>
      </c>
      <c r="H46" s="24">
        <f t="shared" si="22"/>
        <v>0.68565333333333334</v>
      </c>
      <c r="I46" s="24">
        <f t="shared" si="22"/>
        <v>0.79849333333333339</v>
      </c>
      <c r="J46" s="24">
        <f t="shared" si="22"/>
        <v>0.7901999999999999</v>
      </c>
      <c r="K46" s="24">
        <f t="shared" si="22"/>
        <v>0.7940733333333333</v>
      </c>
      <c r="L46" s="24">
        <f t="shared" si="22"/>
        <v>2269.4666666666667</v>
      </c>
      <c r="M46" s="9">
        <f t="shared" si="22"/>
        <v>79.333179699993877</v>
      </c>
      <c r="N46" s="1">
        <f t="shared" si="17"/>
        <v>2469.4666666666667</v>
      </c>
      <c r="O46" s="1">
        <f t="shared" si="18"/>
        <v>79.333320516311517</v>
      </c>
      <c r="S46" s="7"/>
      <c r="T46" s="9" t="s">
        <v>19</v>
      </c>
      <c r="U46" s="24">
        <f t="shared" ref="U46:AC46" si="23">AVERAGE(U43:U45)</f>
        <v>0.78566666666666674</v>
      </c>
      <c r="V46" s="24">
        <f t="shared" si="23"/>
        <v>0.6861666666666667</v>
      </c>
      <c r="W46" s="24">
        <f t="shared" si="23"/>
        <v>0.69971333333333341</v>
      </c>
      <c r="X46" s="24">
        <f t="shared" si="23"/>
        <v>0.67969999999999997</v>
      </c>
      <c r="Y46" s="24">
        <f t="shared" si="23"/>
        <v>0.80846666666666656</v>
      </c>
      <c r="Z46" s="24">
        <f t="shared" si="23"/>
        <v>0.82835999999999999</v>
      </c>
      <c r="AA46" s="24">
        <f t="shared" si="23"/>
        <v>0.8128266666666667</v>
      </c>
      <c r="AB46" s="9">
        <f t="shared" si="23"/>
        <v>1818</v>
      </c>
      <c r="AC46" s="16">
        <f t="shared" si="23"/>
        <v>92.708000000000013</v>
      </c>
      <c r="AD46" s="5">
        <f t="shared" si="19"/>
        <v>2018</v>
      </c>
      <c r="AE46" s="17">
        <f t="shared" si="20"/>
        <v>112.93066666666668</v>
      </c>
      <c r="AI46" s="7"/>
      <c r="AJ46" s="9" t="s">
        <v>19</v>
      </c>
      <c r="AK46" s="24">
        <f t="shared" ref="AK46:AS46" si="24">AVERAGE(AK43:AK45)</f>
        <v>0.79833333333333334</v>
      </c>
      <c r="AL46" s="24">
        <f t="shared" si="24"/>
        <v>0.71212666666666669</v>
      </c>
      <c r="AM46" s="24">
        <f t="shared" si="24"/>
        <v>0.67318</v>
      </c>
      <c r="AN46" s="24">
        <f t="shared" si="24"/>
        <v>0.6820466666666668</v>
      </c>
      <c r="AO46" s="24">
        <f t="shared" si="24"/>
        <v>0.80633333333333324</v>
      </c>
      <c r="AP46" s="24">
        <f t="shared" si="24"/>
        <v>0.83746000000000009</v>
      </c>
      <c r="AQ46" s="24">
        <f t="shared" si="24"/>
        <v>0.81739333333333342</v>
      </c>
      <c r="AR46" s="9">
        <f t="shared" si="24"/>
        <v>1818</v>
      </c>
      <c r="AS46" s="9">
        <f t="shared" si="24"/>
        <v>76.334666666666678</v>
      </c>
      <c r="AT46" s="5">
        <f t="shared" si="21"/>
        <v>2018</v>
      </c>
      <c r="AU46" s="1">
        <f t="shared" si="21"/>
        <v>92.350666666666683</v>
      </c>
      <c r="AV46" s="6">
        <v>5</v>
      </c>
      <c r="AW46" s="6">
        <v>0.9667</v>
      </c>
      <c r="AX46" s="6">
        <v>0.83329999999999993</v>
      </c>
      <c r="AY46" s="6">
        <v>0.95239999999999991</v>
      </c>
      <c r="AZ46" s="6">
        <v>0.88890000000000002</v>
      </c>
      <c r="BA46" s="6">
        <v>0.99209999999999998</v>
      </c>
      <c r="BB46" s="6">
        <v>0.96900000000000008</v>
      </c>
      <c r="BC46" s="6">
        <v>0.98040000000000005</v>
      </c>
      <c r="BD46" s="6">
        <v>8512</v>
      </c>
      <c r="BE46" s="6">
        <v>491.93</v>
      </c>
      <c r="BG46" s="6">
        <v>96.67</v>
      </c>
      <c r="BH46" s="6">
        <v>83.33</v>
      </c>
      <c r="BI46" s="6">
        <v>95.24</v>
      </c>
      <c r="BJ46" s="6">
        <v>88.89</v>
      </c>
      <c r="BK46" s="6">
        <v>99.21</v>
      </c>
      <c r="BL46" s="6">
        <v>96.9</v>
      </c>
      <c r="BM46" s="6">
        <v>98.04</v>
      </c>
      <c r="BN46" s="6">
        <v>491.93</v>
      </c>
      <c r="BO46" s="6">
        <v>8512</v>
      </c>
    </row>
    <row r="47" spans="3:67" x14ac:dyDescent="0.2">
      <c r="C47" s="7">
        <v>1.1000000000000001</v>
      </c>
      <c r="D47" s="4" t="s">
        <v>20</v>
      </c>
      <c r="E47" s="21">
        <v>0.84</v>
      </c>
      <c r="F47" s="21">
        <v>0.33329999999999999</v>
      </c>
      <c r="G47" s="21">
        <v>0.1429</v>
      </c>
      <c r="H47" s="21">
        <v>0.2</v>
      </c>
      <c r="I47" s="21">
        <v>0.87229999999999996</v>
      </c>
      <c r="J47" s="21">
        <v>0.95350000000000001</v>
      </c>
      <c r="K47" s="21">
        <v>0.91110000000000002</v>
      </c>
      <c r="L47" s="21">
        <v>1582</v>
      </c>
      <c r="M47" s="4">
        <v>71.526767253875704</v>
      </c>
      <c r="N47" s="1">
        <f t="shared" si="17"/>
        <v>1732</v>
      </c>
      <c r="O47" s="1">
        <f t="shared" si="18"/>
        <v>71.526915311813326</v>
      </c>
      <c r="S47" s="7">
        <v>1.1000000000000001</v>
      </c>
      <c r="T47" s="4" t="s">
        <v>20</v>
      </c>
      <c r="U47" s="21">
        <v>0.94</v>
      </c>
      <c r="V47" s="21">
        <v>0.83330000000000004</v>
      </c>
      <c r="W47" s="21">
        <v>0.71430000000000005</v>
      </c>
      <c r="X47" s="21">
        <v>0.76919999999999999</v>
      </c>
      <c r="Y47" s="21">
        <v>0.95450000000000002</v>
      </c>
      <c r="Z47" s="21">
        <v>0.97670000000000001</v>
      </c>
      <c r="AA47" s="21">
        <v>0.96550000000000002</v>
      </c>
      <c r="AB47" s="4">
        <v>912</v>
      </c>
      <c r="AC47" s="4">
        <v>86.53</v>
      </c>
      <c r="AD47" s="5">
        <f t="shared" si="19"/>
        <v>1062</v>
      </c>
      <c r="AE47" s="1">
        <f t="shared" si="20"/>
        <v>89.18</v>
      </c>
      <c r="AI47" s="7">
        <v>1.1000000000000001</v>
      </c>
      <c r="AJ47" s="4" t="s">
        <v>20</v>
      </c>
      <c r="AK47" s="21">
        <v>0.94669999999999999</v>
      </c>
      <c r="AL47" s="21">
        <v>0.8095</v>
      </c>
      <c r="AM47" s="21">
        <v>0.8095</v>
      </c>
      <c r="AN47" s="21">
        <v>0.8095</v>
      </c>
      <c r="AO47" s="21">
        <v>0.96900000000000008</v>
      </c>
      <c r="AP47" s="21">
        <v>0.96900000000000008</v>
      </c>
      <c r="AQ47" s="21">
        <v>0.96900000000000008</v>
      </c>
      <c r="AR47" s="6">
        <v>912</v>
      </c>
      <c r="AS47" s="6">
        <v>61.54</v>
      </c>
      <c r="AT47" s="5">
        <f t="shared" si="21"/>
        <v>1062</v>
      </c>
      <c r="AU47" s="1">
        <f t="shared" si="21"/>
        <v>97.88</v>
      </c>
      <c r="AV47">
        <v>6</v>
      </c>
      <c r="AW47" s="6">
        <v>0.96</v>
      </c>
      <c r="AX47" s="6">
        <v>0.8</v>
      </c>
      <c r="AY47" s="6">
        <v>0.95239999999999991</v>
      </c>
      <c r="AZ47" s="6">
        <v>0.86959999999999993</v>
      </c>
      <c r="BA47" s="6">
        <v>0.99199999999999999</v>
      </c>
      <c r="BB47" s="6">
        <v>0.96120000000000005</v>
      </c>
      <c r="BC47" s="6">
        <v>0.97640000000000005</v>
      </c>
      <c r="BD47" s="6">
        <v>1824</v>
      </c>
      <c r="BE47" s="6">
        <v>131</v>
      </c>
      <c r="BG47" s="6">
        <v>96</v>
      </c>
      <c r="BH47" s="6">
        <v>80</v>
      </c>
      <c r="BI47" s="6">
        <v>95.24</v>
      </c>
      <c r="BJ47" s="6">
        <v>86.96</v>
      </c>
      <c r="BK47" s="6">
        <v>99.2</v>
      </c>
      <c r="BL47" s="6">
        <v>96.12</v>
      </c>
      <c r="BM47" s="6">
        <v>97.64</v>
      </c>
      <c r="BN47" s="6">
        <v>131</v>
      </c>
      <c r="BO47" s="6">
        <v>1824</v>
      </c>
    </row>
    <row r="48" spans="3:67" x14ac:dyDescent="0.2">
      <c r="C48" s="7">
        <v>1.2</v>
      </c>
      <c r="D48" s="4" t="s">
        <v>21</v>
      </c>
      <c r="E48" s="21">
        <v>0.74670000000000003</v>
      </c>
      <c r="F48" s="21">
        <v>0.28570000000000001</v>
      </c>
      <c r="G48" s="21">
        <v>0.125</v>
      </c>
      <c r="H48" s="21">
        <v>0.1739</v>
      </c>
      <c r="I48" s="21">
        <v>0.79410000000000003</v>
      </c>
      <c r="J48" s="21">
        <v>0.9153</v>
      </c>
      <c r="K48" s="21">
        <v>0.85040000000000004</v>
      </c>
      <c r="L48" s="21">
        <v>1588</v>
      </c>
      <c r="M48" s="4">
        <v>71.692505121230994</v>
      </c>
      <c r="N48" s="1">
        <f t="shared" si="17"/>
        <v>1738</v>
      </c>
      <c r="O48" s="1">
        <f t="shared" si="18"/>
        <v>71.692669153213416</v>
      </c>
      <c r="S48" s="7">
        <v>1.2</v>
      </c>
      <c r="T48" s="4" t="s">
        <v>21</v>
      </c>
      <c r="U48" s="21">
        <v>0.85329999999999995</v>
      </c>
      <c r="V48" s="21">
        <v>0.77780000000000005</v>
      </c>
      <c r="W48" s="21">
        <v>0.4375</v>
      </c>
      <c r="X48" s="21">
        <v>0.56000000000000005</v>
      </c>
      <c r="Y48" s="21">
        <v>86.36</v>
      </c>
      <c r="Z48" s="21">
        <v>0.96609999999999996</v>
      </c>
      <c r="AA48" s="21">
        <v>0.91200000000000003</v>
      </c>
      <c r="AB48" s="4">
        <v>912</v>
      </c>
      <c r="AC48" s="4">
        <v>143.15</v>
      </c>
      <c r="AD48" s="5">
        <f t="shared" si="19"/>
        <v>1062</v>
      </c>
      <c r="AE48" s="1">
        <f t="shared" si="20"/>
        <v>177.65</v>
      </c>
      <c r="AI48" s="7">
        <v>1.2</v>
      </c>
      <c r="AJ48" s="4" t="s">
        <v>21</v>
      </c>
      <c r="AK48" s="21">
        <v>0.74670000000000003</v>
      </c>
      <c r="AL48" s="21">
        <v>0.35</v>
      </c>
      <c r="AM48" s="21">
        <v>0.21879999999999999</v>
      </c>
      <c r="AN48" s="21">
        <v>0.26919999999999999</v>
      </c>
      <c r="AO48" s="21">
        <v>0.80769999999999997</v>
      </c>
      <c r="AP48" s="21">
        <v>0.88980000000000004</v>
      </c>
      <c r="AQ48" s="21">
        <v>0.84680000000000011</v>
      </c>
      <c r="AR48" s="6">
        <v>912</v>
      </c>
      <c r="AS48" s="6">
        <v>30.5</v>
      </c>
      <c r="AT48" s="5">
        <f t="shared" si="21"/>
        <v>1062</v>
      </c>
      <c r="AU48" s="1">
        <f t="shared" si="21"/>
        <v>36.019999999999996</v>
      </c>
      <c r="AW48" s="6"/>
      <c r="AX48" s="6"/>
      <c r="AY48" s="6"/>
      <c r="AZ48" s="6"/>
      <c r="BA48" s="6"/>
      <c r="BB48" s="6"/>
      <c r="BC48" s="6"/>
      <c r="BD48" s="6"/>
      <c r="BE48" s="6"/>
    </row>
    <row r="49" spans="3:67" x14ac:dyDescent="0.2">
      <c r="C49" s="7">
        <v>1.3</v>
      </c>
      <c r="D49" s="4" t="s">
        <v>22</v>
      </c>
      <c r="E49" s="21">
        <v>0.98</v>
      </c>
      <c r="F49" s="21">
        <v>1</v>
      </c>
      <c r="G49" s="21">
        <v>0.75</v>
      </c>
      <c r="H49" s="21">
        <v>0.85709999999999997</v>
      </c>
      <c r="I49" s="21">
        <v>0.97870000000000001</v>
      </c>
      <c r="J49" s="21">
        <v>1</v>
      </c>
      <c r="K49" s="21">
        <v>0.98919999999999997</v>
      </c>
      <c r="L49" s="21">
        <v>1582</v>
      </c>
      <c r="M49" s="4">
        <v>69.238000154495197</v>
      </c>
      <c r="N49" s="1">
        <f t="shared" si="17"/>
        <v>1732</v>
      </c>
      <c r="O49" s="1">
        <f t="shared" si="18"/>
        <v>69.238168239593463</v>
      </c>
      <c r="S49" s="7">
        <v>1.3</v>
      </c>
      <c r="T49" s="4" t="s">
        <v>22</v>
      </c>
      <c r="U49" s="21">
        <v>0.97330000000000005</v>
      </c>
      <c r="V49" s="21">
        <v>1</v>
      </c>
      <c r="W49" s="21">
        <v>66.67</v>
      </c>
      <c r="X49" s="21">
        <v>0.8</v>
      </c>
      <c r="Y49" s="21">
        <v>0.9718</v>
      </c>
      <c r="Z49" s="21">
        <v>1</v>
      </c>
      <c r="AA49" s="21">
        <v>0.98570000000000002</v>
      </c>
      <c r="AB49" s="4">
        <v>760</v>
      </c>
      <c r="AC49" s="4">
        <v>54.58</v>
      </c>
      <c r="AD49" s="5">
        <f t="shared" si="19"/>
        <v>910</v>
      </c>
      <c r="AE49" s="1">
        <f t="shared" si="20"/>
        <v>62.43</v>
      </c>
      <c r="AI49" s="7">
        <v>1.3</v>
      </c>
      <c r="AJ49" s="4" t="s">
        <v>22</v>
      </c>
      <c r="AK49" s="21">
        <v>0.98</v>
      </c>
      <c r="AL49" s="21">
        <v>0.90910000000000002</v>
      </c>
      <c r="AM49" s="21">
        <v>0.83329999999999993</v>
      </c>
      <c r="AN49" s="21">
        <v>0.86959999999999993</v>
      </c>
      <c r="AO49" s="21">
        <v>0.98560000000000003</v>
      </c>
      <c r="AP49" s="21">
        <v>0.99280000000000002</v>
      </c>
      <c r="AQ49" s="21">
        <v>0.98919999999999997</v>
      </c>
      <c r="AR49" s="6">
        <v>760</v>
      </c>
      <c r="AS49" s="6">
        <v>54.93</v>
      </c>
      <c r="AT49" s="5">
        <f t="shared" si="21"/>
        <v>910</v>
      </c>
      <c r="AU49" s="1">
        <f t="shared" si="21"/>
        <v>60.269999999999996</v>
      </c>
      <c r="AW49" s="6"/>
      <c r="AX49" s="6"/>
      <c r="AY49" s="6"/>
      <c r="AZ49" s="6"/>
      <c r="BA49" s="6"/>
      <c r="BB49" s="6"/>
      <c r="BC49" s="6"/>
      <c r="BD49" s="6"/>
      <c r="BE49" s="6"/>
      <c r="BG49" t="s">
        <v>39</v>
      </c>
    </row>
    <row r="50" spans="3:67" x14ac:dyDescent="0.2">
      <c r="C50" s="7">
        <v>1.4</v>
      </c>
      <c r="D50" s="4" t="s">
        <v>23</v>
      </c>
      <c r="E50" s="21">
        <v>0.97330000000000005</v>
      </c>
      <c r="F50" s="21">
        <v>0.83330000000000004</v>
      </c>
      <c r="G50" s="21">
        <v>0.83330000000000004</v>
      </c>
      <c r="H50" s="21">
        <v>0.83330000000000004</v>
      </c>
      <c r="I50" s="21">
        <v>0.98550000000000004</v>
      </c>
      <c r="J50" s="21">
        <v>0.98550000000000004</v>
      </c>
      <c r="K50" s="21">
        <v>0.98550000000000004</v>
      </c>
      <c r="L50" s="21">
        <v>1582</v>
      </c>
      <c r="M50" s="4">
        <v>72.180709838867102</v>
      </c>
      <c r="N50" s="1">
        <f t="shared" si="17"/>
        <v>1732</v>
      </c>
      <c r="O50" s="17">
        <f t="shared" si="18"/>
        <v>72.180783987045203</v>
      </c>
      <c r="S50" s="7">
        <v>1.4</v>
      </c>
      <c r="T50" s="4" t="s">
        <v>23</v>
      </c>
      <c r="U50" s="21">
        <v>0.9667</v>
      </c>
      <c r="V50" s="21">
        <v>76.92</v>
      </c>
      <c r="W50" s="21">
        <v>0.83330000000000004</v>
      </c>
      <c r="X50" s="21">
        <v>0.8</v>
      </c>
      <c r="Y50" s="21">
        <v>0.98540000000000005</v>
      </c>
      <c r="Z50" s="21">
        <v>0.97829999999999995</v>
      </c>
      <c r="AA50" s="21">
        <v>0.98180000000000001</v>
      </c>
      <c r="AB50" s="4">
        <v>608</v>
      </c>
      <c r="AC50" s="8">
        <v>60.17</v>
      </c>
      <c r="AD50" s="5">
        <f t="shared" si="19"/>
        <v>758</v>
      </c>
      <c r="AE50" s="17">
        <f t="shared" si="20"/>
        <v>97.45</v>
      </c>
      <c r="AI50" s="7">
        <v>1.4</v>
      </c>
      <c r="AJ50" s="4" t="s">
        <v>23</v>
      </c>
      <c r="AK50" s="21">
        <v>0.97329999999999994</v>
      </c>
      <c r="AL50" s="21">
        <v>1</v>
      </c>
      <c r="AM50" s="21">
        <v>0.66670000000000007</v>
      </c>
      <c r="AN50" s="21">
        <v>0.8</v>
      </c>
      <c r="AO50" s="21">
        <v>0.97180000000000011</v>
      </c>
      <c r="AP50" s="21">
        <v>1</v>
      </c>
      <c r="AQ50" s="21">
        <v>0.98569999999999991</v>
      </c>
      <c r="AR50" s="6">
        <v>760</v>
      </c>
      <c r="AS50" s="6">
        <v>29.03</v>
      </c>
      <c r="AT50" s="5">
        <f t="shared" si="21"/>
        <v>910</v>
      </c>
      <c r="AU50" s="1">
        <f t="shared" si="21"/>
        <v>33.86</v>
      </c>
      <c r="AV50">
        <v>0</v>
      </c>
      <c r="AW50" s="6">
        <v>0.3533</v>
      </c>
      <c r="AX50" s="6">
        <v>0.24410000000000001</v>
      </c>
      <c r="AY50" s="6">
        <v>0.96879999999999999</v>
      </c>
      <c r="AZ50" s="6">
        <v>0.38990000000000002</v>
      </c>
      <c r="BA50" s="6">
        <v>0.95650000000000002</v>
      </c>
      <c r="BB50" s="6">
        <v>0.18640000000000001</v>
      </c>
      <c r="BC50" s="6">
        <v>0.31209999999999999</v>
      </c>
      <c r="BD50" s="6">
        <v>150</v>
      </c>
      <c r="BE50" s="6">
        <v>5.52</v>
      </c>
      <c r="BG50" s="6">
        <v>35.33</v>
      </c>
      <c r="BH50" s="6">
        <v>24.41</v>
      </c>
      <c r="BI50" s="6">
        <v>96.88</v>
      </c>
      <c r="BJ50" s="6">
        <v>38.99</v>
      </c>
      <c r="BK50" s="6">
        <v>95.65</v>
      </c>
      <c r="BL50" s="6">
        <v>18.64</v>
      </c>
      <c r="BM50" s="6">
        <v>31.21</v>
      </c>
      <c r="BN50" s="6">
        <v>5.52</v>
      </c>
      <c r="BO50" s="6">
        <v>150</v>
      </c>
    </row>
    <row r="51" spans="3:67" x14ac:dyDescent="0.2">
      <c r="C51" s="7">
        <v>1.5</v>
      </c>
      <c r="D51" s="4" t="s">
        <v>24</v>
      </c>
      <c r="E51" s="21">
        <v>0.83330000000000004</v>
      </c>
      <c r="F51" s="21">
        <v>0.72409999999999997</v>
      </c>
      <c r="G51" s="21">
        <v>0.82350000000000001</v>
      </c>
      <c r="H51" s="21">
        <v>0.77059999999999995</v>
      </c>
      <c r="I51" s="21">
        <v>0.9022</v>
      </c>
      <c r="J51" s="21">
        <v>0.83840000000000003</v>
      </c>
      <c r="K51" s="21">
        <v>0.86909999999999998</v>
      </c>
      <c r="L51" s="21">
        <v>1582</v>
      </c>
      <c r="M51" s="4">
        <v>61.092314720153801</v>
      </c>
      <c r="N51" s="1">
        <f t="shared" si="17"/>
        <v>1732</v>
      </c>
      <c r="O51" s="1">
        <f t="shared" si="18"/>
        <v>61.092513561248772</v>
      </c>
      <c r="S51" s="7">
        <v>1.5</v>
      </c>
      <c r="T51" s="4" t="s">
        <v>24</v>
      </c>
      <c r="U51" s="21">
        <v>0.82</v>
      </c>
      <c r="V51" s="21">
        <v>0.78569999999999995</v>
      </c>
      <c r="W51" s="21">
        <v>0.64710000000000001</v>
      </c>
      <c r="X51" s="21">
        <v>0.7097</v>
      </c>
      <c r="Y51" s="21">
        <v>0.83330000000000004</v>
      </c>
      <c r="Z51" s="21">
        <v>0.90910000000000002</v>
      </c>
      <c r="AA51" s="21">
        <v>0.86960000000000004</v>
      </c>
      <c r="AB51" s="4">
        <v>912</v>
      </c>
      <c r="AC51" s="4">
        <v>89.66</v>
      </c>
      <c r="AD51" s="5">
        <f t="shared" si="19"/>
        <v>1062</v>
      </c>
      <c r="AE51" s="1">
        <f t="shared" si="20"/>
        <v>94.07</v>
      </c>
      <c r="AI51" s="7">
        <v>1.5</v>
      </c>
      <c r="AJ51" s="4" t="s">
        <v>24</v>
      </c>
      <c r="AK51" s="21">
        <v>0.80669999999999997</v>
      </c>
      <c r="AL51" s="21">
        <v>0.70369999999999999</v>
      </c>
      <c r="AM51" s="21">
        <v>0.7451000000000001</v>
      </c>
      <c r="AN51" s="21">
        <v>0.7238</v>
      </c>
      <c r="AO51" s="21">
        <v>0.86459999999999992</v>
      </c>
      <c r="AP51" s="21">
        <v>0.83840000000000003</v>
      </c>
      <c r="AQ51" s="21">
        <v>0.85129999999999995</v>
      </c>
      <c r="AR51" s="6">
        <v>912</v>
      </c>
      <c r="AS51" s="6">
        <v>91.76</v>
      </c>
      <c r="AT51" s="5">
        <f t="shared" si="21"/>
        <v>1062</v>
      </c>
      <c r="AU51" s="1">
        <f t="shared" si="21"/>
        <v>127.5</v>
      </c>
      <c r="AV51" s="6">
        <v>1</v>
      </c>
      <c r="AW51" s="6">
        <v>0.74670000000000003</v>
      </c>
      <c r="AX51" s="6">
        <v>0.35</v>
      </c>
      <c r="AY51" s="6">
        <v>0.21879999999999999</v>
      </c>
      <c r="AZ51" s="6">
        <v>0.26919999999999999</v>
      </c>
      <c r="BA51" s="6">
        <v>0.80769999999999997</v>
      </c>
      <c r="BB51" s="6">
        <v>0.88980000000000004</v>
      </c>
      <c r="BC51" s="6">
        <v>0.84680000000000011</v>
      </c>
      <c r="BD51" s="6">
        <v>912</v>
      </c>
      <c r="BE51" s="6">
        <v>30.5</v>
      </c>
      <c r="BG51" s="6">
        <v>74.67</v>
      </c>
      <c r="BH51" s="6">
        <v>35</v>
      </c>
      <c r="BI51" s="6">
        <v>21.88</v>
      </c>
      <c r="BJ51" s="6">
        <v>26.92</v>
      </c>
      <c r="BK51" s="6">
        <v>80.77</v>
      </c>
      <c r="BL51" s="6">
        <v>88.98</v>
      </c>
      <c r="BM51" s="6">
        <v>84.68</v>
      </c>
      <c r="BN51" s="6">
        <v>30.5</v>
      </c>
      <c r="BO51" s="6">
        <v>912</v>
      </c>
    </row>
    <row r="52" spans="3:67" x14ac:dyDescent="0.2">
      <c r="C52" s="7">
        <v>1.6</v>
      </c>
      <c r="D52" s="4" t="s">
        <v>26</v>
      </c>
      <c r="E52" s="21">
        <v>0.81330000000000002</v>
      </c>
      <c r="F52" s="21">
        <v>0.375</v>
      </c>
      <c r="G52" s="21">
        <v>0.1154</v>
      </c>
      <c r="H52" s="21">
        <v>0.17649999999999999</v>
      </c>
      <c r="I52" s="21">
        <v>0.83799999999999997</v>
      </c>
      <c r="J52" s="21">
        <v>0.9597</v>
      </c>
      <c r="K52" s="21">
        <v>0.89470000000000005</v>
      </c>
      <c r="L52" s="21">
        <v>1582</v>
      </c>
      <c r="M52" s="4">
        <v>55.9260671138763</v>
      </c>
      <c r="N52" s="1">
        <f t="shared" si="17"/>
        <v>1732</v>
      </c>
      <c r="O52" s="1">
        <f t="shared" si="18"/>
        <v>55.926172971725421</v>
      </c>
      <c r="S52" s="7">
        <v>1.6</v>
      </c>
      <c r="T52" s="4" t="s">
        <v>26</v>
      </c>
      <c r="U52" s="21">
        <v>0.83330000000000004</v>
      </c>
      <c r="V52" s="21">
        <v>0.54549999999999998</v>
      </c>
      <c r="W52" s="21">
        <v>0.23080000000000001</v>
      </c>
      <c r="X52" s="21">
        <v>0.32429999999999998</v>
      </c>
      <c r="Y52" s="21">
        <v>0.85609999999999997</v>
      </c>
      <c r="Z52" s="21">
        <v>0.9597</v>
      </c>
      <c r="AA52" s="21">
        <v>0.90490000000000004</v>
      </c>
      <c r="AB52" s="4">
        <v>1216</v>
      </c>
      <c r="AC52" s="4">
        <v>93.89</v>
      </c>
      <c r="AD52" s="5">
        <f t="shared" si="19"/>
        <v>1366</v>
      </c>
      <c r="AE52" s="1">
        <f t="shared" si="20"/>
        <v>100.34</v>
      </c>
      <c r="AI52" s="7">
        <v>1.6</v>
      </c>
      <c r="AJ52" s="4" t="s">
        <v>26</v>
      </c>
      <c r="AK52" s="21">
        <v>0.84</v>
      </c>
      <c r="AL52" s="21">
        <v>0.55559999999999998</v>
      </c>
      <c r="AM52" s="21">
        <v>0.3846</v>
      </c>
      <c r="AN52" s="21">
        <v>0.45450000000000002</v>
      </c>
      <c r="AO52" s="21">
        <v>0.87879999999999991</v>
      </c>
      <c r="AP52" s="21">
        <v>0.9355</v>
      </c>
      <c r="AQ52" s="21">
        <v>0.90620000000000001</v>
      </c>
      <c r="AR52" s="6">
        <v>1216</v>
      </c>
      <c r="AS52" s="6">
        <v>32.340000000000003</v>
      </c>
      <c r="AT52" s="5">
        <f t="shared" si="21"/>
        <v>1366</v>
      </c>
      <c r="AU52" s="1">
        <f t="shared" si="21"/>
        <v>37.090000000000003</v>
      </c>
      <c r="AV52">
        <v>2</v>
      </c>
      <c r="AW52" s="6">
        <v>0.78670000000000007</v>
      </c>
      <c r="AX52" s="6">
        <v>0</v>
      </c>
      <c r="AY52" s="6">
        <v>0</v>
      </c>
      <c r="AZ52" s="6">
        <v>0</v>
      </c>
      <c r="BA52" s="6">
        <v>0.78670000000000007</v>
      </c>
      <c r="BB52" s="6">
        <v>1</v>
      </c>
      <c r="BC52" s="6">
        <v>0.88060000000000005</v>
      </c>
      <c r="BD52" s="6">
        <v>2280</v>
      </c>
      <c r="BE52" s="6">
        <v>154.69999999999999</v>
      </c>
      <c r="BG52" s="6">
        <v>78.67</v>
      </c>
      <c r="BH52" s="6">
        <v>0</v>
      </c>
      <c r="BI52" s="6">
        <v>0</v>
      </c>
      <c r="BJ52" s="6">
        <v>0</v>
      </c>
      <c r="BK52" s="6">
        <v>78.67</v>
      </c>
      <c r="BL52" s="6">
        <v>100</v>
      </c>
      <c r="BM52" s="6">
        <v>88.06</v>
      </c>
      <c r="BN52" s="6">
        <v>154.69999999999999</v>
      </c>
      <c r="BO52" s="6">
        <v>2280</v>
      </c>
    </row>
    <row r="53" spans="3:67" x14ac:dyDescent="0.2">
      <c r="C53" s="7">
        <v>2.1</v>
      </c>
      <c r="D53" s="4" t="s">
        <v>27</v>
      </c>
      <c r="E53" s="21">
        <f>'ProTeGi - Multi Call Data'!K8</f>
        <v>0.875</v>
      </c>
      <c r="F53" s="21">
        <f>'ProTeGi - Multi Call Data'!L8</f>
        <v>0.89591999999999994</v>
      </c>
      <c r="G53" s="21">
        <f>'ProTeGi - Multi Call Data'!M8</f>
        <v>0.94249999999999989</v>
      </c>
      <c r="H53" s="21">
        <f>'ProTeGi - Multi Call Data'!N8</f>
        <v>0.91690000000000005</v>
      </c>
      <c r="I53" s="21">
        <f>'ProTeGi - Multi Call Data'!O8</f>
        <v>0.83173999999999992</v>
      </c>
      <c r="J53" s="21">
        <f>'ProTeGi - Multi Call Data'!P8</f>
        <v>0.69259999999999999</v>
      </c>
      <c r="K53" s="21">
        <f>'ProTeGi - Multi Call Data'!Q8</f>
        <v>0.74309999999999987</v>
      </c>
      <c r="L53" s="21">
        <f>'ProTeGi - Multi Call Data'!S8</f>
        <v>2330.1999999999998</v>
      </c>
      <c r="M53" s="4">
        <f>'ProTeGi - Multi Call Data'!R8</f>
        <v>66.722948422241203</v>
      </c>
      <c r="N53" s="1">
        <f t="shared" si="17"/>
        <v>2530.1999999999998</v>
      </c>
      <c r="O53" s="1">
        <f t="shared" si="18"/>
        <v>66.723108595410153</v>
      </c>
      <c r="S53" s="7">
        <v>2.1</v>
      </c>
      <c r="T53" s="4" t="s">
        <v>27</v>
      </c>
      <c r="U53" s="21">
        <f>'PO2G+C - Multi Call Data'!K8</f>
        <v>0.86399999999999988</v>
      </c>
      <c r="V53" s="21">
        <f>'PO2G+C - Multi Call Data'!L8</f>
        <v>0.88507999999999998</v>
      </c>
      <c r="W53" s="21">
        <f>'PO2G+C - Multi Call Data'!M8</f>
        <v>0.93564000000000003</v>
      </c>
      <c r="X53" s="21">
        <f>'PO2G+C - Multi Call Data'!N8</f>
        <v>0.90942000000000012</v>
      </c>
      <c r="Y53" s="21">
        <f>'PO2G+C - Multi Call Data'!O8</f>
        <v>0.79753999999999992</v>
      </c>
      <c r="Z53" s="21">
        <f>'PO2G+C - Multi Call Data'!P8</f>
        <v>0.67035999999999996</v>
      </c>
      <c r="AA53" s="21">
        <f>'PO2G+C - Multi Call Data'!Q8</f>
        <v>0.72640000000000016</v>
      </c>
      <c r="AB53" s="4">
        <f>'PO2G+C - Multi Call Data'!S8</f>
        <v>1737.2</v>
      </c>
      <c r="AC53" s="4">
        <f>'PO2G+C - Multi Call Data'!R8</f>
        <v>88.110000000000014</v>
      </c>
      <c r="AD53" s="5">
        <f t="shared" si="19"/>
        <v>1937.2</v>
      </c>
      <c r="AE53" s="1">
        <f t="shared" si="20"/>
        <v>99.204000000000008</v>
      </c>
      <c r="AI53" s="7">
        <v>2.1</v>
      </c>
      <c r="AJ53" s="4" t="s">
        <v>27</v>
      </c>
      <c r="AK53" s="21">
        <f>'PO2G - Multi Call Data'!K8</f>
        <v>0.85299999999999998</v>
      </c>
      <c r="AL53" s="21">
        <f>'PO2G - Multi Call Data'!L8</f>
        <v>0.89025999999999994</v>
      </c>
      <c r="AM53" s="21">
        <f>'PO2G - Multi Call Data'!M8</f>
        <v>0.92056000000000004</v>
      </c>
      <c r="AN53" s="21">
        <f>'PO2G - Multi Call Data'!N8</f>
        <v>0.90118000000000009</v>
      </c>
      <c r="AO53" s="21">
        <f>'PO2G - Multi Call Data'!O8</f>
        <v>0.79831999999999992</v>
      </c>
      <c r="AP53" s="21">
        <f>'PO2G - Multi Call Data'!P8</f>
        <v>0.67035999999999996</v>
      </c>
      <c r="AQ53" s="21">
        <f>'PO2G - Multi Call Data'!Q8</f>
        <v>0.69888000000000006</v>
      </c>
      <c r="AR53" s="4">
        <f>'PO2G - Multi Call Data'!S8</f>
        <v>1818</v>
      </c>
      <c r="AS53" s="4">
        <f>'PO2G - Multi Call Data'!R8</f>
        <v>53.814</v>
      </c>
      <c r="AT53" s="5">
        <f t="shared" si="21"/>
        <v>2018</v>
      </c>
      <c r="AU53" s="1">
        <f t="shared" si="21"/>
        <v>58.695999999999998</v>
      </c>
      <c r="AV53" s="6">
        <v>3</v>
      </c>
      <c r="AW53" s="6">
        <v>0.78670000000000007</v>
      </c>
      <c r="AX53" s="6">
        <v>0</v>
      </c>
      <c r="AY53" s="6">
        <v>0</v>
      </c>
      <c r="AZ53" s="6">
        <v>0</v>
      </c>
      <c r="BA53" s="6">
        <v>0.78670000000000007</v>
      </c>
      <c r="BB53" s="6">
        <v>1</v>
      </c>
      <c r="BC53" s="6">
        <v>0.88060000000000005</v>
      </c>
      <c r="BD53" s="6">
        <v>3040</v>
      </c>
      <c r="BE53" s="6">
        <v>220.08</v>
      </c>
      <c r="BG53" s="6">
        <v>78.67</v>
      </c>
      <c r="BH53" s="6">
        <v>0</v>
      </c>
      <c r="BI53" s="6">
        <v>0</v>
      </c>
      <c r="BJ53" s="6">
        <v>0</v>
      </c>
      <c r="BK53" s="6">
        <v>78.67</v>
      </c>
      <c r="BL53" s="6">
        <v>100</v>
      </c>
      <c r="BM53" s="6">
        <v>88.06</v>
      </c>
      <c r="BN53" s="6">
        <v>220.08</v>
      </c>
      <c r="BO53" s="6">
        <v>3040</v>
      </c>
    </row>
    <row r="54" spans="3:67" x14ac:dyDescent="0.2">
      <c r="C54" s="7"/>
      <c r="D54" s="9" t="s">
        <v>28</v>
      </c>
      <c r="E54" s="24">
        <f t="shared" ref="E54:M54" si="25">AVERAGE(E47:E53)</f>
        <v>0.86594285714285724</v>
      </c>
      <c r="F54" s="24">
        <f t="shared" si="25"/>
        <v>0.63533142857142866</v>
      </c>
      <c r="G54" s="24">
        <f t="shared" si="25"/>
        <v>0.5332285714285715</v>
      </c>
      <c r="H54" s="24">
        <f t="shared" si="25"/>
        <v>0.56118571428571429</v>
      </c>
      <c r="I54" s="24">
        <f t="shared" si="25"/>
        <v>0.8860771428571429</v>
      </c>
      <c r="J54" s="24">
        <f t="shared" si="25"/>
        <v>0.90642857142857136</v>
      </c>
      <c r="K54" s="24">
        <f t="shared" si="25"/>
        <v>0.89187142857142854</v>
      </c>
      <c r="L54" s="24">
        <f t="shared" si="25"/>
        <v>1689.7428571428572</v>
      </c>
      <c r="M54" s="9">
        <f t="shared" si="25"/>
        <v>66.911330374962901</v>
      </c>
      <c r="N54" s="1">
        <f t="shared" si="17"/>
        <v>1846.8857142857144</v>
      </c>
      <c r="O54" s="1">
        <f t="shared" si="18"/>
        <v>66.911475974292827</v>
      </c>
      <c r="S54" s="7"/>
      <c r="T54" s="9" t="s">
        <v>28</v>
      </c>
      <c r="U54" s="24">
        <f t="shared" ref="U54:AC54" si="26">AVERAGE(U47:U53)</f>
        <v>0.89294285714285715</v>
      </c>
      <c r="V54" s="24">
        <f t="shared" si="26"/>
        <v>11.678197142857144</v>
      </c>
      <c r="W54" s="24">
        <f t="shared" si="26"/>
        <v>10.06694857142857</v>
      </c>
      <c r="X54" s="24">
        <f t="shared" si="26"/>
        <v>0.69608857142857139</v>
      </c>
      <c r="Y54" s="24">
        <f t="shared" si="26"/>
        <v>13.10837714285714</v>
      </c>
      <c r="Z54" s="24">
        <f t="shared" si="26"/>
        <v>0.92289428571428556</v>
      </c>
      <c r="AA54" s="24">
        <f t="shared" si="26"/>
        <v>0.90655714285714295</v>
      </c>
      <c r="AB54" s="9">
        <f t="shared" si="26"/>
        <v>1008.1714285714286</v>
      </c>
      <c r="AC54" s="9">
        <f t="shared" si="26"/>
        <v>88.012857142857143</v>
      </c>
      <c r="AD54" s="5">
        <f t="shared" si="19"/>
        <v>1165.3142857142857</v>
      </c>
      <c r="AE54" s="1">
        <f t="shared" si="20"/>
        <v>102.90342857142858</v>
      </c>
      <c r="AI54" s="7"/>
      <c r="AJ54" s="9" t="s">
        <v>28</v>
      </c>
      <c r="AK54" s="24">
        <f>AVERAGE(AK47:AK53)</f>
        <v>0.87805714285714287</v>
      </c>
      <c r="AL54" s="24">
        <f t="shared" ref="AL54:AS54" si="27">AVERAGE(AL47:AL53)</f>
        <v>0.74545142857142843</v>
      </c>
      <c r="AM54" s="24">
        <f t="shared" si="27"/>
        <v>0.65407999999999988</v>
      </c>
      <c r="AN54" s="24">
        <f t="shared" si="27"/>
        <v>0.68968285714285726</v>
      </c>
      <c r="AO54" s="24">
        <f t="shared" si="27"/>
        <v>0.89654571428571417</v>
      </c>
      <c r="AP54" s="24">
        <f t="shared" si="27"/>
        <v>0.89940857142857134</v>
      </c>
      <c r="AQ54" s="24">
        <f t="shared" si="27"/>
        <v>0.89244000000000001</v>
      </c>
      <c r="AR54" s="9">
        <f t="shared" si="27"/>
        <v>1041.4285714285713</v>
      </c>
      <c r="AS54" s="9">
        <f t="shared" si="27"/>
        <v>50.559142857142866</v>
      </c>
      <c r="AT54" s="5">
        <f t="shared" si="21"/>
        <v>1198.5714285714284</v>
      </c>
      <c r="AU54" s="1">
        <f t="shared" si="21"/>
        <v>64.473714285714294</v>
      </c>
      <c r="AV54">
        <v>4</v>
      </c>
      <c r="AW54" s="6">
        <v>0.78670000000000007</v>
      </c>
      <c r="AX54" s="6">
        <v>0.5</v>
      </c>
      <c r="AY54" s="6">
        <v>0.34380000000000005</v>
      </c>
      <c r="AZ54" s="6">
        <v>0.40740000000000004</v>
      </c>
      <c r="BA54" s="6">
        <v>0.83590000000000009</v>
      </c>
      <c r="BB54" s="6">
        <v>0.90680000000000005</v>
      </c>
      <c r="BC54" s="6">
        <v>0.8698999999999999</v>
      </c>
      <c r="BD54" s="6">
        <v>1520</v>
      </c>
      <c r="BE54" s="6">
        <v>103.94</v>
      </c>
      <c r="BG54" s="6">
        <v>78.67</v>
      </c>
      <c r="BH54" s="6">
        <v>50</v>
      </c>
      <c r="BI54" s="6">
        <v>34.380000000000003</v>
      </c>
      <c r="BJ54" s="6">
        <v>40.74</v>
      </c>
      <c r="BK54" s="6">
        <v>83.59</v>
      </c>
      <c r="BL54" s="6">
        <v>90.68</v>
      </c>
      <c r="BM54" s="6">
        <v>86.99</v>
      </c>
      <c r="BN54" s="6">
        <v>103.94</v>
      </c>
      <c r="BO54" s="6">
        <v>1520</v>
      </c>
    </row>
    <row r="55" spans="3:67" x14ac:dyDescent="0.2">
      <c r="C55" s="7">
        <v>3.1</v>
      </c>
      <c r="D55" s="4" t="s">
        <v>29</v>
      </c>
      <c r="E55" s="21">
        <v>0.99</v>
      </c>
      <c r="F55" s="21">
        <v>0.98919999999999997</v>
      </c>
      <c r="G55" s="21">
        <v>0.98919999999999997</v>
      </c>
      <c r="H55" s="21">
        <v>0.98919999999999997</v>
      </c>
      <c r="I55" s="21">
        <v>0.99070000000000003</v>
      </c>
      <c r="J55" s="21">
        <v>0.99070000000000003</v>
      </c>
      <c r="K55" s="21">
        <v>0.99070000000000003</v>
      </c>
      <c r="L55" s="21">
        <v>2088</v>
      </c>
      <c r="M55" s="4">
        <v>72.426431894302297</v>
      </c>
      <c r="N55" s="1">
        <f t="shared" si="17"/>
        <v>2288</v>
      </c>
      <c r="O55" s="17">
        <f t="shared" si="18"/>
        <v>72.426515817642141</v>
      </c>
      <c r="S55" s="7">
        <v>3.1</v>
      </c>
      <c r="T55" s="4" t="s">
        <v>29</v>
      </c>
      <c r="U55" s="21">
        <v>0.97499999999999998</v>
      </c>
      <c r="V55" s="21">
        <v>0.9889</v>
      </c>
      <c r="W55" s="21">
        <v>0.95699999999999996</v>
      </c>
      <c r="X55" s="21">
        <v>0.97270000000000001</v>
      </c>
      <c r="Y55" s="21">
        <v>0.96360000000000001</v>
      </c>
      <c r="Z55" s="21">
        <v>0.99070000000000003</v>
      </c>
      <c r="AA55" s="21">
        <v>0.97699999999999998</v>
      </c>
      <c r="AB55" s="4">
        <v>1010</v>
      </c>
      <c r="AC55" s="4">
        <v>53.48</v>
      </c>
      <c r="AD55" s="5">
        <f t="shared" si="19"/>
        <v>1210</v>
      </c>
      <c r="AE55" s="1">
        <f t="shared" si="20"/>
        <v>58.339999999999996</v>
      </c>
      <c r="AI55" s="7">
        <v>3.1</v>
      </c>
      <c r="AJ55" s="4" t="s">
        <v>29</v>
      </c>
      <c r="AK55" s="21">
        <v>0.98</v>
      </c>
      <c r="AL55" s="21">
        <v>1</v>
      </c>
      <c r="AM55" s="21">
        <v>0.95700000000000007</v>
      </c>
      <c r="AN55" s="21">
        <v>0.97799999999999998</v>
      </c>
      <c r="AO55" s="21">
        <v>0.96400000000000008</v>
      </c>
      <c r="AP55" s="21">
        <v>1</v>
      </c>
      <c r="AQ55" s="21">
        <v>0.98170000000000002</v>
      </c>
      <c r="AR55" s="6">
        <v>1010</v>
      </c>
      <c r="AS55" s="6">
        <v>47.36</v>
      </c>
      <c r="AT55" s="5">
        <f t="shared" si="21"/>
        <v>1210</v>
      </c>
      <c r="AU55" s="1">
        <f t="shared" si="21"/>
        <v>54.98</v>
      </c>
      <c r="AV55" s="6">
        <v>5</v>
      </c>
      <c r="AW55" s="6">
        <v>0.83329999999999993</v>
      </c>
      <c r="AX55" s="6">
        <v>0.68420000000000003</v>
      </c>
      <c r="AY55" s="6">
        <v>0.40619999999999995</v>
      </c>
      <c r="AZ55" s="6">
        <v>0.50979999999999992</v>
      </c>
      <c r="BA55" s="6">
        <v>0.85499999999999998</v>
      </c>
      <c r="BB55" s="6">
        <v>0.94920000000000004</v>
      </c>
      <c r="BC55" s="6">
        <v>0.89959999999999996</v>
      </c>
      <c r="BD55" s="6">
        <v>2280</v>
      </c>
      <c r="BE55" s="6">
        <v>70.28</v>
      </c>
      <c r="BG55" s="6">
        <v>83.33</v>
      </c>
      <c r="BH55" s="6">
        <v>68.42</v>
      </c>
      <c r="BI55" s="6">
        <v>40.619999999999997</v>
      </c>
      <c r="BJ55" s="6">
        <v>50.98</v>
      </c>
      <c r="BK55" s="6">
        <v>85.5</v>
      </c>
      <c r="BL55" s="6">
        <v>94.92</v>
      </c>
      <c r="BM55" s="6">
        <v>89.96</v>
      </c>
      <c r="BN55" s="6">
        <v>70.28</v>
      </c>
      <c r="BO55" s="6">
        <v>2280</v>
      </c>
    </row>
    <row r="56" spans="3:67" x14ac:dyDescent="0.2">
      <c r="C56" s="7">
        <v>4.0999999999999996</v>
      </c>
      <c r="D56" s="4" t="s">
        <v>30</v>
      </c>
      <c r="E56" s="21">
        <v>0.93500000000000005</v>
      </c>
      <c r="F56" s="21">
        <v>1</v>
      </c>
      <c r="G56" s="21">
        <v>0.86019999999999996</v>
      </c>
      <c r="H56" s="21">
        <v>0.92490000000000006</v>
      </c>
      <c r="I56" s="21">
        <v>0.89170000000000005</v>
      </c>
      <c r="J56" s="21">
        <v>1</v>
      </c>
      <c r="K56" s="21">
        <v>0.94269999999999998</v>
      </c>
      <c r="L56" s="21">
        <v>2088</v>
      </c>
      <c r="M56" s="4">
        <v>64.585573196411104</v>
      </c>
      <c r="N56" s="1">
        <f t="shared" si="17"/>
        <v>2288</v>
      </c>
      <c r="O56" s="1">
        <f t="shared" si="18"/>
        <v>64.585710287094088</v>
      </c>
      <c r="S56" s="7">
        <v>4.0999999999999996</v>
      </c>
      <c r="T56" s="4" t="s">
        <v>30</v>
      </c>
      <c r="U56" s="21">
        <v>0.94</v>
      </c>
      <c r="V56" s="21">
        <v>0.98799999999999999</v>
      </c>
      <c r="W56" s="21">
        <v>0.88170000000000004</v>
      </c>
      <c r="X56" s="21">
        <v>0.93179999999999996</v>
      </c>
      <c r="Y56" s="21">
        <v>0.90600000000000003</v>
      </c>
      <c r="Z56" s="21">
        <v>0.99070000000000003</v>
      </c>
      <c r="AA56" s="21">
        <v>0.94640000000000002</v>
      </c>
      <c r="AB56" s="4">
        <v>1010</v>
      </c>
      <c r="AC56" s="4">
        <v>40.98</v>
      </c>
      <c r="AD56" s="5">
        <f t="shared" si="19"/>
        <v>1210</v>
      </c>
      <c r="AE56" s="1">
        <f t="shared" si="20"/>
        <v>78.669999999999987</v>
      </c>
      <c r="AI56" s="7">
        <v>4.0999999999999996</v>
      </c>
      <c r="AJ56" s="4" t="s">
        <v>30</v>
      </c>
      <c r="AK56" s="21">
        <v>0.94</v>
      </c>
      <c r="AL56" s="21">
        <v>0.98799999999999999</v>
      </c>
      <c r="AM56" s="21">
        <v>0.88170000000000004</v>
      </c>
      <c r="AN56" s="21">
        <v>0.93180000000000007</v>
      </c>
      <c r="AO56" s="21">
        <v>0.90599999999999992</v>
      </c>
      <c r="AP56" s="21">
        <v>0.99069999999999991</v>
      </c>
      <c r="AQ56" s="21">
        <v>0.94640000000000002</v>
      </c>
      <c r="AR56" s="6">
        <v>1010</v>
      </c>
      <c r="AS56" s="6">
        <v>53.27</v>
      </c>
      <c r="AT56" s="5">
        <f t="shared" si="21"/>
        <v>1210</v>
      </c>
      <c r="AU56" s="1">
        <f t="shared" si="21"/>
        <v>89.65</v>
      </c>
      <c r="AV56">
        <v>6</v>
      </c>
      <c r="AW56" s="6">
        <v>0.79330000000000001</v>
      </c>
      <c r="AX56" s="6">
        <v>1</v>
      </c>
      <c r="AY56" s="6">
        <v>3.1200000000000002E-2</v>
      </c>
      <c r="AZ56" s="6">
        <v>6.0599999999999994E-2</v>
      </c>
      <c r="BA56" s="6">
        <v>0.79189999999999994</v>
      </c>
      <c r="BB56" s="6">
        <v>1</v>
      </c>
      <c r="BC56" s="6">
        <v>0.88390000000000002</v>
      </c>
      <c r="BD56" s="6">
        <v>3040</v>
      </c>
      <c r="BE56" s="6">
        <v>184.84</v>
      </c>
      <c r="BG56" s="6">
        <v>79.33</v>
      </c>
      <c r="BH56" s="6">
        <v>100</v>
      </c>
      <c r="BI56" s="6">
        <v>3.12</v>
      </c>
      <c r="BJ56" s="6">
        <v>6.06</v>
      </c>
      <c r="BK56" s="6">
        <v>79.19</v>
      </c>
      <c r="BL56" s="6">
        <v>100</v>
      </c>
      <c r="BM56" s="6">
        <v>88.39</v>
      </c>
      <c r="BN56" s="6">
        <v>184.84</v>
      </c>
      <c r="BO56" s="6">
        <v>3040</v>
      </c>
    </row>
    <row r="57" spans="3:67" x14ac:dyDescent="0.2">
      <c r="C57" s="7">
        <v>5.0999999999999996</v>
      </c>
      <c r="D57" s="4" t="s">
        <v>31</v>
      </c>
      <c r="E57" s="21">
        <v>0.93500000000000005</v>
      </c>
      <c r="F57" s="21">
        <v>0.95450000000000002</v>
      </c>
      <c r="G57" s="21">
        <v>0.9032</v>
      </c>
      <c r="H57" s="21">
        <v>0.92820000000000003</v>
      </c>
      <c r="I57" s="21">
        <v>0.91959999999999997</v>
      </c>
      <c r="J57" s="21">
        <v>0.96260000000000001</v>
      </c>
      <c r="K57" s="21">
        <v>0.94059999999999999</v>
      </c>
      <c r="L57" s="21">
        <v>2082</v>
      </c>
      <c r="M57" s="4">
        <v>73.643798828125</v>
      </c>
      <c r="N57" s="1">
        <f t="shared" si="17"/>
        <v>2282</v>
      </c>
      <c r="O57" s="1">
        <f t="shared" si="18"/>
        <v>73.643924951553345</v>
      </c>
      <c r="S57" s="7">
        <v>5.0999999999999996</v>
      </c>
      <c r="T57" s="4" t="s">
        <v>31</v>
      </c>
      <c r="U57" s="21">
        <v>0.94499999999999995</v>
      </c>
      <c r="V57" s="21">
        <v>0.93620000000000003</v>
      </c>
      <c r="W57" s="21">
        <v>0.94620000000000004</v>
      </c>
      <c r="X57" s="21">
        <v>0.94120000000000004</v>
      </c>
      <c r="Y57" s="21">
        <v>0.95279999999999998</v>
      </c>
      <c r="Z57" s="21">
        <v>0.94389999999999996</v>
      </c>
      <c r="AA57" s="21">
        <v>0.94840000000000002</v>
      </c>
      <c r="AB57" s="4">
        <v>1616</v>
      </c>
      <c r="AC57" s="4">
        <v>113.75</v>
      </c>
      <c r="AD57" s="5">
        <f t="shared" si="19"/>
        <v>1816</v>
      </c>
      <c r="AE57" s="1">
        <f t="shared" si="20"/>
        <v>119.55</v>
      </c>
      <c r="AI57" s="7">
        <v>5.0999999999999996</v>
      </c>
      <c r="AJ57" s="4" t="s">
        <v>31</v>
      </c>
      <c r="AK57" s="21">
        <v>0.9</v>
      </c>
      <c r="AL57" s="21">
        <v>0.86870000000000003</v>
      </c>
      <c r="AM57" s="21">
        <v>0.92469999999999997</v>
      </c>
      <c r="AN57" s="21">
        <v>0.89579999999999993</v>
      </c>
      <c r="AO57" s="21">
        <v>0.93069999999999997</v>
      </c>
      <c r="AP57" s="21">
        <v>0.87849999999999995</v>
      </c>
      <c r="AQ57" s="21">
        <v>0.90379999999999994</v>
      </c>
      <c r="AR57" s="6">
        <v>2020</v>
      </c>
      <c r="AS57" s="6">
        <v>109.14</v>
      </c>
      <c r="AT57" s="5">
        <f t="shared" si="21"/>
        <v>2220</v>
      </c>
      <c r="AU57" s="1">
        <f t="shared" si="21"/>
        <v>116.32</v>
      </c>
      <c r="AW57" s="6"/>
      <c r="AX57" s="6"/>
      <c r="AY57" s="6"/>
      <c r="AZ57" s="6"/>
      <c r="BA57" s="6"/>
      <c r="BB57" s="6"/>
      <c r="BC57" s="6"/>
      <c r="BD57" s="6"/>
      <c r="BE57" s="6"/>
    </row>
    <row r="58" spans="3:67" x14ac:dyDescent="0.2">
      <c r="C58" s="7">
        <v>6.1</v>
      </c>
      <c r="D58" s="4" t="s">
        <v>32</v>
      </c>
      <c r="E58" s="21">
        <v>0.9</v>
      </c>
      <c r="F58" s="21">
        <v>0.88419999999999999</v>
      </c>
      <c r="G58" s="21">
        <v>0.9032</v>
      </c>
      <c r="H58" s="21">
        <v>0.89359999999999995</v>
      </c>
      <c r="I58" s="21">
        <v>0.9143</v>
      </c>
      <c r="J58" s="21">
        <v>0.8972</v>
      </c>
      <c r="K58" s="21">
        <v>0.90569999999999995</v>
      </c>
      <c r="L58" s="21">
        <v>2090</v>
      </c>
      <c r="M58" s="4">
        <v>86.053069114685002</v>
      </c>
      <c r="N58" s="1">
        <f t="shared" si="17"/>
        <v>2290</v>
      </c>
      <c r="O58" s="1">
        <f t="shared" si="18"/>
        <v>86.053187131881657</v>
      </c>
      <c r="S58" s="7">
        <v>6.1</v>
      </c>
      <c r="T58" s="4" t="s">
        <v>32</v>
      </c>
      <c r="U58" s="21">
        <v>0.91</v>
      </c>
      <c r="V58" s="21">
        <v>0.89470000000000005</v>
      </c>
      <c r="W58" s="21">
        <v>0.91400000000000003</v>
      </c>
      <c r="X58" s="21">
        <v>0.90429999999999999</v>
      </c>
      <c r="Y58" s="21">
        <v>0.92379999999999995</v>
      </c>
      <c r="Z58" s="21">
        <v>0.90649999999999997</v>
      </c>
      <c r="AA58" s="21">
        <v>0.91510000000000002</v>
      </c>
      <c r="AB58" s="4">
        <v>2020</v>
      </c>
      <c r="AC58" s="4">
        <v>121.19</v>
      </c>
      <c r="AD58" s="5">
        <f t="shared" si="19"/>
        <v>2220</v>
      </c>
      <c r="AE58" s="1">
        <f t="shared" si="20"/>
        <v>157.35</v>
      </c>
      <c r="AI58" s="7">
        <v>6.1</v>
      </c>
      <c r="AJ58" s="4" t="s">
        <v>32</v>
      </c>
      <c r="AK58" s="21">
        <v>0.9</v>
      </c>
      <c r="AL58" s="21">
        <v>0.86870000000000003</v>
      </c>
      <c r="AM58" s="21">
        <v>0.92469999999999997</v>
      </c>
      <c r="AN58" s="21">
        <v>0.89579999999999993</v>
      </c>
      <c r="AO58" s="21">
        <v>0.93069999999999997</v>
      </c>
      <c r="AP58" s="21">
        <v>0.87849999999999995</v>
      </c>
      <c r="AQ58" s="21">
        <v>0.90379999999999994</v>
      </c>
      <c r="AR58" s="6">
        <v>2020</v>
      </c>
      <c r="AS58" s="6">
        <v>109.14</v>
      </c>
      <c r="AT58" s="5">
        <f t="shared" si="21"/>
        <v>2220</v>
      </c>
      <c r="AU58" s="1">
        <f t="shared" si="21"/>
        <v>116.32</v>
      </c>
      <c r="AW58" s="6"/>
      <c r="AX58" s="6"/>
      <c r="AY58" s="6"/>
      <c r="AZ58" s="6"/>
      <c r="BA58" s="6"/>
      <c r="BB58" s="6"/>
      <c r="BC58" s="6"/>
      <c r="BD58" s="6"/>
      <c r="BE58" s="6"/>
    </row>
    <row r="59" spans="3:67" x14ac:dyDescent="0.2">
      <c r="C59" s="7">
        <v>7.1</v>
      </c>
      <c r="D59" s="4" t="s">
        <v>33</v>
      </c>
      <c r="E59" s="21">
        <v>0.87</v>
      </c>
      <c r="F59" s="21">
        <v>0.81310000000000004</v>
      </c>
      <c r="G59" s="21">
        <v>0.9355</v>
      </c>
      <c r="H59" s="21">
        <v>0.87</v>
      </c>
      <c r="I59" s="21">
        <v>0.9355</v>
      </c>
      <c r="J59" s="21">
        <v>0.81310000000000004</v>
      </c>
      <c r="K59" s="21">
        <v>0.87</v>
      </c>
      <c r="L59" s="21">
        <v>2082</v>
      </c>
      <c r="M59" s="4">
        <v>64.516983032226506</v>
      </c>
      <c r="N59" s="1">
        <f t="shared" si="17"/>
        <v>2282</v>
      </c>
      <c r="O59" s="1">
        <f t="shared" si="18"/>
        <v>64.517083883285466</v>
      </c>
      <c r="S59" s="7">
        <v>7.1</v>
      </c>
      <c r="T59" s="4" t="s">
        <v>33</v>
      </c>
      <c r="U59" s="21">
        <v>0.84</v>
      </c>
      <c r="V59" s="21">
        <v>0.77480000000000004</v>
      </c>
      <c r="W59" s="21">
        <v>0.92469999999999997</v>
      </c>
      <c r="X59" s="21">
        <v>0.84309999999999996</v>
      </c>
      <c r="Y59" s="21">
        <v>0.92130000000000001</v>
      </c>
      <c r="Z59" s="21">
        <v>0.76639999999999997</v>
      </c>
      <c r="AA59" s="21">
        <v>0.8367</v>
      </c>
      <c r="AB59" s="4">
        <v>2020</v>
      </c>
      <c r="AC59" s="4">
        <v>135.30000000000001</v>
      </c>
      <c r="AD59" s="5">
        <f t="shared" si="19"/>
        <v>2220</v>
      </c>
      <c r="AE59" s="1">
        <f t="shared" si="20"/>
        <v>144.23000000000002</v>
      </c>
      <c r="AI59" s="7">
        <v>7.1</v>
      </c>
      <c r="AJ59" s="4" t="s">
        <v>33</v>
      </c>
      <c r="AK59" s="21">
        <v>0.83499999999999996</v>
      </c>
      <c r="AL59" s="21">
        <v>0.73809999999999998</v>
      </c>
      <c r="AM59" s="21">
        <v>1</v>
      </c>
      <c r="AN59" s="21">
        <v>0.84930000000000005</v>
      </c>
      <c r="AO59" s="21">
        <v>1</v>
      </c>
      <c r="AP59" s="21">
        <v>0.69159999999999999</v>
      </c>
      <c r="AQ59" s="21">
        <v>0.81769999999999998</v>
      </c>
      <c r="AR59" s="6">
        <v>2020</v>
      </c>
      <c r="AS59" s="6">
        <v>78.489999999999995</v>
      </c>
      <c r="AT59" s="5">
        <f t="shared" si="21"/>
        <v>2220</v>
      </c>
      <c r="AU59" s="1">
        <f t="shared" si="21"/>
        <v>84.649999999999991</v>
      </c>
      <c r="AW59" s="6"/>
      <c r="AX59" s="6"/>
      <c r="AY59" s="6"/>
      <c r="AZ59" s="6"/>
      <c r="BA59" s="6"/>
      <c r="BB59" s="6"/>
      <c r="BC59" s="6"/>
      <c r="BD59" s="6"/>
      <c r="BE59" s="6"/>
      <c r="BG59" t="s">
        <v>40</v>
      </c>
    </row>
    <row r="60" spans="3:67" x14ac:dyDescent="0.2">
      <c r="C60" s="7">
        <v>8.1</v>
      </c>
      <c r="D60" s="4" t="s">
        <v>34</v>
      </c>
      <c r="E60" s="21">
        <f>'ProTeGi - Multi Call Data'!K38</f>
        <v>0.86399999999999988</v>
      </c>
      <c r="F60" s="21">
        <f>'ProTeGi - Multi Call Data'!L38</f>
        <v>0.87414000000000003</v>
      </c>
      <c r="G60" s="21">
        <f>'ProTeGi - Multi Call Data'!M38</f>
        <v>0.8478</v>
      </c>
      <c r="H60" s="21">
        <f>'ProTeGi - Multi Call Data'!N38</f>
        <v>0.85860000000000003</v>
      </c>
      <c r="I60" s="21">
        <f>'ProTeGi - Multi Call Data'!O38</f>
        <v>0.86331999999999987</v>
      </c>
      <c r="J60" s="21">
        <f>'ProTeGi - Multi Call Data'!P38</f>
        <v>0.87184000000000006</v>
      </c>
      <c r="K60" s="21">
        <f>'ProTeGi - Multi Call Data'!Q38</f>
        <v>0.86541999999999997</v>
      </c>
      <c r="L60" s="21">
        <f>'ProTeGi - Multi Call Data'!S38</f>
        <v>2083.6</v>
      </c>
      <c r="M60" s="4">
        <f>'ProTeGi - Multi Call Data'!R38</f>
        <v>61.989584262969217</v>
      </c>
      <c r="N60" s="1">
        <f t="shared" si="17"/>
        <v>2283.6</v>
      </c>
      <c r="O60" s="1">
        <f t="shared" si="18"/>
        <v>61.989701619450621</v>
      </c>
      <c r="S60" s="7">
        <v>8.1</v>
      </c>
      <c r="T60" s="4" t="s">
        <v>34</v>
      </c>
      <c r="U60" s="21">
        <f>'PO2G+C - Multi Call Data'!K38</f>
        <v>0.84299999999999997</v>
      </c>
      <c r="V60" s="21">
        <f>'PO2G+C - Multi Call Data'!L38</f>
        <v>0.87086000000000008</v>
      </c>
      <c r="W60" s="21">
        <f>'PO2G+C - Multi Call Data'!M38</f>
        <v>0.78493999999999997</v>
      </c>
      <c r="X60" s="21">
        <f>'PO2G+C - Multi Call Data'!N38</f>
        <v>0.81817999999999991</v>
      </c>
      <c r="Y60" s="21">
        <f>'PO2G+C - Multi Call Data'!O38</f>
        <v>0.83475999999999995</v>
      </c>
      <c r="Z60" s="21">
        <f>'PO2G+C - Multi Call Data'!P38</f>
        <v>0.89347999999999994</v>
      </c>
      <c r="AA60" s="21">
        <f>'PO2G+C - Multi Call Data'!Q38</f>
        <v>0.85996000000000006</v>
      </c>
      <c r="AB60" s="4">
        <f>'PO2G+C - Multi Call Data'!S38</f>
        <v>1656.4</v>
      </c>
      <c r="AC60" s="4">
        <f>'PO2G+C - Multi Call Data'!R38</f>
        <v>55.503999999999998</v>
      </c>
      <c r="AD60" s="5">
        <f t="shared" si="19"/>
        <v>1856.4</v>
      </c>
      <c r="AE60" s="1">
        <f t="shared" si="20"/>
        <v>60.629999999999995</v>
      </c>
      <c r="AI60" s="7">
        <v>8.1</v>
      </c>
      <c r="AJ60" s="4" t="s">
        <v>34</v>
      </c>
      <c r="AK60" s="21">
        <f>'PO2G - Multi Call Data'!K38</f>
        <v>0.89100000000000001</v>
      </c>
      <c r="AL60" s="21">
        <f>'PO2G - Multi Call Data'!L38</f>
        <v>0.91505999999999987</v>
      </c>
      <c r="AM60" s="21">
        <f>'PO2G - Multi Call Data'!M38</f>
        <v>0.84731999999999985</v>
      </c>
      <c r="AN60" s="21">
        <f>'PO2G - Multi Call Data'!N38</f>
        <v>0.87893999999999983</v>
      </c>
      <c r="AO60" s="21">
        <f>'PO2G - Multi Call Data'!O38</f>
        <v>0.87509999999999999</v>
      </c>
      <c r="AP60" s="21">
        <f>'PO2G - Multi Call Data'!P38</f>
        <v>0.92898000000000014</v>
      </c>
      <c r="AQ60" s="21">
        <f>'PO2G - Multi Call Data'!Q38</f>
        <v>0.90065999999999991</v>
      </c>
      <c r="AR60" s="4">
        <f>'PO2G - Multi Call Data'!S38</f>
        <v>1656.4</v>
      </c>
      <c r="AS60" s="4">
        <f>'PO2G - Multi Call Data'!R38</f>
        <v>51.664000000000009</v>
      </c>
      <c r="AT60" s="5">
        <f t="shared" ref="AT60:AU61" si="28">AR60+AT30</f>
        <v>1856.4</v>
      </c>
      <c r="AU60" s="1">
        <f t="shared" si="28"/>
        <v>57.768000000000008</v>
      </c>
      <c r="AV60">
        <v>0</v>
      </c>
      <c r="AW60" s="6">
        <v>0.9667</v>
      </c>
      <c r="AX60" s="6">
        <v>1</v>
      </c>
      <c r="AY60" s="6">
        <v>0.58329999999999993</v>
      </c>
      <c r="AZ60" s="6">
        <v>0.73680000000000012</v>
      </c>
      <c r="BA60" s="6">
        <v>0.96499999999999997</v>
      </c>
      <c r="BB60" s="6">
        <v>1</v>
      </c>
      <c r="BC60" s="6">
        <v>0.98219999999999996</v>
      </c>
      <c r="BD60" s="6">
        <v>150</v>
      </c>
      <c r="BE60" s="6">
        <v>5.34</v>
      </c>
      <c r="BG60" s="6">
        <v>96.67</v>
      </c>
      <c r="BH60" s="6">
        <v>100</v>
      </c>
      <c r="BI60" s="6">
        <v>58.33</v>
      </c>
      <c r="BJ60" s="6">
        <v>73.680000000000007</v>
      </c>
      <c r="BK60" s="6">
        <v>96.5</v>
      </c>
      <c r="BL60" s="6">
        <v>100</v>
      </c>
      <c r="BM60" s="6">
        <v>98.22</v>
      </c>
      <c r="BN60" s="6">
        <v>5.34</v>
      </c>
      <c r="BO60" s="6">
        <v>150</v>
      </c>
    </row>
    <row r="61" spans="3:67" x14ac:dyDescent="0.2">
      <c r="C61" s="7"/>
      <c r="D61" s="9" t="s">
        <v>36</v>
      </c>
      <c r="E61" s="24">
        <f t="shared" ref="E61:M61" si="29">AVERAGE(E55:E60)</f>
        <v>0.91566666666666663</v>
      </c>
      <c r="F61" s="24">
        <f t="shared" si="29"/>
        <v>0.91918999999999995</v>
      </c>
      <c r="G61" s="24">
        <f t="shared" si="29"/>
        <v>0.90651666666666675</v>
      </c>
      <c r="H61" s="24">
        <f t="shared" si="29"/>
        <v>0.91075000000000006</v>
      </c>
      <c r="I61" s="24">
        <f t="shared" si="29"/>
        <v>0.9191866666666666</v>
      </c>
      <c r="J61" s="24">
        <f t="shared" si="29"/>
        <v>0.92257333333333336</v>
      </c>
      <c r="K61" s="24">
        <f t="shared" si="29"/>
        <v>0.91918666666666671</v>
      </c>
      <c r="L61" s="24">
        <f t="shared" si="29"/>
        <v>2085.6</v>
      </c>
      <c r="M61" s="9">
        <f t="shared" si="29"/>
        <v>70.535906721453188</v>
      </c>
      <c r="N61" s="1">
        <f t="shared" si="17"/>
        <v>2285.6</v>
      </c>
      <c r="O61" s="17">
        <f t="shared" si="18"/>
        <v>70.536020615151216</v>
      </c>
      <c r="S61" s="7"/>
      <c r="T61" s="9" t="s">
        <v>36</v>
      </c>
      <c r="U61" s="24">
        <f t="shared" ref="U61:AC61" si="30">AVERAGE(U55:U60)</f>
        <v>0.90883333333333338</v>
      </c>
      <c r="V61" s="24">
        <f t="shared" si="30"/>
        <v>0.90891000000000011</v>
      </c>
      <c r="W61" s="24">
        <f t="shared" si="30"/>
        <v>0.90142333333333324</v>
      </c>
      <c r="X61" s="24">
        <f t="shared" si="30"/>
        <v>0.9018799999999999</v>
      </c>
      <c r="Y61" s="24">
        <f t="shared" si="30"/>
        <v>0.91704333333333343</v>
      </c>
      <c r="Z61" s="24">
        <f t="shared" si="30"/>
        <v>0.91528000000000009</v>
      </c>
      <c r="AA61" s="24">
        <f t="shared" si="30"/>
        <v>0.91392666666666666</v>
      </c>
      <c r="AB61" s="9">
        <f t="shared" si="30"/>
        <v>1555.3999999999999</v>
      </c>
      <c r="AC61" s="9">
        <f t="shared" si="30"/>
        <v>86.700666666666663</v>
      </c>
      <c r="AD61" s="5">
        <f t="shared" si="19"/>
        <v>1755.3999999999999</v>
      </c>
      <c r="AE61" s="1">
        <f t="shared" si="20"/>
        <v>103.12833333333333</v>
      </c>
      <c r="AI61" s="7"/>
      <c r="AJ61" s="9" t="s">
        <v>36</v>
      </c>
      <c r="AK61" s="24">
        <f>AVERAGE(AK55:AK60)</f>
        <v>0.90766666666666662</v>
      </c>
      <c r="AL61" s="24">
        <f t="shared" ref="AL61:AS61" si="31">AVERAGE(AL55:AL60)</f>
        <v>0.89642666666666659</v>
      </c>
      <c r="AM61" s="24">
        <f t="shared" si="31"/>
        <v>0.92257</v>
      </c>
      <c r="AN61" s="24">
        <f t="shared" si="31"/>
        <v>0.90493999999999997</v>
      </c>
      <c r="AO61" s="24">
        <f t="shared" si="31"/>
        <v>0.93441666666666656</v>
      </c>
      <c r="AP61" s="24">
        <f t="shared" si="31"/>
        <v>0.89471333333333325</v>
      </c>
      <c r="AQ61" s="24">
        <f t="shared" si="31"/>
        <v>0.90900999999999998</v>
      </c>
      <c r="AR61" s="9">
        <f t="shared" si="31"/>
        <v>1622.7333333333333</v>
      </c>
      <c r="AS61" s="9">
        <f t="shared" si="31"/>
        <v>74.843999999999994</v>
      </c>
      <c r="AT61" s="5">
        <f t="shared" si="28"/>
        <v>1822.7333333333333</v>
      </c>
      <c r="AU61" s="1">
        <f t="shared" si="28"/>
        <v>86.614666666666665</v>
      </c>
      <c r="AV61" s="6">
        <v>1</v>
      </c>
      <c r="AW61" s="6">
        <v>0.98</v>
      </c>
      <c r="AX61" s="6">
        <v>0.90910000000000002</v>
      </c>
      <c r="AY61" s="6">
        <v>0.83329999999999993</v>
      </c>
      <c r="AZ61" s="6">
        <v>0.86959999999999993</v>
      </c>
      <c r="BA61" s="6">
        <v>0.98560000000000003</v>
      </c>
      <c r="BB61" s="6">
        <v>0.99280000000000002</v>
      </c>
      <c r="BC61" s="6">
        <v>0.98919999999999997</v>
      </c>
      <c r="BD61" s="6">
        <v>760</v>
      </c>
      <c r="BE61" s="6">
        <v>54.93</v>
      </c>
      <c r="BG61" s="6">
        <v>98</v>
      </c>
      <c r="BH61" s="6">
        <v>90.91</v>
      </c>
      <c r="BI61" s="6">
        <v>83.33</v>
      </c>
      <c r="BJ61" s="6">
        <v>86.96</v>
      </c>
      <c r="BK61" s="6">
        <v>98.56</v>
      </c>
      <c r="BL61" s="6">
        <v>99.28</v>
      </c>
      <c r="BM61" s="6">
        <v>98.92</v>
      </c>
      <c r="BN61" s="6">
        <v>54.93</v>
      </c>
      <c r="BO61" s="6">
        <v>760</v>
      </c>
    </row>
    <row r="62" spans="3:67" x14ac:dyDescent="0.2">
      <c r="C62" s="4"/>
      <c r="D62" s="9" t="s">
        <v>37</v>
      </c>
      <c r="E62" s="24">
        <f t="shared" ref="E62:O62" si="32">AVERAGE(E43:E45,E47:E53,E55:E60)</f>
        <v>0.86791250000000009</v>
      </c>
      <c r="F62" s="24">
        <f t="shared" si="32"/>
        <v>0.74858125000000009</v>
      </c>
      <c r="G62" s="24">
        <f t="shared" si="32"/>
        <v>0.71010624999999994</v>
      </c>
      <c r="H62" s="24">
        <f t="shared" si="32"/>
        <v>0.71560999999999986</v>
      </c>
      <c r="I62" s="24">
        <f t="shared" si="32"/>
        <v>0.88207125000000008</v>
      </c>
      <c r="J62" s="24">
        <f t="shared" si="32"/>
        <v>0.89069000000000009</v>
      </c>
      <c r="K62" s="24">
        <f t="shared" si="32"/>
        <v>0.88377749999999999</v>
      </c>
      <c r="L62" s="24">
        <f t="shared" si="32"/>
        <v>1946.8874999999998</v>
      </c>
      <c r="M62" s="9">
        <f t="shared" si="32"/>
        <v>70.599643253340062</v>
      </c>
      <c r="N62" s="5">
        <f t="shared" si="32"/>
        <v>2128.1375000000003</v>
      </c>
      <c r="O62" s="17">
        <f t="shared" si="32"/>
        <v>70.599776066243237</v>
      </c>
      <c r="S62" s="4"/>
      <c r="T62" s="9" t="s">
        <v>37</v>
      </c>
      <c r="U62" s="24">
        <f t="shared" ref="U62:AE62" si="33">AVERAGE(U43:U45,U47:U53,U55:U60)</f>
        <v>0.87878750000000005</v>
      </c>
      <c r="V62" s="24">
        <f t="shared" si="33"/>
        <v>5.5787087500000005</v>
      </c>
      <c r="W62" s="24">
        <f t="shared" si="33"/>
        <v>4.8735200000000001</v>
      </c>
      <c r="X62" s="24">
        <f t="shared" si="33"/>
        <v>0.77018749999999991</v>
      </c>
      <c r="Y62" s="24">
        <f t="shared" si="33"/>
        <v>6.2303937500000002</v>
      </c>
      <c r="Z62" s="24">
        <f t="shared" si="33"/>
        <v>0.90231375000000003</v>
      </c>
      <c r="AA62" s="24">
        <f t="shared" si="33"/>
        <v>0.89174625000000018</v>
      </c>
      <c r="AB62" s="9">
        <f t="shared" si="33"/>
        <v>1365.2250000000001</v>
      </c>
      <c r="AC62" s="16">
        <f t="shared" si="33"/>
        <v>88.401124999999993</v>
      </c>
      <c r="AD62" s="5">
        <f t="shared" si="33"/>
        <v>1546.4750000000001</v>
      </c>
      <c r="AE62" s="17">
        <f t="shared" si="33"/>
        <v>104.867875</v>
      </c>
      <c r="AI62" s="4"/>
      <c r="AJ62" s="9" t="s">
        <v>37</v>
      </c>
      <c r="AK62" s="24">
        <f>AVERAGE(AK43:AK45,AK47:AK53,AK55:AK60)</f>
        <v>0.87421250000000017</v>
      </c>
      <c r="AL62" s="24">
        <f t="shared" ref="AL62:AU62" si="34">AVERAGE(AL43:AL45,AL47:AL53,AL55:AL60)</f>
        <v>0.79581875000000002</v>
      </c>
      <c r="AM62" s="24">
        <f t="shared" si="34"/>
        <v>0.75834499999999994</v>
      </c>
      <c r="AN62" s="24">
        <f t="shared" si="34"/>
        <v>0.76897249999999995</v>
      </c>
      <c r="AO62" s="24">
        <f t="shared" si="34"/>
        <v>0.89383250000000003</v>
      </c>
      <c r="AP62" s="24">
        <f t="shared" si="34"/>
        <v>0.88603250000000022</v>
      </c>
      <c r="AQ62" s="24">
        <f t="shared" si="34"/>
        <v>0.88458250000000016</v>
      </c>
      <c r="AR62" s="9">
        <f t="shared" si="34"/>
        <v>1405.0250000000001</v>
      </c>
      <c r="AS62" s="9">
        <f t="shared" si="34"/>
        <v>64.498874999999998</v>
      </c>
      <c r="AT62" s="5">
        <f t="shared" si="34"/>
        <v>1586.2750000000001</v>
      </c>
      <c r="AU62" s="1">
        <f t="shared" si="34"/>
        <v>78.003500000000003</v>
      </c>
      <c r="AV62">
        <v>2</v>
      </c>
      <c r="AW62" s="6">
        <v>0.98670000000000002</v>
      </c>
      <c r="AX62" s="6">
        <v>0.85709999999999997</v>
      </c>
      <c r="AY62" s="6">
        <v>1</v>
      </c>
      <c r="AZ62" s="6">
        <v>0.92310000000000003</v>
      </c>
      <c r="BA62" s="6">
        <v>1</v>
      </c>
      <c r="BB62" s="6">
        <v>0.98549999999999993</v>
      </c>
      <c r="BC62" s="6">
        <v>0.99269999999999992</v>
      </c>
      <c r="BD62" s="6">
        <v>456</v>
      </c>
      <c r="BE62" s="6">
        <v>60.47</v>
      </c>
      <c r="BG62" s="6">
        <v>98.67</v>
      </c>
      <c r="BH62" s="6">
        <v>85.71</v>
      </c>
      <c r="BI62" s="6">
        <v>100</v>
      </c>
      <c r="BJ62" s="6">
        <v>92.31</v>
      </c>
      <c r="BK62" s="6">
        <v>100</v>
      </c>
      <c r="BL62" s="6">
        <v>98.55</v>
      </c>
      <c r="BM62" s="6">
        <v>99.27</v>
      </c>
      <c r="BN62" s="6">
        <v>60.47</v>
      </c>
      <c r="BO62" s="6">
        <v>456</v>
      </c>
    </row>
    <row r="63" spans="3:67" x14ac:dyDescent="0.2">
      <c r="AV63" s="6">
        <v>3</v>
      </c>
      <c r="AW63" s="6">
        <v>0.98</v>
      </c>
      <c r="AX63" s="6">
        <v>0.90910000000000002</v>
      </c>
      <c r="AY63" s="6">
        <v>0.83329999999999993</v>
      </c>
      <c r="AZ63" s="6">
        <v>0.86959999999999993</v>
      </c>
      <c r="BA63" s="6">
        <v>0.98560000000000003</v>
      </c>
      <c r="BB63" s="6">
        <v>0.99280000000000002</v>
      </c>
      <c r="BC63" s="6">
        <v>0.98919999999999997</v>
      </c>
      <c r="BD63" s="6">
        <v>608</v>
      </c>
      <c r="BE63" s="6">
        <v>74.69</v>
      </c>
      <c r="BG63" s="6">
        <v>98</v>
      </c>
      <c r="BH63" s="6">
        <v>90.91</v>
      </c>
      <c r="BI63" s="6">
        <v>83.33</v>
      </c>
      <c r="BJ63" s="6">
        <v>86.96</v>
      </c>
      <c r="BK63" s="6">
        <v>98.56</v>
      </c>
      <c r="BL63" s="6">
        <v>99.28</v>
      </c>
      <c r="BM63" s="6">
        <v>98.92</v>
      </c>
      <c r="BN63" s="6">
        <v>74.69</v>
      </c>
      <c r="BO63" s="6">
        <v>608</v>
      </c>
    </row>
    <row r="64" spans="3:67" x14ac:dyDescent="0.2">
      <c r="AV64">
        <v>4</v>
      </c>
      <c r="AW64" s="6">
        <v>0.97329999999999994</v>
      </c>
      <c r="AX64" s="6">
        <v>0.9</v>
      </c>
      <c r="AY64" s="6">
        <v>0.75</v>
      </c>
      <c r="AZ64" s="6">
        <v>0.81819999999999993</v>
      </c>
      <c r="BA64" s="6">
        <v>0.97860000000000003</v>
      </c>
      <c r="BB64" s="6">
        <v>0.99280000000000002</v>
      </c>
      <c r="BC64" s="6">
        <v>0.98560000000000003</v>
      </c>
      <c r="BD64" s="6">
        <v>608</v>
      </c>
      <c r="BE64" s="6">
        <v>99.12</v>
      </c>
      <c r="BG64" s="6">
        <v>97.33</v>
      </c>
      <c r="BH64" s="6">
        <v>90</v>
      </c>
      <c r="BI64" s="6">
        <v>75</v>
      </c>
      <c r="BJ64" s="6">
        <v>81.819999999999993</v>
      </c>
      <c r="BK64" s="6">
        <v>97.86</v>
      </c>
      <c r="BL64" s="6">
        <v>99.28</v>
      </c>
      <c r="BM64" s="6">
        <v>98.56</v>
      </c>
      <c r="BN64" s="6">
        <v>99.12</v>
      </c>
      <c r="BO64" s="6">
        <v>608</v>
      </c>
    </row>
    <row r="65" spans="3:67" x14ac:dyDescent="0.2">
      <c r="AV65" s="6">
        <v>5</v>
      </c>
      <c r="AW65" s="6">
        <v>0.98670000000000002</v>
      </c>
      <c r="AX65" s="6">
        <v>0.91670000000000007</v>
      </c>
      <c r="AY65" s="6">
        <v>0.91670000000000007</v>
      </c>
      <c r="AZ65" s="6">
        <v>0.91670000000000007</v>
      </c>
      <c r="BA65" s="6">
        <v>0.99280000000000002</v>
      </c>
      <c r="BB65" s="6">
        <v>0.99280000000000002</v>
      </c>
      <c r="BC65" s="6">
        <v>0.99280000000000002</v>
      </c>
      <c r="BD65" s="6">
        <v>1368</v>
      </c>
      <c r="BE65" s="6">
        <v>108.03</v>
      </c>
      <c r="BG65" s="6">
        <v>98.67</v>
      </c>
      <c r="BH65" s="6">
        <v>91.67</v>
      </c>
      <c r="BI65" s="6">
        <v>91.67</v>
      </c>
      <c r="BJ65" s="6">
        <v>91.67</v>
      </c>
      <c r="BK65" s="6">
        <v>99.28</v>
      </c>
      <c r="BL65" s="6">
        <v>99.28</v>
      </c>
      <c r="BM65" s="6">
        <v>99.28</v>
      </c>
      <c r="BN65" s="6">
        <v>108.03</v>
      </c>
      <c r="BO65" s="6">
        <v>1368</v>
      </c>
    </row>
    <row r="66" spans="3:67" x14ac:dyDescent="0.2">
      <c r="AV66">
        <v>6</v>
      </c>
      <c r="AW66" s="6">
        <v>0.98670000000000002</v>
      </c>
      <c r="AX66" s="6">
        <v>0.91670000000000007</v>
      </c>
      <c r="AY66" s="6">
        <v>0.91670000000000007</v>
      </c>
      <c r="AZ66" s="6">
        <v>0.91670000000000007</v>
      </c>
      <c r="BA66" s="6">
        <v>0.99280000000000002</v>
      </c>
      <c r="BB66" s="6">
        <v>0.99280000000000002</v>
      </c>
      <c r="BC66" s="6">
        <v>0.99280000000000002</v>
      </c>
      <c r="BD66" s="6">
        <v>4864</v>
      </c>
      <c r="BE66" s="6">
        <v>455.07</v>
      </c>
      <c r="BG66" s="6">
        <v>98.67</v>
      </c>
      <c r="BH66" s="6">
        <v>91.67</v>
      </c>
      <c r="BI66" s="6">
        <v>91.67</v>
      </c>
      <c r="BJ66" s="6">
        <v>91.67</v>
      </c>
      <c r="BK66" s="6">
        <v>99.28</v>
      </c>
      <c r="BL66" s="6">
        <v>99.28</v>
      </c>
      <c r="BM66" s="6">
        <v>99.28</v>
      </c>
      <c r="BN66" s="6">
        <v>455.07</v>
      </c>
      <c r="BO66" s="6">
        <v>4864</v>
      </c>
    </row>
    <row r="67" spans="3:67" x14ac:dyDescent="0.2">
      <c r="AW67" s="6"/>
      <c r="AX67" s="6"/>
      <c r="AY67" s="6"/>
      <c r="AZ67" s="6"/>
      <c r="BA67" s="6"/>
      <c r="BB67" s="6"/>
      <c r="BC67" s="6"/>
      <c r="BD67" s="6"/>
      <c r="BE67" s="6"/>
    </row>
    <row r="68" spans="3:67" x14ac:dyDescent="0.2">
      <c r="AW68" s="6"/>
      <c r="AX68" s="6"/>
      <c r="AY68" s="6"/>
      <c r="AZ68" s="6"/>
      <c r="BA68" s="6"/>
      <c r="BB68" s="6"/>
      <c r="BC68" s="6"/>
      <c r="BD68" s="6"/>
      <c r="BE68" s="6"/>
    </row>
    <row r="69" spans="3:67" x14ac:dyDescent="0.2">
      <c r="AW69" s="6"/>
      <c r="AX69" s="6"/>
      <c r="AY69" s="6"/>
      <c r="AZ69" s="6"/>
      <c r="BA69" s="6"/>
      <c r="BB69" s="6"/>
      <c r="BC69" s="6"/>
      <c r="BD69" s="6"/>
      <c r="BE69" s="6"/>
      <c r="BG69" t="s">
        <v>41</v>
      </c>
    </row>
    <row r="70" spans="3:67" x14ac:dyDescent="0.2">
      <c r="C70" t="s">
        <v>0</v>
      </c>
      <c r="S70" t="str">
        <f>S40</f>
        <v>PO2G 4o Mini + Cluster</v>
      </c>
      <c r="AI70" t="str">
        <f>AI40</f>
        <v>PO2G 4o Mini</v>
      </c>
      <c r="AV70">
        <v>0</v>
      </c>
      <c r="AW70" s="6">
        <v>0.9667</v>
      </c>
      <c r="AX70" s="6">
        <v>0.81819999999999993</v>
      </c>
      <c r="AY70" s="6">
        <v>0.75</v>
      </c>
      <c r="AZ70" s="6">
        <v>0.78260000000000007</v>
      </c>
      <c r="BA70" s="6">
        <v>0.97840000000000005</v>
      </c>
      <c r="BB70" s="6">
        <v>0.98549999999999993</v>
      </c>
      <c r="BC70" s="6">
        <v>0.9819</v>
      </c>
      <c r="BD70" s="6">
        <v>150</v>
      </c>
      <c r="BE70" s="6">
        <v>4.83</v>
      </c>
      <c r="BG70" s="6">
        <v>96.67</v>
      </c>
      <c r="BH70" s="6">
        <v>81.819999999999993</v>
      </c>
      <c r="BI70" s="6">
        <v>75</v>
      </c>
      <c r="BJ70" s="6">
        <v>78.260000000000005</v>
      </c>
      <c r="BK70" s="6">
        <v>97.84</v>
      </c>
      <c r="BL70" s="6">
        <v>98.55</v>
      </c>
      <c r="BM70" s="6">
        <v>98.19</v>
      </c>
      <c r="BN70" s="6">
        <v>4.83</v>
      </c>
      <c r="BO70" s="6">
        <v>150</v>
      </c>
    </row>
    <row r="71" spans="3:67" x14ac:dyDescent="0.2">
      <c r="D71">
        <f>D41+1</f>
        <v>2</v>
      </c>
      <c r="F71" t="s">
        <v>3</v>
      </c>
      <c r="G71" t="s">
        <v>3</v>
      </c>
      <c r="H71" t="s">
        <v>3</v>
      </c>
      <c r="I71" t="s">
        <v>4</v>
      </c>
      <c r="J71" t="s">
        <v>4</v>
      </c>
      <c r="K71" t="s">
        <v>4</v>
      </c>
      <c r="T71">
        <f>T41+1</f>
        <v>2</v>
      </c>
      <c r="V71" t="s">
        <v>3</v>
      </c>
      <c r="W71" t="s">
        <v>3</v>
      </c>
      <c r="X71" t="s">
        <v>3</v>
      </c>
      <c r="Y71" t="s">
        <v>4</v>
      </c>
      <c r="Z71" t="s">
        <v>4</v>
      </c>
      <c r="AA71" t="s">
        <v>4</v>
      </c>
      <c r="AJ71">
        <f>AJ41+1</f>
        <v>2</v>
      </c>
      <c r="AL71" t="s">
        <v>3</v>
      </c>
      <c r="AM71" t="s">
        <v>3</v>
      </c>
      <c r="AN71" t="s">
        <v>3</v>
      </c>
      <c r="AO71" t="s">
        <v>4</v>
      </c>
      <c r="AP71" t="s">
        <v>4</v>
      </c>
      <c r="AQ71" t="s">
        <v>4</v>
      </c>
      <c r="AV71" s="6">
        <v>1</v>
      </c>
      <c r="AW71" s="6">
        <v>0.97329999999999994</v>
      </c>
      <c r="AX71" s="6">
        <v>1</v>
      </c>
      <c r="AY71" s="6">
        <v>0.66670000000000007</v>
      </c>
      <c r="AZ71" s="6">
        <v>0.8</v>
      </c>
      <c r="BA71" s="6">
        <v>0.97180000000000011</v>
      </c>
      <c r="BB71" s="6">
        <v>1</v>
      </c>
      <c r="BC71" s="6">
        <v>0.98569999999999991</v>
      </c>
      <c r="BD71" s="6">
        <v>760</v>
      </c>
      <c r="BE71" s="6">
        <v>29.03</v>
      </c>
      <c r="BG71" s="6">
        <v>97.33</v>
      </c>
      <c r="BH71" s="6">
        <v>100</v>
      </c>
      <c r="BI71" s="6">
        <v>66.67</v>
      </c>
      <c r="BJ71" s="6">
        <v>80</v>
      </c>
      <c r="BK71" s="6">
        <v>97.18</v>
      </c>
      <c r="BL71" s="6">
        <v>100</v>
      </c>
      <c r="BM71" s="6">
        <v>98.57</v>
      </c>
      <c r="BN71" s="6">
        <v>29.03</v>
      </c>
      <c r="BO71" s="6">
        <v>760</v>
      </c>
    </row>
    <row r="72" spans="3:67" ht="17" x14ac:dyDescent="0.2">
      <c r="C72" s="2" t="s">
        <v>6</v>
      </c>
      <c r="D72" s="3" t="s">
        <v>7</v>
      </c>
      <c r="E72" s="4" t="s">
        <v>8</v>
      </c>
      <c r="F72" s="4" t="s">
        <v>9</v>
      </c>
      <c r="G72" s="4" t="s">
        <v>10</v>
      </c>
      <c r="H72" s="4" t="s">
        <v>11</v>
      </c>
      <c r="I72" s="4" t="s">
        <v>9</v>
      </c>
      <c r="J72" s="4" t="s">
        <v>10</v>
      </c>
      <c r="K72" s="4" t="s">
        <v>11</v>
      </c>
      <c r="L72" s="4" t="s">
        <v>12</v>
      </c>
      <c r="M72" s="4" t="s">
        <v>13</v>
      </c>
      <c r="N72" s="5" t="s">
        <v>14</v>
      </c>
      <c r="O72" s="1" t="s">
        <v>15</v>
      </c>
      <c r="S72" s="2" t="s">
        <v>6</v>
      </c>
      <c r="T72" s="3" t="s">
        <v>7</v>
      </c>
      <c r="U72" s="4" t="s">
        <v>8</v>
      </c>
      <c r="V72" s="4" t="s">
        <v>9</v>
      </c>
      <c r="W72" s="4" t="s">
        <v>10</v>
      </c>
      <c r="X72" s="4" t="s">
        <v>11</v>
      </c>
      <c r="Y72" s="4" t="s">
        <v>9</v>
      </c>
      <c r="Z72" s="4" t="s">
        <v>10</v>
      </c>
      <c r="AA72" s="4" t="s">
        <v>11</v>
      </c>
      <c r="AB72" s="4" t="s">
        <v>12</v>
      </c>
      <c r="AC72" s="4" t="s">
        <v>13</v>
      </c>
      <c r="AD72" s="5" t="s">
        <v>14</v>
      </c>
      <c r="AE72" s="1" t="s">
        <v>15</v>
      </c>
      <c r="AI72" s="2" t="s">
        <v>6</v>
      </c>
      <c r="AJ72" s="3" t="s">
        <v>7</v>
      </c>
      <c r="AK72" s="4" t="s">
        <v>8</v>
      </c>
      <c r="AL72" s="4" t="s">
        <v>9</v>
      </c>
      <c r="AM72" s="4" t="s">
        <v>10</v>
      </c>
      <c r="AN72" s="4" t="s">
        <v>11</v>
      </c>
      <c r="AO72" s="4" t="s">
        <v>9</v>
      </c>
      <c r="AP72" s="4" t="s">
        <v>10</v>
      </c>
      <c r="AQ72" s="4" t="s">
        <v>11</v>
      </c>
      <c r="AR72" s="4" t="s">
        <v>12</v>
      </c>
      <c r="AS72" s="4" t="s">
        <v>13</v>
      </c>
      <c r="AT72" s="5" t="s">
        <v>14</v>
      </c>
      <c r="AU72" s="1" t="s">
        <v>15</v>
      </c>
      <c r="AV72">
        <v>2</v>
      </c>
      <c r="AW72" s="6">
        <v>0.98670000000000002</v>
      </c>
      <c r="AX72" s="6">
        <v>0.91670000000000007</v>
      </c>
      <c r="AY72" s="6">
        <v>0.91670000000000007</v>
      </c>
      <c r="AZ72" s="6">
        <v>0.91670000000000007</v>
      </c>
      <c r="BA72" s="6">
        <v>0.99280000000000002</v>
      </c>
      <c r="BB72" s="6">
        <v>0.99280000000000002</v>
      </c>
      <c r="BC72" s="6">
        <v>0.99280000000000002</v>
      </c>
      <c r="BD72" s="6">
        <v>1216</v>
      </c>
      <c r="BE72" s="6">
        <v>61.55</v>
      </c>
      <c r="BG72" s="6">
        <v>98.67</v>
      </c>
      <c r="BH72" s="6">
        <v>91.67</v>
      </c>
      <c r="BI72" s="6">
        <v>91.67</v>
      </c>
      <c r="BJ72" s="6">
        <v>91.67</v>
      </c>
      <c r="BK72" s="6">
        <v>99.28</v>
      </c>
      <c r="BL72" s="6">
        <v>99.28</v>
      </c>
      <c r="BM72" s="6">
        <v>99.28</v>
      </c>
      <c r="BN72" s="6">
        <v>61.55</v>
      </c>
      <c r="BO72" s="6">
        <v>1216</v>
      </c>
    </row>
    <row r="73" spans="3:67" x14ac:dyDescent="0.2">
      <c r="C73" s="7">
        <v>9.1</v>
      </c>
      <c r="D73" s="4" t="s">
        <v>16</v>
      </c>
      <c r="E73" s="21">
        <v>0.93</v>
      </c>
      <c r="F73" s="21">
        <v>0.93479999999999996</v>
      </c>
      <c r="G73" s="21">
        <v>0.91490000000000005</v>
      </c>
      <c r="H73" s="21">
        <v>0.92469999999999997</v>
      </c>
      <c r="I73" s="21">
        <v>0.92589999999999995</v>
      </c>
      <c r="J73" s="21">
        <v>0.94340000000000002</v>
      </c>
      <c r="K73" s="21">
        <v>0.93459999999999999</v>
      </c>
      <c r="L73" s="21">
        <v>2422</v>
      </c>
      <c r="M73" s="4">
        <v>209.13720989227201</v>
      </c>
      <c r="N73" s="1">
        <f t="shared" ref="N73:N91" si="35">L73+N43</f>
        <v>4957</v>
      </c>
      <c r="O73" s="1">
        <f t="shared" ref="O73:O91" si="36">M73+O43</f>
        <v>297.07351303100489</v>
      </c>
      <c r="S73" s="7">
        <v>9.1</v>
      </c>
      <c r="T73" s="4" t="s">
        <v>16</v>
      </c>
      <c r="U73" s="21">
        <v>0.94499999999999995</v>
      </c>
      <c r="V73" s="21">
        <v>0.94620000000000004</v>
      </c>
      <c r="W73" s="21">
        <v>0.93620000000000003</v>
      </c>
      <c r="X73" s="21">
        <v>0.92149999999999999</v>
      </c>
      <c r="Y73" s="21">
        <v>0.94389999999999996</v>
      </c>
      <c r="Z73" s="21">
        <v>0.95279999999999998</v>
      </c>
      <c r="AA73" s="21">
        <v>0.94840000000000002</v>
      </c>
      <c r="AB73" s="4">
        <v>2828</v>
      </c>
      <c r="AC73" s="8">
        <v>224.3</v>
      </c>
      <c r="AD73" s="5">
        <f t="shared" ref="AD73:AD91" si="37">AB73+AD43</f>
        <v>4442</v>
      </c>
      <c r="AE73" s="17">
        <f t="shared" ref="AE73:AE91" si="38">AC73+AE43</f>
        <v>373.01</v>
      </c>
      <c r="AI73" s="7">
        <v>9.1</v>
      </c>
      <c r="AJ73" s="4" t="s">
        <v>16</v>
      </c>
      <c r="AK73" s="21">
        <v>0.94499999999999995</v>
      </c>
      <c r="AL73" s="21">
        <v>0.92779999999999996</v>
      </c>
      <c r="AM73" s="21">
        <v>0.95739999999999992</v>
      </c>
      <c r="AN73" s="21">
        <v>0.9423999999999999</v>
      </c>
      <c r="AO73" s="21">
        <v>0.96120000000000005</v>
      </c>
      <c r="AP73" s="21">
        <v>0.93400000000000005</v>
      </c>
      <c r="AQ73" s="21">
        <v>0.94739999999999991</v>
      </c>
      <c r="AR73" s="6">
        <v>2424</v>
      </c>
      <c r="AS73" s="6">
        <v>193.81</v>
      </c>
      <c r="AT73" s="5">
        <f>AR73+AT43</f>
        <v>4038</v>
      </c>
      <c r="AU73" s="1">
        <f>AS73+AU43</f>
        <v>307.17</v>
      </c>
      <c r="AV73" s="6">
        <v>3</v>
      </c>
      <c r="AW73" s="6">
        <v>0.97329999999999994</v>
      </c>
      <c r="AX73" s="6">
        <v>1</v>
      </c>
      <c r="AY73" s="6">
        <v>0.66670000000000007</v>
      </c>
      <c r="AZ73" s="6">
        <v>0.8</v>
      </c>
      <c r="BA73" s="6">
        <v>0.97180000000000011</v>
      </c>
      <c r="BB73" s="6">
        <v>1</v>
      </c>
      <c r="BC73" s="6">
        <v>0.98569999999999991</v>
      </c>
      <c r="BD73" s="6">
        <v>912</v>
      </c>
      <c r="BE73" s="6">
        <v>138.75</v>
      </c>
      <c r="BG73" s="6">
        <v>97.33</v>
      </c>
      <c r="BH73" s="6">
        <v>100</v>
      </c>
      <c r="BI73" s="6">
        <v>66.67</v>
      </c>
      <c r="BJ73" s="6">
        <v>80</v>
      </c>
      <c r="BK73" s="6">
        <v>97.18</v>
      </c>
      <c r="BL73" s="6">
        <v>100</v>
      </c>
      <c r="BM73" s="6">
        <v>98.57</v>
      </c>
      <c r="BN73" s="6">
        <v>138.75</v>
      </c>
      <c r="BO73" s="6">
        <v>912</v>
      </c>
    </row>
    <row r="74" spans="3:67" x14ac:dyDescent="0.2">
      <c r="C74" s="7">
        <v>10.1</v>
      </c>
      <c r="D74" s="4" t="s">
        <v>17</v>
      </c>
      <c r="E74" s="21">
        <f>'ProTeGi - Multi Call Data'!K19</f>
        <v>0.59699999999999998</v>
      </c>
      <c r="F74" s="21">
        <f>'ProTeGi - Multi Call Data'!L19</f>
        <v>0.63518000000000008</v>
      </c>
      <c r="G74" s="21">
        <f>'ProTeGi - Multi Call Data'!M19</f>
        <v>0.63145999999999991</v>
      </c>
      <c r="H74" s="21">
        <f>'ProTeGi - Multi Call Data'!N19</f>
        <v>0.62208000000000008</v>
      </c>
      <c r="I74" s="21">
        <f>'ProTeGi - Multi Call Data'!O19</f>
        <v>0.56854000000000005</v>
      </c>
      <c r="J74" s="21">
        <f>'ProTeGi - Multi Call Data'!P19</f>
        <v>0.55652000000000001</v>
      </c>
      <c r="K74" s="21">
        <f>'ProTeGi - Multi Call Data'!Q19</f>
        <v>0.54968000000000006</v>
      </c>
      <c r="L74" s="21">
        <f>'ProTeGi - Multi Call Data'!S19</f>
        <v>2437.1999999999998</v>
      </c>
      <c r="M74" s="4">
        <f>'ProTeGi - Multi Call Data'!R19</f>
        <v>199.05309462716363</v>
      </c>
      <c r="N74" s="1">
        <f t="shared" si="35"/>
        <v>4825.6000000000004</v>
      </c>
      <c r="O74" s="1">
        <f t="shared" si="36"/>
        <v>283.24615385319476</v>
      </c>
      <c r="S74" s="7">
        <v>10.1</v>
      </c>
      <c r="T74" s="4" t="s">
        <v>17</v>
      </c>
      <c r="U74" s="21">
        <f>'PO2G+C - Multi Call Data'!K19</f>
        <v>0.61499999999999999</v>
      </c>
      <c r="V74" s="21">
        <f>'PO2G+C - Multi Call Data'!L19</f>
        <v>0.66539999999999999</v>
      </c>
      <c r="W74" s="21">
        <f>'PO2G+C - Multi Call Data'!M19</f>
        <v>0.58148</v>
      </c>
      <c r="X74" s="21">
        <f>'PO2G+C - Multi Call Data'!N19</f>
        <v>0.61797999999999997</v>
      </c>
      <c r="Y74" s="21">
        <f>'PO2G+C - Multi Call Data'!O19</f>
        <v>0.57368000000000008</v>
      </c>
      <c r="Z74" s="21">
        <f>'PO2G+C - Multi Call Data'!P19</f>
        <v>0.65436000000000005</v>
      </c>
      <c r="AA74" s="21">
        <f>'PO2G+C - Multi Call Data'!Q19</f>
        <v>0.60870000000000002</v>
      </c>
      <c r="AB74" s="4">
        <f>'PO2G+C - Multi Call Data'!S19</f>
        <v>4040</v>
      </c>
      <c r="AC74" s="4">
        <f>'PO2G+C - Multi Call Data'!R19</f>
        <v>193.988</v>
      </c>
      <c r="AD74" s="5">
        <f t="shared" si="37"/>
        <v>6260</v>
      </c>
      <c r="AE74" s="1">
        <f t="shared" si="38"/>
        <v>305.83799999999997</v>
      </c>
      <c r="AI74" s="7">
        <v>10.1</v>
      </c>
      <c r="AJ74" s="4" t="s">
        <v>17</v>
      </c>
      <c r="AK74" s="21">
        <f>'PO2G - Multi Call Data'!K19</f>
        <v>0.59399999999999997</v>
      </c>
      <c r="AL74" s="21">
        <f>'PO2G - Multi Call Data'!L19</f>
        <v>0.62772000000000006</v>
      </c>
      <c r="AM74" s="21">
        <f>'PO2G - Multi Call Data'!M19</f>
        <v>0.64813999999999994</v>
      </c>
      <c r="AN74" s="21">
        <f>'PO2G - Multi Call Data'!N19</f>
        <v>0.63117999999999996</v>
      </c>
      <c r="AO74" s="21">
        <f>'PO2G - Multi Call Data'!O19</f>
        <v>0.54866000000000004</v>
      </c>
      <c r="AP74" s="21">
        <f>'PO2G - Multi Call Data'!P19</f>
        <v>0.53042</v>
      </c>
      <c r="AQ74" s="21">
        <f>'PO2G - Multi Call Data'!Q19</f>
        <v>0.52867999999999993</v>
      </c>
      <c r="AR74" s="4">
        <f>'PO2G - Multi Call Data'!S19</f>
        <v>3959.2</v>
      </c>
      <c r="AS74" s="4">
        <f>'PO2G - Multi Call Data'!R19</f>
        <v>178.714</v>
      </c>
      <c r="AT74" s="5">
        <f t="shared" ref="AT74:AU89" si="39">AR74+AT44</f>
        <v>6179.2</v>
      </c>
      <c r="AU74" s="1">
        <f t="shared" si="39"/>
        <v>265.37200000000001</v>
      </c>
      <c r="AV74">
        <v>4</v>
      </c>
      <c r="AW74" s="6">
        <v>0.98670000000000002</v>
      </c>
      <c r="AX74" s="6">
        <v>0.91670000000000007</v>
      </c>
      <c r="AY74" s="6">
        <v>0.91670000000000007</v>
      </c>
      <c r="AZ74" s="6">
        <v>0.91670000000000007</v>
      </c>
      <c r="BA74" s="6">
        <v>0.99280000000000002</v>
      </c>
      <c r="BB74" s="6">
        <v>0.99280000000000002</v>
      </c>
      <c r="BC74" s="6">
        <v>0.99280000000000002</v>
      </c>
      <c r="BD74" s="6">
        <v>2128</v>
      </c>
      <c r="BE74" s="6">
        <v>100.57</v>
      </c>
      <c r="BG74" s="6">
        <v>98.67</v>
      </c>
      <c r="BH74" s="6">
        <v>91.67</v>
      </c>
      <c r="BI74" s="6">
        <v>91.67</v>
      </c>
      <c r="BJ74" s="6">
        <v>91.67</v>
      </c>
      <c r="BK74" s="6">
        <v>99.28</v>
      </c>
      <c r="BL74" s="6">
        <v>99.28</v>
      </c>
      <c r="BM74" s="6">
        <v>99.28</v>
      </c>
      <c r="BN74" s="6">
        <v>100.57</v>
      </c>
      <c r="BO74" s="6">
        <v>2128</v>
      </c>
    </row>
    <row r="75" spans="3:67" x14ac:dyDescent="0.2">
      <c r="C75" s="7">
        <v>11.1</v>
      </c>
      <c r="D75" s="4" t="s">
        <v>18</v>
      </c>
      <c r="E75" s="21">
        <f>'ProTeGi - Multi Call Data'!K29</f>
        <v>0.82999999999999985</v>
      </c>
      <c r="F75" s="21">
        <f>'ProTeGi - Multi Call Data'!L29</f>
        <v>0.33980000000000005</v>
      </c>
      <c r="G75" s="21">
        <f>'ProTeGi - Multi Call Data'!M29</f>
        <v>0.40668000000000004</v>
      </c>
      <c r="H75" s="21">
        <f>'ProTeGi - Multi Call Data'!N29</f>
        <v>0.33450000000000002</v>
      </c>
      <c r="I75" s="21">
        <f>'ProTeGi - Multi Call Data'!O29</f>
        <v>0.90132000000000012</v>
      </c>
      <c r="J75" s="21">
        <f>'ProTeGi - Multi Call Data'!P29</f>
        <v>0.90471999999999997</v>
      </c>
      <c r="K75" s="21">
        <f>'ProTeGi - Multi Call Data'!Q29</f>
        <v>0.89947999999999995</v>
      </c>
      <c r="L75" s="21">
        <f>'ProTeGi - Multi Call Data'!S29</f>
        <v>2515.4</v>
      </c>
      <c r="M75" s="4">
        <f>'ProTeGi - Multi Call Data'!R29</f>
        <v>164.5229892684934</v>
      </c>
      <c r="N75" s="1">
        <f t="shared" si="35"/>
        <v>5000.3999999999996</v>
      </c>
      <c r="O75" s="1">
        <f t="shared" si="36"/>
        <v>230.39358845266389</v>
      </c>
      <c r="S75" s="7">
        <v>11.1</v>
      </c>
      <c r="T75" s="4" t="s">
        <v>18</v>
      </c>
      <c r="U75" s="21">
        <f>'PO2G+C - Multi Call Data'!K29</f>
        <v>0.86099999999999999</v>
      </c>
      <c r="V75" s="21">
        <f>'PO2G+C - Multi Call Data'!L29</f>
        <v>0.55712000000000006</v>
      </c>
      <c r="W75" s="21">
        <f>'PO2G+C - Multi Call Data'!M29</f>
        <v>0.54665999999999992</v>
      </c>
      <c r="X75" s="21">
        <f>'PO2G+C - Multi Call Data'!N29</f>
        <v>0.54090000000000005</v>
      </c>
      <c r="Y75" s="21">
        <f>'PO2G+C - Multi Call Data'!O29</f>
        <v>0.92048000000000008</v>
      </c>
      <c r="Z75" s="21">
        <f>'PO2G+C - Multi Call Data'!P29</f>
        <v>0.91646000000000005</v>
      </c>
      <c r="AA75" s="21">
        <f>'PO2G+C - Multi Call Data'!Q29</f>
        <v>0.9176399999999999</v>
      </c>
      <c r="AB75" s="4">
        <f>'PO2G+C - Multi Call Data'!S29</f>
        <v>4040</v>
      </c>
      <c r="AC75" s="4">
        <f>'PO2G+C - Multi Call Data'!R29</f>
        <v>148.91000000000003</v>
      </c>
      <c r="AD75" s="5">
        <f t="shared" si="37"/>
        <v>6260</v>
      </c>
      <c r="AE75" s="1">
        <f t="shared" si="38"/>
        <v>227.14200000000002</v>
      </c>
      <c r="AI75" s="7">
        <v>11.1</v>
      </c>
      <c r="AJ75" s="4" t="s">
        <v>18</v>
      </c>
      <c r="AK75" s="21">
        <f>'PO2G - Multi Call Data'!K29</f>
        <v>0.87200000000000011</v>
      </c>
      <c r="AL75" s="21">
        <f>'PO2G - Multi Call Data'!L29</f>
        <v>0.59795999999999994</v>
      </c>
      <c r="AM75" s="21">
        <f>'PO2G - Multi Call Data'!M29</f>
        <v>0.49331999999999993</v>
      </c>
      <c r="AN75" s="21">
        <f>'PO2G - Multi Call Data'!N29</f>
        <v>0.53473999999999999</v>
      </c>
      <c r="AO75" s="21">
        <f>'PO2G - Multi Call Data'!O29</f>
        <v>0.91334000000000004</v>
      </c>
      <c r="AP75" s="21">
        <f>'PO2G - Multi Call Data'!P29</f>
        <v>0.9388200000000001</v>
      </c>
      <c r="AQ75" s="21">
        <f>'PO2G - Multi Call Data'!Q29</f>
        <v>0.92562</v>
      </c>
      <c r="AR75" s="4">
        <f>'PO2G - Multi Call Data'!S29</f>
        <v>3878.4</v>
      </c>
      <c r="AS75" s="4">
        <f>'PO2G - Multi Call Data'!R29</f>
        <v>168.88000000000002</v>
      </c>
      <c r="AT75" s="5">
        <f t="shared" si="39"/>
        <v>6098.4</v>
      </c>
      <c r="AU75" s="1">
        <f t="shared" si="39"/>
        <v>245.91400000000004</v>
      </c>
      <c r="AV75" s="6">
        <v>5</v>
      </c>
      <c r="AW75" s="6">
        <v>0.98670000000000002</v>
      </c>
      <c r="AX75" s="6">
        <v>1</v>
      </c>
      <c r="AY75" s="6">
        <v>0.83329999999999993</v>
      </c>
      <c r="AZ75" s="6">
        <v>0.90910000000000002</v>
      </c>
      <c r="BA75" s="6">
        <v>0.98569999999999991</v>
      </c>
      <c r="BB75" s="6">
        <v>1</v>
      </c>
      <c r="BC75" s="6">
        <v>0.99280000000000002</v>
      </c>
      <c r="BD75" s="6">
        <v>2432</v>
      </c>
      <c r="BE75" s="6">
        <v>185.26</v>
      </c>
      <c r="BG75" s="6">
        <v>98.67</v>
      </c>
      <c r="BH75" s="6">
        <v>100</v>
      </c>
      <c r="BI75" s="6">
        <v>83.33</v>
      </c>
      <c r="BJ75" s="6">
        <v>90.91</v>
      </c>
      <c r="BK75" s="6">
        <v>98.57</v>
      </c>
      <c r="BL75" s="6">
        <v>100</v>
      </c>
      <c r="BM75" s="6">
        <v>99.28</v>
      </c>
      <c r="BN75" s="6">
        <v>185.26</v>
      </c>
      <c r="BO75" s="6">
        <v>2432</v>
      </c>
    </row>
    <row r="76" spans="3:67" x14ac:dyDescent="0.2">
      <c r="C76" s="7"/>
      <c r="D76" s="9" t="s">
        <v>19</v>
      </c>
      <c r="E76" s="24">
        <f t="shared" ref="E76:M76" si="40">AVERAGE(E73:E75)</f>
        <v>0.78566666666666674</v>
      </c>
      <c r="F76" s="24">
        <f t="shared" si="40"/>
        <v>0.63659333333333346</v>
      </c>
      <c r="G76" s="24">
        <f t="shared" si="40"/>
        <v>0.65101333333333333</v>
      </c>
      <c r="H76" s="24">
        <f t="shared" si="40"/>
        <v>0.62709333333333339</v>
      </c>
      <c r="I76" s="24">
        <f t="shared" si="40"/>
        <v>0.79858666666666667</v>
      </c>
      <c r="J76" s="24">
        <f t="shared" si="40"/>
        <v>0.80154666666666652</v>
      </c>
      <c r="K76" s="24">
        <f t="shared" si="40"/>
        <v>0.79458666666666666</v>
      </c>
      <c r="L76" s="24">
        <f t="shared" si="40"/>
        <v>2458.2000000000003</v>
      </c>
      <c r="M76" s="9">
        <f t="shared" si="40"/>
        <v>190.90443126264302</v>
      </c>
      <c r="N76" s="1">
        <f t="shared" si="35"/>
        <v>4927.666666666667</v>
      </c>
      <c r="O76" s="1">
        <f t="shared" si="36"/>
        <v>270.23775177895453</v>
      </c>
      <c r="S76" s="7"/>
      <c r="T76" s="9" t="s">
        <v>19</v>
      </c>
      <c r="U76" s="24">
        <f t="shared" ref="U76:AC76" si="41">AVERAGE(U73:U75)</f>
        <v>0.80700000000000005</v>
      </c>
      <c r="V76" s="24">
        <f t="shared" si="41"/>
        <v>0.72290666666666681</v>
      </c>
      <c r="W76" s="24">
        <f t="shared" si="41"/>
        <v>0.68811333333333324</v>
      </c>
      <c r="X76" s="24">
        <f t="shared" si="41"/>
        <v>0.69345999999999997</v>
      </c>
      <c r="Y76" s="24">
        <f t="shared" si="41"/>
        <v>0.81268666666666667</v>
      </c>
      <c r="Z76" s="24">
        <f t="shared" si="41"/>
        <v>0.84120666666666677</v>
      </c>
      <c r="AA76" s="24">
        <f t="shared" si="41"/>
        <v>0.82491333333333339</v>
      </c>
      <c r="AB76" s="9">
        <f t="shared" si="41"/>
        <v>3636</v>
      </c>
      <c r="AC76" s="16">
        <f t="shared" si="41"/>
        <v>189.06600000000003</v>
      </c>
      <c r="AD76" s="5">
        <f t="shared" si="37"/>
        <v>5654</v>
      </c>
      <c r="AE76" s="17">
        <f t="shared" si="38"/>
        <v>301.99666666666673</v>
      </c>
      <c r="AI76" s="7"/>
      <c r="AJ76" s="9" t="s">
        <v>19</v>
      </c>
      <c r="AK76" s="24">
        <f t="shared" ref="AK76:AS76" si="42">AVERAGE(AK73:AK75)</f>
        <v>0.80366666666666664</v>
      </c>
      <c r="AL76" s="24">
        <f t="shared" si="42"/>
        <v>0.71782666666666672</v>
      </c>
      <c r="AM76" s="24">
        <f t="shared" si="42"/>
        <v>0.69961999999999991</v>
      </c>
      <c r="AN76" s="24">
        <f t="shared" si="42"/>
        <v>0.70277333333333336</v>
      </c>
      <c r="AO76" s="24">
        <f t="shared" si="42"/>
        <v>0.80773333333333353</v>
      </c>
      <c r="AP76" s="24">
        <f t="shared" si="42"/>
        <v>0.80108000000000013</v>
      </c>
      <c r="AQ76" s="24">
        <f t="shared" si="42"/>
        <v>0.80056666666666665</v>
      </c>
      <c r="AR76" s="9">
        <f t="shared" si="42"/>
        <v>3420.5333333333333</v>
      </c>
      <c r="AS76" s="9">
        <f t="shared" si="42"/>
        <v>180.46799999999999</v>
      </c>
      <c r="AT76" s="5">
        <f t="shared" si="39"/>
        <v>5438.5333333333328</v>
      </c>
      <c r="AU76" s="1">
        <f t="shared" si="39"/>
        <v>272.81866666666667</v>
      </c>
      <c r="AV76">
        <v>6</v>
      </c>
      <c r="AW76" s="6">
        <v>0.99329999999999996</v>
      </c>
      <c r="AX76" s="6">
        <v>1</v>
      </c>
      <c r="AY76" s="6">
        <v>0.91670000000000007</v>
      </c>
      <c r="AZ76" s="6">
        <v>0.95650000000000002</v>
      </c>
      <c r="BA76" s="6">
        <v>0.99280000000000002</v>
      </c>
      <c r="BB76" s="6">
        <v>1</v>
      </c>
      <c r="BC76" s="6">
        <v>0.99639999999999995</v>
      </c>
      <c r="BD76" s="6">
        <v>3648</v>
      </c>
      <c r="BE76" s="6">
        <v>274.43</v>
      </c>
      <c r="BG76" s="6">
        <v>99.33</v>
      </c>
      <c r="BH76" s="6">
        <v>100</v>
      </c>
      <c r="BI76" s="6">
        <v>91.67</v>
      </c>
      <c r="BJ76" s="6">
        <v>95.65</v>
      </c>
      <c r="BK76" s="6">
        <v>99.28</v>
      </c>
      <c r="BL76" s="6">
        <v>100</v>
      </c>
      <c r="BM76" s="6">
        <v>99.64</v>
      </c>
      <c r="BN76" s="6">
        <v>274.43</v>
      </c>
      <c r="BO76" s="6">
        <v>3648</v>
      </c>
    </row>
    <row r="77" spans="3:67" x14ac:dyDescent="0.2">
      <c r="C77" s="7">
        <v>1.1000000000000001</v>
      </c>
      <c r="D77" s="4" t="s">
        <v>20</v>
      </c>
      <c r="E77" s="21">
        <v>0.94</v>
      </c>
      <c r="F77" s="21">
        <v>0.77270000000000005</v>
      </c>
      <c r="G77" s="21">
        <v>0.8095</v>
      </c>
      <c r="H77" s="21">
        <v>0.79069999999999996</v>
      </c>
      <c r="I77" s="21">
        <v>0.96879999999999999</v>
      </c>
      <c r="J77" s="21">
        <v>0.96120000000000005</v>
      </c>
      <c r="K77" s="21">
        <v>0.96499999999999997</v>
      </c>
      <c r="L77" s="21">
        <v>2220</v>
      </c>
      <c r="M77" s="4">
        <v>189.673386096954</v>
      </c>
      <c r="N77" s="1">
        <f t="shared" si="35"/>
        <v>3952</v>
      </c>
      <c r="O77" s="1">
        <f t="shared" si="36"/>
        <v>261.20030140876736</v>
      </c>
      <c r="S77" s="7">
        <v>1.1000000000000001</v>
      </c>
      <c r="T77" s="4" t="s">
        <v>20</v>
      </c>
      <c r="U77" s="21">
        <v>0.94</v>
      </c>
      <c r="V77" s="21">
        <v>0.83330000000000004</v>
      </c>
      <c r="W77" s="21">
        <v>0.71430000000000005</v>
      </c>
      <c r="X77" s="21">
        <v>0.76919999999999999</v>
      </c>
      <c r="Y77" s="21">
        <v>0.95450000000000002</v>
      </c>
      <c r="Z77" s="21">
        <v>0.97670000000000001</v>
      </c>
      <c r="AA77" s="21">
        <v>0.96550000000000002</v>
      </c>
      <c r="AB77" s="4">
        <v>2128</v>
      </c>
      <c r="AC77" s="4">
        <v>212.44</v>
      </c>
      <c r="AD77" s="5">
        <f t="shared" si="37"/>
        <v>3190</v>
      </c>
      <c r="AE77" s="1">
        <f t="shared" si="38"/>
        <v>301.62</v>
      </c>
      <c r="AI77" s="7">
        <v>1.1000000000000001</v>
      </c>
      <c r="AJ77" s="4" t="s">
        <v>20</v>
      </c>
      <c r="AK77" s="21">
        <v>0.96</v>
      </c>
      <c r="AL77" s="21">
        <v>0.82609999999999995</v>
      </c>
      <c r="AM77" s="21">
        <v>0.90480000000000005</v>
      </c>
      <c r="AN77" s="21">
        <v>0.86360000000000003</v>
      </c>
      <c r="AO77" s="21">
        <v>0.98430000000000006</v>
      </c>
      <c r="AP77" s="21">
        <v>0.96900000000000008</v>
      </c>
      <c r="AQ77" s="21">
        <v>0.97659999999999991</v>
      </c>
      <c r="AR77" s="6">
        <v>2128</v>
      </c>
      <c r="AS77" s="6">
        <v>132.82</v>
      </c>
      <c r="AT77" s="5">
        <f t="shared" si="39"/>
        <v>3190</v>
      </c>
      <c r="AU77" s="1">
        <f t="shared" si="39"/>
        <v>230.7</v>
      </c>
      <c r="AW77" s="6"/>
      <c r="AX77" s="6"/>
      <c r="AY77" s="6"/>
      <c r="AZ77" s="6"/>
      <c r="BA77" s="6"/>
      <c r="BB77" s="6"/>
      <c r="BC77" s="6"/>
      <c r="BD77" s="6"/>
      <c r="BE77" s="6"/>
    </row>
    <row r="78" spans="3:67" x14ac:dyDescent="0.2">
      <c r="C78" s="7">
        <v>1.2</v>
      </c>
      <c r="D78" s="4" t="s">
        <v>21</v>
      </c>
      <c r="E78" s="21">
        <v>0.78669999999999995</v>
      </c>
      <c r="F78" s="21">
        <v>0</v>
      </c>
      <c r="G78" s="21">
        <v>0</v>
      </c>
      <c r="H78" s="21">
        <v>0</v>
      </c>
      <c r="I78" s="21">
        <v>0.78669999999999995</v>
      </c>
      <c r="J78" s="21">
        <v>1</v>
      </c>
      <c r="K78" s="21">
        <v>0.88060000000000005</v>
      </c>
      <c r="L78" s="21">
        <v>2278</v>
      </c>
      <c r="M78" s="4">
        <v>195.78458189964201</v>
      </c>
      <c r="N78" s="1">
        <f t="shared" si="35"/>
        <v>4016</v>
      </c>
      <c r="O78" s="1">
        <f t="shared" si="36"/>
        <v>267.47725105285542</v>
      </c>
      <c r="S78" s="7">
        <v>1.2</v>
      </c>
      <c r="T78" s="4" t="s">
        <v>21</v>
      </c>
      <c r="U78" s="21">
        <v>0.88670000000000004</v>
      </c>
      <c r="V78" s="21">
        <v>0.77780000000000005</v>
      </c>
      <c r="W78" s="21">
        <v>0.65620000000000001</v>
      </c>
      <c r="X78" s="21">
        <v>0.71189999999999998</v>
      </c>
      <c r="Y78" s="21">
        <v>0.91059999999999997</v>
      </c>
      <c r="Z78" s="21">
        <v>0.94920000000000004</v>
      </c>
      <c r="AA78" s="21">
        <v>0.92949999999999999</v>
      </c>
      <c r="AB78" s="4">
        <v>2280</v>
      </c>
      <c r="AC78" s="4">
        <v>226.82</v>
      </c>
      <c r="AD78" s="5">
        <f t="shared" si="37"/>
        <v>3342</v>
      </c>
      <c r="AE78" s="1">
        <f t="shared" si="38"/>
        <v>404.47</v>
      </c>
      <c r="AI78" s="7">
        <v>1.2</v>
      </c>
      <c r="AJ78" s="4" t="s">
        <v>21</v>
      </c>
      <c r="AK78" s="21">
        <v>0.78670000000000007</v>
      </c>
      <c r="AL78" s="21">
        <v>0</v>
      </c>
      <c r="AM78" s="21">
        <v>0</v>
      </c>
      <c r="AN78" s="21">
        <v>0</v>
      </c>
      <c r="AO78" s="21">
        <v>0.78670000000000007</v>
      </c>
      <c r="AP78" s="21">
        <v>1</v>
      </c>
      <c r="AQ78" s="21">
        <v>0.88060000000000005</v>
      </c>
      <c r="AR78" s="6">
        <v>2280</v>
      </c>
      <c r="AS78" s="6">
        <v>154.69999999999999</v>
      </c>
      <c r="AT78" s="5">
        <f t="shared" si="39"/>
        <v>3342</v>
      </c>
      <c r="AU78" s="1">
        <f t="shared" si="39"/>
        <v>190.71999999999997</v>
      </c>
      <c r="AW78" s="6"/>
      <c r="AX78" s="6"/>
      <c r="AY78" s="6"/>
      <c r="AZ78" s="6"/>
      <c r="BA78" s="6"/>
      <c r="BB78" s="6"/>
      <c r="BC78" s="6"/>
      <c r="BD78" s="6"/>
      <c r="BE78" s="6"/>
      <c r="BG78" t="s">
        <v>42</v>
      </c>
    </row>
    <row r="79" spans="3:67" x14ac:dyDescent="0.2">
      <c r="C79" s="7">
        <v>1.3</v>
      </c>
      <c r="D79" s="4" t="s">
        <v>22</v>
      </c>
      <c r="E79" s="21">
        <v>0.98</v>
      </c>
      <c r="F79" s="21">
        <v>1</v>
      </c>
      <c r="G79" s="21">
        <v>0.75</v>
      </c>
      <c r="H79" s="21">
        <v>0.85709999999999997</v>
      </c>
      <c r="I79" s="21">
        <v>0.97870000000000001</v>
      </c>
      <c r="J79" s="21">
        <v>1</v>
      </c>
      <c r="K79" s="21">
        <v>0.98919999999999997</v>
      </c>
      <c r="L79" s="21">
        <v>2083</v>
      </c>
      <c r="M79" s="4">
        <v>212.04088091850201</v>
      </c>
      <c r="N79" s="1">
        <f t="shared" si="35"/>
        <v>3815</v>
      </c>
      <c r="O79" s="1">
        <f t="shared" si="36"/>
        <v>281.27904915809546</v>
      </c>
      <c r="S79" s="7">
        <v>1.3</v>
      </c>
      <c r="T79" s="4" t="s">
        <v>22</v>
      </c>
      <c r="U79" s="21">
        <v>0.98</v>
      </c>
      <c r="V79" s="21">
        <v>1</v>
      </c>
      <c r="W79" s="21">
        <v>0.75</v>
      </c>
      <c r="X79" s="21">
        <v>0.85709999999999997</v>
      </c>
      <c r="Y79" s="21">
        <v>0.97870000000000001</v>
      </c>
      <c r="Z79" s="21">
        <v>1</v>
      </c>
      <c r="AA79" s="21">
        <v>0.98919999999999997</v>
      </c>
      <c r="AB79" s="4">
        <v>608</v>
      </c>
      <c r="AC79" s="4">
        <v>51.41</v>
      </c>
      <c r="AD79" s="5">
        <f t="shared" si="37"/>
        <v>1518</v>
      </c>
      <c r="AE79" s="1">
        <f t="shared" si="38"/>
        <v>113.84</v>
      </c>
      <c r="AI79" s="7">
        <v>1.3</v>
      </c>
      <c r="AJ79" s="4" t="s">
        <v>22</v>
      </c>
      <c r="AK79" s="21">
        <v>0.98670000000000002</v>
      </c>
      <c r="AL79" s="21">
        <v>0.85709999999999997</v>
      </c>
      <c r="AM79" s="21">
        <v>1</v>
      </c>
      <c r="AN79" s="21">
        <v>0.92310000000000003</v>
      </c>
      <c r="AO79" s="21">
        <v>1</v>
      </c>
      <c r="AP79" s="21">
        <v>0.98549999999999993</v>
      </c>
      <c r="AQ79" s="21">
        <v>0.99269999999999992</v>
      </c>
      <c r="AR79" s="6">
        <v>456</v>
      </c>
      <c r="AS79" s="6">
        <v>60.47</v>
      </c>
      <c r="AT79" s="5">
        <f t="shared" si="39"/>
        <v>1366</v>
      </c>
      <c r="AU79" s="1">
        <f t="shared" si="39"/>
        <v>120.74</v>
      </c>
      <c r="AV79">
        <v>0</v>
      </c>
      <c r="AW79" s="6">
        <v>0.59329999999999994</v>
      </c>
      <c r="AX79" s="6">
        <v>0.45450000000000002</v>
      </c>
      <c r="AY79" s="6">
        <v>0.98040000000000005</v>
      </c>
      <c r="AZ79" s="6">
        <v>0.62109999999999999</v>
      </c>
      <c r="BA79" s="6">
        <v>0.97499999999999998</v>
      </c>
      <c r="BB79" s="6">
        <v>0.39390000000000003</v>
      </c>
      <c r="BC79" s="6">
        <v>0.56119999999999992</v>
      </c>
      <c r="BD79" s="6">
        <v>150</v>
      </c>
      <c r="BE79" s="6">
        <v>35.74</v>
      </c>
      <c r="BG79" s="6">
        <v>59.33</v>
      </c>
      <c r="BH79" s="6">
        <v>45.45</v>
      </c>
      <c r="BI79" s="6">
        <v>98.04</v>
      </c>
      <c r="BJ79" s="6">
        <v>62.11</v>
      </c>
      <c r="BK79" s="6">
        <v>97.5</v>
      </c>
      <c r="BL79" s="6">
        <v>39.39</v>
      </c>
      <c r="BM79" s="6">
        <v>56.12</v>
      </c>
      <c r="BN79" s="6">
        <v>35.74</v>
      </c>
      <c r="BO79" s="6">
        <v>150</v>
      </c>
    </row>
    <row r="80" spans="3:67" x14ac:dyDescent="0.2">
      <c r="C80" s="7">
        <v>1.4</v>
      </c>
      <c r="D80" s="4" t="s">
        <v>23</v>
      </c>
      <c r="E80" s="21">
        <v>0.98</v>
      </c>
      <c r="F80" s="21">
        <v>0.84619999999999995</v>
      </c>
      <c r="G80" s="21">
        <v>0.91669999999999996</v>
      </c>
      <c r="H80" s="21">
        <v>0.88</v>
      </c>
      <c r="I80" s="21">
        <v>0.99270000000000003</v>
      </c>
      <c r="J80" s="21">
        <v>0.98550000000000004</v>
      </c>
      <c r="K80" s="21">
        <v>0.98909999999999998</v>
      </c>
      <c r="L80" s="21">
        <v>2272</v>
      </c>
      <c r="M80" s="4">
        <v>185.490260839462</v>
      </c>
      <c r="N80" s="1">
        <f t="shared" si="35"/>
        <v>4004</v>
      </c>
      <c r="O80" s="17">
        <f t="shared" si="36"/>
        <v>257.67104482650723</v>
      </c>
      <c r="S80" s="7">
        <v>1.4</v>
      </c>
      <c r="T80" s="4" t="s">
        <v>23</v>
      </c>
      <c r="U80" s="21">
        <v>0.99329999999999996</v>
      </c>
      <c r="V80" s="21">
        <v>1</v>
      </c>
      <c r="W80" s="21">
        <v>0.91669999999999996</v>
      </c>
      <c r="X80" s="21">
        <v>0.95650000000000002</v>
      </c>
      <c r="Y80" s="21">
        <v>0.99280000000000002</v>
      </c>
      <c r="Z80" s="21">
        <v>1</v>
      </c>
      <c r="AA80" s="21">
        <v>0.99639999999999995</v>
      </c>
      <c r="AB80" s="4">
        <v>1976</v>
      </c>
      <c r="AC80" s="8">
        <v>159.88</v>
      </c>
      <c r="AD80" s="5">
        <f t="shared" si="37"/>
        <v>2734</v>
      </c>
      <c r="AE80" s="17">
        <f t="shared" si="38"/>
        <v>257.33</v>
      </c>
      <c r="AI80" s="7">
        <v>1.4</v>
      </c>
      <c r="AJ80" s="4" t="s">
        <v>23</v>
      </c>
      <c r="AK80" s="21">
        <v>0.98670000000000002</v>
      </c>
      <c r="AL80" s="21">
        <v>0.91670000000000007</v>
      </c>
      <c r="AM80" s="21">
        <v>0.91670000000000007</v>
      </c>
      <c r="AN80" s="21">
        <v>0.91670000000000007</v>
      </c>
      <c r="AO80" s="21">
        <v>0.99280000000000002</v>
      </c>
      <c r="AP80" s="21">
        <v>0.99280000000000002</v>
      </c>
      <c r="AQ80" s="21">
        <v>0.99280000000000002</v>
      </c>
      <c r="AR80" s="6">
        <v>1216</v>
      </c>
      <c r="AS80" s="6">
        <v>61.55</v>
      </c>
      <c r="AT80" s="5">
        <f t="shared" si="39"/>
        <v>2126</v>
      </c>
      <c r="AU80" s="1">
        <f t="shared" si="39"/>
        <v>95.41</v>
      </c>
      <c r="AV80" s="6">
        <v>1</v>
      </c>
      <c r="AW80" s="6">
        <v>0.80669999999999997</v>
      </c>
      <c r="AX80" s="6">
        <v>0.70369999999999999</v>
      </c>
      <c r="AY80" s="6">
        <v>0.7451000000000001</v>
      </c>
      <c r="AZ80" s="6">
        <v>0.7238</v>
      </c>
      <c r="BA80" s="6">
        <v>0.86459999999999992</v>
      </c>
      <c r="BB80" s="6">
        <v>0.83840000000000003</v>
      </c>
      <c r="BC80" s="6">
        <v>0.85129999999999995</v>
      </c>
      <c r="BD80" s="6">
        <v>912</v>
      </c>
      <c r="BE80" s="6">
        <v>91.76</v>
      </c>
      <c r="BG80" s="6">
        <v>80.67</v>
      </c>
      <c r="BH80" s="6">
        <v>70.37</v>
      </c>
      <c r="BI80" s="6">
        <v>74.510000000000005</v>
      </c>
      <c r="BJ80" s="6">
        <v>72.38</v>
      </c>
      <c r="BK80" s="6">
        <v>86.46</v>
      </c>
      <c r="BL80" s="6">
        <v>83.84</v>
      </c>
      <c r="BM80" s="6">
        <v>85.13</v>
      </c>
      <c r="BN80" s="6">
        <v>91.76</v>
      </c>
      <c r="BO80" s="6">
        <v>912</v>
      </c>
    </row>
    <row r="81" spans="3:67" x14ac:dyDescent="0.2">
      <c r="C81" s="7">
        <v>1.5</v>
      </c>
      <c r="D81" s="4" t="s">
        <v>24</v>
      </c>
      <c r="E81" s="21">
        <v>0.80669999999999997</v>
      </c>
      <c r="F81" s="21">
        <v>0.71150000000000002</v>
      </c>
      <c r="G81" s="21">
        <v>0.72550000000000003</v>
      </c>
      <c r="H81" s="21">
        <v>0.71840000000000004</v>
      </c>
      <c r="I81" s="21">
        <v>0.85709999999999997</v>
      </c>
      <c r="J81" s="21">
        <v>0.84850000000000003</v>
      </c>
      <c r="K81" s="21">
        <v>0.8528</v>
      </c>
      <c r="L81" s="21">
        <v>2272</v>
      </c>
      <c r="M81" s="4">
        <v>176.264065027236</v>
      </c>
      <c r="N81" s="1">
        <f t="shared" si="35"/>
        <v>4004</v>
      </c>
      <c r="O81" s="1">
        <f t="shared" si="36"/>
        <v>237.35657858848478</v>
      </c>
      <c r="S81" s="7">
        <v>1.5</v>
      </c>
      <c r="T81" s="4" t="s">
        <v>24</v>
      </c>
      <c r="U81" s="21">
        <v>0.86670000000000003</v>
      </c>
      <c r="V81" s="21">
        <v>0.76270000000000004</v>
      </c>
      <c r="W81" s="21">
        <v>0.88239999999999996</v>
      </c>
      <c r="X81" s="21">
        <v>0.81820000000000004</v>
      </c>
      <c r="Y81" s="21">
        <v>0.93410000000000004</v>
      </c>
      <c r="Z81" s="21">
        <v>0.85860000000000003</v>
      </c>
      <c r="AA81" s="21">
        <v>0.89470000000000005</v>
      </c>
      <c r="AB81" s="4">
        <v>2736</v>
      </c>
      <c r="AC81" s="4">
        <v>226.15</v>
      </c>
      <c r="AD81" s="5">
        <f t="shared" si="37"/>
        <v>3798</v>
      </c>
      <c r="AE81" s="1">
        <f t="shared" si="38"/>
        <v>320.22000000000003</v>
      </c>
      <c r="AI81" s="7">
        <v>1.5</v>
      </c>
      <c r="AJ81" s="4" t="s">
        <v>24</v>
      </c>
      <c r="AK81" s="21">
        <v>0.80669999999999997</v>
      </c>
      <c r="AL81" s="21">
        <v>0.76190000000000002</v>
      </c>
      <c r="AM81" s="21">
        <v>0.62749999999999995</v>
      </c>
      <c r="AN81" s="21">
        <v>0.68819999999999992</v>
      </c>
      <c r="AO81" s="21">
        <v>0.82409999999999994</v>
      </c>
      <c r="AP81" s="21">
        <v>0.89900000000000002</v>
      </c>
      <c r="AQ81" s="21">
        <v>0.8599</v>
      </c>
      <c r="AR81" s="6">
        <v>3040</v>
      </c>
      <c r="AS81" s="6">
        <v>204.4</v>
      </c>
      <c r="AT81" s="5">
        <f t="shared" si="39"/>
        <v>4102</v>
      </c>
      <c r="AU81" s="1">
        <f t="shared" si="39"/>
        <v>331.9</v>
      </c>
      <c r="AV81">
        <v>2</v>
      </c>
      <c r="AW81" s="6">
        <v>0.80669999999999997</v>
      </c>
      <c r="AX81" s="6">
        <v>0.76190000000000002</v>
      </c>
      <c r="AY81" s="6">
        <v>0.62749999999999995</v>
      </c>
      <c r="AZ81" s="6">
        <v>0.68819999999999992</v>
      </c>
      <c r="BA81" s="6">
        <v>0.82409999999999994</v>
      </c>
      <c r="BB81" s="6">
        <v>0.89900000000000002</v>
      </c>
      <c r="BC81" s="6">
        <v>0.8599</v>
      </c>
      <c r="BD81" s="6">
        <v>3040</v>
      </c>
      <c r="BE81" s="6">
        <v>204.4</v>
      </c>
      <c r="BG81" s="6">
        <v>80.67</v>
      </c>
      <c r="BH81" s="6">
        <v>76.19</v>
      </c>
      <c r="BI81" s="6">
        <v>62.75</v>
      </c>
      <c r="BJ81" s="6">
        <v>68.819999999999993</v>
      </c>
      <c r="BK81" s="6">
        <v>82.41</v>
      </c>
      <c r="BL81" s="6">
        <v>89.9</v>
      </c>
      <c r="BM81" s="6">
        <v>85.99</v>
      </c>
      <c r="BN81" s="6">
        <v>204.4</v>
      </c>
      <c r="BO81" s="6">
        <v>3040</v>
      </c>
    </row>
    <row r="82" spans="3:67" x14ac:dyDescent="0.2">
      <c r="C82" s="7">
        <v>1.6</v>
      </c>
      <c r="D82" s="4" t="s">
        <v>26</v>
      </c>
      <c r="E82" s="21">
        <v>0.8</v>
      </c>
      <c r="F82" s="21">
        <v>0.4</v>
      </c>
      <c r="G82" s="21">
        <v>0.30769999999999997</v>
      </c>
      <c r="H82" s="21">
        <v>0.3478</v>
      </c>
      <c r="I82" s="21">
        <v>0.86150000000000004</v>
      </c>
      <c r="J82" s="21">
        <v>0.9032</v>
      </c>
      <c r="K82" s="21">
        <v>0.88190000000000002</v>
      </c>
      <c r="L82" s="21">
        <v>2274</v>
      </c>
      <c r="M82" s="4">
        <v>171.58520293235699</v>
      </c>
      <c r="N82" s="1">
        <f t="shared" si="35"/>
        <v>4006</v>
      </c>
      <c r="O82" s="1">
        <f t="shared" si="36"/>
        <v>227.5113759040824</v>
      </c>
      <c r="S82" s="7">
        <v>1.6</v>
      </c>
      <c r="T82" s="4" t="s">
        <v>26</v>
      </c>
      <c r="U82" s="21">
        <v>0.85329999999999995</v>
      </c>
      <c r="V82" s="21">
        <v>0.83330000000000004</v>
      </c>
      <c r="W82" s="21">
        <v>0.1923</v>
      </c>
      <c r="X82" s="21">
        <v>0.3125</v>
      </c>
      <c r="Y82" s="21">
        <v>0.85419999999999996</v>
      </c>
      <c r="Z82" s="21">
        <v>0.9919</v>
      </c>
      <c r="AA82" s="21">
        <v>0.91790000000000005</v>
      </c>
      <c r="AB82" s="4">
        <v>3040</v>
      </c>
      <c r="AC82" s="4">
        <v>211.08</v>
      </c>
      <c r="AD82" s="5">
        <f t="shared" si="37"/>
        <v>4406</v>
      </c>
      <c r="AE82" s="1">
        <f t="shared" si="38"/>
        <v>311.42</v>
      </c>
      <c r="AI82" s="7">
        <v>1.6</v>
      </c>
      <c r="AJ82" s="4" t="s">
        <v>26</v>
      </c>
      <c r="AK82" s="21">
        <v>0.86</v>
      </c>
      <c r="AL82" s="21">
        <v>1</v>
      </c>
      <c r="AM82" s="21">
        <v>0.1923</v>
      </c>
      <c r="AN82" s="21">
        <v>0.3226</v>
      </c>
      <c r="AO82" s="21">
        <v>0.85519999999999996</v>
      </c>
      <c r="AP82" s="21">
        <v>1</v>
      </c>
      <c r="AQ82" s="21">
        <v>0.92189999999999994</v>
      </c>
      <c r="AR82" s="6">
        <v>3040</v>
      </c>
      <c r="AS82" s="6">
        <v>144.52000000000001</v>
      </c>
      <c r="AT82" s="5">
        <f t="shared" si="39"/>
        <v>4406</v>
      </c>
      <c r="AU82" s="1">
        <f t="shared" si="39"/>
        <v>181.61</v>
      </c>
      <c r="AV82" s="6">
        <v>3</v>
      </c>
      <c r="AW82" s="6">
        <v>0.8</v>
      </c>
      <c r="AX82" s="6">
        <v>0.92</v>
      </c>
      <c r="AY82" s="6">
        <v>0.45100000000000001</v>
      </c>
      <c r="AZ82" s="6">
        <v>0.60530000000000006</v>
      </c>
      <c r="BA82" s="6">
        <v>0.77599999999999991</v>
      </c>
      <c r="BB82" s="6">
        <v>0.9798</v>
      </c>
      <c r="BC82" s="6">
        <v>0.86609999999999998</v>
      </c>
      <c r="BD82" s="6">
        <v>3040</v>
      </c>
      <c r="BE82" s="6">
        <v>108.54</v>
      </c>
      <c r="BG82" s="6">
        <v>80</v>
      </c>
      <c r="BH82" s="6">
        <v>92</v>
      </c>
      <c r="BI82" s="6">
        <v>45.1</v>
      </c>
      <c r="BJ82" s="6">
        <v>60.53</v>
      </c>
      <c r="BK82" s="6">
        <v>77.599999999999994</v>
      </c>
      <c r="BL82" s="6">
        <v>97.98</v>
      </c>
      <c r="BM82" s="6">
        <v>86.61</v>
      </c>
      <c r="BN82" s="6">
        <v>108.54</v>
      </c>
      <c r="BO82" s="6">
        <v>3040</v>
      </c>
    </row>
    <row r="83" spans="3:67" x14ac:dyDescent="0.2">
      <c r="C83" s="7">
        <v>2.1</v>
      </c>
      <c r="D83" s="4" t="s">
        <v>27</v>
      </c>
      <c r="E83" s="21">
        <f>'ProTeGi - Multi Call Data'!K9</f>
        <v>0.86899999999999999</v>
      </c>
      <c r="F83" s="21">
        <f>'ProTeGi - Multi Call Data'!L9</f>
        <v>0.88615999999999995</v>
      </c>
      <c r="G83" s="21">
        <f>'ProTeGi - Multi Call Data'!M9</f>
        <v>0.94523999999999986</v>
      </c>
      <c r="H83" s="21">
        <f>'ProTeGi - Multi Call Data'!N9</f>
        <v>0.91307999999999989</v>
      </c>
      <c r="I83" s="21">
        <f>'ProTeGi - Multi Call Data'!O9</f>
        <v>0.84542000000000006</v>
      </c>
      <c r="J83" s="21">
        <f>'ProTeGi - Multi Call Data'!P9</f>
        <v>0.66298000000000001</v>
      </c>
      <c r="K83" s="21">
        <f>'ProTeGi - Multi Call Data'!Q9</f>
        <v>0.72836000000000001</v>
      </c>
      <c r="L83" s="21">
        <f>'ProTeGi - Multi Call Data'!S9</f>
        <v>2329.4</v>
      </c>
      <c r="M83" s="4">
        <f>'ProTeGi - Multi Call Data'!R9</f>
        <v>150.836076422882</v>
      </c>
      <c r="N83" s="1">
        <f t="shared" si="35"/>
        <v>4859.6000000000004</v>
      </c>
      <c r="O83" s="1">
        <f t="shared" si="36"/>
        <v>217.55918501829217</v>
      </c>
      <c r="S83" s="7">
        <v>2.1</v>
      </c>
      <c r="T83" s="4" t="s">
        <v>27</v>
      </c>
      <c r="U83" s="21">
        <f>'PO2G+C - Multi Call Data'!K9</f>
        <v>0.88800000000000012</v>
      </c>
      <c r="V83" s="21">
        <f>'PO2G+C - Multi Call Data'!L9</f>
        <v>0.91115999999999997</v>
      </c>
      <c r="W83" s="21">
        <f>'PO2G+C - Multi Call Data'!M9</f>
        <v>0.93973999999999991</v>
      </c>
      <c r="X83" s="21">
        <f>'PO2G+C - Multi Call Data'!N9</f>
        <v>0.92454000000000003</v>
      </c>
      <c r="Y83" s="21">
        <f>'PO2G+C - Multi Call Data'!O9</f>
        <v>0.82965999999999995</v>
      </c>
      <c r="Z83" s="21">
        <f>'PO2G+C - Multi Call Data'!P9</f>
        <v>0.74817999999999996</v>
      </c>
      <c r="AA83" s="21">
        <f>'PO2G+C - Multi Call Data'!Q9</f>
        <v>0.78120000000000001</v>
      </c>
      <c r="AB83" s="4">
        <f>'PO2G+C - Multi Call Data'!S9</f>
        <v>3797.6</v>
      </c>
      <c r="AC83" s="4">
        <f>'PO2G+C - Multi Call Data'!R9</f>
        <v>133.73599999999999</v>
      </c>
      <c r="AD83" s="5">
        <f t="shared" si="37"/>
        <v>5734.8</v>
      </c>
      <c r="AE83" s="1">
        <f t="shared" si="38"/>
        <v>232.94</v>
      </c>
      <c r="AI83" s="7">
        <v>2.1</v>
      </c>
      <c r="AJ83" s="4" t="s">
        <v>27</v>
      </c>
      <c r="AK83" s="21">
        <f>'PO2G - Multi Call Data'!K9</f>
        <v>0.88300000000000001</v>
      </c>
      <c r="AL83" s="21">
        <f>'PO2G - Multi Call Data'!L9</f>
        <v>0.88941999999999999</v>
      </c>
      <c r="AM83" s="21">
        <f>'PO2G - Multi Call Data'!M9</f>
        <v>0.96167999999999998</v>
      </c>
      <c r="AN83" s="21">
        <f>'PO2G - Multi Call Data'!N9</f>
        <v>0.92324000000000006</v>
      </c>
      <c r="AO83" s="21">
        <f>'PO2G - Multi Call Data'!O9</f>
        <v>0.88136000000000014</v>
      </c>
      <c r="AP83" s="21">
        <f>'PO2G - Multi Call Data'!P9</f>
        <v>0.67035999999999996</v>
      </c>
      <c r="AQ83" s="21">
        <f>'PO2G - Multi Call Data'!Q9</f>
        <v>0.751</v>
      </c>
      <c r="AR83" s="4">
        <f>'PO2G - Multi Call Data'!S9</f>
        <v>3838</v>
      </c>
      <c r="AS83" s="4">
        <f>'PO2G - Multi Call Data'!R9</f>
        <v>120.04600000000001</v>
      </c>
      <c r="AT83" s="5">
        <f t="shared" si="39"/>
        <v>5856</v>
      </c>
      <c r="AU83" s="1">
        <f t="shared" si="39"/>
        <v>178.74200000000002</v>
      </c>
      <c r="AV83">
        <v>4</v>
      </c>
      <c r="AW83" s="6">
        <v>0.84</v>
      </c>
      <c r="AX83" s="6">
        <v>0.75470000000000004</v>
      </c>
      <c r="AY83" s="6">
        <v>0.78430000000000011</v>
      </c>
      <c r="AZ83" s="6">
        <v>0.76919999999999999</v>
      </c>
      <c r="BA83" s="6">
        <v>0.88659999999999994</v>
      </c>
      <c r="BB83" s="6">
        <v>0.86870000000000003</v>
      </c>
      <c r="BC83" s="6">
        <v>0.87760000000000005</v>
      </c>
      <c r="BD83" s="6">
        <v>2736</v>
      </c>
      <c r="BE83" s="6">
        <v>111.59</v>
      </c>
      <c r="BG83" s="6">
        <v>84</v>
      </c>
      <c r="BH83" s="6">
        <v>75.47</v>
      </c>
      <c r="BI83" s="6">
        <v>78.430000000000007</v>
      </c>
      <c r="BJ83" s="6">
        <v>76.92</v>
      </c>
      <c r="BK83" s="6">
        <v>88.66</v>
      </c>
      <c r="BL83" s="6">
        <v>86.87</v>
      </c>
      <c r="BM83" s="6">
        <v>87.76</v>
      </c>
      <c r="BN83" s="6">
        <v>111.59</v>
      </c>
      <c r="BO83" s="6">
        <v>2736</v>
      </c>
    </row>
    <row r="84" spans="3:67" x14ac:dyDescent="0.2">
      <c r="C84" s="7"/>
      <c r="D84" s="9" t="s">
        <v>28</v>
      </c>
      <c r="E84" s="24">
        <f t="shared" ref="E84:M84" si="43">AVERAGE(E77:E83)</f>
        <v>0.88034285714285698</v>
      </c>
      <c r="F84" s="24">
        <f t="shared" si="43"/>
        <v>0.65950857142857144</v>
      </c>
      <c r="G84" s="24">
        <f t="shared" si="43"/>
        <v>0.63637714285714275</v>
      </c>
      <c r="H84" s="24">
        <f t="shared" si="43"/>
        <v>0.64386857142857146</v>
      </c>
      <c r="I84" s="24">
        <f t="shared" si="43"/>
        <v>0.89870285714285714</v>
      </c>
      <c r="J84" s="24">
        <f t="shared" si="43"/>
        <v>0.90876857142857137</v>
      </c>
      <c r="K84" s="24">
        <f t="shared" si="43"/>
        <v>0.89813714285714297</v>
      </c>
      <c r="L84" s="24">
        <f t="shared" si="43"/>
        <v>2246.9142857142856</v>
      </c>
      <c r="M84" s="9">
        <f t="shared" si="43"/>
        <v>183.09635059100498</v>
      </c>
      <c r="N84" s="1">
        <f t="shared" si="35"/>
        <v>4093.8</v>
      </c>
      <c r="O84" s="1">
        <f t="shared" si="36"/>
        <v>250.00782656529782</v>
      </c>
      <c r="S84" s="7"/>
      <c r="T84" s="9" t="s">
        <v>28</v>
      </c>
      <c r="U84" s="24">
        <f t="shared" ref="U84:AC84" si="44">AVERAGE(U77:U83)</f>
        <v>0.91542857142857148</v>
      </c>
      <c r="V84" s="24">
        <f t="shared" si="44"/>
        <v>0.87403714285714285</v>
      </c>
      <c r="W84" s="24">
        <f t="shared" si="44"/>
        <v>0.72166285714285716</v>
      </c>
      <c r="X84" s="24">
        <f t="shared" si="44"/>
        <v>0.76427714285714288</v>
      </c>
      <c r="Y84" s="24">
        <f t="shared" si="44"/>
        <v>0.9220799999999999</v>
      </c>
      <c r="Z84" s="24">
        <f t="shared" si="44"/>
        <v>0.9320828571428571</v>
      </c>
      <c r="AA84" s="24">
        <f t="shared" si="44"/>
        <v>0.92491428571428569</v>
      </c>
      <c r="AB84" s="9">
        <f t="shared" si="44"/>
        <v>2366.5142857142855</v>
      </c>
      <c r="AC84" s="9">
        <f t="shared" si="44"/>
        <v>174.50228571428573</v>
      </c>
      <c r="AD84" s="5">
        <f t="shared" si="37"/>
        <v>3531.8285714285712</v>
      </c>
      <c r="AE84" s="1">
        <f t="shared" si="38"/>
        <v>277.40571428571434</v>
      </c>
      <c r="AI84" s="7"/>
      <c r="AJ84" s="9" t="s">
        <v>28</v>
      </c>
      <c r="AK84" s="24">
        <f>AVERAGE(AK77:AK83)</f>
        <v>0.89568571428571431</v>
      </c>
      <c r="AL84" s="24">
        <f t="shared" ref="AL84:AS84" si="45">AVERAGE(AL77:AL83)</f>
        <v>0.75017428571428568</v>
      </c>
      <c r="AM84" s="24">
        <f t="shared" si="45"/>
        <v>0.6575685714285715</v>
      </c>
      <c r="AN84" s="24">
        <f t="shared" si="45"/>
        <v>0.66249142857142862</v>
      </c>
      <c r="AO84" s="24">
        <f t="shared" si="45"/>
        <v>0.90349428571428558</v>
      </c>
      <c r="AP84" s="24">
        <f t="shared" si="45"/>
        <v>0.93095142857142843</v>
      </c>
      <c r="AQ84" s="24">
        <f t="shared" si="45"/>
        <v>0.9107857142857142</v>
      </c>
      <c r="AR84" s="9">
        <f t="shared" si="45"/>
        <v>2285.4285714285716</v>
      </c>
      <c r="AS84" s="9">
        <f t="shared" si="45"/>
        <v>125.50085714285716</v>
      </c>
      <c r="AT84" s="5">
        <f t="shared" si="39"/>
        <v>3484</v>
      </c>
      <c r="AU84" s="1">
        <f t="shared" si="39"/>
        <v>189.97457142857144</v>
      </c>
      <c r="AV84" s="6">
        <v>5</v>
      </c>
      <c r="AW84" s="6">
        <v>0.83329999999999993</v>
      </c>
      <c r="AX84" s="6">
        <v>0.86109999999999998</v>
      </c>
      <c r="AY84" s="6">
        <v>0.60780000000000001</v>
      </c>
      <c r="AZ84" s="6">
        <v>0.71260000000000001</v>
      </c>
      <c r="BA84" s="6">
        <v>0.82459999999999989</v>
      </c>
      <c r="BB84" s="6">
        <v>0.94950000000000001</v>
      </c>
      <c r="BC84" s="6">
        <v>0.88260000000000005</v>
      </c>
      <c r="BD84" s="6">
        <v>3040</v>
      </c>
      <c r="BE84" s="6">
        <v>149.63</v>
      </c>
      <c r="BG84" s="6">
        <v>83.33</v>
      </c>
      <c r="BH84" s="6">
        <v>86.11</v>
      </c>
      <c r="BI84" s="6">
        <v>60.78</v>
      </c>
      <c r="BJ84" s="6">
        <v>71.260000000000005</v>
      </c>
      <c r="BK84" s="6">
        <v>82.46</v>
      </c>
      <c r="BL84" s="6">
        <v>94.95</v>
      </c>
      <c r="BM84" s="6">
        <v>88.26</v>
      </c>
      <c r="BN84" s="6">
        <v>149.63</v>
      </c>
      <c r="BO84" s="6">
        <v>3040</v>
      </c>
    </row>
    <row r="85" spans="3:67" x14ac:dyDescent="0.2">
      <c r="C85" s="7">
        <v>3.1</v>
      </c>
      <c r="D85" s="4" t="s">
        <v>29</v>
      </c>
      <c r="E85" s="21">
        <v>0.98499999999999999</v>
      </c>
      <c r="F85" s="21">
        <v>0.98909999999999998</v>
      </c>
      <c r="G85" s="21">
        <v>0.97850000000000004</v>
      </c>
      <c r="H85" s="21">
        <v>0.98380000000000001</v>
      </c>
      <c r="I85" s="21">
        <v>0.98150000000000004</v>
      </c>
      <c r="J85" s="21">
        <v>0.99070000000000003</v>
      </c>
      <c r="K85" s="21">
        <v>0.98599999999999999</v>
      </c>
      <c r="L85" s="21">
        <v>2330</v>
      </c>
      <c r="M85" s="4">
        <v>166.872009038925</v>
      </c>
      <c r="N85" s="1">
        <f t="shared" si="35"/>
        <v>4618</v>
      </c>
      <c r="O85" s="17">
        <f t="shared" si="36"/>
        <v>239.29852485656716</v>
      </c>
      <c r="S85" s="7">
        <v>3.1</v>
      </c>
      <c r="T85" s="4" t="s">
        <v>29</v>
      </c>
      <c r="U85" s="21">
        <v>0.98499999999999999</v>
      </c>
      <c r="V85" s="21">
        <v>0.97870000000000001</v>
      </c>
      <c r="W85" s="21">
        <v>0.98919999999999997</v>
      </c>
      <c r="X85" s="21">
        <v>0.98399999999999999</v>
      </c>
      <c r="Y85" s="21">
        <v>0.99060000000000004</v>
      </c>
      <c r="Z85" s="21">
        <v>0.98129999999999995</v>
      </c>
      <c r="AA85" s="21">
        <v>0.9859</v>
      </c>
      <c r="AB85" s="4">
        <v>1212</v>
      </c>
      <c r="AC85" s="4">
        <v>95.83</v>
      </c>
      <c r="AD85" s="5">
        <f t="shared" si="37"/>
        <v>2422</v>
      </c>
      <c r="AE85" s="1">
        <f t="shared" si="38"/>
        <v>154.16999999999999</v>
      </c>
      <c r="AI85" s="7">
        <v>3.1</v>
      </c>
      <c r="AJ85" s="4" t="s">
        <v>29</v>
      </c>
      <c r="AK85" s="21">
        <v>0.98</v>
      </c>
      <c r="AL85" s="21">
        <v>0.9890000000000001</v>
      </c>
      <c r="AM85" s="21">
        <v>0.9677</v>
      </c>
      <c r="AN85" s="21">
        <v>0.97829999999999995</v>
      </c>
      <c r="AO85" s="21">
        <v>0.97250000000000003</v>
      </c>
      <c r="AP85" s="21">
        <v>0.99069999999999991</v>
      </c>
      <c r="AQ85" s="21">
        <v>0.98150000000000004</v>
      </c>
      <c r="AR85" s="6">
        <v>1212</v>
      </c>
      <c r="AS85" s="6">
        <v>63.7</v>
      </c>
      <c r="AT85" s="5">
        <f t="shared" si="39"/>
        <v>2422</v>
      </c>
      <c r="AU85" s="1">
        <f t="shared" si="39"/>
        <v>118.68</v>
      </c>
      <c r="AV85">
        <v>6</v>
      </c>
      <c r="AW85" s="6">
        <v>0.88</v>
      </c>
      <c r="AX85" s="6">
        <v>0.8234999999999999</v>
      </c>
      <c r="AY85" s="6">
        <v>0.8234999999999999</v>
      </c>
      <c r="AZ85" s="6">
        <v>0.8234999999999999</v>
      </c>
      <c r="BA85" s="6">
        <v>0.90910000000000002</v>
      </c>
      <c r="BB85" s="6">
        <v>0.90910000000000002</v>
      </c>
      <c r="BC85" s="6">
        <v>0.90910000000000002</v>
      </c>
      <c r="BD85" s="6">
        <v>3040</v>
      </c>
      <c r="BE85" s="6">
        <v>184.64</v>
      </c>
      <c r="BG85" s="6">
        <v>88</v>
      </c>
      <c r="BH85" s="6">
        <v>82.35</v>
      </c>
      <c r="BI85" s="6">
        <v>82.35</v>
      </c>
      <c r="BJ85" s="6">
        <v>82.35</v>
      </c>
      <c r="BK85" s="6">
        <v>90.91</v>
      </c>
      <c r="BL85" s="6">
        <v>90.91</v>
      </c>
      <c r="BM85" s="6">
        <v>90.91</v>
      </c>
      <c r="BN85" s="6">
        <v>184.64</v>
      </c>
      <c r="BO85" s="6">
        <v>3040</v>
      </c>
    </row>
    <row r="86" spans="3:67" x14ac:dyDescent="0.2">
      <c r="C86" s="7">
        <v>4.0999999999999996</v>
      </c>
      <c r="D86" s="4" t="s">
        <v>30</v>
      </c>
      <c r="E86" s="21">
        <v>0.94</v>
      </c>
      <c r="F86" s="21">
        <v>0.97650000000000003</v>
      </c>
      <c r="G86" s="21">
        <v>0.89249999999999996</v>
      </c>
      <c r="H86" s="21">
        <v>0.93259999999999998</v>
      </c>
      <c r="I86" s="21">
        <v>0.91300000000000003</v>
      </c>
      <c r="J86" s="21">
        <v>0.98129999999999995</v>
      </c>
      <c r="K86" s="21">
        <v>0.94589999999999996</v>
      </c>
      <c r="L86" s="21">
        <v>2328</v>
      </c>
      <c r="M86" s="4">
        <v>178.86446690559299</v>
      </c>
      <c r="N86" s="1">
        <f t="shared" si="35"/>
        <v>4616</v>
      </c>
      <c r="O86" s="1">
        <f t="shared" si="36"/>
        <v>243.45017719268708</v>
      </c>
      <c r="S86" s="7">
        <v>4.0999999999999996</v>
      </c>
      <c r="T86" s="4" t="s">
        <v>30</v>
      </c>
      <c r="U86" s="21">
        <v>0.94499999999999995</v>
      </c>
      <c r="V86" s="21">
        <v>1</v>
      </c>
      <c r="W86" s="21">
        <v>0.88170000000000004</v>
      </c>
      <c r="X86" s="21">
        <v>0.93710000000000004</v>
      </c>
      <c r="Y86" s="21">
        <v>0.90680000000000005</v>
      </c>
      <c r="Z86" s="21">
        <v>1</v>
      </c>
      <c r="AA86" s="21">
        <v>0.95109999999999995</v>
      </c>
      <c r="AB86" s="4">
        <v>1010</v>
      </c>
      <c r="AC86" s="4">
        <v>60.78</v>
      </c>
      <c r="AD86" s="5">
        <f t="shared" si="37"/>
        <v>2220</v>
      </c>
      <c r="AE86" s="1">
        <f t="shared" si="38"/>
        <v>139.44999999999999</v>
      </c>
      <c r="AI86" s="7">
        <v>4.0999999999999996</v>
      </c>
      <c r="AJ86" s="4" t="s">
        <v>30</v>
      </c>
      <c r="AK86" s="21">
        <v>0.95499999999999996</v>
      </c>
      <c r="AL86" s="21">
        <v>0.98840000000000006</v>
      </c>
      <c r="AM86" s="21">
        <v>0.91400000000000003</v>
      </c>
      <c r="AN86" s="21">
        <v>0.94969999999999999</v>
      </c>
      <c r="AO86" s="21">
        <v>0.92980000000000007</v>
      </c>
      <c r="AP86" s="21">
        <v>0.99069999999999991</v>
      </c>
      <c r="AQ86" s="21">
        <v>0.95930000000000004</v>
      </c>
      <c r="AR86" s="6">
        <v>1010</v>
      </c>
      <c r="AS86" s="6">
        <v>50.58</v>
      </c>
      <c r="AT86" s="5">
        <f t="shared" si="39"/>
        <v>2220</v>
      </c>
      <c r="AU86" s="1">
        <f t="shared" si="39"/>
        <v>140.23000000000002</v>
      </c>
      <c r="AW86" s="6"/>
      <c r="AX86" s="6"/>
      <c r="AY86" s="6"/>
      <c r="AZ86" s="6"/>
      <c r="BA86" s="6"/>
      <c r="BB86" s="6"/>
      <c r="BC86" s="6"/>
      <c r="BD86" s="6"/>
      <c r="BE86" s="6"/>
    </row>
    <row r="87" spans="3:67" x14ac:dyDescent="0.2">
      <c r="C87" s="7">
        <v>5.0999999999999996</v>
      </c>
      <c r="D87" s="4" t="s">
        <v>31</v>
      </c>
      <c r="E87" s="21">
        <v>0.94499999999999995</v>
      </c>
      <c r="F87" s="21">
        <v>0.98809999999999998</v>
      </c>
      <c r="G87" s="21">
        <v>0.89249999999999996</v>
      </c>
      <c r="H87" s="21">
        <v>0.93789999999999996</v>
      </c>
      <c r="I87" s="21">
        <v>0.91379999999999995</v>
      </c>
      <c r="J87" s="21">
        <v>0.99070000000000003</v>
      </c>
      <c r="K87" s="21">
        <v>0.95069999999999999</v>
      </c>
      <c r="L87" s="21">
        <v>2336</v>
      </c>
      <c r="M87" s="4">
        <v>184.31854605674701</v>
      </c>
      <c r="N87" s="1">
        <f t="shared" si="35"/>
        <v>4618</v>
      </c>
      <c r="O87" s="1">
        <f t="shared" si="36"/>
        <v>257.96247100830033</v>
      </c>
      <c r="S87" s="7">
        <v>5.0999999999999996</v>
      </c>
      <c r="T87" s="4" t="s">
        <v>31</v>
      </c>
      <c r="U87" s="21">
        <v>0.95</v>
      </c>
      <c r="V87" s="21">
        <v>0.96630000000000005</v>
      </c>
      <c r="W87" s="21">
        <v>0.92469999999999997</v>
      </c>
      <c r="X87" s="21">
        <v>0.94510000000000005</v>
      </c>
      <c r="Y87" s="21">
        <v>0.93689999999999996</v>
      </c>
      <c r="Z87" s="21">
        <v>0.97199999999999998</v>
      </c>
      <c r="AA87" s="21">
        <v>0.95409999999999995</v>
      </c>
      <c r="AB87" s="4">
        <v>3636</v>
      </c>
      <c r="AC87" s="4">
        <v>189.23</v>
      </c>
      <c r="AD87" s="5">
        <f t="shared" si="37"/>
        <v>5452</v>
      </c>
      <c r="AE87" s="1">
        <f t="shared" si="38"/>
        <v>308.77999999999997</v>
      </c>
      <c r="AI87" s="7">
        <v>5.0999999999999996</v>
      </c>
      <c r="AJ87" s="4" t="s">
        <v>31</v>
      </c>
      <c r="AK87" s="21">
        <v>0.9</v>
      </c>
      <c r="AL87" s="21">
        <v>0.88419999999999999</v>
      </c>
      <c r="AM87" s="21">
        <v>0.90319999999999989</v>
      </c>
      <c r="AN87" s="21">
        <v>0.89359999999999995</v>
      </c>
      <c r="AO87" s="21">
        <v>0.91430000000000011</v>
      </c>
      <c r="AP87" s="21">
        <v>0.8972</v>
      </c>
      <c r="AQ87" s="21">
        <v>0.90569999999999995</v>
      </c>
      <c r="AR87" s="6">
        <v>4040</v>
      </c>
      <c r="AS87" s="6">
        <v>229.48</v>
      </c>
      <c r="AT87" s="5">
        <f t="shared" si="39"/>
        <v>6260</v>
      </c>
      <c r="AU87" s="1">
        <f t="shared" si="39"/>
        <v>345.79999999999995</v>
      </c>
      <c r="AW87" s="6"/>
      <c r="AX87" s="6"/>
      <c r="AY87" s="6"/>
      <c r="AZ87" s="6"/>
      <c r="BA87" s="6"/>
      <c r="BB87" s="6"/>
      <c r="BC87" s="6"/>
      <c r="BD87" s="6"/>
      <c r="BE87" s="6"/>
      <c r="BG87" t="s">
        <v>43</v>
      </c>
    </row>
    <row r="88" spans="3:67" x14ac:dyDescent="0.2">
      <c r="C88" s="7">
        <v>6.1</v>
      </c>
      <c r="D88" s="4" t="s">
        <v>32</v>
      </c>
      <c r="E88" s="21">
        <v>0.91</v>
      </c>
      <c r="F88" s="21">
        <v>0.89470000000000005</v>
      </c>
      <c r="G88" s="21">
        <v>0.91400000000000003</v>
      </c>
      <c r="H88" s="21">
        <v>0.90429999999999999</v>
      </c>
      <c r="I88" s="21">
        <v>0.92379999999999995</v>
      </c>
      <c r="J88" s="21">
        <v>0.90649999999999997</v>
      </c>
      <c r="K88" s="21">
        <v>0.91510000000000002</v>
      </c>
      <c r="L88" s="21">
        <v>2328</v>
      </c>
      <c r="M88" s="4">
        <v>183.76094317436201</v>
      </c>
      <c r="N88" s="1">
        <f t="shared" si="35"/>
        <v>4618</v>
      </c>
      <c r="O88" s="1">
        <f t="shared" si="36"/>
        <v>269.81413030624367</v>
      </c>
      <c r="S88" s="7">
        <v>6.1</v>
      </c>
      <c r="T88" s="4" t="s">
        <v>32</v>
      </c>
      <c r="U88" s="21">
        <v>0.90500000000000003</v>
      </c>
      <c r="V88" s="21">
        <v>0.88539999999999996</v>
      </c>
      <c r="W88" s="21">
        <v>0.91400000000000003</v>
      </c>
      <c r="X88" s="21">
        <v>0.89949999999999997</v>
      </c>
      <c r="Y88" s="21">
        <v>0.92310000000000003</v>
      </c>
      <c r="Z88" s="21">
        <v>0.8972</v>
      </c>
      <c r="AA88" s="21">
        <v>0.91</v>
      </c>
      <c r="AB88" s="4">
        <v>4040</v>
      </c>
      <c r="AC88" s="4">
        <v>234.31</v>
      </c>
      <c r="AD88" s="5">
        <f t="shared" si="37"/>
        <v>6260</v>
      </c>
      <c r="AE88" s="1">
        <f t="shared" si="38"/>
        <v>391.65999999999997</v>
      </c>
      <c r="AI88" s="7">
        <v>6.1</v>
      </c>
      <c r="AJ88" s="4" t="s">
        <v>32</v>
      </c>
      <c r="AK88" s="21">
        <v>0.9</v>
      </c>
      <c r="AL88" s="21">
        <v>0.88419999999999999</v>
      </c>
      <c r="AM88" s="21">
        <v>0.90319999999999989</v>
      </c>
      <c r="AN88" s="21">
        <v>0.89359999999999995</v>
      </c>
      <c r="AO88" s="21">
        <v>0.91430000000000011</v>
      </c>
      <c r="AP88" s="21">
        <v>0.8972</v>
      </c>
      <c r="AQ88" s="21">
        <v>0.90569999999999995</v>
      </c>
      <c r="AR88" s="6">
        <v>4040</v>
      </c>
      <c r="AS88" s="6">
        <v>229.48</v>
      </c>
      <c r="AT88" s="5">
        <f t="shared" si="39"/>
        <v>6260</v>
      </c>
      <c r="AU88" s="1">
        <f t="shared" si="39"/>
        <v>345.79999999999995</v>
      </c>
      <c r="AV88">
        <v>0</v>
      </c>
      <c r="AW88" s="6">
        <v>0.59329999999999994</v>
      </c>
      <c r="AX88" s="6">
        <v>0.28399999999999997</v>
      </c>
      <c r="AY88" s="6">
        <v>0.88459999999999994</v>
      </c>
      <c r="AZ88" s="6">
        <v>0.4299</v>
      </c>
      <c r="BA88" s="6">
        <v>0.95650000000000002</v>
      </c>
      <c r="BB88" s="6">
        <v>0.5323</v>
      </c>
      <c r="BC88" s="6">
        <v>0.68389999999999995</v>
      </c>
      <c r="BD88" s="6">
        <v>150</v>
      </c>
      <c r="BE88" s="6">
        <v>4.75</v>
      </c>
      <c r="BG88" s="6">
        <v>59.33</v>
      </c>
      <c r="BH88" s="6">
        <v>28.4</v>
      </c>
      <c r="BI88" s="6">
        <v>88.46</v>
      </c>
      <c r="BJ88" s="6">
        <v>42.99</v>
      </c>
      <c r="BK88" s="6">
        <v>95.65</v>
      </c>
      <c r="BL88" s="6">
        <v>53.23</v>
      </c>
      <c r="BM88" s="6">
        <v>68.39</v>
      </c>
      <c r="BN88" s="6">
        <v>4.75</v>
      </c>
      <c r="BO88" s="6">
        <v>150</v>
      </c>
    </row>
    <row r="89" spans="3:67" x14ac:dyDescent="0.2">
      <c r="C89" s="7">
        <v>7.1</v>
      </c>
      <c r="D89" s="4" t="s">
        <v>33</v>
      </c>
      <c r="E89" s="21">
        <v>0.86499999999999999</v>
      </c>
      <c r="F89" s="21">
        <v>0.80559999999999998</v>
      </c>
      <c r="G89" s="21">
        <v>0.9355</v>
      </c>
      <c r="H89" s="21">
        <v>0.86570000000000003</v>
      </c>
      <c r="I89" s="21">
        <v>0.93479999999999996</v>
      </c>
      <c r="J89" s="21">
        <v>0.80369999999999997</v>
      </c>
      <c r="K89" s="21">
        <v>0.86429999999999996</v>
      </c>
      <c r="L89" s="21">
        <v>2172</v>
      </c>
      <c r="M89" s="4">
        <v>178.794137954711</v>
      </c>
      <c r="N89" s="1">
        <f t="shared" si="35"/>
        <v>4454</v>
      </c>
      <c r="O89" s="1">
        <f t="shared" si="36"/>
        <v>243.31122183799647</v>
      </c>
      <c r="S89" s="7">
        <v>7.1</v>
      </c>
      <c r="T89" s="4" t="s">
        <v>33</v>
      </c>
      <c r="U89" s="21">
        <v>0.85499999999999998</v>
      </c>
      <c r="V89" s="21">
        <v>0.7712</v>
      </c>
      <c r="W89" s="21">
        <v>0.97850000000000004</v>
      </c>
      <c r="X89" s="21">
        <v>0.86260000000000003</v>
      </c>
      <c r="Y89" s="21">
        <v>0.97560000000000002</v>
      </c>
      <c r="Z89" s="21">
        <v>0.74770000000000003</v>
      </c>
      <c r="AA89" s="21">
        <v>0.84660000000000002</v>
      </c>
      <c r="AB89" s="4">
        <v>4040</v>
      </c>
      <c r="AC89" s="4">
        <v>197.48</v>
      </c>
      <c r="AD89" s="5">
        <f t="shared" si="37"/>
        <v>6260</v>
      </c>
      <c r="AE89" s="1">
        <f t="shared" si="38"/>
        <v>341.71000000000004</v>
      </c>
      <c r="AI89" s="7">
        <v>7.1</v>
      </c>
      <c r="AJ89" s="4" t="s">
        <v>33</v>
      </c>
      <c r="AK89" s="21">
        <v>0.83499999999999996</v>
      </c>
      <c r="AL89" s="21">
        <v>0.75859999999999994</v>
      </c>
      <c r="AM89" s="21">
        <v>0.94620000000000004</v>
      </c>
      <c r="AN89" s="21">
        <v>0.84209999999999996</v>
      </c>
      <c r="AO89" s="21">
        <v>0.9405</v>
      </c>
      <c r="AP89" s="21">
        <v>0.73829999999999996</v>
      </c>
      <c r="AQ89" s="21">
        <v>0.82719999999999994</v>
      </c>
      <c r="AR89" s="6">
        <v>4040</v>
      </c>
      <c r="AS89" s="6">
        <v>204.82</v>
      </c>
      <c r="AT89" s="5">
        <f t="shared" si="39"/>
        <v>6260</v>
      </c>
      <c r="AU89" s="1">
        <f t="shared" si="39"/>
        <v>289.46999999999997</v>
      </c>
      <c r="AV89" s="6">
        <v>1</v>
      </c>
      <c r="AW89" s="6">
        <v>0.84</v>
      </c>
      <c r="AX89" s="6">
        <v>0.55559999999999998</v>
      </c>
      <c r="AY89" s="6">
        <v>0.3846</v>
      </c>
      <c r="AZ89" s="6">
        <v>0.45450000000000002</v>
      </c>
      <c r="BA89" s="6">
        <v>0.87879999999999991</v>
      </c>
      <c r="BB89" s="6">
        <v>0.9355</v>
      </c>
      <c r="BC89" s="6">
        <v>0.90620000000000001</v>
      </c>
      <c r="BD89" s="6">
        <v>1216</v>
      </c>
      <c r="BE89" s="6">
        <v>32.340000000000003</v>
      </c>
      <c r="BG89" s="6">
        <v>84</v>
      </c>
      <c r="BH89" s="6">
        <v>55.56</v>
      </c>
      <c r="BI89" s="6">
        <v>38.46</v>
      </c>
      <c r="BJ89" s="6">
        <v>45.45</v>
      </c>
      <c r="BK89" s="6">
        <v>87.88</v>
      </c>
      <c r="BL89" s="6">
        <v>93.55</v>
      </c>
      <c r="BM89" s="6">
        <v>90.62</v>
      </c>
      <c r="BN89" s="6">
        <v>32.340000000000003</v>
      </c>
      <c r="BO89" s="6">
        <v>1216</v>
      </c>
    </row>
    <row r="90" spans="3:67" x14ac:dyDescent="0.2">
      <c r="C90" s="7">
        <v>8.1</v>
      </c>
      <c r="D90" s="4" t="s">
        <v>34</v>
      </c>
      <c r="E90" s="21">
        <f>'ProTeGi - Multi Call Data'!K39</f>
        <v>0.89399999999999991</v>
      </c>
      <c r="F90" s="21">
        <f>'ProTeGi - Multi Call Data'!L39</f>
        <v>0.91939999999999988</v>
      </c>
      <c r="G90" s="21">
        <f>'ProTeGi - Multi Call Data'!M39</f>
        <v>0.86182000000000003</v>
      </c>
      <c r="H90" s="21">
        <f>'ProTeGi - Multi Call Data'!N39</f>
        <v>0.8881</v>
      </c>
      <c r="I90" s="21">
        <f>'ProTeGi - Multi Call Data'!O39</f>
        <v>0.87642000000000009</v>
      </c>
      <c r="J90" s="21">
        <f>'ProTeGi - Multi Call Data'!P39</f>
        <v>0.92232000000000003</v>
      </c>
      <c r="K90" s="21">
        <f>'ProTeGi - Multi Call Data'!Q39</f>
        <v>0.89779999999999993</v>
      </c>
      <c r="L90" s="21">
        <f>'ProTeGi - Multi Call Data'!S39</f>
        <v>2136.8000000000002</v>
      </c>
      <c r="M90" s="4">
        <f>'ProTeGi - Multi Call Data'!R39</f>
        <v>148.82098223460139</v>
      </c>
      <c r="N90" s="1">
        <f t="shared" si="35"/>
        <v>4420.3999999999996</v>
      </c>
      <c r="O90" s="1">
        <f t="shared" si="36"/>
        <v>210.810683854052</v>
      </c>
      <c r="S90" s="7">
        <v>8.1</v>
      </c>
      <c r="T90" s="4" t="s">
        <v>34</v>
      </c>
      <c r="U90" s="21">
        <f>'PO2G+C - Multi Call Data'!K39</f>
        <v>0.91100000000000014</v>
      </c>
      <c r="V90" s="21">
        <f>'PO2G+C - Multi Call Data'!L39</f>
        <v>0.91280000000000006</v>
      </c>
      <c r="W90" s="21">
        <f>'PO2G+C - Multi Call Data'!M39</f>
        <v>0.89893999999999996</v>
      </c>
      <c r="X90" s="21">
        <f>'PO2G+C - Multi Call Data'!N39</f>
        <v>0.90421999999999991</v>
      </c>
      <c r="Y90" s="21">
        <f>'PO2G+C - Multi Call Data'!O39</f>
        <v>0.91433999999999993</v>
      </c>
      <c r="Z90" s="21">
        <f>'PO2G+C - Multi Call Data'!P39</f>
        <v>0.92152000000000012</v>
      </c>
      <c r="AA90" s="21">
        <f>'PO2G+C - Multi Call Data'!Q39</f>
        <v>0.91666000000000003</v>
      </c>
      <c r="AB90" s="4">
        <f>'PO2G+C - Multi Call Data'!S39</f>
        <v>3918.8</v>
      </c>
      <c r="AC90" s="4">
        <f>'PO2G+C - Multi Call Data'!R39</f>
        <v>129.16200000000001</v>
      </c>
      <c r="AD90" s="5">
        <f t="shared" si="37"/>
        <v>5775.2000000000007</v>
      </c>
      <c r="AE90" s="1">
        <f t="shared" si="38"/>
        <v>189.792</v>
      </c>
      <c r="AI90" s="7">
        <v>8.1</v>
      </c>
      <c r="AJ90" s="4" t="s">
        <v>34</v>
      </c>
      <c r="AK90" s="21">
        <f>'PO2G - Multi Call Data'!K39</f>
        <v>0.90300000000000014</v>
      </c>
      <c r="AL90" s="21">
        <f>'PO2G - Multi Call Data'!L39</f>
        <v>0.90804000000000007</v>
      </c>
      <c r="AM90" s="21">
        <f>'PO2G - Multi Call Data'!M39</f>
        <v>0.88387999999999989</v>
      </c>
      <c r="AN90" s="21">
        <f>'PO2G - Multi Call Data'!N39</f>
        <v>0.89304000000000006</v>
      </c>
      <c r="AO90" s="21">
        <f>'PO2G - Multi Call Data'!O39</f>
        <v>0.90571999999999997</v>
      </c>
      <c r="AP90" s="21">
        <f>'PO2G - Multi Call Data'!P39</f>
        <v>0.91964000000000001</v>
      </c>
      <c r="AQ90" s="21">
        <f>'PO2G - Multi Call Data'!Q39</f>
        <v>0.91080000000000005</v>
      </c>
      <c r="AR90" s="4">
        <f>'PO2G - Multi Call Data'!S39</f>
        <v>3716.8</v>
      </c>
      <c r="AS90" s="4">
        <f>'PO2G - Multi Call Data'!R39</f>
        <v>139.97400000000002</v>
      </c>
      <c r="AT90" s="5">
        <f t="shared" ref="AT90:AU91" si="46">AR90+AT60</f>
        <v>5573.2000000000007</v>
      </c>
      <c r="AU90" s="1">
        <f t="shared" si="46"/>
        <v>197.74200000000002</v>
      </c>
      <c r="AV90">
        <v>2</v>
      </c>
      <c r="AW90" s="6">
        <v>0.86</v>
      </c>
      <c r="AX90" s="6">
        <v>1</v>
      </c>
      <c r="AY90" s="6">
        <v>0.1923</v>
      </c>
      <c r="AZ90" s="6">
        <v>0.3226</v>
      </c>
      <c r="BA90" s="6">
        <v>0.85519999999999996</v>
      </c>
      <c r="BB90" s="6">
        <v>1</v>
      </c>
      <c r="BC90" s="6">
        <v>0.92189999999999994</v>
      </c>
      <c r="BD90" s="6">
        <v>3040</v>
      </c>
      <c r="BE90" s="6">
        <v>144.52000000000001</v>
      </c>
      <c r="BG90" s="6">
        <v>86</v>
      </c>
      <c r="BH90" s="6">
        <v>100</v>
      </c>
      <c r="BI90" s="6">
        <v>19.23</v>
      </c>
      <c r="BJ90" s="6">
        <v>32.26</v>
      </c>
      <c r="BK90" s="6">
        <v>85.52</v>
      </c>
      <c r="BL90" s="6">
        <v>100</v>
      </c>
      <c r="BM90" s="6">
        <v>92.19</v>
      </c>
      <c r="BN90" s="6">
        <v>144.52000000000001</v>
      </c>
      <c r="BO90" s="6">
        <v>3040</v>
      </c>
    </row>
    <row r="91" spans="3:67" x14ac:dyDescent="0.2">
      <c r="C91" s="7"/>
      <c r="D91" s="9" t="s">
        <v>36</v>
      </c>
      <c r="E91" s="24">
        <f t="shared" ref="E91:M91" si="47">AVERAGE(E85:E90)</f>
        <v>0.92316666666666658</v>
      </c>
      <c r="F91" s="24">
        <f t="shared" si="47"/>
        <v>0.92889999999999995</v>
      </c>
      <c r="G91" s="24">
        <f t="shared" si="47"/>
        <v>0.91247</v>
      </c>
      <c r="H91" s="24">
        <f t="shared" si="47"/>
        <v>0.91873333333333329</v>
      </c>
      <c r="I91" s="24">
        <f t="shared" si="47"/>
        <v>0.92388666666666674</v>
      </c>
      <c r="J91" s="24">
        <f t="shared" si="47"/>
        <v>0.93253666666666657</v>
      </c>
      <c r="K91" s="24">
        <f t="shared" si="47"/>
        <v>0.92663333333333331</v>
      </c>
      <c r="L91" s="24">
        <f t="shared" si="47"/>
        <v>2271.7999999999997</v>
      </c>
      <c r="M91" s="9">
        <f t="shared" si="47"/>
        <v>173.57184756082324</v>
      </c>
      <c r="N91" s="1">
        <f t="shared" si="35"/>
        <v>4557.3999999999996</v>
      </c>
      <c r="O91" s="17">
        <f t="shared" si="36"/>
        <v>244.10786817597446</v>
      </c>
      <c r="S91" s="7"/>
      <c r="T91" s="9" t="s">
        <v>36</v>
      </c>
      <c r="U91" s="24">
        <f t="shared" ref="U91:AC91" si="48">AVERAGE(U85:U90)</f>
        <v>0.9251666666666668</v>
      </c>
      <c r="V91" s="24">
        <f t="shared" si="48"/>
        <v>0.9190666666666667</v>
      </c>
      <c r="W91" s="24">
        <f t="shared" si="48"/>
        <v>0.9311733333333333</v>
      </c>
      <c r="X91" s="24">
        <f t="shared" si="48"/>
        <v>0.9220866666666665</v>
      </c>
      <c r="Y91" s="24">
        <f t="shared" si="48"/>
        <v>0.94122333333333341</v>
      </c>
      <c r="Z91" s="24">
        <f t="shared" si="48"/>
        <v>0.9199533333333334</v>
      </c>
      <c r="AA91" s="24">
        <f t="shared" si="48"/>
        <v>0.9273933333333334</v>
      </c>
      <c r="AB91" s="9">
        <f t="shared" si="48"/>
        <v>2976.1333333333332</v>
      </c>
      <c r="AC91" s="9">
        <f t="shared" si="48"/>
        <v>151.13200000000003</v>
      </c>
      <c r="AD91" s="5">
        <f t="shared" si="37"/>
        <v>4731.5333333333328</v>
      </c>
      <c r="AE91" s="1">
        <f t="shared" si="38"/>
        <v>254.26033333333336</v>
      </c>
      <c r="AI91" s="7"/>
      <c r="AJ91" s="9" t="s">
        <v>36</v>
      </c>
      <c r="AK91" s="24">
        <f>AVERAGE(AK85:AK90)</f>
        <v>0.91216666666666679</v>
      </c>
      <c r="AL91" s="24">
        <f t="shared" ref="AL91:AS91" si="49">AVERAGE(AL85:AL90)</f>
        <v>0.90207333333333339</v>
      </c>
      <c r="AM91" s="24">
        <f t="shared" si="49"/>
        <v>0.9196966666666665</v>
      </c>
      <c r="AN91" s="24">
        <f t="shared" si="49"/>
        <v>0.90839000000000014</v>
      </c>
      <c r="AO91" s="24">
        <f t="shared" si="49"/>
        <v>0.92952000000000001</v>
      </c>
      <c r="AP91" s="24">
        <f t="shared" si="49"/>
        <v>0.90562333333333322</v>
      </c>
      <c r="AQ91" s="24">
        <f t="shared" si="49"/>
        <v>0.91503333333333325</v>
      </c>
      <c r="AR91" s="9">
        <f t="shared" si="49"/>
        <v>3009.7999999999997</v>
      </c>
      <c r="AS91" s="9">
        <f t="shared" si="49"/>
        <v>153.00566666666666</v>
      </c>
      <c r="AT91" s="5">
        <f t="shared" si="46"/>
        <v>4832.5333333333328</v>
      </c>
      <c r="AU91" s="1">
        <f t="shared" si="46"/>
        <v>239.62033333333332</v>
      </c>
      <c r="AV91" s="6">
        <v>3</v>
      </c>
      <c r="AW91" s="6">
        <v>0.84670000000000001</v>
      </c>
      <c r="AX91" s="6">
        <v>1</v>
      </c>
      <c r="AY91" s="6">
        <v>0.11539999999999999</v>
      </c>
      <c r="AZ91" s="6">
        <v>0.2069</v>
      </c>
      <c r="BA91" s="6">
        <v>0.84349999999999992</v>
      </c>
      <c r="BB91" s="6">
        <v>1</v>
      </c>
      <c r="BC91" s="6">
        <v>0.91510000000000002</v>
      </c>
      <c r="BD91" s="6">
        <v>4560</v>
      </c>
      <c r="BE91" s="6">
        <v>301.32</v>
      </c>
      <c r="BG91" s="6">
        <v>84.67</v>
      </c>
      <c r="BH91" s="6">
        <v>100</v>
      </c>
      <c r="BI91" s="6">
        <v>11.54</v>
      </c>
      <c r="BJ91" s="6">
        <v>20.69</v>
      </c>
      <c r="BK91" s="6">
        <v>84.35</v>
      </c>
      <c r="BL91" s="6">
        <v>100</v>
      </c>
      <c r="BM91" s="6">
        <v>91.51</v>
      </c>
      <c r="BN91" s="6">
        <v>301.32</v>
      </c>
      <c r="BO91" s="6">
        <v>4560</v>
      </c>
    </row>
    <row r="92" spans="3:67" x14ac:dyDescent="0.2">
      <c r="C92" s="4"/>
      <c r="D92" s="9" t="s">
        <v>37</v>
      </c>
      <c r="E92" s="24">
        <f t="shared" ref="E92:O92" si="50">AVERAGE(E73:E75,E77:E83,E85:E90)</f>
        <v>0.87865000000000004</v>
      </c>
      <c r="F92" s="24">
        <f t="shared" si="50"/>
        <v>0.75623375000000004</v>
      </c>
      <c r="G92" s="24">
        <f t="shared" si="50"/>
        <v>0.74265624999999991</v>
      </c>
      <c r="H92" s="24">
        <f t="shared" si="50"/>
        <v>0.7437975</v>
      </c>
      <c r="I92" s="24">
        <f t="shared" si="50"/>
        <v>0.88937500000000003</v>
      </c>
      <c r="J92" s="24">
        <f t="shared" si="50"/>
        <v>0.89757749999999992</v>
      </c>
      <c r="K92" s="24">
        <f t="shared" si="50"/>
        <v>0.88940750000000002</v>
      </c>
      <c r="L92" s="24">
        <f t="shared" si="50"/>
        <v>2295.8625000000002</v>
      </c>
      <c r="M92" s="9">
        <f t="shared" si="50"/>
        <v>180.98867708061897</v>
      </c>
      <c r="N92" s="5">
        <f t="shared" si="50"/>
        <v>4424</v>
      </c>
      <c r="O92" s="17">
        <f t="shared" si="50"/>
        <v>251.58845314686218</v>
      </c>
      <c r="S92" s="4"/>
      <c r="T92" s="9" t="s">
        <v>37</v>
      </c>
      <c r="U92" s="24">
        <f t="shared" ref="U92:AE92" si="51">AVERAGE(U73:U75,U77:U83,U85:U90)</f>
        <v>0.89874999999999994</v>
      </c>
      <c r="V92" s="24">
        <f t="shared" si="51"/>
        <v>0.86258625000000022</v>
      </c>
      <c r="W92" s="24">
        <f t="shared" si="51"/>
        <v>0.79393874999999992</v>
      </c>
      <c r="X92" s="24">
        <f t="shared" si="51"/>
        <v>0.81017750000000011</v>
      </c>
      <c r="Y92" s="24">
        <f t="shared" si="51"/>
        <v>0.90874750000000004</v>
      </c>
      <c r="Z92" s="24">
        <f t="shared" si="51"/>
        <v>0.91049499999999983</v>
      </c>
      <c r="AA92" s="24">
        <f t="shared" si="51"/>
        <v>0.90709375000000014</v>
      </c>
      <c r="AB92" s="9">
        <f t="shared" si="51"/>
        <v>2833.15</v>
      </c>
      <c r="AC92" s="16">
        <f t="shared" si="51"/>
        <v>168.46912499999996</v>
      </c>
      <c r="AD92" s="5">
        <f t="shared" si="51"/>
        <v>4379.625</v>
      </c>
      <c r="AE92" s="17">
        <f t="shared" si="51"/>
        <v>273.33700000000005</v>
      </c>
      <c r="AI92" s="4"/>
      <c r="AJ92" s="9" t="s">
        <v>37</v>
      </c>
      <c r="AK92" s="24">
        <f>AVERAGE(AK73:AK75,AK77:AK83,AK85:AK90)</f>
        <v>0.88461250000000013</v>
      </c>
      <c r="AL92" s="24">
        <f t="shared" ref="AL92:AU92" si="52">AVERAGE(AL73:AL75,AL77:AL83,AL85:AL90)</f>
        <v>0.80107125000000001</v>
      </c>
      <c r="AM92" s="24">
        <f t="shared" si="52"/>
        <v>0.76375124999999999</v>
      </c>
      <c r="AN92" s="24">
        <f t="shared" si="52"/>
        <v>0.76225624999999986</v>
      </c>
      <c r="AO92" s="24">
        <f t="shared" si="52"/>
        <v>0.89529875000000014</v>
      </c>
      <c r="AP92" s="24">
        <f t="shared" si="52"/>
        <v>0.89710250000000002</v>
      </c>
      <c r="AQ92" s="24">
        <f t="shared" si="52"/>
        <v>0.89171249999999991</v>
      </c>
      <c r="AR92" s="9">
        <f t="shared" si="52"/>
        <v>2769.9</v>
      </c>
      <c r="AS92" s="9">
        <f t="shared" si="52"/>
        <v>146.12150000000003</v>
      </c>
      <c r="AT92" s="5">
        <f t="shared" si="52"/>
        <v>4356.1750000000002</v>
      </c>
      <c r="AU92" s="1">
        <f t="shared" si="52"/>
        <v>224.12500000000003</v>
      </c>
      <c r="AV92">
        <v>4</v>
      </c>
      <c r="AW92" s="6">
        <v>0.86</v>
      </c>
      <c r="AX92" s="6">
        <v>1</v>
      </c>
      <c r="AY92" s="6">
        <v>0.1923</v>
      </c>
      <c r="AZ92" s="6">
        <v>0.3226</v>
      </c>
      <c r="BA92" s="6">
        <v>0.85519999999999996</v>
      </c>
      <c r="BB92" s="6">
        <v>1</v>
      </c>
      <c r="BC92" s="6">
        <v>0.92189999999999994</v>
      </c>
      <c r="BD92" s="6">
        <v>1520</v>
      </c>
      <c r="BE92" s="6">
        <v>111.72</v>
      </c>
      <c r="BG92" s="6">
        <v>86</v>
      </c>
      <c r="BH92" s="6">
        <v>100</v>
      </c>
      <c r="BI92" s="6">
        <v>19.23</v>
      </c>
      <c r="BJ92" s="6">
        <v>32.26</v>
      </c>
      <c r="BK92" s="6">
        <v>85.52</v>
      </c>
      <c r="BL92" s="6">
        <v>100</v>
      </c>
      <c r="BM92" s="6">
        <v>92.19</v>
      </c>
      <c r="BN92" s="6">
        <v>111.72</v>
      </c>
      <c r="BO92" s="6">
        <v>1520</v>
      </c>
    </row>
    <row r="93" spans="3:67" x14ac:dyDescent="0.2">
      <c r="AV93" s="6">
        <v>5</v>
      </c>
      <c r="AW93" s="6">
        <v>0.85329999999999995</v>
      </c>
      <c r="AX93" s="6">
        <v>1</v>
      </c>
      <c r="AY93" s="6">
        <v>0.15380000000000002</v>
      </c>
      <c r="AZ93" s="6">
        <v>0.26669999999999999</v>
      </c>
      <c r="BA93" s="6">
        <v>0.84930000000000005</v>
      </c>
      <c r="BB93" s="6">
        <v>1</v>
      </c>
      <c r="BC93" s="6">
        <v>0.91849999999999998</v>
      </c>
      <c r="BD93" s="6">
        <v>1824</v>
      </c>
      <c r="BE93" s="6">
        <v>137.52000000000001</v>
      </c>
      <c r="BG93" s="6">
        <v>85.33</v>
      </c>
      <c r="BH93" s="6">
        <v>100</v>
      </c>
      <c r="BI93" s="6">
        <v>15.38</v>
      </c>
      <c r="BJ93" s="6">
        <v>26.67</v>
      </c>
      <c r="BK93" s="6">
        <v>84.93</v>
      </c>
      <c r="BL93" s="6">
        <v>100</v>
      </c>
      <c r="BM93" s="6">
        <v>91.85</v>
      </c>
      <c r="BN93" s="6">
        <v>137.52000000000001</v>
      </c>
      <c r="BO93" s="6">
        <v>1824</v>
      </c>
    </row>
    <row r="94" spans="3:67" x14ac:dyDescent="0.2">
      <c r="AV94">
        <v>6</v>
      </c>
      <c r="AW94" s="6">
        <v>0.86</v>
      </c>
      <c r="AX94" s="6">
        <v>1</v>
      </c>
      <c r="AY94" s="6">
        <v>0.1923</v>
      </c>
      <c r="AZ94" s="6">
        <v>0.3226</v>
      </c>
      <c r="BA94" s="6">
        <v>0.85519999999999996</v>
      </c>
      <c r="BB94" s="6">
        <v>1</v>
      </c>
      <c r="BC94" s="6">
        <v>0.92189999999999994</v>
      </c>
      <c r="BD94" s="6">
        <v>3040</v>
      </c>
      <c r="BE94" s="6">
        <v>174.5</v>
      </c>
      <c r="BG94" s="6">
        <v>86</v>
      </c>
      <c r="BH94" s="6">
        <v>100</v>
      </c>
      <c r="BI94" s="6">
        <v>19.23</v>
      </c>
      <c r="BJ94" s="6">
        <v>32.26</v>
      </c>
      <c r="BK94" s="6">
        <v>85.52</v>
      </c>
      <c r="BL94" s="6">
        <v>100</v>
      </c>
      <c r="BM94" s="6">
        <v>92.19</v>
      </c>
      <c r="BN94" s="6">
        <v>174.5</v>
      </c>
      <c r="BO94" s="6">
        <v>3040</v>
      </c>
    </row>
    <row r="95" spans="3:67" x14ac:dyDescent="0.2">
      <c r="AW95" s="6"/>
      <c r="AX95" s="6"/>
      <c r="AY95" s="6"/>
      <c r="AZ95" s="6"/>
      <c r="BA95" s="6"/>
      <c r="BB95" s="6"/>
      <c r="BC95" s="6"/>
      <c r="BD95" s="6"/>
      <c r="BE95" s="6"/>
    </row>
    <row r="96" spans="3:67" x14ac:dyDescent="0.2">
      <c r="AW96" s="6"/>
      <c r="AX96" s="6"/>
      <c r="AY96" s="6"/>
      <c r="AZ96" s="6"/>
      <c r="BA96" s="6"/>
      <c r="BB96" s="6"/>
      <c r="BC96" s="6"/>
      <c r="BD96" s="6"/>
      <c r="BE96" s="6"/>
      <c r="BG96" t="s">
        <v>27</v>
      </c>
    </row>
    <row r="97" spans="3:67" x14ac:dyDescent="0.2">
      <c r="AV97">
        <v>0</v>
      </c>
      <c r="AW97" s="6">
        <v>0.48</v>
      </c>
      <c r="AX97" s="6">
        <v>0.9375</v>
      </c>
      <c r="AY97" s="6">
        <v>0.30820000000000003</v>
      </c>
      <c r="AZ97" s="6">
        <v>0.46389999999999998</v>
      </c>
      <c r="BA97" s="6">
        <v>0.33549999999999996</v>
      </c>
      <c r="BB97" s="6">
        <v>0.94440000000000002</v>
      </c>
      <c r="BC97" s="6">
        <v>0.49509999999999998</v>
      </c>
      <c r="BD97" s="6">
        <v>200</v>
      </c>
      <c r="BE97" s="6">
        <v>8.06</v>
      </c>
      <c r="BG97" s="6">
        <v>48</v>
      </c>
      <c r="BH97" s="6">
        <v>93.75</v>
      </c>
      <c r="BI97" s="6">
        <v>30.82</v>
      </c>
      <c r="BJ97" s="6">
        <v>46.39</v>
      </c>
      <c r="BK97" s="6">
        <v>33.549999999999997</v>
      </c>
      <c r="BL97" s="6">
        <v>94.44</v>
      </c>
      <c r="BM97" s="6">
        <v>49.51</v>
      </c>
      <c r="BN97" s="6">
        <v>8.06</v>
      </c>
      <c r="BO97" s="6">
        <v>200</v>
      </c>
    </row>
    <row r="98" spans="3:67" x14ac:dyDescent="0.2">
      <c r="AV98" s="6">
        <v>1</v>
      </c>
      <c r="AW98" s="6">
        <v>0.87</v>
      </c>
      <c r="AX98" s="6">
        <v>0.875</v>
      </c>
      <c r="AY98" s="6">
        <v>0.95889999999999997</v>
      </c>
      <c r="AZ98" s="6">
        <v>0.91500000000000004</v>
      </c>
      <c r="BA98" s="6">
        <v>0.85</v>
      </c>
      <c r="BB98" s="6">
        <v>0.62960000000000005</v>
      </c>
      <c r="BC98" s="6">
        <v>0.72340000000000004</v>
      </c>
      <c r="BD98" s="6">
        <v>2020</v>
      </c>
      <c r="BE98" s="6">
        <v>105.08</v>
      </c>
      <c r="BG98" s="6">
        <v>87</v>
      </c>
      <c r="BH98" s="6">
        <v>87.5</v>
      </c>
      <c r="BI98" s="6">
        <v>95.89</v>
      </c>
      <c r="BJ98" s="6">
        <v>91.5</v>
      </c>
      <c r="BK98" s="6">
        <v>85</v>
      </c>
      <c r="BL98" s="6">
        <v>62.96</v>
      </c>
      <c r="BM98" s="6">
        <v>72.34</v>
      </c>
      <c r="BN98" s="6">
        <v>105.08</v>
      </c>
      <c r="BO98" s="6">
        <v>2020</v>
      </c>
    </row>
    <row r="99" spans="3:67" x14ac:dyDescent="0.2">
      <c r="AV99">
        <v>2</v>
      </c>
      <c r="AW99" s="6">
        <v>0.89500000000000002</v>
      </c>
      <c r="AX99" s="6">
        <v>0.94330000000000003</v>
      </c>
      <c r="AY99" s="6">
        <v>0.91099999999999992</v>
      </c>
      <c r="AZ99" s="6">
        <v>0.92680000000000007</v>
      </c>
      <c r="BA99" s="6">
        <v>0.77969999999999995</v>
      </c>
      <c r="BB99" s="6">
        <v>0.85189999999999999</v>
      </c>
      <c r="BC99" s="6">
        <v>0.81420000000000003</v>
      </c>
      <c r="BD99" s="6">
        <v>3838</v>
      </c>
      <c r="BE99" s="6">
        <v>220.59</v>
      </c>
      <c r="BG99" s="6">
        <v>89.5</v>
      </c>
      <c r="BH99" s="6">
        <v>94.33</v>
      </c>
      <c r="BI99" s="6">
        <v>91.1</v>
      </c>
      <c r="BJ99" s="6">
        <v>92.68</v>
      </c>
      <c r="BK99" s="6">
        <v>77.97</v>
      </c>
      <c r="BL99" s="6">
        <v>85.19</v>
      </c>
      <c r="BM99" s="6">
        <v>81.42</v>
      </c>
      <c r="BN99" s="6">
        <v>220.59</v>
      </c>
      <c r="BO99" s="6">
        <v>3838</v>
      </c>
    </row>
    <row r="100" spans="3:67" x14ac:dyDescent="0.2">
      <c r="C100" t="s">
        <v>0</v>
      </c>
      <c r="S100" t="str">
        <f>S70</f>
        <v>PO2G 4o Mini + Cluster</v>
      </c>
      <c r="AI100" t="str">
        <f>AI70</f>
        <v>PO2G 4o Mini</v>
      </c>
      <c r="AV100" s="6">
        <v>3</v>
      </c>
      <c r="AW100" s="6">
        <v>0.9</v>
      </c>
      <c r="AX100" s="6">
        <v>0.9375</v>
      </c>
      <c r="AY100" s="6">
        <v>0.92469999999999997</v>
      </c>
      <c r="AZ100" s="6">
        <v>0.93099999999999994</v>
      </c>
      <c r="BA100" s="6">
        <v>0.80359999999999998</v>
      </c>
      <c r="BB100" s="6">
        <v>0.83329999999999993</v>
      </c>
      <c r="BC100" s="6">
        <v>0.81819999999999993</v>
      </c>
      <c r="BD100" s="6">
        <v>4040</v>
      </c>
      <c r="BE100" s="6">
        <v>221.31</v>
      </c>
      <c r="BG100" s="6">
        <v>90</v>
      </c>
      <c r="BH100" s="6">
        <v>93.75</v>
      </c>
      <c r="BI100" s="6">
        <v>92.47</v>
      </c>
      <c r="BJ100" s="6">
        <v>93.1</v>
      </c>
      <c r="BK100" s="6">
        <v>80.36</v>
      </c>
      <c r="BL100" s="6">
        <v>83.33</v>
      </c>
      <c r="BM100" s="6">
        <v>81.819999999999993</v>
      </c>
      <c r="BN100" s="6">
        <v>221.31</v>
      </c>
      <c r="BO100" s="6">
        <v>4040</v>
      </c>
    </row>
    <row r="101" spans="3:67" x14ac:dyDescent="0.2">
      <c r="D101">
        <f>D71+1</f>
        <v>3</v>
      </c>
      <c r="F101" t="s">
        <v>3</v>
      </c>
      <c r="G101" t="s">
        <v>3</v>
      </c>
      <c r="H101" t="s">
        <v>3</v>
      </c>
      <c r="I101" t="s">
        <v>4</v>
      </c>
      <c r="J101" t="s">
        <v>4</v>
      </c>
      <c r="K101" t="s">
        <v>4</v>
      </c>
      <c r="T101">
        <f>T71+1</f>
        <v>3</v>
      </c>
      <c r="V101" t="s">
        <v>3</v>
      </c>
      <c r="W101" t="s">
        <v>3</v>
      </c>
      <c r="X101" t="s">
        <v>3</v>
      </c>
      <c r="Y101" t="s">
        <v>4</v>
      </c>
      <c r="Z101" t="s">
        <v>4</v>
      </c>
      <c r="AA101" t="s">
        <v>4</v>
      </c>
      <c r="AJ101">
        <f>AJ71+1</f>
        <v>3</v>
      </c>
      <c r="AL101" t="s">
        <v>3</v>
      </c>
      <c r="AM101" t="s">
        <v>3</v>
      </c>
      <c r="AN101" t="s">
        <v>3</v>
      </c>
      <c r="AO101" t="s">
        <v>4</v>
      </c>
      <c r="AP101" t="s">
        <v>4</v>
      </c>
      <c r="AQ101" t="s">
        <v>4</v>
      </c>
      <c r="AV101">
        <v>4</v>
      </c>
      <c r="AW101" s="6">
        <v>0.91</v>
      </c>
      <c r="AX101" s="6">
        <v>0.94440000000000002</v>
      </c>
      <c r="AY101" s="6">
        <v>0.93150000000000011</v>
      </c>
      <c r="AZ101" s="6">
        <v>0.93790000000000007</v>
      </c>
      <c r="BA101" s="6">
        <v>0.82140000000000002</v>
      </c>
      <c r="BB101" s="6">
        <v>0.85189999999999999</v>
      </c>
      <c r="BC101" s="6">
        <v>0.83640000000000003</v>
      </c>
      <c r="BD101" s="6">
        <v>4040</v>
      </c>
      <c r="BE101" s="6">
        <v>192.18</v>
      </c>
      <c r="BG101" s="6">
        <v>91</v>
      </c>
      <c r="BH101" s="6">
        <v>94.44</v>
      </c>
      <c r="BI101" s="6">
        <v>93.15</v>
      </c>
      <c r="BJ101" s="6">
        <v>93.79</v>
      </c>
      <c r="BK101" s="6">
        <v>82.14</v>
      </c>
      <c r="BL101" s="6">
        <v>85.19</v>
      </c>
      <c r="BM101" s="6">
        <v>83.64</v>
      </c>
      <c r="BN101" s="6">
        <v>192.18</v>
      </c>
      <c r="BO101" s="6">
        <v>4040</v>
      </c>
    </row>
    <row r="102" spans="3:67" ht="17" x14ac:dyDescent="0.2">
      <c r="C102" s="2" t="s">
        <v>6</v>
      </c>
      <c r="D102" s="3" t="s">
        <v>7</v>
      </c>
      <c r="E102" s="4" t="s">
        <v>8</v>
      </c>
      <c r="F102" s="4" t="s">
        <v>9</v>
      </c>
      <c r="G102" s="4" t="s">
        <v>10</v>
      </c>
      <c r="H102" s="4" t="s">
        <v>11</v>
      </c>
      <c r="I102" s="4" t="s">
        <v>9</v>
      </c>
      <c r="J102" s="4" t="s">
        <v>10</v>
      </c>
      <c r="K102" s="4" t="s">
        <v>11</v>
      </c>
      <c r="L102" s="4" t="s">
        <v>12</v>
      </c>
      <c r="M102" s="4" t="s">
        <v>13</v>
      </c>
      <c r="N102" s="5" t="s">
        <v>14</v>
      </c>
      <c r="O102" s="1" t="s">
        <v>15</v>
      </c>
      <c r="S102" s="2" t="s">
        <v>6</v>
      </c>
      <c r="T102" s="3" t="s">
        <v>7</v>
      </c>
      <c r="U102" s="4" t="s">
        <v>8</v>
      </c>
      <c r="V102" s="4" t="s">
        <v>9</v>
      </c>
      <c r="W102" s="4" t="s">
        <v>10</v>
      </c>
      <c r="X102" s="4" t="s">
        <v>11</v>
      </c>
      <c r="Y102" s="4" t="s">
        <v>9</v>
      </c>
      <c r="Z102" s="4" t="s">
        <v>10</v>
      </c>
      <c r="AA102" s="4" t="s">
        <v>11</v>
      </c>
      <c r="AB102" s="4" t="s">
        <v>12</v>
      </c>
      <c r="AC102" s="4" t="s">
        <v>13</v>
      </c>
      <c r="AD102" s="5" t="s">
        <v>14</v>
      </c>
      <c r="AE102" s="1" t="s">
        <v>15</v>
      </c>
      <c r="AI102" s="2" t="s">
        <v>6</v>
      </c>
      <c r="AJ102" s="3" t="s">
        <v>7</v>
      </c>
      <c r="AK102" s="4" t="s">
        <v>8</v>
      </c>
      <c r="AL102" s="4" t="s">
        <v>9</v>
      </c>
      <c r="AM102" s="4" t="s">
        <v>10</v>
      </c>
      <c r="AN102" s="4" t="s">
        <v>11</v>
      </c>
      <c r="AO102" s="4" t="s">
        <v>9</v>
      </c>
      <c r="AP102" s="4" t="s">
        <v>10</v>
      </c>
      <c r="AQ102" s="4" t="s">
        <v>11</v>
      </c>
      <c r="AR102" s="4" t="s">
        <v>12</v>
      </c>
      <c r="AS102" s="4" t="s">
        <v>13</v>
      </c>
      <c r="AT102" s="5" t="s">
        <v>14</v>
      </c>
      <c r="AU102" s="1" t="s">
        <v>15</v>
      </c>
      <c r="AV102" s="6">
        <v>5</v>
      </c>
      <c r="AW102" s="6">
        <v>0.92</v>
      </c>
      <c r="AX102" s="6">
        <v>0.95140000000000002</v>
      </c>
      <c r="AY102" s="6">
        <v>0.93840000000000001</v>
      </c>
      <c r="AZ102" s="6">
        <v>0.94480000000000008</v>
      </c>
      <c r="BA102" s="6">
        <v>0.83930000000000005</v>
      </c>
      <c r="BB102" s="6">
        <v>0.87040000000000006</v>
      </c>
      <c r="BC102" s="6">
        <v>0.85450000000000004</v>
      </c>
      <c r="BD102" s="6">
        <v>4040</v>
      </c>
      <c r="BE102" s="6">
        <v>181.25</v>
      </c>
      <c r="BG102" s="6">
        <v>92</v>
      </c>
      <c r="BH102" s="6">
        <v>95.14</v>
      </c>
      <c r="BI102" s="6">
        <v>93.84</v>
      </c>
      <c r="BJ102" s="6">
        <v>94.48</v>
      </c>
      <c r="BK102" s="6">
        <v>83.93</v>
      </c>
      <c r="BL102" s="6">
        <v>87.04</v>
      </c>
      <c r="BM102" s="6">
        <v>85.45</v>
      </c>
      <c r="BN102" s="6">
        <v>181.25</v>
      </c>
      <c r="BO102" s="6">
        <v>4040</v>
      </c>
    </row>
    <row r="103" spans="3:67" x14ac:dyDescent="0.2">
      <c r="C103" s="7">
        <v>9.1</v>
      </c>
      <c r="D103" s="4" t="s">
        <v>16</v>
      </c>
      <c r="E103" s="21">
        <v>0.93500000000000005</v>
      </c>
      <c r="F103" s="21">
        <v>0.9355</v>
      </c>
      <c r="G103" s="21">
        <v>0.92549999999999999</v>
      </c>
      <c r="H103" s="21">
        <v>0.93049999999999999</v>
      </c>
      <c r="I103" s="21">
        <v>0.93459999999999999</v>
      </c>
      <c r="J103" s="21">
        <v>0.94340000000000002</v>
      </c>
      <c r="K103" s="21">
        <v>0.93899999999999995</v>
      </c>
      <c r="L103" s="21">
        <v>2524</v>
      </c>
      <c r="M103" s="4">
        <v>202.26120185852</v>
      </c>
      <c r="N103" s="1">
        <f t="shared" ref="N103:N121" si="53">L103+N73</f>
        <v>7481</v>
      </c>
      <c r="O103" s="1">
        <f t="shared" ref="O103:O121" si="54">M103+O73</f>
        <v>499.33471488952489</v>
      </c>
      <c r="S103" s="7">
        <v>9.1</v>
      </c>
      <c r="T103" s="4" t="s">
        <v>16</v>
      </c>
      <c r="U103" s="21">
        <v>0.93</v>
      </c>
      <c r="V103" s="21">
        <v>0.90820000000000001</v>
      </c>
      <c r="W103" s="21">
        <v>0.94679999999999997</v>
      </c>
      <c r="X103" s="21">
        <v>0.92710000000000004</v>
      </c>
      <c r="Y103" s="21">
        <v>0.95099999999999996</v>
      </c>
      <c r="Z103" s="21">
        <v>0.91510000000000002</v>
      </c>
      <c r="AA103" s="21">
        <v>0.93269999999999997</v>
      </c>
      <c r="AB103" s="4">
        <v>2020</v>
      </c>
      <c r="AC103" s="8">
        <v>190.87</v>
      </c>
      <c r="AD103" s="5">
        <f t="shared" ref="AD103:AD121" si="55">AB103+AD73</f>
        <v>6462</v>
      </c>
      <c r="AE103" s="17">
        <f t="shared" ref="AE103:AE121" si="56">AC103+AE73</f>
        <v>563.88</v>
      </c>
      <c r="AI103" s="7">
        <v>9.1</v>
      </c>
      <c r="AJ103" s="4" t="s">
        <v>16</v>
      </c>
      <c r="AK103" s="21">
        <v>0.96</v>
      </c>
      <c r="AL103" s="21">
        <v>0.93879999999999997</v>
      </c>
      <c r="AM103" s="21">
        <v>0.97870000000000001</v>
      </c>
      <c r="AN103" s="21">
        <v>0.95829999999999993</v>
      </c>
      <c r="AO103" s="21">
        <v>0.98040000000000005</v>
      </c>
      <c r="AP103" s="21">
        <v>0.94340000000000002</v>
      </c>
      <c r="AQ103" s="21">
        <v>0.96150000000000002</v>
      </c>
      <c r="AR103" s="6">
        <v>2020</v>
      </c>
      <c r="AS103" s="6">
        <v>214.73</v>
      </c>
      <c r="AT103" s="5">
        <f t="shared" ref="AT103:AT121" si="57">AR103+AT73</f>
        <v>6058</v>
      </c>
      <c r="AU103" s="1">
        <f t="shared" ref="AU103:AU121" si="58">AS103+AU73</f>
        <v>521.9</v>
      </c>
      <c r="AV103">
        <v>6</v>
      </c>
      <c r="AW103" s="6">
        <v>0.92500000000000004</v>
      </c>
      <c r="AX103" s="6">
        <v>0.93379999999999996</v>
      </c>
      <c r="AY103" s="6">
        <v>0.96579999999999999</v>
      </c>
      <c r="AZ103" s="6">
        <v>0.94950000000000001</v>
      </c>
      <c r="BA103" s="6">
        <v>0.89800000000000002</v>
      </c>
      <c r="BB103" s="6">
        <v>0.81480000000000008</v>
      </c>
      <c r="BC103" s="6">
        <v>0.85439999999999994</v>
      </c>
      <c r="BD103" s="6">
        <v>4040</v>
      </c>
      <c r="BE103" s="6">
        <v>238.9</v>
      </c>
      <c r="BG103" s="6">
        <v>92.5</v>
      </c>
      <c r="BH103" s="6">
        <v>93.38</v>
      </c>
      <c r="BI103" s="6">
        <v>96.58</v>
      </c>
      <c r="BJ103" s="6">
        <v>94.95</v>
      </c>
      <c r="BK103" s="6">
        <v>89.8</v>
      </c>
      <c r="BL103" s="6">
        <v>81.48</v>
      </c>
      <c r="BM103" s="6">
        <v>85.44</v>
      </c>
      <c r="BN103" s="6">
        <v>238.9</v>
      </c>
      <c r="BO103" s="6">
        <v>4040</v>
      </c>
    </row>
    <row r="104" spans="3:67" x14ac:dyDescent="0.2">
      <c r="C104" s="7">
        <v>10.1</v>
      </c>
      <c r="D104" s="4" t="s">
        <v>17</v>
      </c>
      <c r="E104" s="21">
        <f>'ProTeGi - Multi Call Data'!K20</f>
        <v>0.58200000000000007</v>
      </c>
      <c r="F104" s="21">
        <f>'ProTeGi - Multi Call Data'!L20</f>
        <v>0.63483999999999996</v>
      </c>
      <c r="G104" s="21">
        <f>'ProTeGi - Multi Call Data'!M20</f>
        <v>0.61112</v>
      </c>
      <c r="H104" s="21">
        <f>'ProTeGi - Multi Call Data'!N20</f>
        <v>0.60084000000000004</v>
      </c>
      <c r="I104" s="21">
        <f>'ProTeGi - Multi Call Data'!O20</f>
        <v>0.55486000000000002</v>
      </c>
      <c r="J104" s="21">
        <f>'ProTeGi - Multi Call Data'!P20</f>
        <v>0.54781999999999997</v>
      </c>
      <c r="K104" s="21">
        <f>'ProTeGi - Multi Call Data'!Q20</f>
        <v>0.52342</v>
      </c>
      <c r="L104" s="21">
        <f>'ProTeGi - Multi Call Data'!S20</f>
        <v>2518</v>
      </c>
      <c r="M104" s="4">
        <f>'ProTeGi - Multi Call Data'!R20</f>
        <v>206.41970917629084</v>
      </c>
      <c r="N104" s="1">
        <f t="shared" si="53"/>
        <v>7343.6</v>
      </c>
      <c r="O104" s="1">
        <f t="shared" si="54"/>
        <v>489.66586302948559</v>
      </c>
      <c r="S104" s="7">
        <v>10.1</v>
      </c>
      <c r="T104" s="4" t="s">
        <v>17</v>
      </c>
      <c r="U104" s="21">
        <f>'PO2G+C - Multi Call Data'!K20</f>
        <v>0.61299999999999999</v>
      </c>
      <c r="V104" s="21">
        <f>'PO2G+C - Multi Call Data'!L20</f>
        <v>0.66345999999999994</v>
      </c>
      <c r="W104" s="21">
        <f>'PO2G+C - Multi Call Data'!M20</f>
        <v>0.58889999999999998</v>
      </c>
      <c r="X104" s="21">
        <f>'PO2G+C - Multi Call Data'!N20</f>
        <v>0.61942000000000008</v>
      </c>
      <c r="Y104" s="21">
        <f>'PO2G+C - Multi Call Data'!O20</f>
        <v>0.57266000000000006</v>
      </c>
      <c r="Z104" s="21">
        <f>'PO2G+C - Multi Call Data'!P20</f>
        <v>0.64129999999999998</v>
      </c>
      <c r="AA104" s="21">
        <f>'PO2G+C - Multi Call Data'!Q20</f>
        <v>0.60138000000000003</v>
      </c>
      <c r="AB104" s="4">
        <f>'PO2G+C - Multi Call Data'!S20</f>
        <v>4040</v>
      </c>
      <c r="AC104" s="4">
        <f>'PO2G+C - Multi Call Data'!R20</f>
        <v>199.72600000000003</v>
      </c>
      <c r="AD104" s="5">
        <f t="shared" si="55"/>
        <v>10300</v>
      </c>
      <c r="AE104" s="1">
        <f t="shared" si="56"/>
        <v>505.56399999999996</v>
      </c>
      <c r="AI104" s="7">
        <v>10.1</v>
      </c>
      <c r="AJ104" s="4" t="s">
        <v>17</v>
      </c>
      <c r="AK104" s="21">
        <f>'PO2G - Multi Call Data'!K20</f>
        <v>0.61299999999999999</v>
      </c>
      <c r="AL104" s="21">
        <f>'PO2G - Multi Call Data'!L20</f>
        <v>0.66034000000000004</v>
      </c>
      <c r="AM104" s="21">
        <f>'PO2G - Multi Call Data'!M20</f>
        <v>0.59630000000000005</v>
      </c>
      <c r="AN104" s="21">
        <f>'PO2G - Multi Call Data'!N20</f>
        <v>0.60705999999999993</v>
      </c>
      <c r="AO104" s="21">
        <f>'PO2G - Multi Call Data'!O20</f>
        <v>0.59433999999999998</v>
      </c>
      <c r="AP104" s="21">
        <f>'PO2G - Multi Call Data'!P20</f>
        <v>0.63261999999999996</v>
      </c>
      <c r="AQ104" s="21">
        <f>'PO2G - Multi Call Data'!Q20</f>
        <v>0.59497999999999995</v>
      </c>
      <c r="AR104" s="4">
        <f>'PO2G - Multi Call Data'!S20</f>
        <v>4040</v>
      </c>
      <c r="AS104" s="4">
        <f>'PO2G - Multi Call Data'!R20</f>
        <v>152.20600000000002</v>
      </c>
      <c r="AT104" s="5">
        <f t="shared" si="57"/>
        <v>10219.200000000001</v>
      </c>
      <c r="AU104" s="1">
        <f t="shared" si="58"/>
        <v>417.57800000000003</v>
      </c>
      <c r="AW104" s="6"/>
      <c r="AX104" s="6"/>
      <c r="AY104" s="6"/>
      <c r="AZ104" s="6"/>
      <c r="BA104" s="6"/>
      <c r="BB104" s="6"/>
      <c r="BC104" s="6"/>
      <c r="BD104" s="6"/>
      <c r="BE104" s="6"/>
    </row>
    <row r="105" spans="3:67" x14ac:dyDescent="0.2">
      <c r="C105" s="7">
        <v>11.1</v>
      </c>
      <c r="D105" s="4" t="s">
        <v>18</v>
      </c>
      <c r="E105" s="21">
        <f>'ProTeGi - Multi Call Data'!K30</f>
        <v>0.82799999999999996</v>
      </c>
      <c r="F105" s="21">
        <f>'ProTeGi - Multi Call Data'!L30</f>
        <v>0.45635999999999999</v>
      </c>
      <c r="G105" s="21">
        <f>'ProTeGi - Multi Call Data'!M30</f>
        <v>0.65332000000000001</v>
      </c>
      <c r="H105" s="21">
        <f>'ProTeGi - Multi Call Data'!N30</f>
        <v>0.60428000000000004</v>
      </c>
      <c r="I105" s="21">
        <f>'ProTeGi - Multi Call Data'!O30</f>
        <v>0.93368000000000007</v>
      </c>
      <c r="J105" s="21">
        <f>'ProTeGi - Multi Call Data'!P30</f>
        <v>0.85882000000000003</v>
      </c>
      <c r="K105" s="21">
        <f>'ProTeGi - Multi Call Data'!Q30</f>
        <v>0.89427999999999985</v>
      </c>
      <c r="L105" s="21">
        <f>'ProTeGi - Multi Call Data'!S30</f>
        <v>2510</v>
      </c>
      <c r="M105" s="4">
        <f>'ProTeGi - Multi Call Data'!R30</f>
        <v>168.43718604850739</v>
      </c>
      <c r="N105" s="1">
        <f t="shared" si="53"/>
        <v>7510.4</v>
      </c>
      <c r="O105" s="1">
        <f t="shared" si="54"/>
        <v>398.83077450117128</v>
      </c>
      <c r="S105" s="7">
        <v>11.1</v>
      </c>
      <c r="T105" s="4" t="s">
        <v>18</v>
      </c>
      <c r="U105" s="21">
        <f>'PO2G+C - Multi Call Data'!K30</f>
        <v>0.86699999999999999</v>
      </c>
      <c r="V105" s="21">
        <f>'PO2G+C - Multi Call Data'!L30</f>
        <v>0.55957999999999997</v>
      </c>
      <c r="W105" s="21">
        <f>'PO2G+C - Multi Call Data'!M30</f>
        <v>0.55334000000000005</v>
      </c>
      <c r="X105" s="21">
        <f>'PO2G+C - Multi Call Data'!N30</f>
        <v>0.55464000000000002</v>
      </c>
      <c r="Y105" s="21">
        <f>'PO2G+C - Multi Call Data'!O30</f>
        <v>0.92137999999999987</v>
      </c>
      <c r="Z105" s="21">
        <f>'PO2G+C - Multi Call Data'!P30</f>
        <v>0.92233999999999994</v>
      </c>
      <c r="AA105" s="21">
        <f>'PO2G+C - Multi Call Data'!Q30</f>
        <v>0.92175999999999991</v>
      </c>
      <c r="AB105" s="4">
        <f>'PO2G+C - Multi Call Data'!S30</f>
        <v>3878.4</v>
      </c>
      <c r="AC105" s="4">
        <f>'PO2G+C - Multi Call Data'!R30</f>
        <v>159.73599999999999</v>
      </c>
      <c r="AD105" s="5">
        <f t="shared" si="55"/>
        <v>10138.4</v>
      </c>
      <c r="AE105" s="1">
        <f t="shared" si="56"/>
        <v>386.87800000000004</v>
      </c>
      <c r="AI105" s="7">
        <v>11.1</v>
      </c>
      <c r="AJ105" s="4" t="s">
        <v>18</v>
      </c>
      <c r="AK105" s="21">
        <f>'PO2G - Multi Call Data'!K30</f>
        <v>0.876</v>
      </c>
      <c r="AL105" s="21">
        <f>'PO2G - Multi Call Data'!L30</f>
        <v>0.61982000000000004</v>
      </c>
      <c r="AM105" s="21">
        <f>'PO2G - Multi Call Data'!M30</f>
        <v>0.56668000000000007</v>
      </c>
      <c r="AN105" s="21">
        <f>'PO2G - Multi Call Data'!N30</f>
        <v>0.57869999999999999</v>
      </c>
      <c r="AO105" s="21">
        <f>'PO2G - Multi Call Data'!O30</f>
        <v>0.92486000000000002</v>
      </c>
      <c r="AP105" s="21">
        <f>'PO2G - Multi Call Data'!P30</f>
        <v>0.93057999999999996</v>
      </c>
      <c r="AQ105" s="21">
        <f>'PO2G - Multi Call Data'!Q30</f>
        <v>0.92688000000000004</v>
      </c>
      <c r="AR105" s="4">
        <f>'PO2G - Multi Call Data'!S30</f>
        <v>4242</v>
      </c>
      <c r="AS105" s="4">
        <f>'PO2G - Multi Call Data'!R30</f>
        <v>188.28</v>
      </c>
      <c r="AT105" s="5">
        <f t="shared" si="57"/>
        <v>10340.4</v>
      </c>
      <c r="AU105" s="1">
        <f t="shared" si="58"/>
        <v>434.19400000000007</v>
      </c>
      <c r="AW105" s="6"/>
      <c r="AX105" s="6"/>
      <c r="AY105" s="6"/>
      <c r="AZ105" s="6"/>
      <c r="BA105" s="6"/>
      <c r="BB105" s="6"/>
      <c r="BC105" s="6"/>
      <c r="BD105" s="6"/>
      <c r="BE105" s="6"/>
    </row>
    <row r="106" spans="3:67" x14ac:dyDescent="0.2">
      <c r="C106" s="7"/>
      <c r="D106" s="9" t="s">
        <v>19</v>
      </c>
      <c r="E106" s="24">
        <f t="shared" ref="E106:M106" si="59">AVERAGE(E103:E105)</f>
        <v>0.78166666666666673</v>
      </c>
      <c r="F106" s="24">
        <f t="shared" si="59"/>
        <v>0.67556666666666665</v>
      </c>
      <c r="G106" s="24">
        <f t="shared" si="59"/>
        <v>0.72997999999999996</v>
      </c>
      <c r="H106" s="24">
        <f t="shared" si="59"/>
        <v>0.71187333333333347</v>
      </c>
      <c r="I106" s="24">
        <f t="shared" si="59"/>
        <v>0.80771333333333339</v>
      </c>
      <c r="J106" s="24">
        <f t="shared" si="59"/>
        <v>0.78334666666666664</v>
      </c>
      <c r="K106" s="24">
        <f t="shared" si="59"/>
        <v>0.78556666666666652</v>
      </c>
      <c r="L106" s="24">
        <f t="shared" si="59"/>
        <v>2517.3333333333335</v>
      </c>
      <c r="M106" s="9">
        <f t="shared" si="59"/>
        <v>192.37269902777271</v>
      </c>
      <c r="N106" s="1">
        <f t="shared" si="53"/>
        <v>7445</v>
      </c>
      <c r="O106" s="1">
        <f t="shared" si="54"/>
        <v>462.61045080672727</v>
      </c>
      <c r="S106" s="7"/>
      <c r="T106" s="9" t="s">
        <v>19</v>
      </c>
      <c r="U106" s="24">
        <f t="shared" ref="U106:AC106" si="60">AVERAGE(U103:U105)</f>
        <v>0.80333333333333334</v>
      </c>
      <c r="V106" s="24">
        <f t="shared" si="60"/>
        <v>0.71041333333333334</v>
      </c>
      <c r="W106" s="24">
        <f t="shared" si="60"/>
        <v>0.69634666666666656</v>
      </c>
      <c r="X106" s="24">
        <f t="shared" si="60"/>
        <v>0.70038666666666671</v>
      </c>
      <c r="Y106" s="24">
        <f t="shared" si="60"/>
        <v>0.81501333333333326</v>
      </c>
      <c r="Z106" s="24">
        <f t="shared" si="60"/>
        <v>0.82624666666666668</v>
      </c>
      <c r="AA106" s="24">
        <f t="shared" si="60"/>
        <v>0.8186133333333333</v>
      </c>
      <c r="AB106" s="9">
        <f t="shared" si="60"/>
        <v>3312.7999999999997</v>
      </c>
      <c r="AC106" s="16">
        <f t="shared" si="60"/>
        <v>183.44399999999999</v>
      </c>
      <c r="AD106" s="5">
        <f t="shared" si="55"/>
        <v>8966.7999999999993</v>
      </c>
      <c r="AE106" s="17">
        <f t="shared" si="56"/>
        <v>485.44066666666674</v>
      </c>
      <c r="AI106" s="7"/>
      <c r="AJ106" s="9" t="s">
        <v>19</v>
      </c>
      <c r="AK106" s="24">
        <f t="shared" ref="AK106:AS106" si="61">AVERAGE(AK103:AK105)</f>
        <v>0.81633333333333324</v>
      </c>
      <c r="AL106" s="24">
        <f t="shared" si="61"/>
        <v>0.73965333333333338</v>
      </c>
      <c r="AM106" s="24">
        <f t="shared" si="61"/>
        <v>0.71389333333333338</v>
      </c>
      <c r="AN106" s="24">
        <f t="shared" si="61"/>
        <v>0.71468666666666658</v>
      </c>
      <c r="AO106" s="24">
        <f t="shared" si="61"/>
        <v>0.83320000000000005</v>
      </c>
      <c r="AP106" s="24">
        <f t="shared" si="61"/>
        <v>0.83553333333333324</v>
      </c>
      <c r="AQ106" s="24">
        <f t="shared" si="61"/>
        <v>0.82778666666666678</v>
      </c>
      <c r="AR106" s="9">
        <f t="shared" si="61"/>
        <v>3434</v>
      </c>
      <c r="AS106" s="9">
        <f t="shared" si="61"/>
        <v>185.072</v>
      </c>
      <c r="AT106" s="5">
        <f t="shared" si="57"/>
        <v>8872.5333333333328</v>
      </c>
      <c r="AU106" s="1">
        <f t="shared" si="58"/>
        <v>457.89066666666668</v>
      </c>
      <c r="AW106" s="6"/>
      <c r="AX106" s="6"/>
      <c r="AY106" s="6"/>
      <c r="AZ106" s="6"/>
      <c r="BA106" s="6"/>
      <c r="BB106" s="6"/>
      <c r="BC106" s="6"/>
      <c r="BD106" s="6"/>
      <c r="BE106" s="6"/>
      <c r="BG106" t="s">
        <v>29</v>
      </c>
    </row>
    <row r="107" spans="3:67" x14ac:dyDescent="0.2">
      <c r="C107" s="7">
        <v>1.1000000000000001</v>
      </c>
      <c r="D107" s="4" t="s">
        <v>20</v>
      </c>
      <c r="E107" s="21">
        <v>0.94</v>
      </c>
      <c r="F107" s="21">
        <v>0.75</v>
      </c>
      <c r="G107" s="21">
        <v>0.85709999999999997</v>
      </c>
      <c r="H107" s="21">
        <v>0.8</v>
      </c>
      <c r="I107" s="21">
        <v>0.97619999999999996</v>
      </c>
      <c r="J107" s="21">
        <v>0.95350000000000001</v>
      </c>
      <c r="K107" s="21">
        <v>0.9647</v>
      </c>
      <c r="L107" s="21">
        <v>2414</v>
      </c>
      <c r="M107" s="4">
        <v>209.669539928436</v>
      </c>
      <c r="N107" s="1">
        <f t="shared" si="53"/>
        <v>6366</v>
      </c>
      <c r="O107" s="1">
        <f t="shared" si="54"/>
        <v>470.86984133720335</v>
      </c>
      <c r="S107" s="7">
        <v>1.1000000000000001</v>
      </c>
      <c r="T107" s="4" t="s">
        <v>20</v>
      </c>
      <c r="U107" s="21">
        <v>0.98</v>
      </c>
      <c r="V107" s="21">
        <v>0.90910000000000002</v>
      </c>
      <c r="W107" s="21">
        <v>0.95240000000000002</v>
      </c>
      <c r="X107" s="21">
        <v>0.93020000000000003</v>
      </c>
      <c r="Y107" s="21">
        <v>0.99219999999999997</v>
      </c>
      <c r="Z107" s="21">
        <v>0.98450000000000004</v>
      </c>
      <c r="AA107" s="21">
        <v>0.98829999999999996</v>
      </c>
      <c r="AB107" s="4">
        <v>3192</v>
      </c>
      <c r="AC107" s="4">
        <v>225.19</v>
      </c>
      <c r="AD107" s="5">
        <f t="shared" si="55"/>
        <v>6382</v>
      </c>
      <c r="AE107" s="1">
        <f t="shared" si="56"/>
        <v>526.80999999999995</v>
      </c>
      <c r="AI107" s="7">
        <v>1.1000000000000001</v>
      </c>
      <c r="AJ107" s="4" t="s">
        <v>20</v>
      </c>
      <c r="AK107" s="21">
        <v>0.96</v>
      </c>
      <c r="AL107" s="21">
        <v>0.85709999999999997</v>
      </c>
      <c r="AM107" s="21">
        <v>0.85709999999999997</v>
      </c>
      <c r="AN107" s="21">
        <v>0.85709999999999997</v>
      </c>
      <c r="AO107" s="21">
        <v>0.97670000000000001</v>
      </c>
      <c r="AP107" s="21">
        <v>0.97670000000000001</v>
      </c>
      <c r="AQ107" s="21">
        <v>0.97670000000000001</v>
      </c>
      <c r="AR107" s="6">
        <v>2128</v>
      </c>
      <c r="AS107" s="6">
        <v>113.15</v>
      </c>
      <c r="AT107" s="5">
        <f t="shared" si="57"/>
        <v>5318</v>
      </c>
      <c r="AU107" s="1">
        <f t="shared" si="58"/>
        <v>343.85</v>
      </c>
      <c r="AV107">
        <v>0</v>
      </c>
      <c r="AW107" s="6">
        <v>0.93</v>
      </c>
      <c r="AX107" s="6">
        <v>1</v>
      </c>
      <c r="AY107" s="6">
        <v>0.84950000000000003</v>
      </c>
      <c r="AZ107" s="6">
        <v>0.91859999999999997</v>
      </c>
      <c r="BA107" s="6">
        <v>0.88430000000000009</v>
      </c>
      <c r="BB107" s="6">
        <v>1</v>
      </c>
      <c r="BC107" s="6">
        <v>0.93859999999999999</v>
      </c>
      <c r="BD107" s="6">
        <v>200</v>
      </c>
      <c r="BE107" s="6">
        <v>7.62</v>
      </c>
      <c r="BG107" s="6">
        <v>93</v>
      </c>
      <c r="BH107" s="6">
        <v>100</v>
      </c>
      <c r="BI107" s="6">
        <v>84.95</v>
      </c>
      <c r="BJ107" s="6">
        <v>91.86</v>
      </c>
      <c r="BK107" s="6">
        <v>88.43</v>
      </c>
      <c r="BL107" s="6">
        <v>100</v>
      </c>
      <c r="BM107" s="6">
        <v>93.86</v>
      </c>
      <c r="BN107" s="6">
        <v>7.62</v>
      </c>
      <c r="BO107" s="6">
        <v>200</v>
      </c>
    </row>
    <row r="108" spans="3:67" x14ac:dyDescent="0.2">
      <c r="C108" s="7">
        <v>1.2</v>
      </c>
      <c r="D108" s="4" t="s">
        <v>21</v>
      </c>
      <c r="E108" s="21">
        <v>0.85329999999999995</v>
      </c>
      <c r="F108" s="21">
        <v>0.70830000000000004</v>
      </c>
      <c r="G108" s="21">
        <v>0.53120000000000001</v>
      </c>
      <c r="H108" s="21">
        <v>0.60709999999999997</v>
      </c>
      <c r="I108" s="21">
        <v>0.88100000000000001</v>
      </c>
      <c r="J108" s="21">
        <v>0.94069999999999998</v>
      </c>
      <c r="K108" s="21">
        <v>0.90980000000000005</v>
      </c>
      <c r="L108" s="21">
        <v>2424</v>
      </c>
      <c r="M108" s="4">
        <v>183.27873420715301</v>
      </c>
      <c r="N108" s="1">
        <f t="shared" si="53"/>
        <v>6440</v>
      </c>
      <c r="O108" s="1">
        <f t="shared" si="54"/>
        <v>450.7559852600084</v>
      </c>
      <c r="S108" s="7">
        <v>1.2</v>
      </c>
      <c r="T108" s="4" t="s">
        <v>21</v>
      </c>
      <c r="U108" s="21">
        <v>0.92669999999999997</v>
      </c>
      <c r="V108" s="21">
        <v>0.8</v>
      </c>
      <c r="W108" s="21">
        <v>0.875</v>
      </c>
      <c r="X108" s="21">
        <v>0.83579999999999999</v>
      </c>
      <c r="Y108" s="21">
        <v>0.96519999999999995</v>
      </c>
      <c r="Z108" s="21">
        <v>0.94069999999999998</v>
      </c>
      <c r="AA108" s="21">
        <v>0.95279999999999998</v>
      </c>
      <c r="AB108" s="4">
        <v>2584</v>
      </c>
      <c r="AC108" s="4">
        <v>180.22</v>
      </c>
      <c r="AD108" s="5">
        <f t="shared" si="55"/>
        <v>5926</v>
      </c>
      <c r="AE108" s="1">
        <f t="shared" si="56"/>
        <v>584.69000000000005</v>
      </c>
      <c r="AI108" s="7">
        <v>1.2</v>
      </c>
      <c r="AJ108" s="4" t="s">
        <v>21</v>
      </c>
      <c r="AK108" s="21">
        <v>0.78670000000000007</v>
      </c>
      <c r="AL108" s="21">
        <v>0</v>
      </c>
      <c r="AM108" s="21">
        <v>0</v>
      </c>
      <c r="AN108" s="21">
        <v>0</v>
      </c>
      <c r="AO108" s="21">
        <v>0.78670000000000007</v>
      </c>
      <c r="AP108" s="21">
        <v>1</v>
      </c>
      <c r="AQ108" s="21">
        <v>0.88060000000000005</v>
      </c>
      <c r="AR108" s="6">
        <v>3040</v>
      </c>
      <c r="AS108" s="6">
        <v>220.08</v>
      </c>
      <c r="AT108" s="5">
        <f t="shared" si="57"/>
        <v>6382</v>
      </c>
      <c r="AU108" s="1">
        <f t="shared" si="58"/>
        <v>410.79999999999995</v>
      </c>
      <c r="AV108" s="6">
        <v>1</v>
      </c>
      <c r="AW108" s="6">
        <v>0.98</v>
      </c>
      <c r="AX108" s="6">
        <v>1</v>
      </c>
      <c r="AY108" s="6">
        <v>0.95700000000000007</v>
      </c>
      <c r="AZ108" s="6">
        <v>0.97799999999999998</v>
      </c>
      <c r="BA108" s="6">
        <v>0.96400000000000008</v>
      </c>
      <c r="BB108" s="6">
        <v>1</v>
      </c>
      <c r="BC108" s="6">
        <v>0.98170000000000002</v>
      </c>
      <c r="BD108" s="6">
        <v>1010</v>
      </c>
      <c r="BE108" s="6">
        <v>47.36</v>
      </c>
      <c r="BG108" s="6">
        <v>98</v>
      </c>
      <c r="BH108" s="6">
        <v>100</v>
      </c>
      <c r="BI108" s="6">
        <v>95.7</v>
      </c>
      <c r="BJ108" s="6">
        <v>97.8</v>
      </c>
      <c r="BK108" s="6">
        <v>96.4</v>
      </c>
      <c r="BL108" s="6">
        <v>100</v>
      </c>
      <c r="BM108" s="6">
        <v>98.17</v>
      </c>
      <c r="BN108" s="6">
        <v>47.36</v>
      </c>
      <c r="BO108" s="6">
        <v>1010</v>
      </c>
    </row>
    <row r="109" spans="3:67" x14ac:dyDescent="0.2">
      <c r="C109" s="7">
        <v>1.3</v>
      </c>
      <c r="D109" s="4" t="s">
        <v>22</v>
      </c>
      <c r="E109" s="21">
        <v>0.97330000000000005</v>
      </c>
      <c r="F109" s="21">
        <v>0.75</v>
      </c>
      <c r="G109" s="21">
        <v>1</v>
      </c>
      <c r="H109" s="21">
        <v>0.85709999999999997</v>
      </c>
      <c r="I109" s="21">
        <v>1</v>
      </c>
      <c r="J109" s="21">
        <v>0.97099999999999997</v>
      </c>
      <c r="K109" s="21">
        <v>0.98529999999999995</v>
      </c>
      <c r="L109" s="21">
        <v>2253</v>
      </c>
      <c r="M109" s="4">
        <v>201.55200529098499</v>
      </c>
      <c r="N109" s="1">
        <f t="shared" si="53"/>
        <v>6068</v>
      </c>
      <c r="O109" s="1">
        <f t="shared" si="54"/>
        <v>482.83105444908045</v>
      </c>
      <c r="S109" s="7">
        <v>1.3</v>
      </c>
      <c r="T109" s="4" t="s">
        <v>22</v>
      </c>
      <c r="U109" s="21">
        <v>0.98</v>
      </c>
      <c r="V109" s="21">
        <v>1</v>
      </c>
      <c r="W109" s="21">
        <v>0.75</v>
      </c>
      <c r="X109" s="21">
        <v>0.85709999999999997</v>
      </c>
      <c r="Y109" s="21">
        <v>0.97870000000000001</v>
      </c>
      <c r="Z109" s="21">
        <v>1</v>
      </c>
      <c r="AA109" s="21">
        <v>0.98919999999999997</v>
      </c>
      <c r="AB109" s="4">
        <v>456</v>
      </c>
      <c r="AC109" s="4">
        <v>53.89</v>
      </c>
      <c r="AD109" s="5">
        <f t="shared" si="55"/>
        <v>1974</v>
      </c>
      <c r="AE109" s="1">
        <f t="shared" si="56"/>
        <v>167.73000000000002</v>
      </c>
      <c r="AI109" s="7">
        <v>1.3</v>
      </c>
      <c r="AJ109" s="4" t="s">
        <v>22</v>
      </c>
      <c r="AK109" s="21">
        <v>0.98670000000000002</v>
      </c>
      <c r="AL109" s="21">
        <v>0.85709999999999997</v>
      </c>
      <c r="AM109" s="21">
        <v>1</v>
      </c>
      <c r="AN109" s="21">
        <v>0.92310000000000003</v>
      </c>
      <c r="AO109" s="21">
        <v>1</v>
      </c>
      <c r="AP109" s="21">
        <v>0.98549999999999993</v>
      </c>
      <c r="AQ109" s="21">
        <v>0.99269999999999992</v>
      </c>
      <c r="AR109" s="6">
        <v>608</v>
      </c>
      <c r="AS109" s="6">
        <v>74.69</v>
      </c>
      <c r="AT109" s="5">
        <f t="shared" si="57"/>
        <v>1974</v>
      </c>
      <c r="AU109" s="1">
        <f t="shared" si="58"/>
        <v>195.43</v>
      </c>
      <c r="AV109">
        <v>2</v>
      </c>
      <c r="AW109" s="6">
        <v>0.98</v>
      </c>
      <c r="AX109" s="6">
        <v>0.9890000000000001</v>
      </c>
      <c r="AY109" s="6">
        <v>0.9677</v>
      </c>
      <c r="AZ109" s="6">
        <v>0.97829999999999995</v>
      </c>
      <c r="BA109" s="6">
        <v>0.97250000000000003</v>
      </c>
      <c r="BB109" s="6">
        <v>0.99069999999999991</v>
      </c>
      <c r="BC109" s="6">
        <v>0.98150000000000004</v>
      </c>
      <c r="BD109" s="6">
        <v>1212</v>
      </c>
      <c r="BE109" s="6">
        <v>63.7</v>
      </c>
      <c r="BG109" s="6">
        <v>98</v>
      </c>
      <c r="BH109" s="6">
        <v>98.9</v>
      </c>
      <c r="BI109" s="6">
        <v>96.77</v>
      </c>
      <c r="BJ109" s="6">
        <v>97.83</v>
      </c>
      <c r="BK109" s="6">
        <v>97.25</v>
      </c>
      <c r="BL109" s="6">
        <v>99.07</v>
      </c>
      <c r="BM109" s="6">
        <v>98.15</v>
      </c>
      <c r="BN109" s="6">
        <v>63.7</v>
      </c>
      <c r="BO109" s="6">
        <v>1212</v>
      </c>
    </row>
    <row r="110" spans="3:67" x14ac:dyDescent="0.2">
      <c r="C110" s="7">
        <v>1.4</v>
      </c>
      <c r="D110" s="4" t="s">
        <v>23</v>
      </c>
      <c r="E110" s="21">
        <v>0.99329999999999996</v>
      </c>
      <c r="F110" s="21">
        <v>1</v>
      </c>
      <c r="G110" s="21">
        <v>0.91669999999999996</v>
      </c>
      <c r="H110" s="21">
        <v>0.95650000000000002</v>
      </c>
      <c r="I110" s="21">
        <v>0.99280000000000002</v>
      </c>
      <c r="J110" s="21">
        <v>1</v>
      </c>
      <c r="K110" s="21">
        <v>0.99639999999999995</v>
      </c>
      <c r="L110" s="21">
        <v>2413</v>
      </c>
      <c r="M110" s="4">
        <v>204.95062613487201</v>
      </c>
      <c r="N110" s="1">
        <f t="shared" si="53"/>
        <v>6417</v>
      </c>
      <c r="O110" s="17">
        <f t="shared" si="54"/>
        <v>462.62167096137921</v>
      </c>
      <c r="S110" s="7">
        <v>1.4</v>
      </c>
      <c r="T110" s="4" t="s">
        <v>23</v>
      </c>
      <c r="U110" s="21">
        <v>1</v>
      </c>
      <c r="V110" s="21">
        <v>1</v>
      </c>
      <c r="W110" s="21">
        <v>1</v>
      </c>
      <c r="X110" s="21">
        <v>1</v>
      </c>
      <c r="Y110" s="21">
        <v>1</v>
      </c>
      <c r="Z110" s="21">
        <v>1</v>
      </c>
      <c r="AA110" s="21">
        <v>1</v>
      </c>
      <c r="AB110" s="4">
        <v>912</v>
      </c>
      <c r="AC110" s="4">
        <v>123.25</v>
      </c>
      <c r="AD110" s="5">
        <f t="shared" si="55"/>
        <v>3646</v>
      </c>
      <c r="AE110" s="17">
        <f t="shared" si="56"/>
        <v>380.58</v>
      </c>
      <c r="AI110" s="7">
        <v>1.4</v>
      </c>
      <c r="AJ110" s="4" t="s">
        <v>23</v>
      </c>
      <c r="AK110" s="21">
        <v>0.98670000000000002</v>
      </c>
      <c r="AL110" s="21">
        <v>0.91670000000000007</v>
      </c>
      <c r="AM110" s="21">
        <v>0.91670000000000007</v>
      </c>
      <c r="AN110" s="21">
        <v>0.91670000000000007</v>
      </c>
      <c r="AO110" s="21">
        <v>0.99280000000000002</v>
      </c>
      <c r="AP110" s="21">
        <v>0.99280000000000002</v>
      </c>
      <c r="AQ110" s="21">
        <v>0.99280000000000002</v>
      </c>
      <c r="AR110" s="6">
        <v>912</v>
      </c>
      <c r="AS110" s="6">
        <v>138.75</v>
      </c>
      <c r="AT110" s="5">
        <f t="shared" si="57"/>
        <v>3038</v>
      </c>
      <c r="AU110" s="1">
        <f t="shared" si="58"/>
        <v>234.16</v>
      </c>
      <c r="AV110" s="6">
        <v>3</v>
      </c>
      <c r="AW110" s="6">
        <v>0.99</v>
      </c>
      <c r="AX110" s="6">
        <v>0.98919999999999997</v>
      </c>
      <c r="AY110" s="6">
        <v>0.98919999999999997</v>
      </c>
      <c r="AZ110" s="6">
        <v>0.98919999999999997</v>
      </c>
      <c r="BA110" s="6">
        <v>0.99069999999999991</v>
      </c>
      <c r="BB110" s="6">
        <v>0.99069999999999991</v>
      </c>
      <c r="BC110" s="6">
        <v>0.99069999999999991</v>
      </c>
      <c r="BD110" s="6">
        <v>1616</v>
      </c>
      <c r="BE110" s="6">
        <v>79.45</v>
      </c>
      <c r="BG110" s="6">
        <v>99</v>
      </c>
      <c r="BH110" s="6">
        <v>98.92</v>
      </c>
      <c r="BI110" s="6">
        <v>98.92</v>
      </c>
      <c r="BJ110" s="6">
        <v>98.92</v>
      </c>
      <c r="BK110" s="6">
        <v>99.07</v>
      </c>
      <c r="BL110" s="6">
        <v>99.07</v>
      </c>
      <c r="BM110" s="6">
        <v>99.07</v>
      </c>
      <c r="BN110" s="6">
        <v>79.45</v>
      </c>
      <c r="BO110" s="6">
        <v>1616</v>
      </c>
    </row>
    <row r="111" spans="3:67" x14ac:dyDescent="0.2">
      <c r="C111" s="7">
        <v>1.5</v>
      </c>
      <c r="D111" s="4" t="s">
        <v>24</v>
      </c>
      <c r="E111" s="21">
        <v>0.8</v>
      </c>
      <c r="F111" s="21">
        <v>0.68420000000000003</v>
      </c>
      <c r="G111" s="21">
        <v>0.76470000000000005</v>
      </c>
      <c r="H111" s="21">
        <v>0.72219999999999995</v>
      </c>
      <c r="I111" s="21">
        <v>0.871</v>
      </c>
      <c r="J111" s="21">
        <v>0.81820000000000004</v>
      </c>
      <c r="K111" s="21">
        <v>0.84379999999999999</v>
      </c>
      <c r="L111" s="21">
        <v>2434</v>
      </c>
      <c r="M111" s="4">
        <v>195.474531888961</v>
      </c>
      <c r="N111" s="1">
        <f t="shared" si="53"/>
        <v>6438</v>
      </c>
      <c r="O111" s="1">
        <f t="shared" si="54"/>
        <v>432.8311104774458</v>
      </c>
      <c r="S111" s="7">
        <v>1.5</v>
      </c>
      <c r="T111" s="4" t="s">
        <v>24</v>
      </c>
      <c r="U111" s="21">
        <v>0.87329999999999997</v>
      </c>
      <c r="V111" s="21">
        <v>78.569999999999993</v>
      </c>
      <c r="W111" s="21">
        <v>0.86270000000000002</v>
      </c>
      <c r="X111" s="21">
        <v>0.82240000000000002</v>
      </c>
      <c r="Y111" s="21">
        <v>0.92549999999999999</v>
      </c>
      <c r="Z111" s="21">
        <v>0.87880000000000003</v>
      </c>
      <c r="AA111" s="21">
        <v>0.90159999999999996</v>
      </c>
      <c r="AB111" s="4">
        <v>3040</v>
      </c>
      <c r="AC111" s="4">
        <v>177.35</v>
      </c>
      <c r="AD111" s="5">
        <f t="shared" si="55"/>
        <v>6838</v>
      </c>
      <c r="AE111" s="1">
        <f t="shared" si="56"/>
        <v>497.57000000000005</v>
      </c>
      <c r="AI111" s="7">
        <v>1.5</v>
      </c>
      <c r="AJ111" s="4" t="s">
        <v>24</v>
      </c>
      <c r="AK111" s="21">
        <v>0.80669999999999997</v>
      </c>
      <c r="AL111" s="21">
        <v>0.76190000000000002</v>
      </c>
      <c r="AM111" s="21">
        <v>0.62749999999999995</v>
      </c>
      <c r="AN111" s="21">
        <v>0.68819999999999992</v>
      </c>
      <c r="AO111" s="21">
        <v>0.82409999999999994</v>
      </c>
      <c r="AP111" s="21">
        <v>0.89900000000000002</v>
      </c>
      <c r="AQ111" s="21">
        <v>0.8599</v>
      </c>
      <c r="AR111" s="6">
        <v>3040</v>
      </c>
      <c r="AS111" s="6">
        <v>108.54</v>
      </c>
      <c r="AT111" s="5">
        <f t="shared" si="57"/>
        <v>7142</v>
      </c>
      <c r="AU111" s="1">
        <f t="shared" si="58"/>
        <v>440.44</v>
      </c>
      <c r="AV111">
        <v>4</v>
      </c>
      <c r="AW111" s="6">
        <v>0.995</v>
      </c>
      <c r="AX111" s="6">
        <v>0.98939999999999995</v>
      </c>
      <c r="AY111" s="6">
        <v>1</v>
      </c>
      <c r="AZ111" s="6">
        <v>0.99470000000000003</v>
      </c>
      <c r="BA111" s="6">
        <v>1</v>
      </c>
      <c r="BB111" s="6">
        <v>0.99069999999999991</v>
      </c>
      <c r="BC111" s="6">
        <v>0.99529999999999996</v>
      </c>
      <c r="BD111" s="6">
        <v>1212</v>
      </c>
      <c r="BE111" s="6">
        <v>87.25</v>
      </c>
      <c r="BG111" s="6">
        <v>99.5</v>
      </c>
      <c r="BH111" s="6">
        <v>98.94</v>
      </c>
      <c r="BI111" s="6">
        <v>100</v>
      </c>
      <c r="BJ111" s="6">
        <v>99.47</v>
      </c>
      <c r="BK111" s="6">
        <v>100</v>
      </c>
      <c r="BL111" s="6">
        <v>99.07</v>
      </c>
      <c r="BM111" s="6">
        <v>99.53</v>
      </c>
      <c r="BN111" s="6">
        <v>87.25</v>
      </c>
      <c r="BO111" s="6">
        <v>1212</v>
      </c>
    </row>
    <row r="112" spans="3:67" x14ac:dyDescent="0.2">
      <c r="C112" s="7">
        <v>1.6</v>
      </c>
      <c r="D112" s="4" t="s">
        <v>26</v>
      </c>
      <c r="E112" s="21">
        <v>0.84670000000000001</v>
      </c>
      <c r="F112" s="21">
        <v>0.61539999999999995</v>
      </c>
      <c r="G112" s="21">
        <v>0.30769999999999997</v>
      </c>
      <c r="H112" s="21">
        <v>0.4103</v>
      </c>
      <c r="I112" s="21">
        <v>0.86860000000000004</v>
      </c>
      <c r="J112" s="21">
        <v>0.9597</v>
      </c>
      <c r="K112" s="21">
        <v>0.91190000000000004</v>
      </c>
      <c r="L112" s="21">
        <v>2377</v>
      </c>
      <c r="M112" s="4">
        <v>174.625909805297</v>
      </c>
      <c r="N112" s="1">
        <f t="shared" si="53"/>
        <v>6383</v>
      </c>
      <c r="O112" s="1">
        <f t="shared" si="54"/>
        <v>402.1372857093794</v>
      </c>
      <c r="S112" s="7">
        <v>1.6</v>
      </c>
      <c r="T112" s="4" t="s">
        <v>26</v>
      </c>
      <c r="U112" s="21">
        <v>0.86</v>
      </c>
      <c r="V112" s="21">
        <v>1</v>
      </c>
      <c r="W112" s="21">
        <v>0.1923</v>
      </c>
      <c r="X112" s="21">
        <v>0.3226</v>
      </c>
      <c r="Y112" s="21">
        <v>0.85519999999999996</v>
      </c>
      <c r="Z112" s="21">
        <v>1</v>
      </c>
      <c r="AA112" s="21">
        <v>0.92190000000000005</v>
      </c>
      <c r="AB112" s="4">
        <v>3192</v>
      </c>
      <c r="AC112" s="4">
        <v>233.5</v>
      </c>
      <c r="AD112" s="5">
        <f t="shared" si="55"/>
        <v>7598</v>
      </c>
      <c r="AE112" s="1">
        <f t="shared" si="56"/>
        <v>544.92000000000007</v>
      </c>
      <c r="AI112" s="7">
        <v>1.6</v>
      </c>
      <c r="AJ112" s="4" t="s">
        <v>26</v>
      </c>
      <c r="AK112" s="21">
        <v>0.86</v>
      </c>
      <c r="AL112" s="21">
        <v>1</v>
      </c>
      <c r="AM112" s="21">
        <v>0.1923</v>
      </c>
      <c r="AN112" s="21">
        <v>0.3226</v>
      </c>
      <c r="AO112" s="21">
        <v>0.85519999999999996</v>
      </c>
      <c r="AP112" s="21">
        <v>1</v>
      </c>
      <c r="AQ112" s="21">
        <v>0.92189999999999994</v>
      </c>
      <c r="AR112" s="6">
        <v>4560</v>
      </c>
      <c r="AS112" s="6">
        <v>301.32</v>
      </c>
      <c r="AT112" s="5">
        <f t="shared" si="57"/>
        <v>8966</v>
      </c>
      <c r="AU112" s="1">
        <f t="shared" si="58"/>
        <v>482.93</v>
      </c>
      <c r="AV112" s="6">
        <v>5</v>
      </c>
      <c r="AW112" s="6">
        <v>0.98</v>
      </c>
      <c r="AX112" s="6">
        <v>0.9890000000000001</v>
      </c>
      <c r="AY112" s="6">
        <v>0.9677</v>
      </c>
      <c r="AZ112" s="6">
        <v>0.97829999999999995</v>
      </c>
      <c r="BA112" s="6">
        <v>0.97250000000000003</v>
      </c>
      <c r="BB112" s="6">
        <v>0.99069999999999991</v>
      </c>
      <c r="BC112" s="6">
        <v>0.98150000000000004</v>
      </c>
      <c r="BD112" s="6">
        <v>2020</v>
      </c>
      <c r="BE112" s="6">
        <v>145.1</v>
      </c>
      <c r="BG112" s="6">
        <v>98</v>
      </c>
      <c r="BH112" s="6">
        <v>98.9</v>
      </c>
      <c r="BI112" s="6">
        <v>96.77</v>
      </c>
      <c r="BJ112" s="6">
        <v>97.83</v>
      </c>
      <c r="BK112" s="6">
        <v>97.25</v>
      </c>
      <c r="BL112" s="6">
        <v>99.07</v>
      </c>
      <c r="BM112" s="6">
        <v>98.15</v>
      </c>
      <c r="BN112" s="6">
        <v>145.1</v>
      </c>
      <c r="BO112" s="6">
        <v>2020</v>
      </c>
    </row>
    <row r="113" spans="3:67" x14ac:dyDescent="0.2">
      <c r="C113" s="7">
        <v>2.1</v>
      </c>
      <c r="D113" s="4" t="s">
        <v>27</v>
      </c>
      <c r="E113" s="21">
        <f>'ProTeGi - Multi Call Data'!K10</f>
        <v>0.86899999999999999</v>
      </c>
      <c r="F113" s="21">
        <f>'ProTeGi - Multi Call Data'!L10</f>
        <v>0.93187999999999993</v>
      </c>
      <c r="G113" s="21">
        <f>'ProTeGi - Multi Call Data'!M10</f>
        <v>0.88631999999999989</v>
      </c>
      <c r="H113" s="21">
        <f>'ProTeGi - Multi Call Data'!N10</f>
        <v>0.90815999999999986</v>
      </c>
      <c r="I113" s="21">
        <f>'ProTeGi - Multi Call Data'!O10</f>
        <v>0.72805999999999993</v>
      </c>
      <c r="J113" s="21">
        <f>'ProTeGi - Multi Call Data'!P10</f>
        <v>0.82221999999999995</v>
      </c>
      <c r="K113" s="21">
        <f>'ProTeGi - Multi Call Data'!Q10</f>
        <v>0.77066000000000001</v>
      </c>
      <c r="L113" s="21">
        <f>'ProTeGi - Multi Call Data'!S10</f>
        <v>2448.8000000000002</v>
      </c>
      <c r="M113" s="4">
        <f>'ProTeGi - Multi Call Data'!R10</f>
        <v>165.90383021141042</v>
      </c>
      <c r="N113" s="1">
        <f t="shared" si="53"/>
        <v>7308.4000000000005</v>
      </c>
      <c r="O113" s="1">
        <f t="shared" si="54"/>
        <v>383.46301522970259</v>
      </c>
      <c r="S113" s="7">
        <v>2.1</v>
      </c>
      <c r="T113" s="4" t="s">
        <v>27</v>
      </c>
      <c r="U113" s="21">
        <f>'PO2G+C - Multi Call Data'!K10</f>
        <v>0.89499999999999991</v>
      </c>
      <c r="V113" s="21">
        <f>'PO2G+C - Multi Call Data'!L10</f>
        <v>0.92690000000000006</v>
      </c>
      <c r="W113" s="21">
        <f>'PO2G+C - Multi Call Data'!M10</f>
        <v>0.93287999999999993</v>
      </c>
      <c r="X113" s="21">
        <f>'PO2G+C - Multi Call Data'!N10</f>
        <v>0.92802000000000007</v>
      </c>
      <c r="Y113" s="21">
        <f>'PO2G+C - Multi Call Data'!O10</f>
        <v>0.83787999999999996</v>
      </c>
      <c r="Z113" s="21">
        <f>'PO2G+C - Multi Call Data'!P10</f>
        <v>0.79259999999999997</v>
      </c>
      <c r="AA113" s="21">
        <f>'PO2G+C - Multi Call Data'!Q10</f>
        <v>0.80179999999999985</v>
      </c>
      <c r="AB113" s="4">
        <f>'PO2G+C - Multi Call Data'!S10</f>
        <v>3716.8</v>
      </c>
      <c r="AC113" s="4">
        <f>'PO2G+C - Multi Call Data'!R10</f>
        <v>130.88200000000001</v>
      </c>
      <c r="AD113" s="5">
        <f t="shared" si="55"/>
        <v>9451.6</v>
      </c>
      <c r="AE113" s="1">
        <f t="shared" si="56"/>
        <v>363.822</v>
      </c>
      <c r="AI113" s="7">
        <v>2.1</v>
      </c>
      <c r="AJ113" s="4" t="s">
        <v>27</v>
      </c>
      <c r="AK113" s="21">
        <f>'PO2G - Multi Call Data'!K10</f>
        <v>0.89700000000000002</v>
      </c>
      <c r="AL113" s="21">
        <f>'PO2G - Multi Call Data'!L10</f>
        <v>0.91413999999999995</v>
      </c>
      <c r="AM113" s="21">
        <f>'PO2G - Multi Call Data'!M10</f>
        <v>0.95069999999999999</v>
      </c>
      <c r="AN113" s="21">
        <f>'PO2G - Multi Call Data'!N10</f>
        <v>0.93097999999999992</v>
      </c>
      <c r="AO113" s="21">
        <f>'PO2G - Multi Call Data'!O10</f>
        <v>0.86557999999999991</v>
      </c>
      <c r="AP113" s="21">
        <f>'PO2G - Multi Call Data'!P10</f>
        <v>0.75187999999999999</v>
      </c>
      <c r="AQ113" s="21">
        <f>'PO2G - Multi Call Data'!Q10</f>
        <v>0.79386000000000001</v>
      </c>
      <c r="AR113" s="4">
        <f>'PO2G - Multi Call Data'!S10</f>
        <v>3838</v>
      </c>
      <c r="AS113" s="4">
        <f>'PO2G - Multi Call Data'!R10</f>
        <v>124.154</v>
      </c>
      <c r="AT113" s="5">
        <f t="shared" si="57"/>
        <v>9694</v>
      </c>
      <c r="AU113" s="1">
        <f t="shared" si="58"/>
        <v>302.89600000000002</v>
      </c>
      <c r="AV113">
        <v>6</v>
      </c>
      <c r="AW113" s="6">
        <v>0.98</v>
      </c>
      <c r="AX113" s="6">
        <v>0.97849999999999993</v>
      </c>
      <c r="AY113" s="6">
        <v>0.97849999999999993</v>
      </c>
      <c r="AZ113" s="6">
        <v>0.97849999999999993</v>
      </c>
      <c r="BA113" s="6">
        <v>0.98129999999999995</v>
      </c>
      <c r="BB113" s="6">
        <v>0.98129999999999995</v>
      </c>
      <c r="BC113" s="6">
        <v>0.98129999999999995</v>
      </c>
      <c r="BD113" s="6">
        <v>1212</v>
      </c>
      <c r="BE113" s="6">
        <v>103.22</v>
      </c>
      <c r="BG113" s="6">
        <v>98</v>
      </c>
      <c r="BH113" s="6">
        <v>97.85</v>
      </c>
      <c r="BI113" s="6">
        <v>97.85</v>
      </c>
      <c r="BJ113" s="6">
        <v>97.85</v>
      </c>
      <c r="BK113" s="6">
        <v>98.13</v>
      </c>
      <c r="BL113" s="6">
        <v>98.13</v>
      </c>
      <c r="BM113" s="6">
        <v>98.13</v>
      </c>
      <c r="BN113" s="6">
        <v>103.22</v>
      </c>
      <c r="BO113" s="6">
        <v>1212</v>
      </c>
    </row>
    <row r="114" spans="3:67" x14ac:dyDescent="0.2">
      <c r="C114" s="7"/>
      <c r="D114" s="9" t="s">
        <v>28</v>
      </c>
      <c r="E114" s="24">
        <f t="shared" ref="E114:M114" si="62">AVERAGE(E107:E113)</f>
        <v>0.89651428571428571</v>
      </c>
      <c r="F114" s="24">
        <f t="shared" si="62"/>
        <v>0.77711142857142856</v>
      </c>
      <c r="G114" s="24">
        <f t="shared" si="62"/>
        <v>0.75195999999999985</v>
      </c>
      <c r="H114" s="24">
        <f t="shared" si="62"/>
        <v>0.75162285714285715</v>
      </c>
      <c r="I114" s="24">
        <f t="shared" si="62"/>
        <v>0.90252285714285718</v>
      </c>
      <c r="J114" s="24">
        <f t="shared" si="62"/>
        <v>0.92361714285714291</v>
      </c>
      <c r="K114" s="24">
        <f t="shared" si="62"/>
        <v>0.91179428571428578</v>
      </c>
      <c r="L114" s="24">
        <f t="shared" si="62"/>
        <v>2394.8285714285712</v>
      </c>
      <c r="M114" s="9">
        <f t="shared" si="62"/>
        <v>190.77931106673063</v>
      </c>
      <c r="N114" s="1">
        <f t="shared" si="53"/>
        <v>6488.6285714285714</v>
      </c>
      <c r="O114" s="1">
        <f t="shared" si="54"/>
        <v>440.78713763202848</v>
      </c>
      <c r="S114" s="7"/>
      <c r="T114" s="9" t="s">
        <v>28</v>
      </c>
      <c r="U114" s="24">
        <f t="shared" ref="U114:AC114" si="63">AVERAGE(U107:U113)</f>
        <v>0.93071428571428572</v>
      </c>
      <c r="V114" s="24">
        <f t="shared" si="63"/>
        <v>12.029428571428571</v>
      </c>
      <c r="W114" s="24">
        <f t="shared" si="63"/>
        <v>0.79504000000000008</v>
      </c>
      <c r="X114" s="24">
        <f t="shared" si="63"/>
        <v>0.81373142857142866</v>
      </c>
      <c r="Y114" s="24">
        <f t="shared" si="63"/>
        <v>0.93638285714285707</v>
      </c>
      <c r="Z114" s="24">
        <f t="shared" si="63"/>
        <v>0.94237142857142864</v>
      </c>
      <c r="AA114" s="24">
        <f t="shared" si="63"/>
        <v>0.93651428571428574</v>
      </c>
      <c r="AB114" s="9">
        <f t="shared" si="63"/>
        <v>2441.8285714285712</v>
      </c>
      <c r="AC114" s="9">
        <f t="shared" si="63"/>
        <v>160.61171428571427</v>
      </c>
      <c r="AD114" s="5">
        <f t="shared" si="55"/>
        <v>5973.6571428571424</v>
      </c>
      <c r="AE114" s="1">
        <f t="shared" si="56"/>
        <v>438.01742857142858</v>
      </c>
      <c r="AI114" s="7"/>
      <c r="AJ114" s="9" t="s">
        <v>28</v>
      </c>
      <c r="AK114" s="24">
        <f t="shared" ref="AK114:AS114" si="64">AVERAGE(AK107:AK113)</f>
        <v>0.89768571428571431</v>
      </c>
      <c r="AL114" s="24">
        <f t="shared" si="64"/>
        <v>0.75813428571428576</v>
      </c>
      <c r="AM114" s="24">
        <f t="shared" si="64"/>
        <v>0.64918571428571425</v>
      </c>
      <c r="AN114" s="24">
        <f t="shared" si="64"/>
        <v>0.6626685714285715</v>
      </c>
      <c r="AO114" s="24">
        <f t="shared" si="64"/>
        <v>0.90015428571428557</v>
      </c>
      <c r="AP114" s="24">
        <f t="shared" si="64"/>
        <v>0.9436971428571429</v>
      </c>
      <c r="AQ114" s="24">
        <f t="shared" si="64"/>
        <v>0.91692285714285704</v>
      </c>
      <c r="AR114" s="9">
        <f t="shared" si="64"/>
        <v>2589.4285714285716</v>
      </c>
      <c r="AS114" s="9">
        <f t="shared" si="64"/>
        <v>154.38342857142857</v>
      </c>
      <c r="AT114" s="5">
        <f t="shared" si="57"/>
        <v>6073.4285714285716</v>
      </c>
      <c r="AU114" s="1">
        <f t="shared" si="58"/>
        <v>344.358</v>
      </c>
      <c r="AW114" s="6"/>
      <c r="AX114" s="6"/>
      <c r="AY114" s="6"/>
      <c r="AZ114" s="6"/>
      <c r="BA114" s="6"/>
      <c r="BB114" s="6"/>
      <c r="BC114" s="6"/>
      <c r="BD114" s="6"/>
      <c r="BE114" s="6"/>
    </row>
    <row r="115" spans="3:67" x14ac:dyDescent="0.2">
      <c r="C115" s="7">
        <v>3.1</v>
      </c>
      <c r="D115" s="4" t="s">
        <v>29</v>
      </c>
      <c r="E115" s="21">
        <v>0.98499999999999999</v>
      </c>
      <c r="F115" s="21">
        <v>0.98909999999999998</v>
      </c>
      <c r="G115" s="21">
        <v>0.97850000000000004</v>
      </c>
      <c r="H115" s="21">
        <v>0.98380000000000001</v>
      </c>
      <c r="I115" s="21">
        <v>0.98150000000000004</v>
      </c>
      <c r="J115" s="21">
        <v>0.99070000000000003</v>
      </c>
      <c r="K115" s="21">
        <v>0.98599999999999999</v>
      </c>
      <c r="L115" s="21">
        <v>2371</v>
      </c>
      <c r="M115" s="4">
        <v>178.146164894104</v>
      </c>
      <c r="N115" s="1">
        <f t="shared" si="53"/>
        <v>6989</v>
      </c>
      <c r="O115" s="17">
        <f t="shared" si="54"/>
        <v>417.44468975067116</v>
      </c>
      <c r="S115" s="7">
        <v>3.1</v>
      </c>
      <c r="T115" s="4" t="s">
        <v>29</v>
      </c>
      <c r="U115" s="21">
        <v>0.995</v>
      </c>
      <c r="V115" s="21">
        <v>0.98939999999999995</v>
      </c>
      <c r="W115" s="21">
        <v>1</v>
      </c>
      <c r="X115" s="21">
        <v>0.99470000000000003</v>
      </c>
      <c r="Y115" s="21">
        <v>1</v>
      </c>
      <c r="Z115" s="21">
        <v>0.99070000000000003</v>
      </c>
      <c r="AA115" s="21">
        <v>0.99529999999999996</v>
      </c>
      <c r="AB115" s="4">
        <v>1818</v>
      </c>
      <c r="AC115" s="4">
        <v>161.18</v>
      </c>
      <c r="AD115" s="5">
        <f t="shared" si="55"/>
        <v>4240</v>
      </c>
      <c r="AE115" s="1">
        <f t="shared" si="56"/>
        <v>315.35000000000002</v>
      </c>
      <c r="AI115" s="7">
        <v>3.1</v>
      </c>
      <c r="AJ115" s="4" t="s">
        <v>29</v>
      </c>
      <c r="AK115" s="21">
        <v>0.99</v>
      </c>
      <c r="AL115" s="21">
        <v>0.98919999999999997</v>
      </c>
      <c r="AM115" s="21">
        <v>0.98919999999999997</v>
      </c>
      <c r="AN115" s="21">
        <v>0.98919999999999997</v>
      </c>
      <c r="AO115" s="21">
        <v>0.99069999999999991</v>
      </c>
      <c r="AP115" s="21">
        <v>0.99069999999999991</v>
      </c>
      <c r="AQ115" s="21">
        <v>0.99069999999999991</v>
      </c>
      <c r="AR115" s="6">
        <v>1616</v>
      </c>
      <c r="AS115" s="6">
        <v>79.45</v>
      </c>
      <c r="AT115" s="5">
        <f t="shared" si="57"/>
        <v>4038</v>
      </c>
      <c r="AU115" s="1">
        <f t="shared" si="58"/>
        <v>198.13</v>
      </c>
      <c r="AW115" s="6"/>
      <c r="AX115" s="6"/>
      <c r="AY115" s="6"/>
      <c r="AZ115" s="6"/>
      <c r="BA115" s="6"/>
      <c r="BB115" s="6"/>
      <c r="BC115" s="6"/>
      <c r="BD115" s="6"/>
      <c r="BE115" s="6"/>
      <c r="BG115" t="s">
        <v>44</v>
      </c>
    </row>
    <row r="116" spans="3:67" x14ac:dyDescent="0.2">
      <c r="C116" s="7">
        <v>4.0999999999999996</v>
      </c>
      <c r="D116" s="4" t="s">
        <v>30</v>
      </c>
      <c r="E116" s="21">
        <v>0.94499999999999995</v>
      </c>
      <c r="F116" s="21">
        <v>0.97670000000000001</v>
      </c>
      <c r="G116" s="21">
        <v>0.9032</v>
      </c>
      <c r="H116" s="21">
        <v>0.9385</v>
      </c>
      <c r="I116" s="21">
        <v>0.92110000000000003</v>
      </c>
      <c r="J116" s="21">
        <v>0.98129999999999995</v>
      </c>
      <c r="K116" s="21">
        <v>0.95020000000000004</v>
      </c>
      <c r="L116" s="21">
        <v>2464</v>
      </c>
      <c r="M116" s="4">
        <v>190.20645880699101</v>
      </c>
      <c r="N116" s="1">
        <f t="shared" si="53"/>
        <v>7080</v>
      </c>
      <c r="O116" s="1">
        <f t="shared" si="54"/>
        <v>433.65663599967809</v>
      </c>
      <c r="S116" s="7">
        <v>4.0999999999999996</v>
      </c>
      <c r="T116" s="4" t="s">
        <v>30</v>
      </c>
      <c r="U116" s="21">
        <v>0.94</v>
      </c>
      <c r="V116" s="21">
        <v>1</v>
      </c>
      <c r="W116" s="21">
        <v>0.871</v>
      </c>
      <c r="X116" s="21">
        <v>0.93100000000000005</v>
      </c>
      <c r="Y116" s="21">
        <v>0.90680000000000005</v>
      </c>
      <c r="Z116" s="21">
        <v>1</v>
      </c>
      <c r="AA116" s="21">
        <v>0.95109999999999995</v>
      </c>
      <c r="AB116" s="4">
        <v>1010</v>
      </c>
      <c r="AC116" s="4">
        <v>61.69</v>
      </c>
      <c r="AD116" s="5">
        <f t="shared" si="55"/>
        <v>3230</v>
      </c>
      <c r="AE116" s="1">
        <f t="shared" si="56"/>
        <v>201.14</v>
      </c>
      <c r="AI116" s="7">
        <v>4.0999999999999996</v>
      </c>
      <c r="AJ116" s="4" t="s">
        <v>30</v>
      </c>
      <c r="AK116" s="21">
        <v>0.96</v>
      </c>
      <c r="AL116" s="21">
        <v>0.98849999999999993</v>
      </c>
      <c r="AM116" s="21">
        <v>0.92469999999999997</v>
      </c>
      <c r="AN116" s="21">
        <v>0.9556</v>
      </c>
      <c r="AO116" s="21">
        <v>0.93810000000000004</v>
      </c>
      <c r="AP116" s="21">
        <v>0.99069999999999991</v>
      </c>
      <c r="AQ116" s="21">
        <v>0.96360000000000001</v>
      </c>
      <c r="AR116" s="6">
        <v>1212</v>
      </c>
      <c r="AS116" s="6">
        <v>64.11</v>
      </c>
      <c r="AT116" s="5">
        <f t="shared" si="57"/>
        <v>3432</v>
      </c>
      <c r="AU116" s="1">
        <f t="shared" si="58"/>
        <v>204.34000000000003</v>
      </c>
      <c r="AV116">
        <v>0</v>
      </c>
      <c r="AW116" s="6">
        <v>0.93500000000000005</v>
      </c>
      <c r="AX116" s="6">
        <v>1</v>
      </c>
      <c r="AY116" s="6">
        <v>0.86019999999999996</v>
      </c>
      <c r="AZ116" s="6">
        <v>0.92489999999999994</v>
      </c>
      <c r="BA116" s="6">
        <v>0.89170000000000005</v>
      </c>
      <c r="BB116" s="6">
        <v>1</v>
      </c>
      <c r="BC116" s="6">
        <v>0.94269999999999998</v>
      </c>
      <c r="BD116" s="6">
        <v>200</v>
      </c>
      <c r="BE116" s="6">
        <v>36.380000000000003</v>
      </c>
      <c r="BG116" s="6">
        <v>93.5</v>
      </c>
      <c r="BH116" s="6">
        <v>100</v>
      </c>
      <c r="BI116" s="6">
        <v>86.02</v>
      </c>
      <c r="BJ116" s="6">
        <v>92.49</v>
      </c>
      <c r="BK116" s="6">
        <v>89.17</v>
      </c>
      <c r="BL116" s="6">
        <v>100</v>
      </c>
      <c r="BM116" s="6">
        <v>94.27</v>
      </c>
      <c r="BN116" s="6">
        <v>36.380000000000003</v>
      </c>
      <c r="BO116" s="6">
        <v>200</v>
      </c>
    </row>
    <row r="117" spans="3:67" x14ac:dyDescent="0.2">
      <c r="C117" s="7">
        <v>5.0999999999999996</v>
      </c>
      <c r="D117" s="4" t="s">
        <v>31</v>
      </c>
      <c r="E117" s="21">
        <v>0.94499999999999995</v>
      </c>
      <c r="F117" s="21">
        <v>0.9556</v>
      </c>
      <c r="G117" s="21">
        <v>0.92469999999999997</v>
      </c>
      <c r="H117" s="21">
        <v>0.93989999999999996</v>
      </c>
      <c r="I117" s="21">
        <v>0.93640000000000001</v>
      </c>
      <c r="J117" s="21">
        <v>0.96260000000000001</v>
      </c>
      <c r="K117" s="21">
        <v>0.94930000000000003</v>
      </c>
      <c r="L117" s="21">
        <v>2500</v>
      </c>
      <c r="M117" s="4">
        <v>177.40120530128399</v>
      </c>
      <c r="N117" s="1">
        <f t="shared" si="53"/>
        <v>7118</v>
      </c>
      <c r="O117" s="1">
        <f t="shared" si="54"/>
        <v>435.36367630958432</v>
      </c>
      <c r="S117" s="7">
        <v>5.0999999999999996</v>
      </c>
      <c r="T117" s="4" t="s">
        <v>31</v>
      </c>
      <c r="U117" s="21">
        <v>0.95499999999999996</v>
      </c>
      <c r="V117" s="21">
        <v>0.94679999999999997</v>
      </c>
      <c r="W117" s="21">
        <v>0.95699999999999996</v>
      </c>
      <c r="X117" s="21">
        <v>0.95189999999999997</v>
      </c>
      <c r="Y117" s="21">
        <v>0.96230000000000004</v>
      </c>
      <c r="Z117" s="21">
        <v>0.95330000000000004</v>
      </c>
      <c r="AA117" s="21">
        <v>0.9577</v>
      </c>
      <c r="AB117" s="4">
        <v>3434</v>
      </c>
      <c r="AC117" s="4">
        <v>224.48</v>
      </c>
      <c r="AD117" s="5">
        <f t="shared" si="55"/>
        <v>8886</v>
      </c>
      <c r="AE117" s="1">
        <f t="shared" si="56"/>
        <v>533.26</v>
      </c>
      <c r="AI117" s="7">
        <v>5.0999999999999996</v>
      </c>
      <c r="AJ117" s="4" t="s">
        <v>31</v>
      </c>
      <c r="AK117" s="21">
        <v>0.9</v>
      </c>
      <c r="AL117" s="21">
        <v>0.88419999999999999</v>
      </c>
      <c r="AM117" s="21">
        <v>0.9032</v>
      </c>
      <c r="AN117" s="21">
        <v>0.89359999999999995</v>
      </c>
      <c r="AO117" s="21">
        <v>0.9143</v>
      </c>
      <c r="AP117" s="21">
        <v>0.8972</v>
      </c>
      <c r="AQ117" s="21">
        <v>0.90569999999999995</v>
      </c>
      <c r="AR117" s="6">
        <v>3434</v>
      </c>
      <c r="AS117" s="6">
        <v>243.13</v>
      </c>
      <c r="AT117" s="5">
        <f t="shared" si="57"/>
        <v>9694</v>
      </c>
      <c r="AU117" s="1">
        <f t="shared" si="58"/>
        <v>588.92999999999995</v>
      </c>
      <c r="AV117" s="6">
        <v>1</v>
      </c>
      <c r="AW117" s="6">
        <v>0.94</v>
      </c>
      <c r="AX117" s="6">
        <v>0.98799999999999999</v>
      </c>
      <c r="AY117" s="6">
        <v>0.88170000000000004</v>
      </c>
      <c r="AZ117" s="6">
        <v>0.93180000000000007</v>
      </c>
      <c r="BA117" s="6">
        <v>0.90599999999999992</v>
      </c>
      <c r="BB117" s="6">
        <v>0.99069999999999991</v>
      </c>
      <c r="BC117" s="6">
        <v>0.94640000000000002</v>
      </c>
      <c r="BD117" s="6">
        <v>1010</v>
      </c>
      <c r="BE117" s="6">
        <v>53.27</v>
      </c>
      <c r="BG117" s="6">
        <v>94</v>
      </c>
      <c r="BH117" s="6">
        <v>98.8</v>
      </c>
      <c r="BI117" s="6">
        <v>88.17</v>
      </c>
      <c r="BJ117" s="6">
        <v>93.18</v>
      </c>
      <c r="BK117" s="6">
        <v>90.6</v>
      </c>
      <c r="BL117" s="6">
        <v>99.07</v>
      </c>
      <c r="BM117" s="6">
        <v>94.64</v>
      </c>
      <c r="BN117" s="6">
        <v>53.27</v>
      </c>
      <c r="BO117" s="6">
        <v>1010</v>
      </c>
    </row>
    <row r="118" spans="3:67" x14ac:dyDescent="0.2">
      <c r="C118" s="7">
        <v>6.1</v>
      </c>
      <c r="D118" s="4" t="s">
        <v>32</v>
      </c>
      <c r="E118" s="21">
        <v>0.88500000000000001</v>
      </c>
      <c r="F118" s="21">
        <v>0.86460000000000004</v>
      </c>
      <c r="G118" s="21">
        <v>0.89249999999999996</v>
      </c>
      <c r="H118" s="21">
        <v>0.87829999999999997</v>
      </c>
      <c r="I118" s="21">
        <v>0.90380000000000005</v>
      </c>
      <c r="J118" s="21">
        <v>0.87849999999999995</v>
      </c>
      <c r="K118" s="21">
        <v>0.89100000000000001</v>
      </c>
      <c r="L118" s="21">
        <v>2437</v>
      </c>
      <c r="M118" s="4">
        <v>193.21575498580901</v>
      </c>
      <c r="N118" s="1">
        <f t="shared" si="53"/>
        <v>7055</v>
      </c>
      <c r="O118" s="1">
        <f t="shared" si="54"/>
        <v>463.02988529205265</v>
      </c>
      <c r="S118" s="7">
        <v>6.1</v>
      </c>
      <c r="T118" s="4" t="s">
        <v>32</v>
      </c>
      <c r="U118" s="21">
        <v>0.9</v>
      </c>
      <c r="V118" s="21">
        <v>0.87629999999999997</v>
      </c>
      <c r="W118" s="21">
        <v>0.91400000000000003</v>
      </c>
      <c r="X118" s="21">
        <v>0.89470000000000005</v>
      </c>
      <c r="Y118" s="21">
        <v>0.92230000000000001</v>
      </c>
      <c r="Z118" s="21">
        <v>0.88790000000000002</v>
      </c>
      <c r="AA118" s="21">
        <v>0.90480000000000005</v>
      </c>
      <c r="AB118" s="4">
        <v>3838</v>
      </c>
      <c r="AC118" s="4">
        <v>292.5</v>
      </c>
      <c r="AD118" s="5">
        <f t="shared" si="55"/>
        <v>10098</v>
      </c>
      <c r="AE118" s="1">
        <f t="shared" si="56"/>
        <v>684.16</v>
      </c>
      <c r="AI118" s="7">
        <v>6.1</v>
      </c>
      <c r="AJ118" s="4" t="s">
        <v>32</v>
      </c>
      <c r="AK118" s="21">
        <v>0.9</v>
      </c>
      <c r="AL118" s="21">
        <v>0.88419999999999999</v>
      </c>
      <c r="AM118" s="21">
        <v>0.90319999999999989</v>
      </c>
      <c r="AN118" s="21">
        <v>0.89359999999999995</v>
      </c>
      <c r="AO118" s="21">
        <v>0.91430000000000011</v>
      </c>
      <c r="AP118" s="21">
        <v>0.8972</v>
      </c>
      <c r="AQ118" s="21">
        <v>0.90569999999999995</v>
      </c>
      <c r="AR118" s="6">
        <v>3434</v>
      </c>
      <c r="AS118" s="6">
        <v>243.13</v>
      </c>
      <c r="AT118" s="5">
        <f t="shared" si="57"/>
        <v>9694</v>
      </c>
      <c r="AU118" s="1">
        <f t="shared" si="58"/>
        <v>588.92999999999995</v>
      </c>
      <c r="AV118">
        <v>2</v>
      </c>
      <c r="AW118" s="6">
        <v>0.95499999999999996</v>
      </c>
      <c r="AX118" s="6">
        <v>0.98840000000000006</v>
      </c>
      <c r="AY118" s="6">
        <v>0.91400000000000003</v>
      </c>
      <c r="AZ118" s="6">
        <v>0.94969999999999999</v>
      </c>
      <c r="BA118" s="6">
        <v>0.92980000000000007</v>
      </c>
      <c r="BB118" s="6">
        <v>0.99069999999999991</v>
      </c>
      <c r="BC118" s="6">
        <v>0.95930000000000004</v>
      </c>
      <c r="BD118" s="6">
        <v>1010</v>
      </c>
      <c r="BE118" s="6">
        <v>50.58</v>
      </c>
      <c r="BG118" s="6">
        <v>95.5</v>
      </c>
      <c r="BH118" s="6">
        <v>98.84</v>
      </c>
      <c r="BI118" s="6">
        <v>91.4</v>
      </c>
      <c r="BJ118" s="6">
        <v>94.97</v>
      </c>
      <c r="BK118" s="6">
        <v>92.98</v>
      </c>
      <c r="BL118" s="6">
        <v>99.07</v>
      </c>
      <c r="BM118" s="6">
        <v>95.93</v>
      </c>
      <c r="BN118" s="6">
        <v>50.58</v>
      </c>
      <c r="BO118" s="6">
        <v>1010</v>
      </c>
    </row>
    <row r="119" spans="3:67" x14ac:dyDescent="0.2">
      <c r="C119" s="7">
        <v>7.1</v>
      </c>
      <c r="D119" s="4" t="s">
        <v>33</v>
      </c>
      <c r="E119" s="21">
        <v>0.86</v>
      </c>
      <c r="F119" s="21">
        <v>0.79820000000000002</v>
      </c>
      <c r="G119" s="21">
        <v>0.9355</v>
      </c>
      <c r="H119" s="21">
        <v>0.86140000000000005</v>
      </c>
      <c r="I119" s="21">
        <v>0.93410000000000004</v>
      </c>
      <c r="J119" s="21">
        <v>0.7944</v>
      </c>
      <c r="K119" s="21">
        <v>0.85860000000000003</v>
      </c>
      <c r="L119" s="21">
        <v>2368</v>
      </c>
      <c r="M119" s="4">
        <v>184.12789916992099</v>
      </c>
      <c r="N119" s="1">
        <f t="shared" si="53"/>
        <v>6822</v>
      </c>
      <c r="O119" s="1">
        <f t="shared" si="54"/>
        <v>427.43912100791749</v>
      </c>
      <c r="S119" s="7">
        <v>7.1</v>
      </c>
      <c r="T119" s="4" t="s">
        <v>33</v>
      </c>
      <c r="U119" s="21">
        <v>0.86499999999999999</v>
      </c>
      <c r="V119" s="21">
        <v>0.77969999999999995</v>
      </c>
      <c r="W119" s="21">
        <v>0.98919999999999997</v>
      </c>
      <c r="X119" s="21">
        <v>0.872</v>
      </c>
      <c r="Y119" s="21">
        <v>0.98780000000000001</v>
      </c>
      <c r="Z119" s="21">
        <v>0.75700000000000001</v>
      </c>
      <c r="AA119" s="21">
        <v>0.85709999999999997</v>
      </c>
      <c r="AB119" s="4">
        <v>3838</v>
      </c>
      <c r="AC119" s="4">
        <v>271.10000000000002</v>
      </c>
      <c r="AD119" s="5">
        <f t="shared" si="55"/>
        <v>10098</v>
      </c>
      <c r="AE119" s="1">
        <f t="shared" si="56"/>
        <v>612.81000000000006</v>
      </c>
      <c r="AI119" s="7">
        <v>7.1</v>
      </c>
      <c r="AJ119" s="4" t="s">
        <v>33</v>
      </c>
      <c r="AK119" s="21">
        <v>0.87</v>
      </c>
      <c r="AL119" s="21">
        <v>0.7913</v>
      </c>
      <c r="AM119" s="21">
        <v>0.97849999999999993</v>
      </c>
      <c r="AN119" s="21">
        <v>0.875</v>
      </c>
      <c r="AO119" s="21">
        <v>0.97650000000000003</v>
      </c>
      <c r="AP119" s="21">
        <v>0.77569999999999995</v>
      </c>
      <c r="AQ119" s="21">
        <v>0.86459999999999992</v>
      </c>
      <c r="AR119" s="6">
        <v>3232</v>
      </c>
      <c r="AS119" s="6">
        <v>206.93</v>
      </c>
      <c r="AT119" s="5">
        <f t="shared" si="57"/>
        <v>9492</v>
      </c>
      <c r="AU119" s="1">
        <f t="shared" si="58"/>
        <v>496.4</v>
      </c>
      <c r="AV119" s="6">
        <v>3</v>
      </c>
      <c r="AW119" s="6">
        <v>0.96</v>
      </c>
      <c r="AX119" s="6">
        <v>0.98849999999999993</v>
      </c>
      <c r="AY119" s="6">
        <v>0.92469999999999997</v>
      </c>
      <c r="AZ119" s="6">
        <v>0.9556</v>
      </c>
      <c r="BA119" s="6">
        <v>0.93810000000000004</v>
      </c>
      <c r="BB119" s="6">
        <v>0.99069999999999991</v>
      </c>
      <c r="BC119" s="6">
        <v>0.96360000000000001</v>
      </c>
      <c r="BD119" s="6">
        <v>1212</v>
      </c>
      <c r="BE119" s="6">
        <v>64.11</v>
      </c>
      <c r="BG119" s="6">
        <v>96</v>
      </c>
      <c r="BH119" s="6">
        <v>98.85</v>
      </c>
      <c r="BI119" s="6">
        <v>92.47</v>
      </c>
      <c r="BJ119" s="6">
        <v>95.56</v>
      </c>
      <c r="BK119" s="6">
        <v>93.81</v>
      </c>
      <c r="BL119" s="6">
        <v>99.07</v>
      </c>
      <c r="BM119" s="6">
        <v>96.36</v>
      </c>
      <c r="BN119" s="6">
        <v>64.11</v>
      </c>
      <c r="BO119" s="6">
        <v>1212</v>
      </c>
    </row>
    <row r="120" spans="3:67" x14ac:dyDescent="0.2">
      <c r="C120" s="7">
        <v>8.1</v>
      </c>
      <c r="D120" s="4" t="s">
        <v>34</v>
      </c>
      <c r="E120" s="21">
        <f>'ProTeGi - Multi Call Data'!K40</f>
        <v>0.89800000000000002</v>
      </c>
      <c r="F120" s="21">
        <f>'ProTeGi - Multi Call Data'!L40</f>
        <v>0.91335999999999995</v>
      </c>
      <c r="G120" s="21">
        <f>'ProTeGi - Multi Call Data'!M40</f>
        <v>0.87109999999999987</v>
      </c>
      <c r="H120" s="21">
        <f>'ProTeGi - Multi Call Data'!N40</f>
        <v>0.8901</v>
      </c>
      <c r="I120" s="21">
        <f>'ProTeGi - Multi Call Data'!O40</f>
        <v>0.89093999999999995</v>
      </c>
      <c r="J120" s="21">
        <f>'ProTeGi - Multi Call Data'!P40</f>
        <v>0.91915999999999998</v>
      </c>
      <c r="K120" s="21">
        <f>'ProTeGi - Multi Call Data'!Q40</f>
        <v>0.90359999999999996</v>
      </c>
      <c r="L120" s="21">
        <f>'ProTeGi - Multi Call Data'!S40</f>
        <v>2358.8000000000002</v>
      </c>
      <c r="M120" s="4">
        <f>'ProTeGi - Multi Call Data'!R40</f>
        <v>164.20645419646479</v>
      </c>
      <c r="N120" s="1">
        <f t="shared" si="53"/>
        <v>6779.2</v>
      </c>
      <c r="O120" s="1">
        <f t="shared" si="54"/>
        <v>375.01713805051679</v>
      </c>
      <c r="S120" s="7">
        <v>8.1</v>
      </c>
      <c r="T120" s="4" t="s">
        <v>34</v>
      </c>
      <c r="U120" s="21">
        <f>'PO2G+C - Multi Call Data'!K40</f>
        <v>0.92699999999999994</v>
      </c>
      <c r="V120" s="21">
        <f>'PO2G+C - Multi Call Data'!L40</f>
        <v>0.91801999999999995</v>
      </c>
      <c r="W120" s="21">
        <f>'PO2G+C - Multi Call Data'!M40</f>
        <v>0.92685999999999991</v>
      </c>
      <c r="X120" s="21">
        <f>'PO2G+C - Multi Call Data'!N40</f>
        <v>0.92211999999999994</v>
      </c>
      <c r="Y120" s="21">
        <f>'PO2G+C - Multi Call Data'!O40</f>
        <v>0.93587999999999982</v>
      </c>
      <c r="Z120" s="21">
        <f>'PO2G+C - Multi Call Data'!P40</f>
        <v>0.92710000000000004</v>
      </c>
      <c r="AA120" s="21">
        <f>'PO2G+C - Multi Call Data'!Q40</f>
        <v>0.93122000000000005</v>
      </c>
      <c r="AB120" s="4">
        <f>'PO2G+C - Multi Call Data'!S40</f>
        <v>3838</v>
      </c>
      <c r="AC120" s="4">
        <f>'PO2G+C - Multi Call Data'!R40</f>
        <v>138.68400000000003</v>
      </c>
      <c r="AD120" s="5">
        <f t="shared" si="55"/>
        <v>9613.2000000000007</v>
      </c>
      <c r="AE120" s="1">
        <f t="shared" si="56"/>
        <v>328.476</v>
      </c>
      <c r="AI120" s="7">
        <v>8.1</v>
      </c>
      <c r="AJ120" s="4" t="s">
        <v>34</v>
      </c>
      <c r="AK120" s="21">
        <f>'PO2G - Multi Call Data'!K40</f>
        <v>0.93399999999999994</v>
      </c>
      <c r="AL120" s="21">
        <f>'PO2G - Multi Call Data'!L40</f>
        <v>0.95072000000000012</v>
      </c>
      <c r="AM120" s="21">
        <f>'PO2G - Multi Call Data'!M40</f>
        <v>0.90535999999999994</v>
      </c>
      <c r="AN120" s="21">
        <f>'PO2G - Multi Call Data'!N40</f>
        <v>0.92715999999999998</v>
      </c>
      <c r="AO120" s="21">
        <f>'PO2G - Multi Call Data'!O40</f>
        <v>0.92149999999999999</v>
      </c>
      <c r="AP120" s="21">
        <f>'PO2G - Multi Call Data'!P40</f>
        <v>0.95890000000000009</v>
      </c>
      <c r="AQ120" s="21">
        <f>'PO2G - Multi Call Data'!Q40</f>
        <v>0.93964000000000003</v>
      </c>
      <c r="AR120" s="4">
        <f>'PO2G - Multi Call Data'!S40</f>
        <v>3514.8</v>
      </c>
      <c r="AS120" s="4">
        <f>'PO2G - Multi Call Data'!R40</f>
        <v>147.44399999999999</v>
      </c>
      <c r="AT120" s="5">
        <f t="shared" si="57"/>
        <v>9088</v>
      </c>
      <c r="AU120" s="1">
        <f t="shared" si="58"/>
        <v>345.18600000000004</v>
      </c>
      <c r="AV120">
        <v>4</v>
      </c>
      <c r="AW120" s="6">
        <v>0.95499999999999996</v>
      </c>
      <c r="AX120" s="6">
        <v>1</v>
      </c>
      <c r="AY120" s="6">
        <v>0.90319999999999989</v>
      </c>
      <c r="AZ120" s="6">
        <v>0.94920000000000004</v>
      </c>
      <c r="BA120" s="6">
        <v>0.9224</v>
      </c>
      <c r="BB120" s="6">
        <v>1</v>
      </c>
      <c r="BC120" s="6">
        <v>0.9595999999999999</v>
      </c>
      <c r="BD120" s="6">
        <v>2222</v>
      </c>
      <c r="BE120" s="6">
        <v>103.96</v>
      </c>
      <c r="BG120" s="6">
        <v>95.5</v>
      </c>
      <c r="BH120" s="6">
        <v>100</v>
      </c>
      <c r="BI120" s="6">
        <v>90.32</v>
      </c>
      <c r="BJ120" s="6">
        <v>94.92</v>
      </c>
      <c r="BK120" s="6">
        <v>92.24</v>
      </c>
      <c r="BL120" s="6">
        <v>100</v>
      </c>
      <c r="BM120" s="6">
        <v>95.96</v>
      </c>
      <c r="BN120" s="6">
        <v>103.96</v>
      </c>
      <c r="BO120" s="6">
        <v>2222</v>
      </c>
    </row>
    <row r="121" spans="3:67" x14ac:dyDescent="0.2">
      <c r="C121" s="7"/>
      <c r="D121" s="9" t="s">
        <v>36</v>
      </c>
      <c r="E121" s="24">
        <f t="shared" ref="E121:M121" si="65">AVERAGE(E115:E120)</f>
        <v>0.91966666666666663</v>
      </c>
      <c r="F121" s="24">
        <f t="shared" si="65"/>
        <v>0.91626000000000019</v>
      </c>
      <c r="G121" s="24">
        <f t="shared" si="65"/>
        <v>0.91758333333333342</v>
      </c>
      <c r="H121" s="24">
        <f t="shared" si="65"/>
        <v>0.91533333333333333</v>
      </c>
      <c r="I121" s="24">
        <f t="shared" si="65"/>
        <v>0.92797333333333321</v>
      </c>
      <c r="J121" s="24">
        <f t="shared" si="65"/>
        <v>0.92110999999999998</v>
      </c>
      <c r="K121" s="24">
        <f t="shared" si="65"/>
        <v>0.92311666666666659</v>
      </c>
      <c r="L121" s="24">
        <f t="shared" si="65"/>
        <v>2416.4666666666667</v>
      </c>
      <c r="M121" s="9">
        <f t="shared" si="65"/>
        <v>181.21732289242894</v>
      </c>
      <c r="N121" s="1">
        <f t="shared" si="53"/>
        <v>6973.8666666666668</v>
      </c>
      <c r="O121" s="17">
        <f t="shared" si="54"/>
        <v>425.3251910684034</v>
      </c>
      <c r="S121" s="7"/>
      <c r="T121" s="9" t="s">
        <v>36</v>
      </c>
      <c r="U121" s="24">
        <f t="shared" ref="U121:AC121" si="66">AVERAGE(U115:U120)</f>
        <v>0.93033333333333335</v>
      </c>
      <c r="V121" s="24">
        <f t="shared" si="66"/>
        <v>0.91837000000000002</v>
      </c>
      <c r="W121" s="24">
        <f t="shared" si="66"/>
        <v>0.94301000000000001</v>
      </c>
      <c r="X121" s="24">
        <f t="shared" si="66"/>
        <v>0.92773666666666665</v>
      </c>
      <c r="Y121" s="24">
        <f t="shared" si="66"/>
        <v>0.95251333333333321</v>
      </c>
      <c r="Z121" s="24">
        <f t="shared" si="66"/>
        <v>0.91933333333333334</v>
      </c>
      <c r="AA121" s="24">
        <f t="shared" si="66"/>
        <v>0.93286999999999987</v>
      </c>
      <c r="AB121" s="9">
        <f t="shared" si="66"/>
        <v>2962.6666666666665</v>
      </c>
      <c r="AC121" s="9">
        <f t="shared" si="66"/>
        <v>191.60566666666668</v>
      </c>
      <c r="AD121" s="5">
        <f t="shared" si="55"/>
        <v>7694.1999999999989</v>
      </c>
      <c r="AE121" s="1">
        <f t="shared" si="56"/>
        <v>445.86600000000004</v>
      </c>
      <c r="AI121" s="7"/>
      <c r="AJ121" s="9" t="s">
        <v>36</v>
      </c>
      <c r="AK121" s="24">
        <f t="shared" ref="AK121:AS121" si="67">AVERAGE(AK115:AK120)</f>
        <v>0.92566666666666675</v>
      </c>
      <c r="AL121" s="24">
        <f t="shared" si="67"/>
        <v>0.91468666666666676</v>
      </c>
      <c r="AM121" s="24">
        <f t="shared" si="67"/>
        <v>0.93402666666666667</v>
      </c>
      <c r="AN121" s="24">
        <f t="shared" si="67"/>
        <v>0.92235999999999996</v>
      </c>
      <c r="AO121" s="24">
        <f t="shared" si="67"/>
        <v>0.94256666666666655</v>
      </c>
      <c r="AP121" s="24">
        <f t="shared" si="67"/>
        <v>0.91839999999999977</v>
      </c>
      <c r="AQ121" s="24">
        <f t="shared" si="67"/>
        <v>0.92832333333333328</v>
      </c>
      <c r="AR121" s="9">
        <f t="shared" si="67"/>
        <v>2740.4666666666667</v>
      </c>
      <c r="AS121" s="9">
        <f t="shared" si="67"/>
        <v>164.03233333333333</v>
      </c>
      <c r="AT121" s="5">
        <f t="shared" si="57"/>
        <v>7573</v>
      </c>
      <c r="AU121" s="1">
        <f t="shared" si="58"/>
        <v>403.65266666666662</v>
      </c>
      <c r="AV121" s="6">
        <v>5</v>
      </c>
      <c r="AW121" s="6">
        <v>0.93500000000000005</v>
      </c>
      <c r="AX121" s="6">
        <v>0.98780000000000001</v>
      </c>
      <c r="AY121" s="6">
        <v>0.871</v>
      </c>
      <c r="AZ121" s="6">
        <v>0.92569999999999997</v>
      </c>
      <c r="BA121" s="6">
        <v>0.89829999999999999</v>
      </c>
      <c r="BB121" s="6">
        <v>0.99069999999999991</v>
      </c>
      <c r="BC121" s="6">
        <v>0.94220000000000004</v>
      </c>
      <c r="BD121" s="6">
        <v>2020</v>
      </c>
      <c r="BE121" s="6">
        <v>123.8</v>
      </c>
      <c r="BG121" s="6">
        <v>93.5</v>
      </c>
      <c r="BH121" s="6">
        <v>98.78</v>
      </c>
      <c r="BI121" s="6">
        <v>87.1</v>
      </c>
      <c r="BJ121" s="6">
        <v>92.57</v>
      </c>
      <c r="BK121" s="6">
        <v>89.83</v>
      </c>
      <c r="BL121" s="6">
        <v>99.07</v>
      </c>
      <c r="BM121" s="6">
        <v>94.22</v>
      </c>
      <c r="BN121" s="6">
        <v>123.8</v>
      </c>
      <c r="BO121" s="6">
        <v>2020</v>
      </c>
    </row>
    <row r="122" spans="3:67" x14ac:dyDescent="0.2">
      <c r="C122" s="4"/>
      <c r="D122" s="9" t="s">
        <v>37</v>
      </c>
      <c r="E122" s="24">
        <f t="shared" ref="E122:O122" si="68">AVERAGE(E103:E105,E107:E113,E115:E120)</f>
        <v>0.88366249999999991</v>
      </c>
      <c r="F122" s="24">
        <f t="shared" si="68"/>
        <v>0.81025249999999982</v>
      </c>
      <c r="G122" s="24">
        <f t="shared" si="68"/>
        <v>0.80994749999999993</v>
      </c>
      <c r="H122" s="24">
        <f t="shared" si="68"/>
        <v>0.8055612499999999</v>
      </c>
      <c r="I122" s="24">
        <f t="shared" si="68"/>
        <v>0.89429000000000014</v>
      </c>
      <c r="J122" s="24">
        <f t="shared" si="68"/>
        <v>0.89637624999999999</v>
      </c>
      <c r="K122" s="24">
        <f t="shared" si="68"/>
        <v>0.89237250000000023</v>
      </c>
      <c r="L122" s="24">
        <f t="shared" si="68"/>
        <v>2425.9125000000004</v>
      </c>
      <c r="M122" s="9">
        <f t="shared" si="68"/>
        <v>187.49232574406287</v>
      </c>
      <c r="N122" s="5">
        <f t="shared" si="68"/>
        <v>6849.9124999999995</v>
      </c>
      <c r="O122" s="17">
        <f t="shared" si="68"/>
        <v>439.08077889092505</v>
      </c>
      <c r="S122" s="4"/>
      <c r="T122" s="9" t="s">
        <v>37</v>
      </c>
      <c r="U122" s="24">
        <f t="shared" ref="U122:AE122" si="69">AVERAGE(U103:U105,U107:U113,U115:U120)</f>
        <v>0.90668749999999987</v>
      </c>
      <c r="V122" s="24">
        <f t="shared" si="69"/>
        <v>5.7404662499999999</v>
      </c>
      <c r="W122" s="24">
        <f t="shared" si="69"/>
        <v>0.83202375000000006</v>
      </c>
      <c r="X122" s="24">
        <f t="shared" si="69"/>
        <v>0.83523124999999998</v>
      </c>
      <c r="Y122" s="24">
        <f t="shared" si="69"/>
        <v>0.91967500000000002</v>
      </c>
      <c r="Z122" s="24">
        <f t="shared" si="69"/>
        <v>0.91195875000000004</v>
      </c>
      <c r="AA122" s="24">
        <f t="shared" si="69"/>
        <v>0.91304125000000003</v>
      </c>
      <c r="AB122" s="9">
        <f t="shared" si="69"/>
        <v>2800.45</v>
      </c>
      <c r="AC122" s="16">
        <f t="shared" si="69"/>
        <v>176.5155</v>
      </c>
      <c r="AD122" s="5">
        <f t="shared" si="69"/>
        <v>7180.0749999999998</v>
      </c>
      <c r="AE122" s="17">
        <f t="shared" si="69"/>
        <v>449.85250000000008</v>
      </c>
      <c r="AI122" s="4"/>
      <c r="AJ122" s="9" t="s">
        <v>37</v>
      </c>
      <c r="AK122" s="24">
        <f t="shared" ref="AK122:AU122" si="70">AVERAGE(AK103:AK105,AK107:AK113,AK115:AK120)</f>
        <v>0.89292499999999997</v>
      </c>
      <c r="AL122" s="24">
        <f t="shared" si="70"/>
        <v>0.81337624999999991</v>
      </c>
      <c r="AM122" s="24">
        <f t="shared" si="70"/>
        <v>0.76813375000000006</v>
      </c>
      <c r="AN122" s="24">
        <f t="shared" si="70"/>
        <v>0.76980624999999991</v>
      </c>
      <c r="AO122" s="24">
        <f t="shared" si="70"/>
        <v>0.90350500000000011</v>
      </c>
      <c r="AP122" s="24">
        <f t="shared" si="70"/>
        <v>0.91393000000000002</v>
      </c>
      <c r="AQ122" s="24">
        <f t="shared" si="70"/>
        <v>0.90448499999999998</v>
      </c>
      <c r="AR122" s="9">
        <f t="shared" si="70"/>
        <v>2804.4250000000002</v>
      </c>
      <c r="AS122" s="9">
        <f t="shared" si="70"/>
        <v>163.75587499999997</v>
      </c>
      <c r="AT122" s="5">
        <f t="shared" si="70"/>
        <v>7160.6</v>
      </c>
      <c r="AU122" s="1">
        <f t="shared" si="70"/>
        <v>387.880875</v>
      </c>
      <c r="AV122">
        <v>6</v>
      </c>
      <c r="AW122" s="6">
        <v>0.95</v>
      </c>
      <c r="AX122" s="6">
        <v>1</v>
      </c>
      <c r="AY122" s="6">
        <v>0.89249999999999996</v>
      </c>
      <c r="AZ122" s="6">
        <v>0.94319999999999993</v>
      </c>
      <c r="BA122" s="6">
        <v>0.91449999999999998</v>
      </c>
      <c r="BB122" s="6">
        <v>1</v>
      </c>
      <c r="BC122" s="6">
        <v>0.95540000000000003</v>
      </c>
      <c r="BD122" s="6">
        <v>2020</v>
      </c>
      <c r="BE122" s="6">
        <v>122</v>
      </c>
      <c r="BG122" s="6">
        <v>95</v>
      </c>
      <c r="BH122" s="6">
        <v>100</v>
      </c>
      <c r="BI122" s="6">
        <v>89.25</v>
      </c>
      <c r="BJ122" s="6">
        <v>94.32</v>
      </c>
      <c r="BK122" s="6">
        <v>91.45</v>
      </c>
      <c r="BL122" s="6">
        <v>100</v>
      </c>
      <c r="BM122" s="6">
        <v>95.54</v>
      </c>
      <c r="BN122" s="6">
        <v>122</v>
      </c>
      <c r="BO122" s="6">
        <v>2020</v>
      </c>
    </row>
    <row r="123" spans="3:67" x14ac:dyDescent="0.2">
      <c r="AW123" s="6"/>
      <c r="AX123" s="6"/>
      <c r="AY123" s="6"/>
      <c r="AZ123" s="6"/>
      <c r="BA123" s="6"/>
      <c r="BB123" s="6"/>
      <c r="BC123" s="6"/>
      <c r="BD123" s="6"/>
      <c r="BE123" s="6"/>
    </row>
    <row r="124" spans="3:67" x14ac:dyDescent="0.2">
      <c r="AW124" s="6"/>
      <c r="AX124" s="6"/>
      <c r="AY124" s="6"/>
      <c r="AZ124" s="6"/>
      <c r="BA124" s="6"/>
      <c r="BB124" s="6"/>
      <c r="BC124" s="6"/>
      <c r="BD124" s="6"/>
      <c r="BE124" s="6"/>
    </row>
    <row r="125" spans="3:67" x14ac:dyDescent="0.2">
      <c r="AW125" s="6"/>
      <c r="AX125" s="6"/>
      <c r="AY125" s="6"/>
      <c r="AZ125" s="6"/>
      <c r="BA125" s="6"/>
      <c r="BB125" s="6"/>
      <c r="BC125" s="6"/>
      <c r="BD125" s="6"/>
      <c r="BE125" s="6"/>
      <c r="BG125" t="s">
        <v>45</v>
      </c>
    </row>
    <row r="126" spans="3:67" x14ac:dyDescent="0.2">
      <c r="AV126">
        <v>0</v>
      </c>
      <c r="AW126" s="6">
        <v>0.94499999999999995</v>
      </c>
      <c r="AX126" s="6">
        <v>0.98809999999999998</v>
      </c>
      <c r="AY126" s="6">
        <v>0.89249999999999996</v>
      </c>
      <c r="AZ126" s="6">
        <v>0.93790000000000007</v>
      </c>
      <c r="BA126" s="6">
        <v>0.91379999999999995</v>
      </c>
      <c r="BB126" s="6">
        <v>0.99069999999999991</v>
      </c>
      <c r="BC126" s="6">
        <v>0.95069999999999988</v>
      </c>
      <c r="BD126" s="6">
        <v>200</v>
      </c>
      <c r="BE126" s="6">
        <v>35.409999999999997</v>
      </c>
      <c r="BG126" s="6">
        <v>94.5</v>
      </c>
      <c r="BH126" s="6">
        <v>98.81</v>
      </c>
      <c r="BI126" s="6">
        <v>89.25</v>
      </c>
      <c r="BJ126" s="6">
        <v>93.79</v>
      </c>
      <c r="BK126" s="6">
        <v>91.38</v>
      </c>
      <c r="BL126" s="6">
        <v>99.07</v>
      </c>
      <c r="BM126" s="6">
        <v>95.07</v>
      </c>
      <c r="BN126" s="6">
        <v>35.409999999999997</v>
      </c>
      <c r="BO126" s="6">
        <v>200</v>
      </c>
    </row>
    <row r="127" spans="3:67" x14ac:dyDescent="0.2">
      <c r="AV127" s="6">
        <v>1</v>
      </c>
      <c r="AW127" s="6">
        <v>0.95499999999999996</v>
      </c>
      <c r="AX127" s="6">
        <v>0.98840000000000006</v>
      </c>
      <c r="AY127" s="6">
        <v>0.91400000000000003</v>
      </c>
      <c r="AZ127" s="6">
        <v>0.94969999999999999</v>
      </c>
      <c r="BA127" s="6">
        <v>0.92980000000000007</v>
      </c>
      <c r="BB127" s="6">
        <v>0.99069999999999991</v>
      </c>
      <c r="BC127" s="6">
        <v>0.95930000000000004</v>
      </c>
      <c r="BD127" s="6">
        <v>1616</v>
      </c>
      <c r="BE127" s="6">
        <v>73.900000000000006</v>
      </c>
      <c r="BG127" s="6">
        <v>95.5</v>
      </c>
      <c r="BH127" s="6">
        <v>98.84</v>
      </c>
      <c r="BI127" s="6">
        <v>91.4</v>
      </c>
      <c r="BJ127" s="6">
        <v>94.97</v>
      </c>
      <c r="BK127" s="6">
        <v>92.98</v>
      </c>
      <c r="BL127" s="6">
        <v>99.07</v>
      </c>
      <c r="BM127" s="6">
        <v>95.93</v>
      </c>
      <c r="BN127" s="6">
        <v>73.900000000000006</v>
      </c>
      <c r="BO127" s="6">
        <v>1616</v>
      </c>
    </row>
    <row r="128" spans="3:67" x14ac:dyDescent="0.2">
      <c r="AV128">
        <v>2</v>
      </c>
      <c r="AW128" s="6">
        <v>0.95499999999999996</v>
      </c>
      <c r="AX128" s="6">
        <v>0.98840000000000006</v>
      </c>
      <c r="AY128" s="6">
        <v>0.91400000000000003</v>
      </c>
      <c r="AZ128" s="6">
        <v>0.94969999999999999</v>
      </c>
      <c r="BA128" s="6">
        <v>0.92980000000000007</v>
      </c>
      <c r="BB128" s="6">
        <v>0.99069999999999991</v>
      </c>
      <c r="BC128" s="6">
        <v>0.95930000000000004</v>
      </c>
      <c r="BD128" s="6">
        <v>3434</v>
      </c>
      <c r="BE128" s="6">
        <v>192.79</v>
      </c>
      <c r="BG128" s="6">
        <v>95.5</v>
      </c>
      <c r="BH128" s="6">
        <v>98.84</v>
      </c>
      <c r="BI128" s="6">
        <v>91.4</v>
      </c>
      <c r="BJ128" s="6">
        <v>94.97</v>
      </c>
      <c r="BK128" s="6">
        <v>92.98</v>
      </c>
      <c r="BL128" s="6">
        <v>99.07</v>
      </c>
      <c r="BM128" s="6">
        <v>95.93</v>
      </c>
      <c r="BN128" s="6">
        <v>192.79</v>
      </c>
      <c r="BO128" s="6">
        <v>3434</v>
      </c>
    </row>
    <row r="129" spans="3:67" x14ac:dyDescent="0.2">
      <c r="AV129" s="6">
        <v>3</v>
      </c>
      <c r="AW129" s="6">
        <v>0.96</v>
      </c>
      <c r="AX129" s="6">
        <v>0.98849999999999993</v>
      </c>
      <c r="AY129" s="6">
        <v>0.92469999999999997</v>
      </c>
      <c r="AZ129" s="6">
        <v>0.9556</v>
      </c>
      <c r="BA129" s="6">
        <v>0.93810000000000004</v>
      </c>
      <c r="BB129" s="6">
        <v>0.99069999999999991</v>
      </c>
      <c r="BC129" s="6">
        <v>0.96360000000000001</v>
      </c>
      <c r="BD129" s="6">
        <v>3030</v>
      </c>
      <c r="BE129" s="6">
        <v>157.6</v>
      </c>
      <c r="BG129" s="6">
        <v>96</v>
      </c>
      <c r="BH129" s="6">
        <v>98.85</v>
      </c>
      <c r="BI129" s="6">
        <v>92.47</v>
      </c>
      <c r="BJ129" s="6">
        <v>95.56</v>
      </c>
      <c r="BK129" s="6">
        <v>93.81</v>
      </c>
      <c r="BL129" s="6">
        <v>99.07</v>
      </c>
      <c r="BM129" s="6">
        <v>96.36</v>
      </c>
      <c r="BN129" s="6">
        <v>157.6</v>
      </c>
      <c r="BO129" s="6">
        <v>3030</v>
      </c>
    </row>
    <row r="130" spans="3:67" x14ac:dyDescent="0.2">
      <c r="C130" t="s">
        <v>0</v>
      </c>
      <c r="S130" t="str">
        <f>S100</f>
        <v>PO2G 4o Mini + Cluster</v>
      </c>
      <c r="AI130" t="str">
        <f>AI100</f>
        <v>PO2G 4o Mini</v>
      </c>
      <c r="AV130">
        <v>4</v>
      </c>
      <c r="AW130" s="6">
        <v>0.96499999999999997</v>
      </c>
      <c r="AX130" s="6">
        <v>0.98860000000000003</v>
      </c>
      <c r="AY130" s="6">
        <v>0.9355</v>
      </c>
      <c r="AZ130" s="6">
        <v>0.96129999999999993</v>
      </c>
      <c r="BA130" s="6">
        <v>0.94640000000000002</v>
      </c>
      <c r="BB130" s="6">
        <v>0.99069999999999991</v>
      </c>
      <c r="BC130" s="6">
        <v>0.96799999999999997</v>
      </c>
      <c r="BD130" s="6">
        <v>3232</v>
      </c>
      <c r="BE130" s="6">
        <v>221.18</v>
      </c>
      <c r="BG130" s="6">
        <v>96.5</v>
      </c>
      <c r="BH130" s="6">
        <v>98.86</v>
      </c>
      <c r="BI130" s="6">
        <v>93.55</v>
      </c>
      <c r="BJ130" s="6">
        <v>96.13</v>
      </c>
      <c r="BK130" s="6">
        <v>94.64</v>
      </c>
      <c r="BL130" s="6">
        <v>99.07</v>
      </c>
      <c r="BM130" s="6">
        <v>96.8</v>
      </c>
      <c r="BN130" s="6">
        <v>221.18</v>
      </c>
      <c r="BO130" s="6">
        <v>3232</v>
      </c>
    </row>
    <row r="131" spans="3:67" x14ac:dyDescent="0.2">
      <c r="D131">
        <f>D101+1</f>
        <v>4</v>
      </c>
      <c r="F131" t="s">
        <v>3</v>
      </c>
      <c r="G131" t="s">
        <v>3</v>
      </c>
      <c r="H131" t="s">
        <v>3</v>
      </c>
      <c r="I131" t="s">
        <v>4</v>
      </c>
      <c r="J131" t="s">
        <v>4</v>
      </c>
      <c r="K131" t="s">
        <v>4</v>
      </c>
      <c r="T131">
        <f>T101+1</f>
        <v>4</v>
      </c>
      <c r="V131" t="s">
        <v>3</v>
      </c>
      <c r="W131" t="s">
        <v>3</v>
      </c>
      <c r="X131" t="s">
        <v>3</v>
      </c>
      <c r="Y131" t="s">
        <v>4</v>
      </c>
      <c r="Z131" t="s">
        <v>4</v>
      </c>
      <c r="AA131" t="s">
        <v>4</v>
      </c>
      <c r="AJ131">
        <f>AJ101+1</f>
        <v>4</v>
      </c>
      <c r="AL131" t="s">
        <v>3</v>
      </c>
      <c r="AM131" t="s">
        <v>3</v>
      </c>
      <c r="AN131" t="s">
        <v>3</v>
      </c>
      <c r="AO131" t="s">
        <v>4</v>
      </c>
      <c r="AP131" t="s">
        <v>4</v>
      </c>
      <c r="AQ131" t="s">
        <v>4</v>
      </c>
      <c r="AV131" s="6">
        <v>5</v>
      </c>
      <c r="AW131" s="6">
        <v>0.95499999999999996</v>
      </c>
      <c r="AX131" s="6">
        <v>0.98840000000000006</v>
      </c>
      <c r="AY131" s="6">
        <v>0.91400000000000003</v>
      </c>
      <c r="AZ131" s="6">
        <v>0.94969999999999999</v>
      </c>
      <c r="BA131" s="6">
        <v>0.92980000000000007</v>
      </c>
      <c r="BB131" s="6">
        <v>0.99069999999999991</v>
      </c>
      <c r="BC131" s="6">
        <v>0.95930000000000004</v>
      </c>
      <c r="BD131" s="6">
        <v>3434</v>
      </c>
      <c r="BE131" s="6">
        <v>220.72</v>
      </c>
      <c r="BG131" s="6">
        <v>95.5</v>
      </c>
      <c r="BH131" s="6">
        <v>98.84</v>
      </c>
      <c r="BI131" s="6">
        <v>91.4</v>
      </c>
      <c r="BJ131" s="6">
        <v>94.97</v>
      </c>
      <c r="BK131" s="6">
        <v>92.98</v>
      </c>
      <c r="BL131" s="6">
        <v>99.07</v>
      </c>
      <c r="BM131" s="6">
        <v>95.93</v>
      </c>
      <c r="BN131" s="6">
        <v>220.72</v>
      </c>
      <c r="BO131" s="6">
        <v>3434</v>
      </c>
    </row>
    <row r="132" spans="3:67" ht="17" x14ac:dyDescent="0.2">
      <c r="C132" s="2" t="s">
        <v>6</v>
      </c>
      <c r="D132" s="3" t="s">
        <v>7</v>
      </c>
      <c r="E132" s="4" t="s">
        <v>8</v>
      </c>
      <c r="F132" s="4" t="s">
        <v>9</v>
      </c>
      <c r="G132" s="4" t="s">
        <v>10</v>
      </c>
      <c r="H132" s="4" t="s">
        <v>11</v>
      </c>
      <c r="I132" s="4" t="s">
        <v>9</v>
      </c>
      <c r="J132" s="4" t="s">
        <v>10</v>
      </c>
      <c r="K132" s="4" t="s">
        <v>11</v>
      </c>
      <c r="L132" s="4" t="s">
        <v>12</v>
      </c>
      <c r="M132" s="4" t="s">
        <v>13</v>
      </c>
      <c r="N132" s="5" t="s">
        <v>14</v>
      </c>
      <c r="O132" s="1" t="s">
        <v>15</v>
      </c>
      <c r="S132" s="2" t="s">
        <v>6</v>
      </c>
      <c r="T132" s="3" t="s">
        <v>7</v>
      </c>
      <c r="U132" s="4" t="s">
        <v>8</v>
      </c>
      <c r="V132" s="4" t="s">
        <v>9</v>
      </c>
      <c r="W132" s="4" t="s">
        <v>10</v>
      </c>
      <c r="X132" s="4" t="s">
        <v>11</v>
      </c>
      <c r="Y132" s="4" t="s">
        <v>9</v>
      </c>
      <c r="Z132" s="4" t="s">
        <v>10</v>
      </c>
      <c r="AA132" s="4" t="s">
        <v>11</v>
      </c>
      <c r="AB132" s="4" t="s">
        <v>12</v>
      </c>
      <c r="AC132" s="4" t="s">
        <v>13</v>
      </c>
      <c r="AD132" s="5" t="s">
        <v>14</v>
      </c>
      <c r="AE132" s="1" t="s">
        <v>15</v>
      </c>
      <c r="AI132" s="2" t="s">
        <v>6</v>
      </c>
      <c r="AJ132" s="3" t="s">
        <v>7</v>
      </c>
      <c r="AK132" s="4" t="s">
        <v>8</v>
      </c>
      <c r="AL132" s="4" t="s">
        <v>9</v>
      </c>
      <c r="AM132" s="4" t="s">
        <v>10</v>
      </c>
      <c r="AN132" s="4" t="s">
        <v>11</v>
      </c>
      <c r="AO132" s="4" t="s">
        <v>9</v>
      </c>
      <c r="AP132" s="4" t="s">
        <v>10</v>
      </c>
      <c r="AQ132" s="4" t="s">
        <v>11</v>
      </c>
      <c r="AR132" s="4" t="s">
        <v>12</v>
      </c>
      <c r="AS132" s="4" t="s">
        <v>13</v>
      </c>
      <c r="AT132" s="5" t="s">
        <v>14</v>
      </c>
      <c r="AU132" s="1" t="s">
        <v>15</v>
      </c>
      <c r="AV132">
        <v>6</v>
      </c>
      <c r="AW132" s="6">
        <v>0.94499999999999995</v>
      </c>
      <c r="AX132" s="6">
        <v>0.94569999999999999</v>
      </c>
      <c r="AY132" s="6">
        <v>0.9355</v>
      </c>
      <c r="AZ132" s="6">
        <v>0.9405</v>
      </c>
      <c r="BA132" s="6">
        <v>0.94440000000000002</v>
      </c>
      <c r="BB132" s="6">
        <v>0.95330000000000004</v>
      </c>
      <c r="BC132" s="6">
        <v>0.94879999999999998</v>
      </c>
      <c r="BD132" s="6">
        <v>3232</v>
      </c>
      <c r="BE132" s="6">
        <v>157.76</v>
      </c>
      <c r="BG132" s="6">
        <v>94.5</v>
      </c>
      <c r="BH132" s="6">
        <v>94.57</v>
      </c>
      <c r="BI132" s="6">
        <v>93.55</v>
      </c>
      <c r="BJ132" s="6">
        <v>94.05</v>
      </c>
      <c r="BK132" s="6">
        <v>94.44</v>
      </c>
      <c r="BL132" s="6">
        <v>95.33</v>
      </c>
      <c r="BM132" s="6">
        <v>94.88</v>
      </c>
      <c r="BN132" s="6">
        <v>157.76</v>
      </c>
      <c r="BO132" s="6">
        <v>3232</v>
      </c>
    </row>
    <row r="133" spans="3:67" x14ac:dyDescent="0.2">
      <c r="C133" s="7">
        <v>9.1</v>
      </c>
      <c r="D133" s="4" t="s">
        <v>16</v>
      </c>
      <c r="E133" s="21">
        <v>0.95499999999999996</v>
      </c>
      <c r="F133" s="21">
        <v>0.94740000000000002</v>
      </c>
      <c r="G133" s="21">
        <v>0.95740000000000003</v>
      </c>
      <c r="H133" s="21">
        <v>0.95240000000000002</v>
      </c>
      <c r="I133" s="21">
        <v>0.96189999999999998</v>
      </c>
      <c r="J133" s="21">
        <v>0.95279999999999998</v>
      </c>
      <c r="K133" s="21">
        <v>0.95730000000000004</v>
      </c>
      <c r="L133" s="21">
        <v>2537</v>
      </c>
      <c r="M133" s="4">
        <v>283.708606958389</v>
      </c>
      <c r="N133" s="1">
        <f t="shared" ref="N133:N151" si="71">L133+N103</f>
        <v>10018</v>
      </c>
      <c r="O133" s="1">
        <f t="shared" ref="O133:O151" si="72">M133+O103</f>
        <v>783.04332184791383</v>
      </c>
      <c r="S133" s="7">
        <v>9.1</v>
      </c>
      <c r="T133" s="4" t="s">
        <v>16</v>
      </c>
      <c r="U133" s="21">
        <v>0.94499999999999995</v>
      </c>
      <c r="V133" s="21">
        <v>0.93679999999999997</v>
      </c>
      <c r="W133" s="21">
        <v>0.94679999999999997</v>
      </c>
      <c r="X133" s="21">
        <v>0.94179999999999997</v>
      </c>
      <c r="Y133" s="21">
        <v>0.95240000000000002</v>
      </c>
      <c r="Z133" s="21">
        <v>0.94340000000000002</v>
      </c>
      <c r="AA133" s="21">
        <v>0.94789999999999996</v>
      </c>
      <c r="AB133" s="4">
        <v>2222</v>
      </c>
      <c r="AC133" s="8">
        <v>192.62</v>
      </c>
      <c r="AD133" s="5">
        <f t="shared" ref="AD133:AD151" si="73">AB133+AD103</f>
        <v>8684</v>
      </c>
      <c r="AE133" s="17">
        <f t="shared" ref="AE133:AE151" si="74">AC133+AE103</f>
        <v>756.5</v>
      </c>
      <c r="AI133" s="7">
        <v>9.1</v>
      </c>
      <c r="AJ133" s="4" t="s">
        <v>16</v>
      </c>
      <c r="AK133" s="21">
        <v>0.95499999999999996</v>
      </c>
      <c r="AL133" s="21">
        <v>0.92930000000000001</v>
      </c>
      <c r="AM133" s="21">
        <v>0.97870000000000001</v>
      </c>
      <c r="AN133" s="21">
        <v>0.95340000000000003</v>
      </c>
      <c r="AO133" s="21">
        <v>0.98019999999999996</v>
      </c>
      <c r="AP133" s="21">
        <v>0.93400000000000005</v>
      </c>
      <c r="AQ133" s="21">
        <v>0.95650000000000002</v>
      </c>
      <c r="AR133" s="6">
        <v>1818</v>
      </c>
      <c r="AS133" s="6">
        <v>150.96</v>
      </c>
      <c r="AT133" s="5">
        <f t="shared" ref="AT133:AT151" si="75">AR133+AT103</f>
        <v>7876</v>
      </c>
      <c r="AU133" s="1">
        <f t="shared" ref="AU133:AU151" si="76">AS133+AU103</f>
        <v>672.86</v>
      </c>
      <c r="AW133" s="6"/>
      <c r="AX133" s="6"/>
      <c r="AY133" s="6"/>
      <c r="AZ133" s="6"/>
      <c r="BA133" s="6"/>
      <c r="BB133" s="6"/>
      <c r="BC133" s="6"/>
      <c r="BD133" s="6"/>
      <c r="BE133" s="6"/>
    </row>
    <row r="134" spans="3:67" x14ac:dyDescent="0.2">
      <c r="C134" s="7">
        <v>10.1</v>
      </c>
      <c r="D134" s="4" t="s">
        <v>17</v>
      </c>
      <c r="E134" s="21">
        <f>'ProTeGi - Multi Call Data'!K21</f>
        <v>0.59800000000000009</v>
      </c>
      <c r="F134" s="21">
        <f>'ProTeGi - Multi Call Data'!L21</f>
        <v>0.65748000000000006</v>
      </c>
      <c r="G134" s="21">
        <f>'ProTeGi - Multi Call Data'!M21</f>
        <v>0.61295999999999995</v>
      </c>
      <c r="H134" s="21">
        <f>'ProTeGi - Multi Call Data'!N21</f>
        <v>0.60924</v>
      </c>
      <c r="I134" s="21">
        <f>'ProTeGi - Multi Call Data'!O21</f>
        <v>0.57065999999999995</v>
      </c>
      <c r="J134" s="21">
        <f>'ProTeGi - Multi Call Data'!P21</f>
        <v>0.58044000000000007</v>
      </c>
      <c r="K134" s="21">
        <f>'ProTeGi - Multi Call Data'!Q21</f>
        <v>0.54396</v>
      </c>
      <c r="L134" s="21">
        <f>'ProTeGi - Multi Call Data'!S21</f>
        <v>2558.6</v>
      </c>
      <c r="M134" s="4">
        <f>'ProTeGi - Multi Call Data'!R21</f>
        <v>228.70459800067442</v>
      </c>
      <c r="N134" s="1">
        <f t="shared" si="71"/>
        <v>9902.2000000000007</v>
      </c>
      <c r="O134" s="1">
        <f t="shared" si="72"/>
        <v>718.37046103015996</v>
      </c>
      <c r="S134" s="7">
        <v>10.1</v>
      </c>
      <c r="T134" s="4" t="s">
        <v>17</v>
      </c>
      <c r="U134" s="21">
        <f>'PO2G+C - Multi Call Data'!K21</f>
        <v>0.59799999999999986</v>
      </c>
      <c r="V134" s="21">
        <f>'PO2G+C - Multi Call Data'!L21</f>
        <v>0.64007999999999998</v>
      </c>
      <c r="W134" s="21">
        <f>'PO2G+C - Multi Call Data'!M21</f>
        <v>0.5833600000000001</v>
      </c>
      <c r="X134" s="21">
        <f>'PO2G+C - Multi Call Data'!N21</f>
        <v>0.60818000000000005</v>
      </c>
      <c r="Y134" s="21">
        <f>'PO2G+C - Multi Call Data'!O21</f>
        <v>0.56042000000000003</v>
      </c>
      <c r="Z134" s="21">
        <f>'PO2G+C - Multi Call Data'!P21</f>
        <v>0.6152200000000001</v>
      </c>
      <c r="AA134" s="21">
        <f>'PO2G+C - Multi Call Data'!Q21</f>
        <v>0.58421999999999996</v>
      </c>
      <c r="AB134" s="4">
        <f>'PO2G+C - Multi Call Data'!S21</f>
        <v>4040</v>
      </c>
      <c r="AC134" s="4">
        <f>'PO2G+C - Multi Call Data'!R21</f>
        <v>198.762</v>
      </c>
      <c r="AD134" s="5">
        <f t="shared" si="73"/>
        <v>14340</v>
      </c>
      <c r="AE134" s="1">
        <f t="shared" si="74"/>
        <v>704.32600000000002</v>
      </c>
      <c r="AI134" s="7">
        <v>10.1</v>
      </c>
      <c r="AJ134" s="4" t="s">
        <v>17</v>
      </c>
      <c r="AK134" s="21">
        <f>'PO2G - Multi Call Data'!K21</f>
        <v>0.61899999999999999</v>
      </c>
      <c r="AL134" s="21">
        <f>'PO2G - Multi Call Data'!L21</f>
        <v>0.62564000000000008</v>
      </c>
      <c r="AM134" s="21">
        <f>'PO2G - Multi Call Data'!M21</f>
        <v>0.73146</v>
      </c>
      <c r="AN134" s="21">
        <f>'PO2G - Multi Call Data'!N21</f>
        <v>0.67410000000000003</v>
      </c>
      <c r="AO134" s="21">
        <f>'PO2G - Multi Call Data'!O21</f>
        <v>0.60909999999999997</v>
      </c>
      <c r="AP134" s="21">
        <f>'PO2G - Multi Call Data'!P21</f>
        <v>0.48694000000000004</v>
      </c>
      <c r="AQ134" s="21">
        <f>'PO2G - Multi Call Data'!Q21</f>
        <v>0.54053999999999991</v>
      </c>
      <c r="AR134" s="4">
        <f>'PO2G - Multi Call Data'!S21</f>
        <v>4040</v>
      </c>
      <c r="AS134" s="4">
        <f>'PO2G - Multi Call Data'!R21</f>
        <v>165.99600000000001</v>
      </c>
      <c r="AT134" s="5">
        <f t="shared" si="75"/>
        <v>14259.2</v>
      </c>
      <c r="AU134" s="1">
        <f t="shared" si="76"/>
        <v>583.57400000000007</v>
      </c>
      <c r="AW134" s="6"/>
      <c r="AX134" s="6"/>
      <c r="AY134" s="6"/>
      <c r="AZ134" s="6"/>
      <c r="BA134" s="6"/>
      <c r="BB134" s="6"/>
      <c r="BC134" s="6"/>
      <c r="BD134" s="6"/>
      <c r="BE134" s="6"/>
    </row>
    <row r="135" spans="3:67" x14ac:dyDescent="0.2">
      <c r="C135" s="7">
        <v>11.1</v>
      </c>
      <c r="D135" s="4" t="s">
        <v>18</v>
      </c>
      <c r="E135" s="21">
        <f>'ProTeGi - Multi Call Data'!K31</f>
        <v>0.83100000000000007</v>
      </c>
      <c r="F135" s="21">
        <f>'ProTeGi - Multi Call Data'!L31</f>
        <v>0.49402000000000001</v>
      </c>
      <c r="G135" s="21">
        <f>'ProTeGi - Multi Call Data'!M31</f>
        <v>0.57997999999999994</v>
      </c>
      <c r="H135" s="21">
        <f>'ProTeGi - Multi Call Data'!N31</f>
        <v>0.47913999999999995</v>
      </c>
      <c r="I135" s="21">
        <f>'ProTeGi - Multi Call Data'!O31</f>
        <v>0.92491999999999996</v>
      </c>
      <c r="J135" s="21">
        <f>'ProTeGi - Multi Call Data'!P31</f>
        <v>0.87529999999999997</v>
      </c>
      <c r="K135" s="21">
        <f>'ProTeGi - Multi Call Data'!Q31</f>
        <v>0.89710000000000001</v>
      </c>
      <c r="L135" s="21">
        <f>'ProTeGi - Multi Call Data'!S31</f>
        <v>2510</v>
      </c>
      <c r="M135" s="4">
        <f>'ProTeGi - Multi Call Data'!R31</f>
        <v>170.31728999404882</v>
      </c>
      <c r="N135" s="1">
        <f t="shared" si="71"/>
        <v>10020.4</v>
      </c>
      <c r="O135" s="1">
        <f t="shared" si="72"/>
        <v>569.14806449522007</v>
      </c>
      <c r="S135" s="7">
        <v>11.1</v>
      </c>
      <c r="T135" s="4" t="s">
        <v>18</v>
      </c>
      <c r="U135" s="21">
        <f>'PO2G+C - Multi Call Data'!K31</f>
        <v>0.8620000000000001</v>
      </c>
      <c r="V135" s="21">
        <f>'PO2G+C - Multi Call Data'!L31</f>
        <v>0.54325999999999997</v>
      </c>
      <c r="W135" s="21">
        <f>'PO2G+C - Multi Call Data'!M31</f>
        <v>0.51998</v>
      </c>
      <c r="X135" s="21">
        <f>'PO2G+C - Multi Call Data'!N31</f>
        <v>0.52873999999999999</v>
      </c>
      <c r="Y135" s="21">
        <f>'PO2G+C - Multi Call Data'!O31</f>
        <v>0.91612000000000005</v>
      </c>
      <c r="Z135" s="21">
        <f>'PO2G+C - Multi Call Data'!P31</f>
        <v>0.92233999999999994</v>
      </c>
      <c r="AA135" s="21">
        <f>'PO2G+C - Multi Call Data'!Q31</f>
        <v>0.91905999999999999</v>
      </c>
      <c r="AB135" s="4">
        <f>'PO2G+C - Multi Call Data'!S31</f>
        <v>4040</v>
      </c>
      <c r="AC135" s="4">
        <f>'PO2G+C - Multi Call Data'!R31</f>
        <v>185.578</v>
      </c>
      <c r="AD135" s="5">
        <f t="shared" si="73"/>
        <v>14178.4</v>
      </c>
      <c r="AE135" s="1">
        <f t="shared" si="74"/>
        <v>572.45600000000002</v>
      </c>
      <c r="AI135" s="7">
        <v>11.1</v>
      </c>
      <c r="AJ135" s="4" t="s">
        <v>18</v>
      </c>
      <c r="AK135" s="21">
        <f>'PO2G - Multi Call Data'!K31</f>
        <v>0.8620000000000001</v>
      </c>
      <c r="AL135" s="21">
        <f>'PO2G - Multi Call Data'!L31</f>
        <v>0.55693999999999999</v>
      </c>
      <c r="AM135" s="21">
        <f>'PO2G - Multi Call Data'!M31</f>
        <v>0.54001999999999994</v>
      </c>
      <c r="AN135" s="21">
        <f>'PO2G - Multi Call Data'!N31</f>
        <v>0.53681999999999996</v>
      </c>
      <c r="AO135" s="21">
        <f>'PO2G - Multi Call Data'!O31</f>
        <v>0.91974</v>
      </c>
      <c r="AP135" s="21">
        <f>'PO2G - Multi Call Data'!P31</f>
        <v>0.91881999999999997</v>
      </c>
      <c r="AQ135" s="21">
        <f>'PO2G - Multi Call Data'!Q31</f>
        <v>0.91852</v>
      </c>
      <c r="AR135" s="4">
        <f>'PO2G - Multi Call Data'!S31</f>
        <v>3999.6</v>
      </c>
      <c r="AS135" s="4">
        <f>'PO2G - Multi Call Data'!R31</f>
        <v>240.12200000000001</v>
      </c>
      <c r="AT135" s="5">
        <f t="shared" si="75"/>
        <v>14340</v>
      </c>
      <c r="AU135" s="1">
        <f t="shared" si="76"/>
        <v>674.31600000000003</v>
      </c>
      <c r="AW135" s="6"/>
      <c r="AX135" s="6"/>
      <c r="AY135" s="6"/>
      <c r="AZ135" s="6"/>
      <c r="BA135" s="6"/>
      <c r="BB135" s="6"/>
      <c r="BC135" s="6"/>
      <c r="BD135" s="6"/>
      <c r="BE135" s="6"/>
      <c r="BG135" t="s">
        <v>32</v>
      </c>
    </row>
    <row r="136" spans="3:67" x14ac:dyDescent="0.2">
      <c r="C136" s="7"/>
      <c r="D136" s="9" t="s">
        <v>19</v>
      </c>
      <c r="E136" s="24">
        <f t="shared" ref="E136:M136" si="77">AVERAGE(E133:E135)</f>
        <v>0.79466666666666663</v>
      </c>
      <c r="F136" s="24">
        <f t="shared" si="77"/>
        <v>0.69963333333333333</v>
      </c>
      <c r="G136" s="24">
        <f t="shared" si="77"/>
        <v>0.71677999999999997</v>
      </c>
      <c r="H136" s="24">
        <f t="shared" si="77"/>
        <v>0.68026000000000009</v>
      </c>
      <c r="I136" s="24">
        <f t="shared" si="77"/>
        <v>0.81916</v>
      </c>
      <c r="J136" s="24">
        <f t="shared" si="77"/>
        <v>0.80284666666666682</v>
      </c>
      <c r="K136" s="24">
        <f t="shared" si="77"/>
        <v>0.79945333333333346</v>
      </c>
      <c r="L136" s="24">
        <f t="shared" si="77"/>
        <v>2535.2000000000003</v>
      </c>
      <c r="M136" s="9">
        <f t="shared" si="77"/>
        <v>227.57683165103742</v>
      </c>
      <c r="N136" s="1">
        <f t="shared" si="71"/>
        <v>9980.2000000000007</v>
      </c>
      <c r="O136" s="1">
        <f t="shared" si="72"/>
        <v>690.1872824577647</v>
      </c>
      <c r="S136" s="7"/>
      <c r="T136" s="9" t="s">
        <v>19</v>
      </c>
      <c r="U136" s="24">
        <f t="shared" ref="U136:AC136" si="78">AVERAGE(U133:U135)</f>
        <v>0.80166666666666664</v>
      </c>
      <c r="V136" s="24">
        <f t="shared" si="78"/>
        <v>0.70671333333333342</v>
      </c>
      <c r="W136" s="24">
        <f t="shared" si="78"/>
        <v>0.68337999999999999</v>
      </c>
      <c r="X136" s="24">
        <f t="shared" si="78"/>
        <v>0.69290666666666667</v>
      </c>
      <c r="Y136" s="24">
        <f t="shared" si="78"/>
        <v>0.80964666666666663</v>
      </c>
      <c r="Z136" s="24">
        <f t="shared" si="78"/>
        <v>0.82698666666666665</v>
      </c>
      <c r="AA136" s="24">
        <f t="shared" si="78"/>
        <v>0.81706000000000001</v>
      </c>
      <c r="AB136" s="9">
        <f t="shared" si="78"/>
        <v>3434</v>
      </c>
      <c r="AC136" s="16">
        <f t="shared" si="78"/>
        <v>192.32000000000002</v>
      </c>
      <c r="AD136" s="5">
        <f t="shared" si="73"/>
        <v>12400.8</v>
      </c>
      <c r="AE136" s="17">
        <f t="shared" si="74"/>
        <v>677.76066666666679</v>
      </c>
      <c r="AI136" s="7"/>
      <c r="AJ136" s="9" t="s">
        <v>19</v>
      </c>
      <c r="AK136" s="24">
        <f t="shared" ref="AK136:AS136" si="79">AVERAGE(AK133:AK135)</f>
        <v>0.81199999999999994</v>
      </c>
      <c r="AL136" s="24">
        <f t="shared" si="79"/>
        <v>0.70396000000000003</v>
      </c>
      <c r="AM136" s="24">
        <f t="shared" si="79"/>
        <v>0.75006000000000006</v>
      </c>
      <c r="AN136" s="24">
        <f t="shared" si="79"/>
        <v>0.72143999999999997</v>
      </c>
      <c r="AO136" s="24">
        <f t="shared" si="79"/>
        <v>0.83634666666666657</v>
      </c>
      <c r="AP136" s="24">
        <f t="shared" si="79"/>
        <v>0.77992000000000006</v>
      </c>
      <c r="AQ136" s="24">
        <f t="shared" si="79"/>
        <v>0.80518666666666672</v>
      </c>
      <c r="AR136" s="9">
        <f t="shared" si="79"/>
        <v>3285.8666666666668</v>
      </c>
      <c r="AS136" s="9">
        <f t="shared" si="79"/>
        <v>185.69266666666667</v>
      </c>
      <c r="AT136" s="5">
        <f t="shared" si="75"/>
        <v>12158.4</v>
      </c>
      <c r="AU136" s="1">
        <f t="shared" si="76"/>
        <v>643.58333333333337</v>
      </c>
      <c r="AV136">
        <v>0</v>
      </c>
      <c r="AW136" s="6">
        <v>0.9</v>
      </c>
      <c r="AX136" s="6">
        <v>0.89249999999999996</v>
      </c>
      <c r="AY136" s="6">
        <v>0.89249999999999996</v>
      </c>
      <c r="AZ136" s="6">
        <v>0.89249999999999996</v>
      </c>
      <c r="BA136" s="6">
        <v>0.90650000000000008</v>
      </c>
      <c r="BB136" s="6">
        <v>0.90650000000000008</v>
      </c>
      <c r="BC136" s="6">
        <v>0.90650000000000008</v>
      </c>
      <c r="BD136" s="6">
        <v>200</v>
      </c>
      <c r="BE136" s="6">
        <v>7.18</v>
      </c>
      <c r="BG136" s="6">
        <v>90</v>
      </c>
      <c r="BH136" s="6">
        <v>89.25</v>
      </c>
      <c r="BI136" s="6">
        <v>89.25</v>
      </c>
      <c r="BJ136" s="6">
        <v>89.25</v>
      </c>
      <c r="BK136" s="6">
        <v>90.65</v>
      </c>
      <c r="BL136" s="6">
        <v>90.65</v>
      </c>
      <c r="BM136" s="6">
        <v>90.65</v>
      </c>
      <c r="BN136" s="6">
        <v>7.18</v>
      </c>
      <c r="BO136" s="6">
        <v>200</v>
      </c>
    </row>
    <row r="137" spans="3:67" x14ac:dyDescent="0.2">
      <c r="C137" s="7">
        <v>1.1000000000000001</v>
      </c>
      <c r="D137" s="4" t="s">
        <v>20</v>
      </c>
      <c r="E137" s="21">
        <v>0.96</v>
      </c>
      <c r="F137" s="21">
        <v>0.89470000000000005</v>
      </c>
      <c r="G137" s="21">
        <v>0.8095</v>
      </c>
      <c r="H137" s="21">
        <v>0.85</v>
      </c>
      <c r="I137" s="21">
        <v>0.96950000000000003</v>
      </c>
      <c r="J137" s="21">
        <v>0.98450000000000004</v>
      </c>
      <c r="K137" s="21">
        <v>0.97689999999999999</v>
      </c>
      <c r="L137" s="21">
        <v>2402</v>
      </c>
      <c r="M137" s="4">
        <v>215.094240903854</v>
      </c>
      <c r="N137" s="1">
        <f t="shared" si="71"/>
        <v>8768</v>
      </c>
      <c r="O137" s="1">
        <f t="shared" si="72"/>
        <v>685.96408224105733</v>
      </c>
      <c r="S137" s="7">
        <v>1.1000000000000001</v>
      </c>
      <c r="T137" s="4" t="s">
        <v>20</v>
      </c>
      <c r="U137" s="21">
        <v>0.98</v>
      </c>
      <c r="V137" s="21">
        <v>0.90910000000000002</v>
      </c>
      <c r="W137" s="21">
        <v>0.95240000000000002</v>
      </c>
      <c r="X137" s="21">
        <v>0.93020000000000003</v>
      </c>
      <c r="Y137" s="21">
        <v>0.99219999999999997</v>
      </c>
      <c r="Z137" s="21">
        <v>0.98450000000000004</v>
      </c>
      <c r="AA137" s="21">
        <v>0.98829999999999996</v>
      </c>
      <c r="AB137" s="4">
        <v>1520</v>
      </c>
      <c r="AC137" s="4">
        <v>183.92</v>
      </c>
      <c r="AD137" s="5">
        <f t="shared" si="73"/>
        <v>7902</v>
      </c>
      <c r="AE137" s="1">
        <f t="shared" si="74"/>
        <v>710.7299999999999</v>
      </c>
      <c r="AI137" s="7">
        <v>1.1000000000000001</v>
      </c>
      <c r="AJ137" s="4" t="s">
        <v>20</v>
      </c>
      <c r="AK137" s="21">
        <v>0.96</v>
      </c>
      <c r="AL137" s="21">
        <v>0.85709999999999997</v>
      </c>
      <c r="AM137" s="21">
        <v>0.85709999999999997</v>
      </c>
      <c r="AN137" s="21">
        <v>0.85709999999999997</v>
      </c>
      <c r="AO137" s="21">
        <v>0.97670000000000001</v>
      </c>
      <c r="AP137" s="21">
        <v>0.97670000000000001</v>
      </c>
      <c r="AQ137" s="21">
        <v>0.97670000000000001</v>
      </c>
      <c r="AR137" s="6">
        <v>1824</v>
      </c>
      <c r="AS137" s="6">
        <v>188.08</v>
      </c>
      <c r="AT137" s="5">
        <f t="shared" si="75"/>
        <v>7142</v>
      </c>
      <c r="AU137" s="1">
        <f t="shared" si="76"/>
        <v>531.93000000000006</v>
      </c>
      <c r="AV137" s="6">
        <v>1</v>
      </c>
      <c r="AW137" s="6">
        <v>0.9</v>
      </c>
      <c r="AX137" s="6">
        <v>0.86870000000000003</v>
      </c>
      <c r="AY137" s="6">
        <v>0.92469999999999997</v>
      </c>
      <c r="AZ137" s="6">
        <v>0.89579999999999993</v>
      </c>
      <c r="BA137" s="6">
        <v>0.93069999999999997</v>
      </c>
      <c r="BB137" s="6">
        <v>0.87849999999999995</v>
      </c>
      <c r="BC137" s="6">
        <v>0.90379999999999994</v>
      </c>
      <c r="BD137" s="6">
        <v>2020</v>
      </c>
      <c r="BE137" s="6">
        <v>109.14</v>
      </c>
      <c r="BG137" s="6">
        <v>90</v>
      </c>
      <c r="BH137" s="6">
        <v>86.87</v>
      </c>
      <c r="BI137" s="6">
        <v>92.47</v>
      </c>
      <c r="BJ137" s="6">
        <v>89.58</v>
      </c>
      <c r="BK137" s="6">
        <v>93.07</v>
      </c>
      <c r="BL137" s="6">
        <v>87.85</v>
      </c>
      <c r="BM137" s="6">
        <v>90.38</v>
      </c>
      <c r="BN137" s="6">
        <v>109.14</v>
      </c>
      <c r="BO137" s="6">
        <v>2020</v>
      </c>
    </row>
    <row r="138" spans="3:67" x14ac:dyDescent="0.2">
      <c r="C138" s="7">
        <v>1.2</v>
      </c>
      <c r="D138" s="4" t="s">
        <v>21</v>
      </c>
      <c r="E138" s="21">
        <v>0.84670000000000001</v>
      </c>
      <c r="F138" s="21">
        <v>0.68</v>
      </c>
      <c r="G138" s="21">
        <v>0.53120000000000001</v>
      </c>
      <c r="H138" s="21">
        <v>0.59650000000000003</v>
      </c>
      <c r="I138" s="21">
        <v>0.88</v>
      </c>
      <c r="J138" s="21">
        <v>0.93220000000000003</v>
      </c>
      <c r="K138" s="21">
        <v>0.90529999999999999</v>
      </c>
      <c r="L138" s="21">
        <v>2410</v>
      </c>
      <c r="M138" s="4">
        <v>190.56607007980301</v>
      </c>
      <c r="N138" s="1">
        <f t="shared" si="71"/>
        <v>8850</v>
      </c>
      <c r="O138" s="1">
        <f t="shared" si="72"/>
        <v>641.32205533981141</v>
      </c>
      <c r="S138" s="7">
        <v>1.2</v>
      </c>
      <c r="T138" s="4" t="s">
        <v>21</v>
      </c>
      <c r="U138" s="21">
        <v>0.92669999999999997</v>
      </c>
      <c r="V138" s="21">
        <v>0.8</v>
      </c>
      <c r="W138" s="21">
        <v>0.875</v>
      </c>
      <c r="X138" s="21">
        <v>0.83579999999999999</v>
      </c>
      <c r="Y138" s="21">
        <v>0.96519999999999995</v>
      </c>
      <c r="Z138" s="21">
        <v>0.94069999999999998</v>
      </c>
      <c r="AA138" s="21">
        <v>0.95279999999999998</v>
      </c>
      <c r="AB138" s="4">
        <v>2432</v>
      </c>
      <c r="AC138" s="4">
        <v>163.6</v>
      </c>
      <c r="AD138" s="5">
        <f t="shared" si="73"/>
        <v>8358</v>
      </c>
      <c r="AE138" s="1">
        <f t="shared" si="74"/>
        <v>748.29000000000008</v>
      </c>
      <c r="AI138" s="7">
        <v>1.2</v>
      </c>
      <c r="AJ138" s="4" t="s">
        <v>21</v>
      </c>
      <c r="AK138" s="21">
        <v>0.78670000000000007</v>
      </c>
      <c r="AL138" s="21">
        <v>0.5</v>
      </c>
      <c r="AM138" s="21">
        <v>0.34380000000000005</v>
      </c>
      <c r="AN138" s="21">
        <v>0.40740000000000004</v>
      </c>
      <c r="AO138" s="21">
        <v>0.83590000000000009</v>
      </c>
      <c r="AP138" s="21">
        <v>0.90680000000000005</v>
      </c>
      <c r="AQ138" s="21">
        <v>0.8698999999999999</v>
      </c>
      <c r="AR138" s="6">
        <v>1520</v>
      </c>
      <c r="AS138" s="6">
        <v>103.94</v>
      </c>
      <c r="AT138" s="5">
        <f t="shared" si="75"/>
        <v>7902</v>
      </c>
      <c r="AU138" s="1">
        <f t="shared" si="76"/>
        <v>514.74</v>
      </c>
      <c r="AV138">
        <v>2</v>
      </c>
      <c r="AW138" s="6">
        <v>0.9</v>
      </c>
      <c r="AX138" s="6">
        <v>0.88419999999999999</v>
      </c>
      <c r="AY138" s="6">
        <v>0.90319999999999989</v>
      </c>
      <c r="AZ138" s="6">
        <v>0.89359999999999995</v>
      </c>
      <c r="BA138" s="6">
        <v>0.91430000000000011</v>
      </c>
      <c r="BB138" s="6">
        <v>0.8972</v>
      </c>
      <c r="BC138" s="6">
        <v>0.90569999999999995</v>
      </c>
      <c r="BD138" s="6">
        <v>4040</v>
      </c>
      <c r="BE138" s="6">
        <v>229.48</v>
      </c>
      <c r="BG138" s="6">
        <v>90</v>
      </c>
      <c r="BH138" s="6">
        <v>88.42</v>
      </c>
      <c r="BI138" s="6">
        <v>90.32</v>
      </c>
      <c r="BJ138" s="6">
        <v>89.36</v>
      </c>
      <c r="BK138" s="6">
        <v>91.43</v>
      </c>
      <c r="BL138" s="6">
        <v>89.72</v>
      </c>
      <c r="BM138" s="6">
        <v>90.57</v>
      </c>
      <c r="BN138" s="6">
        <v>229.48</v>
      </c>
      <c r="BO138" s="6">
        <v>4040</v>
      </c>
    </row>
    <row r="139" spans="3:67" x14ac:dyDescent="0.2">
      <c r="C139" s="7">
        <v>1.3</v>
      </c>
      <c r="D139" s="4" t="s">
        <v>22</v>
      </c>
      <c r="E139" s="21">
        <v>0.97330000000000005</v>
      </c>
      <c r="F139" s="21">
        <v>0.83330000000000004</v>
      </c>
      <c r="G139" s="21">
        <v>0.83330000000000004</v>
      </c>
      <c r="H139" s="21">
        <v>0.83330000000000004</v>
      </c>
      <c r="I139" s="21">
        <v>0.98550000000000004</v>
      </c>
      <c r="J139" s="21">
        <v>0.98550000000000004</v>
      </c>
      <c r="K139" s="21">
        <v>0.98550000000000004</v>
      </c>
      <c r="L139" s="21">
        <v>2350</v>
      </c>
      <c r="M139" s="4">
        <v>223.775521993637</v>
      </c>
      <c r="N139" s="1">
        <f t="shared" si="71"/>
        <v>8418</v>
      </c>
      <c r="O139" s="1">
        <f t="shared" si="72"/>
        <v>706.60657644271748</v>
      </c>
      <c r="S139" s="7">
        <v>1.3</v>
      </c>
      <c r="T139" s="4" t="s">
        <v>22</v>
      </c>
      <c r="U139" s="21">
        <v>0.98</v>
      </c>
      <c r="V139" s="21">
        <v>1</v>
      </c>
      <c r="W139" s="21">
        <v>0.75</v>
      </c>
      <c r="X139" s="21">
        <v>0.85709999999999997</v>
      </c>
      <c r="Y139" s="21">
        <v>0.97870000000000001</v>
      </c>
      <c r="Z139" s="21">
        <v>1</v>
      </c>
      <c r="AA139" s="21">
        <v>0.98919999999999997</v>
      </c>
      <c r="AB139" s="4">
        <v>608</v>
      </c>
      <c r="AC139" s="4">
        <v>52.61</v>
      </c>
      <c r="AD139" s="5">
        <f t="shared" si="73"/>
        <v>2582</v>
      </c>
      <c r="AE139" s="1">
        <f t="shared" si="74"/>
        <v>220.34000000000003</v>
      </c>
      <c r="AI139" s="7">
        <v>1.3</v>
      </c>
      <c r="AJ139" s="4" t="s">
        <v>22</v>
      </c>
      <c r="AK139" s="21">
        <v>0.98670000000000002</v>
      </c>
      <c r="AL139" s="21">
        <v>0.85709999999999997</v>
      </c>
      <c r="AM139" s="21">
        <v>1</v>
      </c>
      <c r="AN139" s="21">
        <v>0.92310000000000003</v>
      </c>
      <c r="AO139" s="21">
        <v>1</v>
      </c>
      <c r="AP139" s="21">
        <v>0.98549999999999993</v>
      </c>
      <c r="AQ139" s="21">
        <v>0.99269999999999992</v>
      </c>
      <c r="AR139" s="6">
        <v>608</v>
      </c>
      <c r="AS139" s="6">
        <v>99.12</v>
      </c>
      <c r="AT139" s="5">
        <f t="shared" si="75"/>
        <v>2582</v>
      </c>
      <c r="AU139" s="1">
        <f t="shared" si="76"/>
        <v>294.55</v>
      </c>
      <c r="AV139" s="6">
        <v>3</v>
      </c>
      <c r="AW139" s="6">
        <v>0.9</v>
      </c>
      <c r="AX139" s="6">
        <v>0.88419999999999999</v>
      </c>
      <c r="AY139" s="6">
        <v>0.90319999999999989</v>
      </c>
      <c r="AZ139" s="6">
        <v>0.89359999999999995</v>
      </c>
      <c r="BA139" s="6">
        <v>0.91430000000000011</v>
      </c>
      <c r="BB139" s="6">
        <v>0.8972</v>
      </c>
      <c r="BC139" s="6">
        <v>0.90569999999999995</v>
      </c>
      <c r="BD139" s="6">
        <v>3434</v>
      </c>
      <c r="BE139" s="6">
        <v>243.13</v>
      </c>
      <c r="BG139" s="6">
        <v>90</v>
      </c>
      <c r="BH139" s="6">
        <v>88.42</v>
      </c>
      <c r="BI139" s="6">
        <v>90.32</v>
      </c>
      <c r="BJ139" s="6">
        <v>89.36</v>
      </c>
      <c r="BK139" s="6">
        <v>91.43</v>
      </c>
      <c r="BL139" s="6">
        <v>89.72</v>
      </c>
      <c r="BM139" s="6">
        <v>90.57</v>
      </c>
      <c r="BN139" s="6">
        <v>243.13</v>
      </c>
      <c r="BO139" s="6">
        <v>3434</v>
      </c>
    </row>
    <row r="140" spans="3:67" x14ac:dyDescent="0.2">
      <c r="C140" s="7">
        <v>1.4</v>
      </c>
      <c r="D140" s="4" t="s">
        <v>23</v>
      </c>
      <c r="E140" s="21">
        <v>0.99329999999999996</v>
      </c>
      <c r="F140" s="21">
        <v>1</v>
      </c>
      <c r="G140" s="21">
        <v>0.91669999999999996</v>
      </c>
      <c r="H140" s="21">
        <v>0.95650000000000002</v>
      </c>
      <c r="I140" s="21">
        <v>0.99280000000000002</v>
      </c>
      <c r="J140" s="21">
        <v>1</v>
      </c>
      <c r="K140" s="21">
        <v>0.99639999999999995</v>
      </c>
      <c r="L140" s="21">
        <v>2413</v>
      </c>
      <c r="M140" s="4">
        <v>196.56671214103699</v>
      </c>
      <c r="N140" s="1">
        <f t="shared" si="71"/>
        <v>8830</v>
      </c>
      <c r="O140" s="17">
        <f t="shared" si="72"/>
        <v>659.1883831024162</v>
      </c>
      <c r="S140" s="7">
        <v>1.4</v>
      </c>
      <c r="T140" s="4" t="s">
        <v>23</v>
      </c>
      <c r="U140" s="21">
        <v>1</v>
      </c>
      <c r="V140" s="21">
        <v>1</v>
      </c>
      <c r="W140" s="21">
        <v>1</v>
      </c>
      <c r="X140" s="21">
        <v>1</v>
      </c>
      <c r="Y140" s="21">
        <v>1</v>
      </c>
      <c r="Z140" s="21">
        <v>1</v>
      </c>
      <c r="AA140" s="21">
        <v>1</v>
      </c>
      <c r="AB140" s="4">
        <v>3040</v>
      </c>
      <c r="AC140" s="8">
        <v>181.59</v>
      </c>
      <c r="AD140" s="5">
        <f t="shared" si="73"/>
        <v>6686</v>
      </c>
      <c r="AE140" s="17">
        <f t="shared" si="74"/>
        <v>562.16999999999996</v>
      </c>
      <c r="AI140" s="7">
        <v>1.4</v>
      </c>
      <c r="AJ140" s="4" t="s">
        <v>23</v>
      </c>
      <c r="AK140" s="21">
        <v>0.98670000000000002</v>
      </c>
      <c r="AL140" s="21">
        <v>0.91670000000000007</v>
      </c>
      <c r="AM140" s="21">
        <v>0.91670000000000007</v>
      </c>
      <c r="AN140" s="21">
        <v>0.91670000000000007</v>
      </c>
      <c r="AO140" s="21">
        <v>0.99280000000000002</v>
      </c>
      <c r="AP140" s="21">
        <v>0.99280000000000002</v>
      </c>
      <c r="AQ140" s="21">
        <v>0.99280000000000002</v>
      </c>
      <c r="AR140" s="6">
        <v>2128</v>
      </c>
      <c r="AS140" s="6">
        <v>100.57</v>
      </c>
      <c r="AT140" s="5">
        <f t="shared" si="75"/>
        <v>5166</v>
      </c>
      <c r="AU140" s="1">
        <f t="shared" si="76"/>
        <v>334.73</v>
      </c>
      <c r="AV140">
        <v>4</v>
      </c>
      <c r="AW140" s="6">
        <v>0.9</v>
      </c>
      <c r="AX140" s="6">
        <v>0.87629999999999997</v>
      </c>
      <c r="AY140" s="6">
        <v>0.91400000000000003</v>
      </c>
      <c r="AZ140" s="6">
        <v>0.89469999999999994</v>
      </c>
      <c r="BA140" s="6">
        <v>0.92230000000000001</v>
      </c>
      <c r="BB140" s="6">
        <v>0.88790000000000002</v>
      </c>
      <c r="BC140" s="6">
        <v>0.90480000000000005</v>
      </c>
      <c r="BD140" s="6">
        <v>4040</v>
      </c>
      <c r="BE140" s="6">
        <v>223.07</v>
      </c>
      <c r="BG140" s="6">
        <v>90</v>
      </c>
      <c r="BH140" s="6">
        <v>87.63</v>
      </c>
      <c r="BI140" s="6">
        <v>91.4</v>
      </c>
      <c r="BJ140" s="6">
        <v>89.47</v>
      </c>
      <c r="BK140" s="6">
        <v>92.23</v>
      </c>
      <c r="BL140" s="6">
        <v>88.79</v>
      </c>
      <c r="BM140" s="6">
        <v>90.48</v>
      </c>
      <c r="BN140" s="6">
        <v>223.07</v>
      </c>
      <c r="BO140" s="6">
        <v>4040</v>
      </c>
    </row>
    <row r="141" spans="3:67" x14ac:dyDescent="0.2">
      <c r="C141" s="7">
        <v>1.5</v>
      </c>
      <c r="D141" s="4" t="s">
        <v>24</v>
      </c>
      <c r="E141" s="21">
        <v>0.82</v>
      </c>
      <c r="F141" s="21">
        <v>0.74</v>
      </c>
      <c r="G141" s="21">
        <v>0.72550000000000003</v>
      </c>
      <c r="H141" s="21">
        <v>0.73270000000000002</v>
      </c>
      <c r="I141" s="21">
        <v>0.86</v>
      </c>
      <c r="J141" s="21">
        <v>0.86870000000000003</v>
      </c>
      <c r="K141" s="21">
        <v>0.86429999999999996</v>
      </c>
      <c r="L141" s="21">
        <v>2397</v>
      </c>
      <c r="M141" s="4">
        <v>223.52837514877299</v>
      </c>
      <c r="N141" s="1">
        <f t="shared" si="71"/>
        <v>8835</v>
      </c>
      <c r="O141" s="1">
        <f t="shared" si="72"/>
        <v>656.35948562621877</v>
      </c>
      <c r="S141" s="7">
        <v>1.5</v>
      </c>
      <c r="T141" s="4" t="s">
        <v>24</v>
      </c>
      <c r="U141" s="21">
        <v>0.87329999999999997</v>
      </c>
      <c r="V141" s="21">
        <v>78.569999999999993</v>
      </c>
      <c r="W141" s="21">
        <v>0.86270000000000002</v>
      </c>
      <c r="X141" s="21">
        <v>0.82240000000000002</v>
      </c>
      <c r="Y141" s="21">
        <v>0.92549999999999999</v>
      </c>
      <c r="Z141" s="21">
        <v>0.87880000000000003</v>
      </c>
      <c r="AA141" s="21">
        <v>0.90159999999999996</v>
      </c>
      <c r="AB141" s="4">
        <v>3040</v>
      </c>
      <c r="AC141" s="4">
        <v>249.17</v>
      </c>
      <c r="AD141" s="5">
        <f t="shared" si="73"/>
        <v>9878</v>
      </c>
      <c r="AE141" s="1">
        <f t="shared" si="74"/>
        <v>746.74</v>
      </c>
      <c r="AI141" s="7">
        <v>1.5</v>
      </c>
      <c r="AJ141" s="4" t="s">
        <v>24</v>
      </c>
      <c r="AK141" s="21">
        <v>0.84</v>
      </c>
      <c r="AL141" s="21">
        <v>0.75470000000000004</v>
      </c>
      <c r="AM141" s="21">
        <v>0.78430000000000011</v>
      </c>
      <c r="AN141" s="21">
        <v>0.76919999999999999</v>
      </c>
      <c r="AO141" s="21">
        <v>0.88659999999999994</v>
      </c>
      <c r="AP141" s="21">
        <v>0.86870000000000003</v>
      </c>
      <c r="AQ141" s="21">
        <v>0.87760000000000005</v>
      </c>
      <c r="AR141" s="6">
        <v>2736</v>
      </c>
      <c r="AS141" s="6">
        <v>111.59</v>
      </c>
      <c r="AT141" s="5">
        <f t="shared" si="75"/>
        <v>9878</v>
      </c>
      <c r="AU141" s="1">
        <f t="shared" si="76"/>
        <v>552.03</v>
      </c>
      <c r="AV141" s="6">
        <v>5</v>
      </c>
      <c r="AW141" s="6">
        <v>0.90500000000000003</v>
      </c>
      <c r="AX141" s="6">
        <v>0.9022</v>
      </c>
      <c r="AY141" s="6">
        <v>0.89249999999999996</v>
      </c>
      <c r="AZ141" s="6">
        <v>0.89729999999999999</v>
      </c>
      <c r="BA141" s="6">
        <v>0.90739999999999998</v>
      </c>
      <c r="BB141" s="6">
        <v>0.91590000000000005</v>
      </c>
      <c r="BC141" s="6">
        <v>0.91159999999999997</v>
      </c>
      <c r="BD141" s="6">
        <v>3636</v>
      </c>
      <c r="BE141" s="6">
        <v>244.45</v>
      </c>
      <c r="BG141" s="6">
        <v>90.5</v>
      </c>
      <c r="BH141" s="6">
        <v>90.22</v>
      </c>
      <c r="BI141" s="6">
        <v>89.25</v>
      </c>
      <c r="BJ141" s="6">
        <v>89.73</v>
      </c>
      <c r="BK141" s="6">
        <v>90.74</v>
      </c>
      <c r="BL141" s="6">
        <v>91.59</v>
      </c>
      <c r="BM141" s="6">
        <v>91.16</v>
      </c>
      <c r="BN141" s="6">
        <v>244.45</v>
      </c>
      <c r="BO141" s="6">
        <v>3636</v>
      </c>
    </row>
    <row r="142" spans="3:67" x14ac:dyDescent="0.2">
      <c r="C142" s="7">
        <v>1.6</v>
      </c>
      <c r="D142" s="4" t="s">
        <v>26</v>
      </c>
      <c r="E142" s="21">
        <v>0.84</v>
      </c>
      <c r="F142" s="21">
        <v>0.54549999999999998</v>
      </c>
      <c r="G142" s="21">
        <v>0.46150000000000002</v>
      </c>
      <c r="H142" s="21">
        <v>0.5</v>
      </c>
      <c r="I142" s="21">
        <v>0.89059999999999995</v>
      </c>
      <c r="J142" s="21">
        <v>0.9194</v>
      </c>
      <c r="K142" s="21">
        <v>0.90480000000000005</v>
      </c>
      <c r="L142" s="21">
        <v>2369</v>
      </c>
      <c r="M142" s="4">
        <v>193.89908599853501</v>
      </c>
      <c r="N142" s="1">
        <f t="shared" si="71"/>
        <v>8752</v>
      </c>
      <c r="O142" s="1">
        <f t="shared" si="72"/>
        <v>596.03637170791444</v>
      </c>
      <c r="S142" s="7">
        <v>1.6</v>
      </c>
      <c r="T142" s="4" t="s">
        <v>26</v>
      </c>
      <c r="U142" s="21">
        <v>0.86670000000000003</v>
      </c>
      <c r="V142" s="21">
        <v>0.75</v>
      </c>
      <c r="W142" s="21">
        <v>0.34620000000000001</v>
      </c>
      <c r="X142" s="21">
        <v>0.47370000000000001</v>
      </c>
      <c r="Y142" s="21">
        <v>0.87680000000000002</v>
      </c>
      <c r="Z142" s="21">
        <v>0.9758</v>
      </c>
      <c r="AA142" s="21">
        <v>0.92369999999999997</v>
      </c>
      <c r="AB142" s="4">
        <v>6080</v>
      </c>
      <c r="AC142" s="4">
        <v>468.84</v>
      </c>
      <c r="AD142" s="5">
        <f t="shared" si="73"/>
        <v>13678</v>
      </c>
      <c r="AE142" s="1">
        <f t="shared" si="74"/>
        <v>1013.76</v>
      </c>
      <c r="AI142" s="7">
        <v>1.6</v>
      </c>
      <c r="AJ142" s="4" t="s">
        <v>26</v>
      </c>
      <c r="AK142" s="21">
        <v>0.86</v>
      </c>
      <c r="AL142" s="21">
        <v>1</v>
      </c>
      <c r="AM142" s="21">
        <v>0.1923</v>
      </c>
      <c r="AN142" s="21">
        <v>0.3226</v>
      </c>
      <c r="AO142" s="21">
        <v>0.85519999999999996</v>
      </c>
      <c r="AP142" s="21">
        <v>1</v>
      </c>
      <c r="AQ142" s="21">
        <v>0.92189999999999994</v>
      </c>
      <c r="AR142" s="6">
        <v>1520</v>
      </c>
      <c r="AS142" s="6">
        <v>111.72</v>
      </c>
      <c r="AT142" s="5">
        <f t="shared" si="75"/>
        <v>10486</v>
      </c>
      <c r="AU142" s="1">
        <f t="shared" si="76"/>
        <v>594.65</v>
      </c>
      <c r="AV142">
        <v>6</v>
      </c>
      <c r="AW142" s="6">
        <v>0.90500000000000003</v>
      </c>
      <c r="AX142" s="6">
        <v>0.89359999999999995</v>
      </c>
      <c r="AY142" s="6">
        <v>0.90319999999999989</v>
      </c>
      <c r="AZ142" s="6">
        <v>0.89840000000000009</v>
      </c>
      <c r="BA142" s="6">
        <v>0.91510000000000002</v>
      </c>
      <c r="BB142" s="6">
        <v>0.90650000000000008</v>
      </c>
      <c r="BC142" s="6">
        <v>0.91079999999999994</v>
      </c>
      <c r="BD142" s="6">
        <v>3636</v>
      </c>
      <c r="BE142" s="6">
        <v>272.32</v>
      </c>
      <c r="BG142" s="6">
        <v>90.5</v>
      </c>
      <c r="BH142" s="6">
        <v>89.36</v>
      </c>
      <c r="BI142" s="6">
        <v>90.32</v>
      </c>
      <c r="BJ142" s="6">
        <v>89.84</v>
      </c>
      <c r="BK142" s="6">
        <v>91.51</v>
      </c>
      <c r="BL142" s="6">
        <v>90.65</v>
      </c>
      <c r="BM142" s="6">
        <v>91.08</v>
      </c>
      <c r="BN142" s="6">
        <v>272.32</v>
      </c>
      <c r="BO142" s="6">
        <v>3636</v>
      </c>
    </row>
    <row r="143" spans="3:67" x14ac:dyDescent="0.2">
      <c r="C143" s="7">
        <v>2.1</v>
      </c>
      <c r="D143" s="4" t="s">
        <v>27</v>
      </c>
      <c r="E143" s="21">
        <f>'ProTeGi - Multi Call Data'!K11</f>
        <v>0.876</v>
      </c>
      <c r="F143" s="21">
        <f>'ProTeGi - Multi Call Data'!L11</f>
        <v>0.90510000000000002</v>
      </c>
      <c r="G143" s="21">
        <f>'ProTeGi - Multi Call Data'!M11</f>
        <v>0.93014000000000008</v>
      </c>
      <c r="H143" s="21">
        <f>'ProTeGi - Multi Call Data'!N11</f>
        <v>0.91615999999999997</v>
      </c>
      <c r="I143" s="21">
        <f>'ProTeGi - Multi Call Data'!O11</f>
        <v>0.81180000000000008</v>
      </c>
      <c r="J143" s="21">
        <f>'ProTeGi - Multi Call Data'!P11</f>
        <v>0.72964000000000007</v>
      </c>
      <c r="K143" s="21">
        <f>'ProTeGi - Multi Call Data'!Q11</f>
        <v>0.75806000000000007</v>
      </c>
      <c r="L143" s="21">
        <f>'ProTeGi - Multi Call Data'!S11</f>
        <v>2459.4</v>
      </c>
      <c r="M143" s="4">
        <f>'ProTeGi - Multi Call Data'!R11</f>
        <v>158.42234140823362</v>
      </c>
      <c r="N143" s="1">
        <f t="shared" si="71"/>
        <v>9767.8000000000011</v>
      </c>
      <c r="O143" s="1">
        <f t="shared" si="72"/>
        <v>541.88535663793618</v>
      </c>
      <c r="S143" s="7">
        <v>2.1</v>
      </c>
      <c r="T143" s="4" t="s">
        <v>27</v>
      </c>
      <c r="U143" s="21">
        <f>'PO2G+C - Multi Call Data'!K11</f>
        <v>0.90900000000000003</v>
      </c>
      <c r="V143" s="21">
        <f>'PO2G+C - Multi Call Data'!L11</f>
        <v>0.94230000000000003</v>
      </c>
      <c r="W143" s="21">
        <f>'PO2G+C - Multi Call Data'!M11</f>
        <v>0.93425999999999987</v>
      </c>
      <c r="X143" s="21">
        <f>'PO2G+C - Multi Call Data'!N11</f>
        <v>0.9375</v>
      </c>
      <c r="Y143" s="21">
        <f>'PO2G+C - Multi Call Data'!O11</f>
        <v>0.83452000000000004</v>
      </c>
      <c r="Z143" s="21">
        <f>'PO2G+C - Multi Call Data'!P11</f>
        <v>0.84076000000000006</v>
      </c>
      <c r="AA143" s="21">
        <f>'PO2G+C - Multi Call Data'!Q11</f>
        <v>0.83111999999999997</v>
      </c>
      <c r="AB143" s="4">
        <f>'PO2G+C - Multi Call Data'!S11</f>
        <v>3595.6</v>
      </c>
      <c r="AC143" s="4">
        <f>'PO2G+C - Multi Call Data'!R11</f>
        <v>123.06200000000001</v>
      </c>
      <c r="AD143" s="5">
        <f t="shared" si="73"/>
        <v>13047.2</v>
      </c>
      <c r="AE143" s="1">
        <f t="shared" si="74"/>
        <v>486.88400000000001</v>
      </c>
      <c r="AI143" s="7">
        <v>2.1</v>
      </c>
      <c r="AJ143" s="4" t="s">
        <v>27</v>
      </c>
      <c r="AK143" s="21">
        <f>'PO2G - Multi Call Data'!K11</f>
        <v>0.90300000000000014</v>
      </c>
      <c r="AL143" s="21">
        <f>'PO2G - Multi Call Data'!L11</f>
        <v>0.91144000000000003</v>
      </c>
      <c r="AM143" s="21">
        <f>'PO2G - Multi Call Data'!M11</f>
        <v>0.96304000000000001</v>
      </c>
      <c r="AN143" s="21">
        <f>'PO2G - Multi Call Data'!N11</f>
        <v>0.93564000000000003</v>
      </c>
      <c r="AO143" s="21">
        <f>'PO2G - Multi Call Data'!O11</f>
        <v>0.89412000000000003</v>
      </c>
      <c r="AP143" s="21">
        <f>'PO2G - Multi Call Data'!P11</f>
        <v>0.74076000000000009</v>
      </c>
      <c r="AQ143" s="21">
        <f>'PO2G - Multi Call Data'!Q11</f>
        <v>0.80069999999999997</v>
      </c>
      <c r="AR143" s="4">
        <f>'PO2G - Multi Call Data'!S11</f>
        <v>3434</v>
      </c>
      <c r="AS143" s="4">
        <f>'PO2G - Multi Call Data'!R11</f>
        <v>114.792</v>
      </c>
      <c r="AT143" s="5">
        <f t="shared" si="75"/>
        <v>13128</v>
      </c>
      <c r="AU143" s="1">
        <f t="shared" si="76"/>
        <v>417.68799999999999</v>
      </c>
      <c r="AW143" s="6"/>
      <c r="AX143" s="6"/>
      <c r="AY143" s="6"/>
      <c r="AZ143" s="6"/>
      <c r="BA143" s="6"/>
      <c r="BB143" s="6"/>
      <c r="BC143" s="6"/>
      <c r="BD143" s="6"/>
      <c r="BE143" s="6"/>
    </row>
    <row r="144" spans="3:67" x14ac:dyDescent="0.2">
      <c r="C144" s="7"/>
      <c r="D144" s="9" t="s">
        <v>28</v>
      </c>
      <c r="E144" s="24">
        <f t="shared" ref="E144:M144" si="80">AVERAGE(E137:E143)</f>
        <v>0.90132857142857148</v>
      </c>
      <c r="F144" s="24">
        <f t="shared" si="80"/>
        <v>0.79979999999999996</v>
      </c>
      <c r="G144" s="24">
        <f t="shared" si="80"/>
        <v>0.74397714285714289</v>
      </c>
      <c r="H144" s="24">
        <f t="shared" si="80"/>
        <v>0.76930857142857134</v>
      </c>
      <c r="I144" s="24">
        <f t="shared" si="80"/>
        <v>0.9128857142857143</v>
      </c>
      <c r="J144" s="24">
        <f t="shared" si="80"/>
        <v>0.91713428571428579</v>
      </c>
      <c r="K144" s="24">
        <f t="shared" si="80"/>
        <v>0.91303714285714288</v>
      </c>
      <c r="L144" s="24">
        <f t="shared" si="80"/>
        <v>2400.0571428571429</v>
      </c>
      <c r="M144" s="9">
        <f t="shared" si="80"/>
        <v>200.26462109626752</v>
      </c>
      <c r="N144" s="1">
        <f t="shared" si="71"/>
        <v>8888.6857142857152</v>
      </c>
      <c r="O144" s="1">
        <f t="shared" si="72"/>
        <v>641.05175872829602</v>
      </c>
      <c r="S144" s="7"/>
      <c r="T144" s="9" t="s">
        <v>28</v>
      </c>
      <c r="U144" s="24">
        <f t="shared" ref="U144:AC144" si="81">AVERAGE(U137:U143)</f>
        <v>0.93367142857142849</v>
      </c>
      <c r="V144" s="24">
        <f t="shared" si="81"/>
        <v>11.995914285714287</v>
      </c>
      <c r="W144" s="24">
        <f t="shared" si="81"/>
        <v>0.81722285714285714</v>
      </c>
      <c r="X144" s="24">
        <f t="shared" si="81"/>
        <v>0.83667142857142862</v>
      </c>
      <c r="Y144" s="24">
        <f t="shared" si="81"/>
        <v>0.93898857142857139</v>
      </c>
      <c r="Z144" s="24">
        <f t="shared" si="81"/>
        <v>0.9457942857142857</v>
      </c>
      <c r="AA144" s="24">
        <f t="shared" si="81"/>
        <v>0.94096000000000013</v>
      </c>
      <c r="AB144" s="9">
        <f t="shared" si="81"/>
        <v>2902.2285714285713</v>
      </c>
      <c r="AC144" s="9">
        <f t="shared" si="81"/>
        <v>203.256</v>
      </c>
      <c r="AD144" s="5">
        <f t="shared" si="73"/>
        <v>8875.8857142857141</v>
      </c>
      <c r="AE144" s="1">
        <f t="shared" si="74"/>
        <v>641.27342857142855</v>
      </c>
      <c r="AI144" s="7"/>
      <c r="AJ144" s="9" t="s">
        <v>28</v>
      </c>
      <c r="AK144" s="24">
        <f>AVERAGE(AK137:AK143)</f>
        <v>0.9033000000000001</v>
      </c>
      <c r="AL144" s="24">
        <f t="shared" ref="AL144:AS144" si="82">AVERAGE(AL137:AL143)</f>
        <v>0.82814857142857146</v>
      </c>
      <c r="AM144" s="24">
        <f t="shared" si="82"/>
        <v>0.72246285714285718</v>
      </c>
      <c r="AN144" s="24">
        <f t="shared" si="82"/>
        <v>0.73310571428571425</v>
      </c>
      <c r="AO144" s="24">
        <f t="shared" si="82"/>
        <v>0.92018857142857147</v>
      </c>
      <c r="AP144" s="24">
        <f t="shared" si="82"/>
        <v>0.92446571428571434</v>
      </c>
      <c r="AQ144" s="24">
        <f t="shared" si="82"/>
        <v>0.91889999999999994</v>
      </c>
      <c r="AR144" s="9">
        <f t="shared" si="82"/>
        <v>1967.1428571428571</v>
      </c>
      <c r="AS144" s="9">
        <f t="shared" si="82"/>
        <v>118.54457142857143</v>
      </c>
      <c r="AT144" s="5">
        <f t="shared" si="75"/>
        <v>8040.5714285714284</v>
      </c>
      <c r="AU144" s="1">
        <f t="shared" si="76"/>
        <v>462.90257142857143</v>
      </c>
      <c r="AW144" s="6"/>
      <c r="AX144" s="6"/>
      <c r="AY144" s="6"/>
      <c r="AZ144" s="6"/>
      <c r="BA144" s="6"/>
      <c r="BB144" s="6"/>
      <c r="BC144" s="6"/>
      <c r="BD144" s="6"/>
      <c r="BE144" s="6"/>
    </row>
    <row r="145" spans="3:67" x14ac:dyDescent="0.2">
      <c r="C145" s="7">
        <v>3.1</v>
      </c>
      <c r="D145" s="4" t="s">
        <v>29</v>
      </c>
      <c r="E145" s="21">
        <v>0.95</v>
      </c>
      <c r="F145" s="21">
        <v>0.98819999999999997</v>
      </c>
      <c r="G145" s="21">
        <v>0.9032</v>
      </c>
      <c r="H145" s="21">
        <v>0.94379999999999997</v>
      </c>
      <c r="I145" s="21">
        <v>0.92169999999999996</v>
      </c>
      <c r="J145" s="21">
        <v>0.99070000000000003</v>
      </c>
      <c r="K145" s="21">
        <v>0.95499999999999996</v>
      </c>
      <c r="L145" s="21">
        <v>2445</v>
      </c>
      <c r="M145" s="4">
        <v>192.157191038131</v>
      </c>
      <c r="N145" s="1">
        <f t="shared" si="71"/>
        <v>9434</v>
      </c>
      <c r="O145" s="17">
        <f t="shared" si="72"/>
        <v>609.60188078880219</v>
      </c>
      <c r="S145" s="7">
        <v>3.1</v>
      </c>
      <c r="T145" s="4" t="s">
        <v>29</v>
      </c>
      <c r="U145" s="21">
        <v>0.995</v>
      </c>
      <c r="V145" s="21">
        <v>0.98939999999999995</v>
      </c>
      <c r="W145" s="21">
        <v>1</v>
      </c>
      <c r="X145" s="21">
        <v>0.99470000000000003</v>
      </c>
      <c r="Y145" s="21">
        <v>1</v>
      </c>
      <c r="Z145" s="21">
        <v>0.99070000000000003</v>
      </c>
      <c r="AA145" s="21">
        <v>0.99529999999999996</v>
      </c>
      <c r="AB145" s="4">
        <v>1818</v>
      </c>
      <c r="AC145" s="4">
        <v>226.39</v>
      </c>
      <c r="AD145" s="5">
        <f t="shared" si="73"/>
        <v>6058</v>
      </c>
      <c r="AE145" s="1">
        <f t="shared" si="74"/>
        <v>541.74</v>
      </c>
      <c r="AI145" s="7">
        <v>3.1</v>
      </c>
      <c r="AJ145" s="4" t="s">
        <v>29</v>
      </c>
      <c r="AK145" s="21">
        <v>0.995</v>
      </c>
      <c r="AL145" s="21">
        <v>0.98939999999999995</v>
      </c>
      <c r="AM145" s="21">
        <v>1</v>
      </c>
      <c r="AN145" s="21">
        <v>0.99470000000000003</v>
      </c>
      <c r="AO145" s="21">
        <v>1</v>
      </c>
      <c r="AP145" s="21">
        <v>0.99069999999999991</v>
      </c>
      <c r="AQ145" s="21">
        <v>0.99529999999999996</v>
      </c>
      <c r="AR145" s="6">
        <v>1212</v>
      </c>
      <c r="AS145" s="6">
        <v>87.25</v>
      </c>
      <c r="AT145" s="5">
        <f t="shared" si="75"/>
        <v>5250</v>
      </c>
      <c r="AU145" s="1">
        <f t="shared" si="76"/>
        <v>285.38</v>
      </c>
      <c r="AW145" s="6"/>
      <c r="AX145" s="6"/>
      <c r="AY145" s="6"/>
      <c r="AZ145" s="6"/>
      <c r="BA145" s="6"/>
      <c r="BB145" s="6"/>
      <c r="BC145" s="6"/>
      <c r="BD145" s="6"/>
      <c r="BE145" s="6"/>
      <c r="BG145" t="s">
        <v>46</v>
      </c>
    </row>
    <row r="146" spans="3:67" x14ac:dyDescent="0.2">
      <c r="C146" s="7">
        <v>4.0999999999999996</v>
      </c>
      <c r="D146" s="4" t="s">
        <v>30</v>
      </c>
      <c r="E146" s="21">
        <v>0.93500000000000005</v>
      </c>
      <c r="F146" s="21">
        <v>1</v>
      </c>
      <c r="G146" s="21">
        <v>0.86019999999999996</v>
      </c>
      <c r="H146" s="21">
        <v>0.92490000000000006</v>
      </c>
      <c r="I146" s="21">
        <v>0.89170000000000005</v>
      </c>
      <c r="J146" s="21">
        <v>1</v>
      </c>
      <c r="K146" s="21">
        <v>0.94269999999999998</v>
      </c>
      <c r="L146" s="21">
        <v>2476</v>
      </c>
      <c r="M146" s="4">
        <v>192.511574029922</v>
      </c>
      <c r="N146" s="1">
        <f t="shared" si="71"/>
        <v>9556</v>
      </c>
      <c r="O146" s="1">
        <f t="shared" si="72"/>
        <v>626.16821002960012</v>
      </c>
      <c r="S146" s="7">
        <v>4.0999999999999996</v>
      </c>
      <c r="T146" s="4" t="s">
        <v>30</v>
      </c>
      <c r="U146" s="21">
        <v>0.95109999999999995</v>
      </c>
      <c r="V146" s="21">
        <v>1</v>
      </c>
      <c r="W146" s="21">
        <v>0.88170000000000004</v>
      </c>
      <c r="X146" s="21">
        <v>0.93710000000000004</v>
      </c>
      <c r="Y146" s="21">
        <v>0.90680000000000005</v>
      </c>
      <c r="Z146" s="21">
        <v>1</v>
      </c>
      <c r="AA146" s="21">
        <v>0.95109999999999995</v>
      </c>
      <c r="AB146" s="4">
        <v>1010</v>
      </c>
      <c r="AC146" s="4">
        <v>64.81</v>
      </c>
      <c r="AD146" s="5">
        <f t="shared" si="73"/>
        <v>4240</v>
      </c>
      <c r="AE146" s="1">
        <f t="shared" si="74"/>
        <v>265.95</v>
      </c>
      <c r="AI146" s="7">
        <v>4.0999999999999996</v>
      </c>
      <c r="AJ146" s="4" t="s">
        <v>30</v>
      </c>
      <c r="AK146" s="21">
        <v>0.96</v>
      </c>
      <c r="AL146" s="21">
        <v>0.98849999999999993</v>
      </c>
      <c r="AM146" s="21">
        <v>0.92469999999999997</v>
      </c>
      <c r="AN146" s="21">
        <v>0.9556</v>
      </c>
      <c r="AO146" s="21">
        <v>0.93810000000000004</v>
      </c>
      <c r="AP146" s="21">
        <v>0.99069999999999991</v>
      </c>
      <c r="AQ146" s="21">
        <v>0.96360000000000001</v>
      </c>
      <c r="AR146" s="6">
        <v>3030</v>
      </c>
      <c r="AS146" s="6">
        <v>157.6</v>
      </c>
      <c r="AT146" s="5">
        <f t="shared" si="75"/>
        <v>6462</v>
      </c>
      <c r="AU146" s="1">
        <f t="shared" si="76"/>
        <v>361.94000000000005</v>
      </c>
      <c r="AV146">
        <v>0</v>
      </c>
      <c r="AW146" s="6">
        <v>0.86</v>
      </c>
      <c r="AX146" s="6">
        <v>0.8155</v>
      </c>
      <c r="AY146" s="6">
        <v>0.90319999999999989</v>
      </c>
      <c r="AZ146" s="6">
        <v>0.85709999999999997</v>
      </c>
      <c r="BA146" s="6">
        <v>0.90720000000000001</v>
      </c>
      <c r="BB146" s="6">
        <v>0.82239999999999991</v>
      </c>
      <c r="BC146" s="6">
        <v>0.86269999999999991</v>
      </c>
      <c r="BD146" s="6">
        <v>200</v>
      </c>
      <c r="BE146" s="6">
        <v>6.16</v>
      </c>
      <c r="BG146" s="6">
        <v>86</v>
      </c>
      <c r="BH146" s="6">
        <v>81.55</v>
      </c>
      <c r="BI146" s="6">
        <v>90.32</v>
      </c>
      <c r="BJ146" s="6">
        <v>85.71</v>
      </c>
      <c r="BK146" s="6">
        <v>90.72</v>
      </c>
      <c r="BL146" s="6">
        <v>82.24</v>
      </c>
      <c r="BM146" s="6">
        <v>86.27</v>
      </c>
      <c r="BN146" s="6">
        <v>6.16</v>
      </c>
      <c r="BO146" s="6">
        <v>200</v>
      </c>
    </row>
    <row r="147" spans="3:67" x14ac:dyDescent="0.2">
      <c r="C147" s="7">
        <v>5.0999999999999996</v>
      </c>
      <c r="D147" s="4" t="s">
        <v>31</v>
      </c>
      <c r="E147" s="21">
        <v>0.90500000000000003</v>
      </c>
      <c r="F147" s="21">
        <v>0.95120000000000005</v>
      </c>
      <c r="G147" s="21">
        <v>0.8387</v>
      </c>
      <c r="H147" s="21">
        <v>0.89139999999999997</v>
      </c>
      <c r="I147" s="21">
        <v>0.872</v>
      </c>
      <c r="J147" s="21">
        <v>0.96260000000000001</v>
      </c>
      <c r="K147" s="21">
        <v>0.91559999999999997</v>
      </c>
      <c r="L147" s="21">
        <v>2447</v>
      </c>
      <c r="M147" s="4">
        <v>183.35942506790099</v>
      </c>
      <c r="N147" s="1">
        <f t="shared" si="71"/>
        <v>9565</v>
      </c>
      <c r="O147" s="1">
        <f t="shared" si="72"/>
        <v>618.72310137748536</v>
      </c>
      <c r="S147" s="7">
        <v>5.0999999999999996</v>
      </c>
      <c r="T147" s="4" t="s">
        <v>31</v>
      </c>
      <c r="U147" s="21">
        <v>0.95499999999999996</v>
      </c>
      <c r="V147" s="21">
        <v>0.98839999999999995</v>
      </c>
      <c r="W147" s="21">
        <v>0.91400000000000003</v>
      </c>
      <c r="X147" s="21">
        <v>0.94969999999999999</v>
      </c>
      <c r="Y147" s="21">
        <v>0.92979999999999996</v>
      </c>
      <c r="Z147" s="21">
        <v>0.99070000000000003</v>
      </c>
      <c r="AA147" s="21">
        <v>0.95930000000000004</v>
      </c>
      <c r="AB147" s="4">
        <v>3636</v>
      </c>
      <c r="AC147" s="4">
        <v>209.3</v>
      </c>
      <c r="AD147" s="5">
        <f t="shared" si="73"/>
        <v>12522</v>
      </c>
      <c r="AE147" s="1">
        <f t="shared" si="74"/>
        <v>742.56</v>
      </c>
      <c r="AI147" s="7">
        <v>5.0999999999999996</v>
      </c>
      <c r="AJ147" s="4" t="s">
        <v>31</v>
      </c>
      <c r="AK147" s="21">
        <v>0.96499999999999997</v>
      </c>
      <c r="AL147" s="21">
        <v>0.98860000000000003</v>
      </c>
      <c r="AM147" s="21">
        <v>0.9355</v>
      </c>
      <c r="AN147" s="21">
        <v>0.96129999999999993</v>
      </c>
      <c r="AO147" s="21">
        <v>0.94640000000000002</v>
      </c>
      <c r="AP147" s="21">
        <v>0.99069999999999991</v>
      </c>
      <c r="AQ147" s="21">
        <v>0.96799999999999997</v>
      </c>
      <c r="AR147" s="6">
        <v>3232</v>
      </c>
      <c r="AS147" s="6">
        <v>221.18</v>
      </c>
      <c r="AT147" s="5">
        <f t="shared" si="75"/>
        <v>12926</v>
      </c>
      <c r="AU147" s="1">
        <f t="shared" si="76"/>
        <v>810.1099999999999</v>
      </c>
      <c r="AV147" s="6">
        <v>1</v>
      </c>
      <c r="AW147" s="6">
        <v>0.83499999999999996</v>
      </c>
      <c r="AX147" s="6">
        <v>0.73809999999999998</v>
      </c>
      <c r="AY147" s="6">
        <v>1</v>
      </c>
      <c r="AZ147" s="6">
        <v>0.84930000000000005</v>
      </c>
      <c r="BA147" s="6">
        <v>1</v>
      </c>
      <c r="BB147" s="6">
        <v>0.69159999999999999</v>
      </c>
      <c r="BC147" s="6">
        <v>0.81769999999999998</v>
      </c>
      <c r="BD147" s="6">
        <v>2020</v>
      </c>
      <c r="BE147" s="6">
        <v>78.489999999999995</v>
      </c>
      <c r="BG147" s="6">
        <v>83.5</v>
      </c>
      <c r="BH147" s="6">
        <v>73.81</v>
      </c>
      <c r="BI147" s="6">
        <v>100</v>
      </c>
      <c r="BJ147" s="6">
        <v>84.93</v>
      </c>
      <c r="BK147" s="6">
        <v>100</v>
      </c>
      <c r="BL147" s="6">
        <v>69.16</v>
      </c>
      <c r="BM147" s="6">
        <v>81.77</v>
      </c>
      <c r="BN147" s="6">
        <v>78.489999999999995</v>
      </c>
      <c r="BO147" s="6">
        <v>2020</v>
      </c>
    </row>
    <row r="148" spans="3:67" x14ac:dyDescent="0.2">
      <c r="C148" s="7">
        <v>6.1</v>
      </c>
      <c r="D148" s="4" t="s">
        <v>32</v>
      </c>
      <c r="E148" s="21">
        <v>0.89500000000000002</v>
      </c>
      <c r="F148" s="21">
        <v>0.86</v>
      </c>
      <c r="G148" s="21">
        <v>0.92469999999999997</v>
      </c>
      <c r="H148" s="21">
        <v>0.89119999999999999</v>
      </c>
      <c r="I148" s="21">
        <v>0.93</v>
      </c>
      <c r="J148" s="21">
        <v>0.86919999999999997</v>
      </c>
      <c r="K148" s="21">
        <v>0.89859999999999995</v>
      </c>
      <c r="L148" s="21">
        <v>2446</v>
      </c>
      <c r="M148" s="4">
        <v>194.83220577239899</v>
      </c>
      <c r="N148" s="1">
        <f t="shared" si="71"/>
        <v>9501</v>
      </c>
      <c r="O148" s="1">
        <f t="shared" si="72"/>
        <v>657.86209106445165</v>
      </c>
      <c r="S148" s="7">
        <v>6.1</v>
      </c>
      <c r="T148" s="4" t="s">
        <v>32</v>
      </c>
      <c r="U148" s="21">
        <v>0.89</v>
      </c>
      <c r="V148" s="21">
        <v>0.89890000000000003</v>
      </c>
      <c r="W148" s="21">
        <v>86.02</v>
      </c>
      <c r="X148" s="21">
        <v>0.87909999999999999</v>
      </c>
      <c r="Y148" s="21">
        <v>88.29</v>
      </c>
      <c r="Z148" s="21">
        <v>0.91590000000000005</v>
      </c>
      <c r="AA148" s="21">
        <v>0.89910000000000001</v>
      </c>
      <c r="AB148" s="4">
        <v>4040</v>
      </c>
      <c r="AC148" s="4">
        <v>235.84</v>
      </c>
      <c r="AD148" s="5">
        <f t="shared" si="73"/>
        <v>14138</v>
      </c>
      <c r="AE148" s="1">
        <f t="shared" si="74"/>
        <v>920</v>
      </c>
      <c r="AI148" s="7">
        <v>6.1</v>
      </c>
      <c r="AJ148" s="4" t="s">
        <v>32</v>
      </c>
      <c r="AK148" s="21">
        <v>0.9</v>
      </c>
      <c r="AL148" s="21">
        <v>0.87629999999999997</v>
      </c>
      <c r="AM148" s="21">
        <v>0.91400000000000003</v>
      </c>
      <c r="AN148" s="21">
        <v>0.89469999999999994</v>
      </c>
      <c r="AO148" s="21">
        <v>0.92230000000000001</v>
      </c>
      <c r="AP148" s="21">
        <v>0.88790000000000002</v>
      </c>
      <c r="AQ148" s="21">
        <v>0.90480000000000005</v>
      </c>
      <c r="AR148" s="6">
        <v>4040</v>
      </c>
      <c r="AS148" s="6">
        <v>223.07</v>
      </c>
      <c r="AT148" s="5">
        <f t="shared" si="75"/>
        <v>13734</v>
      </c>
      <c r="AU148" s="1">
        <f t="shared" si="76"/>
        <v>812</v>
      </c>
      <c r="AV148">
        <v>2</v>
      </c>
      <c r="AW148" s="6">
        <v>0.83499999999999996</v>
      </c>
      <c r="AX148" s="6">
        <v>0.75859999999999994</v>
      </c>
      <c r="AY148" s="6">
        <v>0.94620000000000004</v>
      </c>
      <c r="AZ148" s="6">
        <v>0.84209999999999996</v>
      </c>
      <c r="BA148" s="6">
        <v>0.9405</v>
      </c>
      <c r="BB148" s="6">
        <v>0.73829999999999996</v>
      </c>
      <c r="BC148" s="6">
        <v>0.82719999999999994</v>
      </c>
      <c r="BD148" s="6">
        <v>4040</v>
      </c>
      <c r="BE148" s="6">
        <v>204.82</v>
      </c>
      <c r="BG148" s="6">
        <v>83.5</v>
      </c>
      <c r="BH148" s="6">
        <v>75.86</v>
      </c>
      <c r="BI148" s="6">
        <v>94.62</v>
      </c>
      <c r="BJ148" s="6">
        <v>84.21</v>
      </c>
      <c r="BK148" s="6">
        <v>94.05</v>
      </c>
      <c r="BL148" s="6">
        <v>73.83</v>
      </c>
      <c r="BM148" s="6">
        <v>82.72</v>
      </c>
      <c r="BN148" s="6">
        <v>204.82</v>
      </c>
      <c r="BO148" s="6">
        <v>4040</v>
      </c>
    </row>
    <row r="149" spans="3:67" x14ac:dyDescent="0.2">
      <c r="C149" s="7">
        <v>7.1</v>
      </c>
      <c r="D149" s="4" t="s">
        <v>33</v>
      </c>
      <c r="E149" s="21">
        <v>0.84</v>
      </c>
      <c r="F149" s="21">
        <v>0.76990000000000003</v>
      </c>
      <c r="G149" s="21">
        <v>0.9355</v>
      </c>
      <c r="H149" s="21">
        <v>0.84470000000000001</v>
      </c>
      <c r="I149" s="21">
        <v>0.93100000000000005</v>
      </c>
      <c r="J149" s="21">
        <v>0.75700000000000001</v>
      </c>
      <c r="K149" s="21">
        <v>0.83509999999999995</v>
      </c>
      <c r="L149" s="21">
        <v>2369</v>
      </c>
      <c r="M149" s="4">
        <v>161.635061979293</v>
      </c>
      <c r="N149" s="1">
        <f t="shared" si="71"/>
        <v>9191</v>
      </c>
      <c r="O149" s="1">
        <f t="shared" si="72"/>
        <v>589.07418298721052</v>
      </c>
      <c r="S149" s="7">
        <v>7.1</v>
      </c>
      <c r="T149" s="4" t="s">
        <v>33</v>
      </c>
      <c r="U149" s="21">
        <v>0.89</v>
      </c>
      <c r="V149" s="21">
        <v>0.83809999999999996</v>
      </c>
      <c r="W149" s="21">
        <v>0.94620000000000004</v>
      </c>
      <c r="X149" s="21">
        <v>0.88890000000000002</v>
      </c>
      <c r="Y149" s="21">
        <v>0.94740000000000002</v>
      </c>
      <c r="Z149" s="21">
        <v>0.84109999999999996</v>
      </c>
      <c r="AA149" s="21">
        <v>0.8911</v>
      </c>
      <c r="AB149" s="4">
        <v>3030</v>
      </c>
      <c r="AC149" s="4">
        <v>287.08999999999997</v>
      </c>
      <c r="AD149" s="5">
        <f t="shared" si="73"/>
        <v>13128</v>
      </c>
      <c r="AE149" s="1">
        <f t="shared" si="74"/>
        <v>899.90000000000009</v>
      </c>
      <c r="AI149" s="7">
        <v>7.1</v>
      </c>
      <c r="AJ149" s="4" t="s">
        <v>33</v>
      </c>
      <c r="AK149" s="21">
        <v>0.87</v>
      </c>
      <c r="AL149" s="21">
        <v>0.7863</v>
      </c>
      <c r="AM149" s="21">
        <v>0.98919999999999997</v>
      </c>
      <c r="AN149" s="21">
        <v>0.87620000000000009</v>
      </c>
      <c r="AO149" s="21">
        <v>0.98799999999999999</v>
      </c>
      <c r="AP149" s="21">
        <v>0.76639999999999997</v>
      </c>
      <c r="AQ149" s="21">
        <v>0.86319999999999997</v>
      </c>
      <c r="AR149" s="6">
        <v>4040</v>
      </c>
      <c r="AS149" s="6">
        <v>267.38</v>
      </c>
      <c r="AT149" s="5">
        <f t="shared" si="75"/>
        <v>13532</v>
      </c>
      <c r="AU149" s="1">
        <f t="shared" si="76"/>
        <v>763.78</v>
      </c>
      <c r="AV149" s="6">
        <v>3</v>
      </c>
      <c r="AW149" s="6">
        <v>0.87</v>
      </c>
      <c r="AX149" s="6">
        <v>0.7913</v>
      </c>
      <c r="AY149" s="6">
        <v>0.97849999999999993</v>
      </c>
      <c r="AZ149" s="6">
        <v>0.875</v>
      </c>
      <c r="BA149" s="6">
        <v>0.97650000000000003</v>
      </c>
      <c r="BB149" s="6">
        <v>0.77569999999999995</v>
      </c>
      <c r="BC149" s="6">
        <v>0.86459999999999992</v>
      </c>
      <c r="BD149" s="6">
        <v>3232</v>
      </c>
      <c r="BE149" s="6">
        <v>206.93</v>
      </c>
      <c r="BG149" s="6">
        <v>87</v>
      </c>
      <c r="BH149" s="6">
        <v>79.13</v>
      </c>
      <c r="BI149" s="6">
        <v>97.85</v>
      </c>
      <c r="BJ149" s="6">
        <v>87.5</v>
      </c>
      <c r="BK149" s="6">
        <v>97.65</v>
      </c>
      <c r="BL149" s="6">
        <v>77.569999999999993</v>
      </c>
      <c r="BM149" s="6">
        <v>86.46</v>
      </c>
      <c r="BN149" s="6">
        <v>206.93</v>
      </c>
      <c r="BO149" s="6">
        <v>3232</v>
      </c>
    </row>
    <row r="150" spans="3:67" x14ac:dyDescent="0.2">
      <c r="C150" s="7">
        <v>8.1</v>
      </c>
      <c r="D150" s="4" t="s">
        <v>34</v>
      </c>
      <c r="E150" s="21">
        <f>'ProTeGi - Multi Call Data'!K41</f>
        <v>0.90800000000000003</v>
      </c>
      <c r="F150" s="21">
        <f>'ProTeGi - Multi Call Data'!L41</f>
        <v>0.90218000000000009</v>
      </c>
      <c r="G150" s="21">
        <f>'ProTeGi - Multi Call Data'!M41</f>
        <v>0.91295999999999999</v>
      </c>
      <c r="H150" s="21">
        <f>'ProTeGi - Multi Call Data'!N41</f>
        <v>0.90522000000000014</v>
      </c>
      <c r="I150" s="21">
        <f>'ProTeGi - Multi Call Data'!O41</f>
        <v>0.92365999999999993</v>
      </c>
      <c r="J150" s="21">
        <f>'ProTeGi - Multi Call Data'!P41</f>
        <v>0.89904000000000006</v>
      </c>
      <c r="K150" s="21">
        <f>'ProTeGi - Multi Call Data'!Q41</f>
        <v>0.90898000000000001</v>
      </c>
      <c r="L150" s="21">
        <f>'ProTeGi - Multi Call Data'!S41</f>
        <v>2424.8000000000002</v>
      </c>
      <c r="M150" s="4">
        <f>'ProTeGi - Multi Call Data'!R41</f>
        <v>132.12313763999998</v>
      </c>
      <c r="N150" s="1">
        <f t="shared" si="71"/>
        <v>9204</v>
      </c>
      <c r="O150" s="1">
        <f t="shared" si="72"/>
        <v>507.14027569051677</v>
      </c>
      <c r="S150" s="7">
        <v>8.1</v>
      </c>
      <c r="T150" s="4" t="s">
        <v>34</v>
      </c>
      <c r="U150" s="21">
        <f>'PO2G+C - Multi Call Data'!K41</f>
        <v>0.94299999999999995</v>
      </c>
      <c r="V150" s="21">
        <f>'PO2G+C - Multi Call Data'!L41</f>
        <v>0.93915999999999999</v>
      </c>
      <c r="W150" s="21">
        <f>'PO2G+C - Multi Call Data'!M41</f>
        <v>0.93976000000000004</v>
      </c>
      <c r="X150" s="21">
        <f>'PO2G+C - Multi Call Data'!N41</f>
        <v>0.93907999999999991</v>
      </c>
      <c r="Y150" s="21">
        <f>'PO2G+C - Multi Call Data'!O41</f>
        <v>0.94764000000000004</v>
      </c>
      <c r="Z150" s="21">
        <f>'PO2G+C - Multi Call Data'!P41</f>
        <v>0.94579999999999997</v>
      </c>
      <c r="AA150" s="21">
        <f>'PO2G+C - Multi Call Data'!Q41</f>
        <v>0.94635999999999998</v>
      </c>
      <c r="AB150" s="4">
        <f>'PO2G+C - Multi Call Data'!S41</f>
        <v>3636</v>
      </c>
      <c r="AC150" s="4">
        <f>'PO2G+C - Multi Call Data'!R41</f>
        <v>123.14199999999998</v>
      </c>
      <c r="AD150" s="5">
        <f t="shared" si="73"/>
        <v>13249.2</v>
      </c>
      <c r="AE150" s="1">
        <f t="shared" si="74"/>
        <v>451.61799999999999</v>
      </c>
      <c r="AI150" s="7">
        <v>8.1</v>
      </c>
      <c r="AJ150" s="4" t="s">
        <v>34</v>
      </c>
      <c r="AK150" s="21">
        <f>'PO2G - Multi Call Data'!K41</f>
        <v>0.93899999999999983</v>
      </c>
      <c r="AL150" s="21">
        <f>'PO2G - Multi Call Data'!L41</f>
        <v>0.95391999999999988</v>
      </c>
      <c r="AM150" s="21">
        <f>'PO2G - Multi Call Data'!M41</f>
        <v>0.91398000000000013</v>
      </c>
      <c r="AN150" s="21">
        <f>'PO2G - Multi Call Data'!N41</f>
        <v>0.93325999999999998</v>
      </c>
      <c r="AO150" s="21">
        <f>'PO2G - Multi Call Data'!O41</f>
        <v>0.92777999999999994</v>
      </c>
      <c r="AP150" s="21">
        <f>'PO2G - Multi Call Data'!P41</f>
        <v>0.96076000000000017</v>
      </c>
      <c r="AQ150" s="21">
        <f>'PO2G - Multi Call Data'!Q41</f>
        <v>0.94380000000000008</v>
      </c>
      <c r="AR150" s="4">
        <f>'PO2G - Multi Call Data'!S41</f>
        <v>3474.4</v>
      </c>
      <c r="AS150" s="4">
        <f>'PO2G - Multi Call Data'!R41</f>
        <v>265.55200000000002</v>
      </c>
      <c r="AT150" s="5">
        <f t="shared" si="75"/>
        <v>12562.4</v>
      </c>
      <c r="AU150" s="1">
        <f t="shared" si="76"/>
        <v>610.73800000000006</v>
      </c>
      <c r="AV150">
        <v>4</v>
      </c>
      <c r="AW150" s="6">
        <v>0.87</v>
      </c>
      <c r="AX150" s="6">
        <v>0.7863</v>
      </c>
      <c r="AY150" s="6">
        <v>0.98919999999999997</v>
      </c>
      <c r="AZ150" s="6">
        <v>0.87620000000000009</v>
      </c>
      <c r="BA150" s="6">
        <v>0.98799999999999999</v>
      </c>
      <c r="BB150" s="6">
        <v>0.76639999999999997</v>
      </c>
      <c r="BC150" s="6">
        <v>0.86319999999999997</v>
      </c>
      <c r="BD150" s="6">
        <v>4040</v>
      </c>
      <c r="BE150" s="6">
        <v>267.38</v>
      </c>
      <c r="BG150" s="6">
        <v>87</v>
      </c>
      <c r="BH150" s="6">
        <v>78.63</v>
      </c>
      <c r="BI150" s="6">
        <v>98.92</v>
      </c>
      <c r="BJ150" s="6">
        <v>87.62</v>
      </c>
      <c r="BK150" s="6">
        <v>98.8</v>
      </c>
      <c r="BL150" s="6">
        <v>76.64</v>
      </c>
      <c r="BM150" s="6">
        <v>86.32</v>
      </c>
      <c r="BN150" s="6">
        <v>267.38</v>
      </c>
      <c r="BO150" s="6">
        <v>4040</v>
      </c>
    </row>
    <row r="151" spans="3:67" x14ac:dyDescent="0.2">
      <c r="C151" s="7"/>
      <c r="D151" s="9" t="s">
        <v>36</v>
      </c>
      <c r="E151" s="24">
        <f t="shared" ref="E151:M151" si="83">AVERAGE(E145:E150)</f>
        <v>0.90550000000000008</v>
      </c>
      <c r="F151" s="24">
        <f t="shared" si="83"/>
        <v>0.91191333333333346</v>
      </c>
      <c r="G151" s="24">
        <f t="shared" si="83"/>
        <v>0.89587666666666665</v>
      </c>
      <c r="H151" s="24">
        <f t="shared" si="83"/>
        <v>0.90020333333333336</v>
      </c>
      <c r="I151" s="24">
        <f t="shared" si="83"/>
        <v>0.91167666666666669</v>
      </c>
      <c r="J151" s="24">
        <f t="shared" si="83"/>
        <v>0.91308999999999996</v>
      </c>
      <c r="K151" s="24">
        <f t="shared" si="83"/>
        <v>0.90932999999999986</v>
      </c>
      <c r="L151" s="24">
        <f t="shared" si="83"/>
        <v>2434.6333333333332</v>
      </c>
      <c r="M151" s="9">
        <f t="shared" si="83"/>
        <v>176.10309925460766</v>
      </c>
      <c r="N151" s="1">
        <f t="shared" si="71"/>
        <v>9408.5</v>
      </c>
      <c r="O151" s="17">
        <f t="shared" si="72"/>
        <v>601.42829032301108</v>
      </c>
      <c r="S151" s="7"/>
      <c r="T151" s="9" t="s">
        <v>36</v>
      </c>
      <c r="U151" s="24">
        <f t="shared" ref="U151:AC151" si="84">AVERAGE(U145:U150)</f>
        <v>0.93734999999999991</v>
      </c>
      <c r="V151" s="24">
        <f t="shared" si="84"/>
        <v>0.94232666666666665</v>
      </c>
      <c r="W151" s="24">
        <f t="shared" si="84"/>
        <v>15.116943333333333</v>
      </c>
      <c r="X151" s="24">
        <f t="shared" si="84"/>
        <v>0.93142999999999987</v>
      </c>
      <c r="Y151" s="24">
        <f t="shared" si="84"/>
        <v>15.50360666666667</v>
      </c>
      <c r="Z151" s="24">
        <f t="shared" si="84"/>
        <v>0.9473666666666668</v>
      </c>
      <c r="AA151" s="24">
        <f t="shared" si="84"/>
        <v>0.94037666666666675</v>
      </c>
      <c r="AB151" s="9">
        <f t="shared" si="84"/>
        <v>2861.6666666666665</v>
      </c>
      <c r="AC151" s="9">
        <f t="shared" si="84"/>
        <v>191.09533333333334</v>
      </c>
      <c r="AD151" s="5">
        <f t="shared" si="73"/>
        <v>10555.866666666665</v>
      </c>
      <c r="AE151" s="1">
        <f t="shared" si="74"/>
        <v>636.96133333333341</v>
      </c>
      <c r="AI151" s="7"/>
      <c r="AJ151" s="9" t="s">
        <v>36</v>
      </c>
      <c r="AK151" s="24">
        <f>AVERAGE(AK145:AK150)</f>
        <v>0.93816666666666659</v>
      </c>
      <c r="AL151" s="24">
        <f t="shared" ref="AL151:AS151" si="85">AVERAGE(AL145:AL150)</f>
        <v>0.93050333333333335</v>
      </c>
      <c r="AM151" s="24">
        <f t="shared" si="85"/>
        <v>0.94623000000000002</v>
      </c>
      <c r="AN151" s="24">
        <f t="shared" si="85"/>
        <v>0.93596000000000001</v>
      </c>
      <c r="AO151" s="24">
        <f t="shared" si="85"/>
        <v>0.95376333333333341</v>
      </c>
      <c r="AP151" s="24">
        <f t="shared" si="85"/>
        <v>0.93119333333333343</v>
      </c>
      <c r="AQ151" s="24">
        <f t="shared" si="85"/>
        <v>0.9397833333333333</v>
      </c>
      <c r="AR151" s="9">
        <f t="shared" si="85"/>
        <v>3171.4</v>
      </c>
      <c r="AS151" s="9">
        <f t="shared" si="85"/>
        <v>203.672</v>
      </c>
      <c r="AT151" s="5">
        <f t="shared" si="75"/>
        <v>10744.4</v>
      </c>
      <c r="AU151" s="1">
        <f t="shared" si="76"/>
        <v>607.32466666666664</v>
      </c>
      <c r="AV151" s="6">
        <v>5</v>
      </c>
      <c r="AW151" s="6">
        <v>0.88</v>
      </c>
      <c r="AX151" s="6">
        <v>0.79489999999999994</v>
      </c>
      <c r="AY151" s="6">
        <v>1</v>
      </c>
      <c r="AZ151" s="6">
        <v>0.88569999999999993</v>
      </c>
      <c r="BA151" s="6">
        <v>1</v>
      </c>
      <c r="BB151" s="6">
        <v>0.77569999999999995</v>
      </c>
      <c r="BC151" s="6">
        <v>0.87370000000000003</v>
      </c>
      <c r="BD151" s="6">
        <v>3232</v>
      </c>
      <c r="BE151" s="6">
        <v>212.89</v>
      </c>
      <c r="BG151" s="6">
        <v>88</v>
      </c>
      <c r="BH151" s="6">
        <v>79.489999999999995</v>
      </c>
      <c r="BI151" s="6">
        <v>100</v>
      </c>
      <c r="BJ151" s="6">
        <v>88.57</v>
      </c>
      <c r="BK151" s="6">
        <v>100</v>
      </c>
      <c r="BL151" s="6">
        <v>77.569999999999993</v>
      </c>
      <c r="BM151" s="6">
        <v>87.37</v>
      </c>
      <c r="BN151" s="6">
        <v>212.89</v>
      </c>
      <c r="BO151" s="6">
        <v>3232</v>
      </c>
    </row>
    <row r="152" spans="3:67" x14ac:dyDescent="0.2">
      <c r="C152" s="4"/>
      <c r="D152" s="9" t="s">
        <v>37</v>
      </c>
      <c r="E152" s="24">
        <f t="shared" ref="E152:O152" si="86">AVERAGE(E133:E135,E137:E143,E145:E150)</f>
        <v>0.88289374999999981</v>
      </c>
      <c r="F152" s="24">
        <f t="shared" si="86"/>
        <v>0.82306124999999997</v>
      </c>
      <c r="G152" s="24">
        <f t="shared" si="86"/>
        <v>0.79583999999999988</v>
      </c>
      <c r="H152" s="24">
        <f t="shared" si="86"/>
        <v>0.80169750000000006</v>
      </c>
      <c r="I152" s="24">
        <f t="shared" si="86"/>
        <v>0.89485874999999993</v>
      </c>
      <c r="J152" s="24">
        <f t="shared" si="86"/>
        <v>0.89418874999999998</v>
      </c>
      <c r="K152" s="24">
        <f t="shared" si="86"/>
        <v>0.89035000000000009</v>
      </c>
      <c r="L152" s="24">
        <f t="shared" si="86"/>
        <v>2438.3625000000002</v>
      </c>
      <c r="M152" s="9">
        <f t="shared" si="86"/>
        <v>196.32508988466444</v>
      </c>
      <c r="N152" s="5">
        <f t="shared" si="86"/>
        <v>9288.2750000000015</v>
      </c>
      <c r="O152" s="17">
        <f t="shared" si="86"/>
        <v>635.40586877558951</v>
      </c>
      <c r="S152" s="4"/>
      <c r="T152" s="9" t="s">
        <v>37</v>
      </c>
      <c r="U152" s="24">
        <f t="shared" ref="U152:AE152" si="87">AVERAGE(U133:U135,U137:U143,U145:U150)</f>
        <v>0.91030000000000011</v>
      </c>
      <c r="V152" s="24">
        <f t="shared" si="87"/>
        <v>5.7340937499999995</v>
      </c>
      <c r="W152" s="24">
        <f t="shared" si="87"/>
        <v>6.1545225000000006</v>
      </c>
      <c r="X152" s="24">
        <f t="shared" si="87"/>
        <v>0.84524999999999995</v>
      </c>
      <c r="Y152" s="24">
        <f t="shared" si="87"/>
        <v>6.3764687500000008</v>
      </c>
      <c r="Z152" s="24">
        <f t="shared" si="87"/>
        <v>0.92410749999999997</v>
      </c>
      <c r="AA152" s="24">
        <f t="shared" si="87"/>
        <v>0.91751000000000016</v>
      </c>
      <c r="AB152" s="9">
        <f t="shared" si="87"/>
        <v>2986.7249999999999</v>
      </c>
      <c r="AC152" s="16">
        <f t="shared" si="87"/>
        <v>196.64525</v>
      </c>
      <c r="AD152" s="5">
        <f t="shared" si="87"/>
        <v>10166.799999999999</v>
      </c>
      <c r="AE152" s="17">
        <f t="shared" si="87"/>
        <v>646.49775</v>
      </c>
      <c r="AI152" s="4"/>
      <c r="AJ152" s="9" t="s">
        <v>37</v>
      </c>
      <c r="AK152" s="24">
        <f>AVERAGE(AK133:AK135,AK137:AK143,AK145:AK150)</f>
        <v>0.89925624999999987</v>
      </c>
      <c r="AL152" s="24">
        <f t="shared" ref="AL152:AU152" si="88">AVERAGE(AL133:AL135,AL137:AL143,AL145:AL150)</f>
        <v>0.84324625000000009</v>
      </c>
      <c r="AM152" s="24">
        <f t="shared" si="88"/>
        <v>0.81154999999999999</v>
      </c>
      <c r="AN152" s="24">
        <f t="shared" si="88"/>
        <v>0.80698875000000014</v>
      </c>
      <c r="AO152" s="24">
        <f t="shared" si="88"/>
        <v>0.91705875000000003</v>
      </c>
      <c r="AP152" s="24">
        <f t="shared" si="88"/>
        <v>0.89988625</v>
      </c>
      <c r="AQ152" s="24">
        <f t="shared" si="88"/>
        <v>0.90541000000000005</v>
      </c>
      <c r="AR152" s="9">
        <f t="shared" si="88"/>
        <v>2666</v>
      </c>
      <c r="AS152" s="9">
        <f t="shared" si="88"/>
        <v>163.057625</v>
      </c>
      <c r="AT152" s="5">
        <f t="shared" si="88"/>
        <v>9826.6</v>
      </c>
      <c r="AU152" s="1">
        <f t="shared" si="88"/>
        <v>550.93849999999998</v>
      </c>
      <c r="AV152">
        <v>6</v>
      </c>
      <c r="AW152" s="6">
        <v>0.86499999999999999</v>
      </c>
      <c r="AX152" s="6">
        <v>0.77500000000000002</v>
      </c>
      <c r="AY152" s="6">
        <v>1</v>
      </c>
      <c r="AZ152" s="6">
        <v>0.87319999999999998</v>
      </c>
      <c r="BA152" s="6">
        <v>1</v>
      </c>
      <c r="BB152" s="6">
        <v>0.74769999999999992</v>
      </c>
      <c r="BC152" s="6">
        <v>0.85560000000000003</v>
      </c>
      <c r="BD152" s="6">
        <v>18786</v>
      </c>
      <c r="BE152" s="6">
        <v>1221.8800000000001</v>
      </c>
      <c r="BG152" s="6">
        <v>86.5</v>
      </c>
      <c r="BH152" s="6">
        <v>77.5</v>
      </c>
      <c r="BI152" s="6">
        <v>100</v>
      </c>
      <c r="BJ152" s="6">
        <v>87.32</v>
      </c>
      <c r="BK152" s="6">
        <v>100</v>
      </c>
      <c r="BL152" s="6">
        <v>74.77</v>
      </c>
      <c r="BM152" s="6">
        <v>85.56</v>
      </c>
      <c r="BN152" s="6">
        <v>1221.8800000000001</v>
      </c>
      <c r="BO152" s="6">
        <v>18786</v>
      </c>
    </row>
    <row r="153" spans="3:67" x14ac:dyDescent="0.2">
      <c r="AW153" s="6"/>
      <c r="AX153" s="6"/>
      <c r="AY153" s="6"/>
      <c r="AZ153" s="6"/>
      <c r="BA153" s="6"/>
      <c r="BB153" s="6"/>
      <c r="BC153" s="6"/>
      <c r="BD153" s="6"/>
      <c r="BE153" s="6"/>
    </row>
    <row r="154" spans="3:67" x14ac:dyDescent="0.2">
      <c r="AW154" s="6"/>
      <c r="AX154" s="6"/>
      <c r="AY154" s="6"/>
      <c r="AZ154" s="6"/>
      <c r="BA154" s="6"/>
      <c r="BB154" s="6"/>
      <c r="BC154" s="6"/>
      <c r="BD154" s="6"/>
      <c r="BE154" s="6"/>
    </row>
    <row r="155" spans="3:67" x14ac:dyDescent="0.2">
      <c r="AW155" s="6"/>
      <c r="AX155" s="6"/>
      <c r="AY155" s="6"/>
      <c r="AZ155" s="6"/>
      <c r="BA155" s="6"/>
      <c r="BB155" s="6"/>
      <c r="BC155" s="6"/>
      <c r="BD155" s="6"/>
      <c r="BE155" s="6"/>
      <c r="BG155" t="s">
        <v>47</v>
      </c>
    </row>
    <row r="156" spans="3:67" x14ac:dyDescent="0.2">
      <c r="AV156">
        <v>0</v>
      </c>
      <c r="AW156" s="6">
        <v>0.89500000000000002</v>
      </c>
      <c r="AX156" s="6">
        <v>0.95</v>
      </c>
      <c r="AY156" s="6">
        <v>0.81720000000000004</v>
      </c>
      <c r="AZ156" s="6">
        <v>0.87860000000000005</v>
      </c>
      <c r="BA156" s="6">
        <v>0.85829999999999995</v>
      </c>
      <c r="BB156" s="6">
        <v>0.96260000000000001</v>
      </c>
      <c r="BC156" s="6">
        <v>0.90749999999999997</v>
      </c>
      <c r="BD156" s="6">
        <v>200</v>
      </c>
      <c r="BE156" s="6">
        <v>5.37</v>
      </c>
      <c r="BG156" s="6">
        <v>89.5</v>
      </c>
      <c r="BH156" s="6">
        <v>95</v>
      </c>
      <c r="BI156" s="6">
        <v>81.72</v>
      </c>
      <c r="BJ156" s="6">
        <v>87.86</v>
      </c>
      <c r="BK156" s="6">
        <v>85.83</v>
      </c>
      <c r="BL156" s="6">
        <v>96.26</v>
      </c>
      <c r="BM156" s="6">
        <v>90.75</v>
      </c>
      <c r="BN156" s="6">
        <v>5.37</v>
      </c>
      <c r="BO156" s="6">
        <v>200</v>
      </c>
    </row>
    <row r="157" spans="3:67" x14ac:dyDescent="0.2">
      <c r="AV157" s="6">
        <v>1</v>
      </c>
      <c r="AW157" s="6">
        <v>0.76500000000000001</v>
      </c>
      <c r="AX157" s="6">
        <v>0.91069999999999995</v>
      </c>
      <c r="AY157" s="6">
        <v>0.5484</v>
      </c>
      <c r="AZ157" s="6">
        <v>0.68459999999999999</v>
      </c>
      <c r="BA157" s="6">
        <v>0.70829999999999993</v>
      </c>
      <c r="BB157" s="6">
        <v>0.95330000000000004</v>
      </c>
      <c r="BC157" s="6">
        <v>0.81269999999999998</v>
      </c>
      <c r="BD157" s="6">
        <v>1616</v>
      </c>
      <c r="BE157" s="6">
        <v>103.73</v>
      </c>
      <c r="BG157" s="6">
        <v>76.5</v>
      </c>
      <c r="BH157" s="6">
        <v>91.07</v>
      </c>
      <c r="BI157" s="6">
        <v>54.84</v>
      </c>
      <c r="BJ157" s="6">
        <v>68.459999999999994</v>
      </c>
      <c r="BK157" s="6">
        <v>70.83</v>
      </c>
      <c r="BL157" s="6">
        <v>95.33</v>
      </c>
      <c r="BM157" s="6">
        <v>81.27</v>
      </c>
      <c r="BN157" s="6">
        <v>103.73</v>
      </c>
      <c r="BO157" s="6">
        <v>1616</v>
      </c>
    </row>
    <row r="158" spans="3:67" x14ac:dyDescent="0.2">
      <c r="AV158">
        <v>2</v>
      </c>
      <c r="AW158" s="6">
        <v>0.875</v>
      </c>
      <c r="AX158" s="6">
        <v>0.84</v>
      </c>
      <c r="AY158" s="6">
        <v>0.90319999999999989</v>
      </c>
      <c r="AZ158" s="6">
        <v>0.87049999999999994</v>
      </c>
      <c r="BA158" s="6">
        <v>0.91</v>
      </c>
      <c r="BB158" s="6">
        <v>0.85049999999999992</v>
      </c>
      <c r="BC158" s="6">
        <v>0.87919999999999998</v>
      </c>
      <c r="BD158" s="6">
        <v>3838</v>
      </c>
      <c r="BE158" s="6">
        <v>222.59</v>
      </c>
      <c r="BG158" s="6">
        <v>87.5</v>
      </c>
      <c r="BH158" s="6">
        <v>84</v>
      </c>
      <c r="BI158" s="6">
        <v>90.32</v>
      </c>
      <c r="BJ158" s="6">
        <v>87.05</v>
      </c>
      <c r="BK158" s="6">
        <v>91</v>
      </c>
      <c r="BL158" s="6">
        <v>85.05</v>
      </c>
      <c r="BM158" s="6">
        <v>87.92</v>
      </c>
      <c r="BN158" s="6">
        <v>222.59</v>
      </c>
      <c r="BO158" s="6">
        <v>3838</v>
      </c>
    </row>
    <row r="159" spans="3:67" x14ac:dyDescent="0.2">
      <c r="AV159" s="6">
        <v>3</v>
      </c>
      <c r="AW159" s="6">
        <v>0.9</v>
      </c>
      <c r="AX159" s="6">
        <v>0.86870000000000003</v>
      </c>
      <c r="AY159" s="6">
        <v>0.92469999999999997</v>
      </c>
      <c r="AZ159" s="6">
        <v>0.89579999999999993</v>
      </c>
      <c r="BA159" s="6">
        <v>0.93069999999999997</v>
      </c>
      <c r="BB159" s="6">
        <v>0.87849999999999995</v>
      </c>
      <c r="BC159" s="6">
        <v>0.90379999999999994</v>
      </c>
      <c r="BD159" s="6">
        <v>3636</v>
      </c>
      <c r="BE159" s="6">
        <v>247.6</v>
      </c>
      <c r="BG159" s="6">
        <v>90</v>
      </c>
      <c r="BH159" s="6">
        <v>86.87</v>
      </c>
      <c r="BI159" s="6">
        <v>92.47</v>
      </c>
      <c r="BJ159" s="6">
        <v>89.58</v>
      </c>
      <c r="BK159" s="6">
        <v>93.07</v>
      </c>
      <c r="BL159" s="6">
        <v>87.85</v>
      </c>
      <c r="BM159" s="6">
        <v>90.38</v>
      </c>
      <c r="BN159" s="6">
        <v>247.6</v>
      </c>
      <c r="BO159" s="6">
        <v>3636</v>
      </c>
    </row>
    <row r="160" spans="3:67" x14ac:dyDescent="0.2">
      <c r="C160" t="s">
        <v>0</v>
      </c>
      <c r="S160" t="str">
        <f>S130</f>
        <v>PO2G 4o Mini + Cluster</v>
      </c>
      <c r="AI160" t="str">
        <f>AI130</f>
        <v>PO2G 4o Mini</v>
      </c>
      <c r="AV160">
        <v>4</v>
      </c>
      <c r="AW160" s="6">
        <v>0.91</v>
      </c>
      <c r="AX160" s="6">
        <v>0.87129999999999996</v>
      </c>
      <c r="AY160" s="6">
        <v>0.94620000000000004</v>
      </c>
      <c r="AZ160" s="6">
        <v>0.90720000000000001</v>
      </c>
      <c r="BA160" s="6">
        <v>0.94950000000000001</v>
      </c>
      <c r="BB160" s="6">
        <v>0.87849999999999995</v>
      </c>
      <c r="BC160" s="6">
        <v>0.91260000000000008</v>
      </c>
      <c r="BD160" s="6">
        <v>4040</v>
      </c>
      <c r="BE160" s="6">
        <v>262.51</v>
      </c>
      <c r="BG160" s="6">
        <v>91</v>
      </c>
      <c r="BH160" s="6">
        <v>87.13</v>
      </c>
      <c r="BI160" s="6">
        <v>94.62</v>
      </c>
      <c r="BJ160" s="6">
        <v>90.72</v>
      </c>
      <c r="BK160" s="6">
        <v>94.95</v>
      </c>
      <c r="BL160" s="6">
        <v>87.85</v>
      </c>
      <c r="BM160" s="6">
        <v>91.26</v>
      </c>
      <c r="BN160" s="6">
        <v>262.51</v>
      </c>
      <c r="BO160" s="6">
        <v>4040</v>
      </c>
    </row>
    <row r="161" spans="3:67" x14ac:dyDescent="0.2">
      <c r="D161">
        <f>D131+1</f>
        <v>5</v>
      </c>
      <c r="F161" t="s">
        <v>3</v>
      </c>
      <c r="G161" t="s">
        <v>3</v>
      </c>
      <c r="H161" t="s">
        <v>3</v>
      </c>
      <c r="I161" t="s">
        <v>4</v>
      </c>
      <c r="J161" t="s">
        <v>4</v>
      </c>
      <c r="K161" t="s">
        <v>4</v>
      </c>
      <c r="T161">
        <f>T131+1</f>
        <v>5</v>
      </c>
      <c r="V161" t="s">
        <v>3</v>
      </c>
      <c r="W161" t="s">
        <v>3</v>
      </c>
      <c r="X161" t="s">
        <v>3</v>
      </c>
      <c r="Y161" t="s">
        <v>4</v>
      </c>
      <c r="Z161" t="s">
        <v>4</v>
      </c>
      <c r="AA161" t="s">
        <v>4</v>
      </c>
      <c r="AJ161">
        <f>AJ131+1</f>
        <v>5</v>
      </c>
      <c r="AL161" t="s">
        <v>3</v>
      </c>
      <c r="AM161" t="s">
        <v>3</v>
      </c>
      <c r="AN161" t="s">
        <v>3</v>
      </c>
      <c r="AO161" t="s">
        <v>4</v>
      </c>
      <c r="AP161" t="s">
        <v>4</v>
      </c>
      <c r="AQ161" t="s">
        <v>4</v>
      </c>
      <c r="AV161" s="6">
        <v>5</v>
      </c>
      <c r="AW161" s="6">
        <v>0.93500000000000005</v>
      </c>
      <c r="AX161" s="6">
        <v>0.96510000000000007</v>
      </c>
      <c r="AY161" s="6">
        <v>0.89249999999999996</v>
      </c>
      <c r="AZ161" s="6">
        <v>0.9274</v>
      </c>
      <c r="BA161" s="6">
        <v>0.9123</v>
      </c>
      <c r="BB161" s="6">
        <v>0.97199999999999998</v>
      </c>
      <c r="BC161" s="6">
        <v>0.94120000000000004</v>
      </c>
      <c r="BD161" s="6">
        <v>3030</v>
      </c>
      <c r="BE161" s="6">
        <v>239.47</v>
      </c>
      <c r="BG161" s="6">
        <v>93.5</v>
      </c>
      <c r="BH161" s="6">
        <v>96.51</v>
      </c>
      <c r="BI161" s="6">
        <v>89.25</v>
      </c>
      <c r="BJ161" s="6">
        <v>92.74</v>
      </c>
      <c r="BK161" s="6">
        <v>91.23</v>
      </c>
      <c r="BL161" s="6">
        <v>97.2</v>
      </c>
      <c r="BM161" s="6">
        <v>94.12</v>
      </c>
      <c r="BN161" s="6">
        <v>239.47</v>
      </c>
      <c r="BO161" s="6">
        <v>3030</v>
      </c>
    </row>
    <row r="162" spans="3:67" ht="17" x14ac:dyDescent="0.2">
      <c r="C162" s="2" t="s">
        <v>6</v>
      </c>
      <c r="D162" s="3" t="s">
        <v>7</v>
      </c>
      <c r="E162" s="4" t="s">
        <v>8</v>
      </c>
      <c r="F162" s="4" t="s">
        <v>9</v>
      </c>
      <c r="G162" s="4" t="s">
        <v>10</v>
      </c>
      <c r="H162" s="4" t="s">
        <v>11</v>
      </c>
      <c r="I162" s="4" t="s">
        <v>9</v>
      </c>
      <c r="J162" s="4" t="s">
        <v>10</v>
      </c>
      <c r="K162" s="4" t="s">
        <v>11</v>
      </c>
      <c r="L162" s="4" t="s">
        <v>12</v>
      </c>
      <c r="M162" s="4" t="s">
        <v>13</v>
      </c>
      <c r="N162" s="5" t="s">
        <v>14</v>
      </c>
      <c r="O162" s="1" t="s">
        <v>15</v>
      </c>
      <c r="S162" s="2" t="s">
        <v>6</v>
      </c>
      <c r="T162" s="3" t="s">
        <v>7</v>
      </c>
      <c r="U162" s="4" t="s">
        <v>8</v>
      </c>
      <c r="V162" s="4" t="s">
        <v>9</v>
      </c>
      <c r="W162" s="4" t="s">
        <v>10</v>
      </c>
      <c r="X162" s="4" t="s">
        <v>11</v>
      </c>
      <c r="Y162" s="4" t="s">
        <v>9</v>
      </c>
      <c r="Z162" s="4" t="s">
        <v>10</v>
      </c>
      <c r="AA162" s="4" t="s">
        <v>11</v>
      </c>
      <c r="AB162" s="4" t="s">
        <v>12</v>
      </c>
      <c r="AC162" s="4" t="s">
        <v>13</v>
      </c>
      <c r="AD162" s="5" t="s">
        <v>14</v>
      </c>
      <c r="AE162" s="1" t="s">
        <v>15</v>
      </c>
      <c r="AI162" s="2" t="s">
        <v>6</v>
      </c>
      <c r="AJ162" s="3" t="s">
        <v>7</v>
      </c>
      <c r="AK162" s="4" t="s">
        <v>8</v>
      </c>
      <c r="AL162" s="4" t="s">
        <v>9</v>
      </c>
      <c r="AM162" s="4" t="s">
        <v>10</v>
      </c>
      <c r="AN162" s="4" t="s">
        <v>11</v>
      </c>
      <c r="AO162" s="4" t="s">
        <v>9</v>
      </c>
      <c r="AP162" s="4" t="s">
        <v>10</v>
      </c>
      <c r="AQ162" s="4" t="s">
        <v>11</v>
      </c>
      <c r="AR162" s="4" t="s">
        <v>12</v>
      </c>
      <c r="AS162" s="4" t="s">
        <v>13</v>
      </c>
      <c r="AT162" s="5" t="s">
        <v>14</v>
      </c>
      <c r="AU162" s="1" t="s">
        <v>15</v>
      </c>
      <c r="AV162">
        <v>6</v>
      </c>
      <c r="AW162" s="6">
        <v>0.93</v>
      </c>
      <c r="AX162" s="6">
        <v>0.95400000000000007</v>
      </c>
      <c r="AY162" s="6">
        <v>0.89249999999999996</v>
      </c>
      <c r="AZ162" s="6">
        <v>0.92220000000000002</v>
      </c>
      <c r="BA162" s="6">
        <v>0.91150000000000009</v>
      </c>
      <c r="BB162" s="6">
        <v>0.96260000000000001</v>
      </c>
      <c r="BC162" s="6">
        <v>0.93640000000000001</v>
      </c>
      <c r="BD162" s="6">
        <v>3232</v>
      </c>
      <c r="BE162" s="6">
        <v>253.89</v>
      </c>
      <c r="BG162" s="6">
        <v>93</v>
      </c>
      <c r="BH162" s="6">
        <v>95.4</v>
      </c>
      <c r="BI162" s="6">
        <v>89.25</v>
      </c>
      <c r="BJ162" s="6">
        <v>92.22</v>
      </c>
      <c r="BK162" s="6">
        <v>91.15</v>
      </c>
      <c r="BL162" s="6">
        <v>96.26</v>
      </c>
      <c r="BM162" s="6">
        <v>93.64</v>
      </c>
      <c r="BN162" s="6">
        <v>253.89</v>
      </c>
      <c r="BO162" s="6">
        <v>3232</v>
      </c>
    </row>
    <row r="163" spans="3:67" x14ac:dyDescent="0.2">
      <c r="C163" s="7">
        <v>9.1</v>
      </c>
      <c r="D163" s="4" t="s">
        <v>16</v>
      </c>
      <c r="E163" s="21">
        <v>0.96</v>
      </c>
      <c r="F163" s="21">
        <v>0.94789999999999996</v>
      </c>
      <c r="G163" s="21">
        <v>0.96809999999999996</v>
      </c>
      <c r="H163" s="21">
        <v>0.95789999999999997</v>
      </c>
      <c r="I163" s="21">
        <v>0.96189999999999998</v>
      </c>
      <c r="J163" s="21">
        <v>0.95279999999999998</v>
      </c>
      <c r="K163" s="21">
        <v>0.97119999999999995</v>
      </c>
      <c r="L163" s="21">
        <v>2537</v>
      </c>
      <c r="M163" s="4">
        <v>243.52173399925201</v>
      </c>
      <c r="N163" s="1">
        <f t="shared" ref="N163:N181" si="89">L163+N133</f>
        <v>12555</v>
      </c>
      <c r="O163" s="1">
        <f t="shared" ref="O163:O181" si="90">M163+O133</f>
        <v>1026.5650558471659</v>
      </c>
      <c r="S163" s="7">
        <v>9.1</v>
      </c>
      <c r="T163" s="4" t="s">
        <v>16</v>
      </c>
      <c r="U163" s="21">
        <v>0.93500000000000005</v>
      </c>
      <c r="V163" s="21">
        <v>0.90910000000000002</v>
      </c>
      <c r="W163" s="21">
        <v>0.95740000000000003</v>
      </c>
      <c r="X163" s="21">
        <v>0.93259999999999998</v>
      </c>
      <c r="Y163" s="21">
        <v>0.96040000000000003</v>
      </c>
      <c r="Z163" s="21">
        <v>0.91510000000000002</v>
      </c>
      <c r="AA163" s="21">
        <v>0.93720000000000003</v>
      </c>
      <c r="AB163" s="4">
        <v>2020</v>
      </c>
      <c r="AC163" s="8">
        <v>171.51</v>
      </c>
      <c r="AD163" s="5">
        <f t="shared" ref="AD163:AD181" si="91">AB163+AD133</f>
        <v>10704</v>
      </c>
      <c r="AE163" s="17">
        <f t="shared" ref="AE163:AE181" si="92">AC163+AE133</f>
        <v>928.01</v>
      </c>
      <c r="AI163" s="7">
        <v>9.1</v>
      </c>
      <c r="AJ163" s="4" t="s">
        <v>16</v>
      </c>
      <c r="AK163" s="21">
        <v>0.93500000000000005</v>
      </c>
      <c r="AL163" s="21">
        <v>0.90099999999999991</v>
      </c>
      <c r="AM163" s="21">
        <v>0.96810000000000007</v>
      </c>
      <c r="AN163" s="21">
        <v>0.93330000000000002</v>
      </c>
      <c r="AO163" s="21">
        <v>0.96970000000000001</v>
      </c>
      <c r="AP163" s="21">
        <v>0.90569999999999995</v>
      </c>
      <c r="AQ163" s="21">
        <v>0.93659999999999999</v>
      </c>
      <c r="AR163" s="6">
        <v>1414</v>
      </c>
      <c r="AS163" s="6">
        <v>215.02</v>
      </c>
      <c r="AT163" s="5">
        <f t="shared" ref="AT163:AT181" si="93">AR163+AT133</f>
        <v>9290</v>
      </c>
      <c r="AU163" s="1">
        <f t="shared" ref="AU163:AU181" si="94">AS163+AU133</f>
        <v>887.88</v>
      </c>
    </row>
    <row r="164" spans="3:67" x14ac:dyDescent="0.2">
      <c r="C164" s="7">
        <v>10.1</v>
      </c>
      <c r="D164" s="4" t="s">
        <v>17</v>
      </c>
      <c r="E164" s="21">
        <f>'ProTeGi - Multi Call Data'!K22</f>
        <v>0.59399999999999997</v>
      </c>
      <c r="F164" s="21">
        <f>'ProTeGi - Multi Call Data'!L22</f>
        <v>0.63794000000000006</v>
      </c>
      <c r="G164" s="21">
        <f>'ProTeGi - Multi Call Data'!M22</f>
        <v>0.64446000000000003</v>
      </c>
      <c r="H164" s="21">
        <f>'ProTeGi - Multi Call Data'!N22</f>
        <v>0.62338000000000005</v>
      </c>
      <c r="I164" s="21">
        <f>'ProTeGi - Multi Call Data'!O22</f>
        <v>0.56569999999999998</v>
      </c>
      <c r="J164" s="21">
        <f>'ProTeGi - Multi Call Data'!P22</f>
        <v>0.53476000000000001</v>
      </c>
      <c r="K164" s="21">
        <f>'ProTeGi - Multi Call Data'!Q22</f>
        <v>0.52376</v>
      </c>
      <c r="L164" s="21">
        <f>'ProTeGi - Multi Call Data'!S22</f>
        <v>2545</v>
      </c>
      <c r="M164" s="4">
        <f>'ProTeGi - Multi Call Data'!R22</f>
        <v>214.44663498526296</v>
      </c>
      <c r="N164" s="1">
        <f t="shared" si="89"/>
        <v>12447.2</v>
      </c>
      <c r="O164" s="1">
        <f t="shared" si="90"/>
        <v>932.81709601542298</v>
      </c>
      <c r="S164" s="7">
        <v>10.1</v>
      </c>
      <c r="T164" s="4" t="s">
        <v>17</v>
      </c>
      <c r="U164" s="21">
        <f>'PO2G+C - Multi Call Data'!K22</f>
        <v>0.59899999999999998</v>
      </c>
      <c r="V164" s="21">
        <f>'PO2G+C - Multi Call Data'!L22</f>
        <v>0.6528799999999999</v>
      </c>
      <c r="W164" s="21">
        <f>'PO2G+C - Multi Call Data'!M22</f>
        <v>0.55553999999999992</v>
      </c>
      <c r="X164" s="21">
        <f>'PO2G+C - Multi Call Data'!N22</f>
        <v>0.59944000000000008</v>
      </c>
      <c r="Y164" s="21">
        <f>'PO2G+C - Multi Call Data'!O22</f>
        <v>0.55384</v>
      </c>
      <c r="Z164" s="21">
        <f>'PO2G+C - Multi Call Data'!P22</f>
        <v>0.65</v>
      </c>
      <c r="AA164" s="21">
        <f>'PO2G+C - Multi Call Data'!Q22</f>
        <v>0.59741999999999995</v>
      </c>
      <c r="AB164" s="4">
        <f>'PO2G+C - Multi Call Data'!S22</f>
        <v>4040</v>
      </c>
      <c r="AC164" s="4">
        <f>'PO2G+C - Multi Call Data'!R22</f>
        <v>201.43799999999999</v>
      </c>
      <c r="AD164" s="5">
        <f t="shared" si="91"/>
        <v>18380</v>
      </c>
      <c r="AE164" s="1">
        <f t="shared" si="92"/>
        <v>905.76400000000001</v>
      </c>
      <c r="AI164" s="7">
        <v>10.1</v>
      </c>
      <c r="AJ164" s="4" t="s">
        <v>17</v>
      </c>
      <c r="AK164" s="21">
        <f>'PO2G - Multi Call Data'!K22</f>
        <v>0.62799999999999989</v>
      </c>
      <c r="AL164" s="21">
        <f>'PO2G - Multi Call Data'!L22</f>
        <v>0.6495200000000001</v>
      </c>
      <c r="AM164" s="21">
        <f>'PO2G - Multi Call Data'!M22</f>
        <v>0.67964000000000002</v>
      </c>
      <c r="AN164" s="21">
        <f>'PO2G - Multi Call Data'!N22</f>
        <v>0.6614000000000001</v>
      </c>
      <c r="AO164" s="21">
        <f>'PO2G - Multi Call Data'!O22</f>
        <v>0.60764000000000007</v>
      </c>
      <c r="AP164" s="21">
        <f>'PO2G - Multi Call Data'!P22</f>
        <v>0.56738</v>
      </c>
      <c r="AQ164" s="21">
        <f>'PO2G - Multi Call Data'!Q22</f>
        <v>0.5827</v>
      </c>
      <c r="AR164" s="4">
        <f>'PO2G - Multi Call Data'!S22</f>
        <v>4040</v>
      </c>
      <c r="AS164" s="4">
        <f>'PO2G - Multi Call Data'!R22</f>
        <v>184.25</v>
      </c>
      <c r="AT164" s="5">
        <f t="shared" si="93"/>
        <v>18299.2</v>
      </c>
      <c r="AU164" s="1">
        <f t="shared" si="94"/>
        <v>767.82400000000007</v>
      </c>
    </row>
    <row r="165" spans="3:67" x14ac:dyDescent="0.2">
      <c r="C165" s="7">
        <v>11.1</v>
      </c>
      <c r="D165" s="4" t="s">
        <v>18</v>
      </c>
      <c r="E165" s="21">
        <f>'ProTeGi - Multi Call Data'!K32</f>
        <v>0.82400000000000007</v>
      </c>
      <c r="F165" s="21">
        <f>'ProTeGi - Multi Call Data'!L32</f>
        <v>0.26228000000000001</v>
      </c>
      <c r="G165" s="21">
        <f>'ProTeGi - Multi Call Data'!M32</f>
        <v>0.44668000000000002</v>
      </c>
      <c r="H165" s="21">
        <f>'ProTeGi - Multi Call Data'!N32</f>
        <v>0.32527999999999996</v>
      </c>
      <c r="I165" s="21">
        <f>'ProTeGi - Multi Call Data'!O32</f>
        <v>0.90936000000000006</v>
      </c>
      <c r="J165" s="21">
        <f>'ProTeGi - Multi Call Data'!P32</f>
        <v>0.89057999999999993</v>
      </c>
      <c r="K165" s="21">
        <f>'ProTeGi - Multi Call Data'!Q32</f>
        <v>0.89329999999999998</v>
      </c>
      <c r="L165" s="21">
        <f>'ProTeGi - Multi Call Data'!S32</f>
        <v>2504.8000000000002</v>
      </c>
      <c r="M165" s="4">
        <f>'ProTeGi - Multi Call Data'!R32</f>
        <v>166.63529532623278</v>
      </c>
      <c r="N165" s="1">
        <f t="shared" si="89"/>
        <v>12525.2</v>
      </c>
      <c r="O165" s="1">
        <f t="shared" si="90"/>
        <v>735.7833598214529</v>
      </c>
      <c r="S165" s="7">
        <v>11.1</v>
      </c>
      <c r="T165" s="4" t="s">
        <v>18</v>
      </c>
      <c r="U165" s="21">
        <f>'PO2G+C - Multi Call Data'!K32</f>
        <v>0.8620000000000001</v>
      </c>
      <c r="V165" s="21">
        <f>'PO2G+C - Multi Call Data'!L32</f>
        <v>0.54435999999999996</v>
      </c>
      <c r="W165" s="21">
        <f>'PO2G+C - Multi Call Data'!M32</f>
        <v>0.57332000000000005</v>
      </c>
      <c r="X165" s="21">
        <f>'PO2G+C - Multi Call Data'!N32</f>
        <v>0.55502000000000007</v>
      </c>
      <c r="Y165" s="21">
        <f>'PO2G+C - Multi Call Data'!O32</f>
        <v>0.92398000000000002</v>
      </c>
      <c r="Z165" s="21">
        <f>'PO2G+C - Multi Call Data'!P32</f>
        <v>0.91295999999999999</v>
      </c>
      <c r="AA165" s="21">
        <f>'PO2G+C - Multi Call Data'!Q32</f>
        <v>0.91822000000000004</v>
      </c>
      <c r="AB165" s="4">
        <f>'PO2G+C - Multi Call Data'!S32</f>
        <v>4040</v>
      </c>
      <c r="AC165" s="4">
        <f>'PO2G+C - Multi Call Data'!R32</f>
        <v>169.214</v>
      </c>
      <c r="AD165" s="5">
        <f t="shared" si="91"/>
        <v>18218.400000000001</v>
      </c>
      <c r="AE165" s="1">
        <f t="shared" si="92"/>
        <v>741.67000000000007</v>
      </c>
      <c r="AI165" s="7">
        <v>11.1</v>
      </c>
      <c r="AJ165" s="4" t="s">
        <v>18</v>
      </c>
      <c r="AK165" s="21">
        <f>'PO2G - Multi Call Data'!K32</f>
        <v>0.85300000000000009</v>
      </c>
      <c r="AL165" s="21">
        <f>'PO2G - Multi Call Data'!L32</f>
        <v>0.51351999999999998</v>
      </c>
      <c r="AM165" s="21">
        <f>'PO2G - Multi Call Data'!M32</f>
        <v>0.52001999999999993</v>
      </c>
      <c r="AN165" s="21">
        <f>'PO2G - Multi Call Data'!N32</f>
        <v>0.50727999999999995</v>
      </c>
      <c r="AO165" s="21">
        <f>'PO2G - Multi Call Data'!O32</f>
        <v>0.91608000000000001</v>
      </c>
      <c r="AP165" s="21">
        <f>'PO2G - Multi Call Data'!P32</f>
        <v>0.91173999999999999</v>
      </c>
      <c r="AQ165" s="21">
        <f>'PO2G - Multi Call Data'!Q32</f>
        <v>0.91321999999999992</v>
      </c>
      <c r="AR165" s="4">
        <f>'PO2G - Multi Call Data'!S32</f>
        <v>3959.2</v>
      </c>
      <c r="AS165" s="4">
        <f>'PO2G - Multi Call Data'!R32</f>
        <v>185.578</v>
      </c>
      <c r="AT165" s="5">
        <f t="shared" si="93"/>
        <v>18299.2</v>
      </c>
      <c r="AU165" s="1">
        <f t="shared" si="94"/>
        <v>859.89400000000001</v>
      </c>
    </row>
    <row r="166" spans="3:67" x14ac:dyDescent="0.2">
      <c r="C166" s="7"/>
      <c r="D166" s="9" t="s">
        <v>19</v>
      </c>
      <c r="E166" s="24">
        <f t="shared" ref="E166:M166" si="95">AVERAGE(E163:E165)</f>
        <v>0.79266666666666674</v>
      </c>
      <c r="F166" s="24">
        <f t="shared" si="95"/>
        <v>0.61604000000000003</v>
      </c>
      <c r="G166" s="24">
        <f t="shared" si="95"/>
        <v>0.68641333333333332</v>
      </c>
      <c r="H166" s="24">
        <f t="shared" si="95"/>
        <v>0.63551999999999997</v>
      </c>
      <c r="I166" s="24">
        <f t="shared" si="95"/>
        <v>0.81232000000000004</v>
      </c>
      <c r="J166" s="24">
        <f t="shared" si="95"/>
        <v>0.79271333333333338</v>
      </c>
      <c r="K166" s="24">
        <f t="shared" si="95"/>
        <v>0.79608666666666661</v>
      </c>
      <c r="L166" s="24">
        <f t="shared" si="95"/>
        <v>2528.9333333333334</v>
      </c>
      <c r="M166" s="9">
        <f t="shared" si="95"/>
        <v>208.20122143691592</v>
      </c>
      <c r="N166" s="1">
        <f t="shared" si="89"/>
        <v>12509.133333333335</v>
      </c>
      <c r="O166" s="1">
        <f t="shared" si="90"/>
        <v>898.38850389468064</v>
      </c>
      <c r="S166" s="7"/>
      <c r="T166" s="9" t="s">
        <v>19</v>
      </c>
      <c r="U166" s="24">
        <f t="shared" ref="U166:AC166" si="96">AVERAGE(U163:U165)</f>
        <v>0.79866666666666664</v>
      </c>
      <c r="V166" s="24">
        <f t="shared" si="96"/>
        <v>0.70211333333333326</v>
      </c>
      <c r="W166" s="24">
        <f t="shared" si="96"/>
        <v>0.69542000000000004</v>
      </c>
      <c r="X166" s="24">
        <f t="shared" si="96"/>
        <v>0.69568666666666668</v>
      </c>
      <c r="Y166" s="24">
        <f t="shared" si="96"/>
        <v>0.81274000000000013</v>
      </c>
      <c r="Z166" s="24">
        <f t="shared" si="96"/>
        <v>0.82602000000000009</v>
      </c>
      <c r="AA166" s="24">
        <f t="shared" si="96"/>
        <v>0.81761333333333341</v>
      </c>
      <c r="AB166" s="9">
        <f t="shared" si="96"/>
        <v>3366.6666666666665</v>
      </c>
      <c r="AC166" s="16">
        <f t="shared" si="96"/>
        <v>180.72066666666669</v>
      </c>
      <c r="AD166" s="5">
        <f t="shared" si="91"/>
        <v>15767.466666666665</v>
      </c>
      <c r="AE166" s="17">
        <f t="shared" si="92"/>
        <v>858.48133333333351</v>
      </c>
      <c r="AI166" s="7"/>
      <c r="AJ166" s="9" t="s">
        <v>19</v>
      </c>
      <c r="AK166" s="24">
        <f t="shared" ref="AK166:AS166" si="97">AVERAGE(AK163:AK165)</f>
        <v>0.80533333333333335</v>
      </c>
      <c r="AL166" s="24">
        <f t="shared" si="97"/>
        <v>0.68801333333333348</v>
      </c>
      <c r="AM166" s="24">
        <f t="shared" si="97"/>
        <v>0.72258666666666682</v>
      </c>
      <c r="AN166" s="24">
        <f t="shared" si="97"/>
        <v>0.70066000000000006</v>
      </c>
      <c r="AO166" s="24">
        <f t="shared" si="97"/>
        <v>0.83113999999999999</v>
      </c>
      <c r="AP166" s="24">
        <f t="shared" si="97"/>
        <v>0.79493999999999998</v>
      </c>
      <c r="AQ166" s="24">
        <f t="shared" si="97"/>
        <v>0.81083999999999989</v>
      </c>
      <c r="AR166" s="9">
        <f t="shared" si="97"/>
        <v>3137.7333333333336</v>
      </c>
      <c r="AS166" s="9">
        <f t="shared" si="97"/>
        <v>194.94933333333333</v>
      </c>
      <c r="AT166" s="5">
        <f t="shared" si="93"/>
        <v>15296.133333333333</v>
      </c>
      <c r="AU166" s="1">
        <f t="shared" si="94"/>
        <v>838.53266666666673</v>
      </c>
    </row>
    <row r="167" spans="3:67" x14ac:dyDescent="0.2">
      <c r="C167" s="7">
        <v>1.1000000000000001</v>
      </c>
      <c r="D167" s="4" t="s">
        <v>20</v>
      </c>
      <c r="E167" s="21">
        <v>0.94669999999999999</v>
      </c>
      <c r="F167" s="21">
        <v>0.74070000000000003</v>
      </c>
      <c r="G167" s="21">
        <v>0.95240000000000002</v>
      </c>
      <c r="H167" s="21">
        <v>0.83330000000000004</v>
      </c>
      <c r="I167" s="21">
        <v>0.9919</v>
      </c>
      <c r="J167" s="21">
        <v>0.94569999999999999</v>
      </c>
      <c r="K167" s="21">
        <v>0.96830000000000005</v>
      </c>
      <c r="L167" s="21">
        <v>2414</v>
      </c>
      <c r="M167" s="4">
        <v>217.17957496643001</v>
      </c>
      <c r="N167" s="1">
        <f t="shared" si="89"/>
        <v>11182</v>
      </c>
      <c r="O167" s="1">
        <f t="shared" si="90"/>
        <v>903.14365720748731</v>
      </c>
      <c r="S167" s="7">
        <v>1.1000000000000001</v>
      </c>
      <c r="T167" s="4" t="s">
        <v>20</v>
      </c>
      <c r="U167" s="21">
        <v>0.98</v>
      </c>
      <c r="V167" s="21">
        <v>0.90910000000000002</v>
      </c>
      <c r="W167" s="21">
        <v>0.95240000000000002</v>
      </c>
      <c r="X167" s="21">
        <v>0.93020000000000003</v>
      </c>
      <c r="Y167" s="21">
        <v>0.99219999999999997</v>
      </c>
      <c r="Z167" s="21">
        <v>0.98450000000000004</v>
      </c>
      <c r="AA167" s="21">
        <v>0.98829999999999996</v>
      </c>
      <c r="AB167" s="4">
        <v>2128</v>
      </c>
      <c r="AC167" s="4">
        <v>182.05</v>
      </c>
      <c r="AD167" s="5">
        <f t="shared" si="91"/>
        <v>10030</v>
      </c>
      <c r="AE167" s="1">
        <f t="shared" si="92"/>
        <v>892.78</v>
      </c>
      <c r="AI167" s="7">
        <v>1.1000000000000001</v>
      </c>
      <c r="AJ167" s="4" t="s">
        <v>20</v>
      </c>
      <c r="AK167" s="21">
        <v>0.9667</v>
      </c>
      <c r="AL167" s="21">
        <v>0.83329999999999993</v>
      </c>
      <c r="AM167" s="21">
        <v>0.95239999999999991</v>
      </c>
      <c r="AN167" s="21">
        <v>0.88890000000000002</v>
      </c>
      <c r="AO167" s="21">
        <v>0.99209999999999998</v>
      </c>
      <c r="AP167" s="21">
        <v>0.96900000000000008</v>
      </c>
      <c r="AQ167" s="21">
        <v>0.98040000000000005</v>
      </c>
      <c r="AR167" s="6">
        <v>8512</v>
      </c>
      <c r="AS167" s="6">
        <v>491.93</v>
      </c>
      <c r="AT167" s="5">
        <f t="shared" si="93"/>
        <v>15654</v>
      </c>
      <c r="AU167" s="1">
        <f t="shared" si="94"/>
        <v>1023.8600000000001</v>
      </c>
    </row>
    <row r="168" spans="3:67" x14ac:dyDescent="0.2">
      <c r="C168" s="7">
        <v>1.2</v>
      </c>
      <c r="D168" s="4" t="s">
        <v>21</v>
      </c>
      <c r="E168" s="21">
        <v>0.89329999999999998</v>
      </c>
      <c r="F168" s="21">
        <v>0.76670000000000005</v>
      </c>
      <c r="G168" s="21">
        <v>0.71879999999999999</v>
      </c>
      <c r="H168" s="21">
        <v>0.7419</v>
      </c>
      <c r="I168" s="21">
        <v>0.92500000000000004</v>
      </c>
      <c r="J168" s="21">
        <v>0.94069999999999998</v>
      </c>
      <c r="K168" s="21">
        <v>0.93279999999999996</v>
      </c>
      <c r="L168" s="21">
        <v>2393</v>
      </c>
      <c r="M168" s="4">
        <v>198.18678402900599</v>
      </c>
      <c r="N168" s="1">
        <f t="shared" si="89"/>
        <v>11243</v>
      </c>
      <c r="O168" s="1">
        <f t="shared" si="90"/>
        <v>839.50883936881746</v>
      </c>
      <c r="S168" s="7">
        <v>1.2</v>
      </c>
      <c r="T168" s="4" t="s">
        <v>21</v>
      </c>
      <c r="U168" s="21">
        <v>0.92669999999999997</v>
      </c>
      <c r="V168" s="21">
        <v>0.8</v>
      </c>
      <c r="W168" s="21">
        <v>0.875</v>
      </c>
      <c r="X168" s="21">
        <v>0.83579999999999999</v>
      </c>
      <c r="Y168" s="21">
        <v>0.96519999999999995</v>
      </c>
      <c r="Z168" s="21">
        <v>0.94069999999999998</v>
      </c>
      <c r="AA168" s="21">
        <v>0.95279999999999998</v>
      </c>
      <c r="AB168" s="4">
        <v>2736</v>
      </c>
      <c r="AC168" s="4">
        <v>220.5</v>
      </c>
      <c r="AD168" s="5">
        <f t="shared" si="91"/>
        <v>11094</v>
      </c>
      <c r="AE168" s="1">
        <f t="shared" si="92"/>
        <v>968.79000000000008</v>
      </c>
      <c r="AI168" s="7">
        <v>1.2</v>
      </c>
      <c r="AJ168" s="4" t="s">
        <v>21</v>
      </c>
      <c r="AK168" s="21">
        <v>0.83329999999999993</v>
      </c>
      <c r="AL168" s="21">
        <v>0.68420000000000003</v>
      </c>
      <c r="AM168" s="21">
        <v>0.40619999999999995</v>
      </c>
      <c r="AN168" s="21">
        <v>0.50979999999999992</v>
      </c>
      <c r="AO168" s="21">
        <v>0.85499999999999998</v>
      </c>
      <c r="AP168" s="21">
        <v>0.94920000000000004</v>
      </c>
      <c r="AQ168" s="21">
        <v>0.89959999999999996</v>
      </c>
      <c r="AR168" s="6">
        <v>2280</v>
      </c>
      <c r="AS168" s="6">
        <v>70.28</v>
      </c>
      <c r="AT168" s="5">
        <f t="shared" si="93"/>
        <v>10182</v>
      </c>
      <c r="AU168" s="1">
        <f t="shared" si="94"/>
        <v>585.02</v>
      </c>
    </row>
    <row r="169" spans="3:67" x14ac:dyDescent="0.2">
      <c r="C169" s="7">
        <v>1.3</v>
      </c>
      <c r="D169" s="4" t="s">
        <v>22</v>
      </c>
      <c r="E169" s="21">
        <v>0.9667</v>
      </c>
      <c r="F169" s="21">
        <v>0.81820000000000004</v>
      </c>
      <c r="G169" s="21">
        <v>0.75</v>
      </c>
      <c r="H169" s="21">
        <v>0.78259999999999996</v>
      </c>
      <c r="I169" s="21">
        <v>0.97840000000000005</v>
      </c>
      <c r="J169" s="21">
        <v>0.98550000000000004</v>
      </c>
      <c r="K169" s="21">
        <v>0.9819</v>
      </c>
      <c r="L169" s="21">
        <v>2363</v>
      </c>
      <c r="M169" s="4">
        <v>198.238093137741</v>
      </c>
      <c r="N169" s="1">
        <f t="shared" si="89"/>
        <v>10781</v>
      </c>
      <c r="O169" s="1">
        <f t="shared" si="90"/>
        <v>904.84466958045846</v>
      </c>
      <c r="S169" s="7">
        <v>1.3</v>
      </c>
      <c r="T169" s="4" t="s">
        <v>22</v>
      </c>
      <c r="U169" s="21">
        <v>0.98</v>
      </c>
      <c r="V169" s="21">
        <v>1</v>
      </c>
      <c r="W169" s="21">
        <v>0.75</v>
      </c>
      <c r="X169" s="21">
        <v>0.85709999999999997</v>
      </c>
      <c r="Y169" s="21">
        <v>0.97870000000000001</v>
      </c>
      <c r="Z169" s="21">
        <v>1</v>
      </c>
      <c r="AA169" s="21">
        <v>0.98919999999999997</v>
      </c>
      <c r="AB169" s="4">
        <v>760</v>
      </c>
      <c r="AC169" s="4">
        <v>56.79</v>
      </c>
      <c r="AD169" s="5">
        <f t="shared" si="91"/>
        <v>3342</v>
      </c>
      <c r="AE169" s="1">
        <f t="shared" si="92"/>
        <v>277.13000000000005</v>
      </c>
      <c r="AI169" s="7">
        <v>1.3</v>
      </c>
      <c r="AJ169" s="4" t="s">
        <v>22</v>
      </c>
      <c r="AK169" s="21">
        <v>0.98670000000000002</v>
      </c>
      <c r="AL169" s="21">
        <v>0.91670000000000007</v>
      </c>
      <c r="AM169" s="21">
        <v>0.91670000000000007</v>
      </c>
      <c r="AN169" s="21">
        <v>0.91670000000000007</v>
      </c>
      <c r="AO169" s="21">
        <v>0.99280000000000002</v>
      </c>
      <c r="AP169" s="21">
        <v>0.99280000000000002</v>
      </c>
      <c r="AQ169" s="21">
        <v>0.99280000000000002</v>
      </c>
      <c r="AR169" s="6">
        <v>1368</v>
      </c>
      <c r="AS169" s="6">
        <v>108.03</v>
      </c>
      <c r="AT169" s="5">
        <f t="shared" si="93"/>
        <v>3950</v>
      </c>
      <c r="AU169" s="1">
        <f t="shared" si="94"/>
        <v>402.58000000000004</v>
      </c>
    </row>
    <row r="170" spans="3:67" x14ac:dyDescent="0.2">
      <c r="C170" s="7">
        <v>1.4</v>
      </c>
      <c r="D170" s="4" t="s">
        <v>23</v>
      </c>
      <c r="E170" s="21">
        <v>0.99329999999999996</v>
      </c>
      <c r="F170" s="21">
        <v>1</v>
      </c>
      <c r="G170" s="21">
        <v>0.91669999999999996</v>
      </c>
      <c r="H170" s="21">
        <v>0.95650000000000002</v>
      </c>
      <c r="I170" s="21">
        <v>0.99280000000000002</v>
      </c>
      <c r="J170" s="21">
        <v>1</v>
      </c>
      <c r="K170" s="21">
        <v>0.99639999999999995</v>
      </c>
      <c r="L170" s="21">
        <v>2392</v>
      </c>
      <c r="M170" s="4">
        <v>196.56671214103699</v>
      </c>
      <c r="N170" s="1">
        <f t="shared" si="89"/>
        <v>11222</v>
      </c>
      <c r="O170" s="17">
        <f t="shared" si="90"/>
        <v>855.75509524345318</v>
      </c>
      <c r="S170" s="7">
        <v>1.4</v>
      </c>
      <c r="T170" s="4" t="s">
        <v>23</v>
      </c>
      <c r="U170" s="21">
        <v>1</v>
      </c>
      <c r="V170" s="21">
        <v>1</v>
      </c>
      <c r="W170" s="21">
        <v>1</v>
      </c>
      <c r="X170" s="21">
        <v>1</v>
      </c>
      <c r="Y170" s="21">
        <v>1</v>
      </c>
      <c r="Z170" s="21">
        <v>1</v>
      </c>
      <c r="AA170" s="21">
        <v>1</v>
      </c>
      <c r="AB170" s="4">
        <v>304</v>
      </c>
      <c r="AC170" s="8">
        <v>50.08</v>
      </c>
      <c r="AD170" s="5">
        <f t="shared" si="91"/>
        <v>6990</v>
      </c>
      <c r="AE170" s="17">
        <f t="shared" si="92"/>
        <v>612.25</v>
      </c>
      <c r="AI170" s="7">
        <v>1.4</v>
      </c>
      <c r="AJ170" s="4" t="s">
        <v>23</v>
      </c>
      <c r="AK170" s="21">
        <v>0.98670000000000002</v>
      </c>
      <c r="AL170" s="21">
        <v>1</v>
      </c>
      <c r="AM170" s="21">
        <v>0.83329999999999993</v>
      </c>
      <c r="AN170" s="21">
        <v>0.90910000000000002</v>
      </c>
      <c r="AO170" s="21">
        <v>0.98569999999999991</v>
      </c>
      <c r="AP170" s="21">
        <v>1</v>
      </c>
      <c r="AQ170" s="21">
        <v>0.99280000000000002</v>
      </c>
      <c r="AR170" s="6">
        <v>2432</v>
      </c>
      <c r="AS170" s="6">
        <v>185.26</v>
      </c>
      <c r="AT170" s="5">
        <f t="shared" si="93"/>
        <v>7598</v>
      </c>
      <c r="AU170" s="1">
        <f t="shared" si="94"/>
        <v>519.99</v>
      </c>
    </row>
    <row r="171" spans="3:67" x14ac:dyDescent="0.2">
      <c r="C171" s="7">
        <v>1.5</v>
      </c>
      <c r="D171" s="4" t="s">
        <v>24</v>
      </c>
      <c r="E171" s="21">
        <v>0.82</v>
      </c>
      <c r="F171" s="21">
        <v>0.72550000000000003</v>
      </c>
      <c r="G171" s="21">
        <v>0.74509999999999998</v>
      </c>
      <c r="H171" s="21">
        <v>0.7379</v>
      </c>
      <c r="I171" s="21">
        <v>0.86729999999999996</v>
      </c>
      <c r="J171" s="21">
        <v>0.85860000000000003</v>
      </c>
      <c r="K171" s="21">
        <v>0.8629</v>
      </c>
      <c r="L171" s="21">
        <v>2375</v>
      </c>
      <c r="M171" s="4">
        <v>209.982759237289</v>
      </c>
      <c r="N171" s="1">
        <f t="shared" si="89"/>
        <v>11210</v>
      </c>
      <c r="O171" s="1">
        <f t="shared" si="90"/>
        <v>866.34224486350774</v>
      </c>
      <c r="S171" s="7">
        <v>1.5</v>
      </c>
      <c r="T171" s="4" t="s">
        <v>24</v>
      </c>
      <c r="U171" s="21">
        <v>0.88</v>
      </c>
      <c r="V171" s="21">
        <v>0.8</v>
      </c>
      <c r="W171" s="21">
        <v>0.86270000000000002</v>
      </c>
      <c r="X171" s="21">
        <v>0.83020000000000005</v>
      </c>
      <c r="Y171" s="21">
        <v>0.92630000000000001</v>
      </c>
      <c r="Z171" s="21">
        <v>0.88890000000000002</v>
      </c>
      <c r="AA171" s="21">
        <v>0.90720000000000001</v>
      </c>
      <c r="AB171" s="4">
        <v>3040</v>
      </c>
      <c r="AC171" s="4">
        <v>159.65</v>
      </c>
      <c r="AD171" s="5">
        <f t="shared" si="91"/>
        <v>12918</v>
      </c>
      <c r="AE171" s="1">
        <f t="shared" si="92"/>
        <v>906.39</v>
      </c>
      <c r="AI171" s="7">
        <v>1.5</v>
      </c>
      <c r="AJ171" s="4" t="s">
        <v>24</v>
      </c>
      <c r="AK171" s="21">
        <v>0.84</v>
      </c>
      <c r="AL171" s="21">
        <v>0.75470000000000004</v>
      </c>
      <c r="AM171" s="21">
        <v>0.78430000000000011</v>
      </c>
      <c r="AN171" s="21">
        <v>0.76919999999999999</v>
      </c>
      <c r="AO171" s="21">
        <v>0.88659999999999994</v>
      </c>
      <c r="AP171" s="21">
        <v>0.86870000000000003</v>
      </c>
      <c r="AQ171" s="21">
        <v>0.87760000000000005</v>
      </c>
      <c r="AR171" s="6">
        <v>3040</v>
      </c>
      <c r="AS171" s="6">
        <v>149.63</v>
      </c>
      <c r="AT171" s="5">
        <f t="shared" si="93"/>
        <v>12918</v>
      </c>
      <c r="AU171" s="1">
        <f t="shared" si="94"/>
        <v>701.66</v>
      </c>
    </row>
    <row r="172" spans="3:67" x14ac:dyDescent="0.2">
      <c r="C172" s="7">
        <v>1.6</v>
      </c>
      <c r="D172" s="4" t="s">
        <v>26</v>
      </c>
      <c r="E172" s="21">
        <v>0.84670000000000001</v>
      </c>
      <c r="F172" s="21">
        <v>0.66669999999999996</v>
      </c>
      <c r="G172" s="21">
        <v>0.23080000000000001</v>
      </c>
      <c r="H172" s="21">
        <v>0.34289999999999998</v>
      </c>
      <c r="I172" s="21">
        <v>0.85819999999999996</v>
      </c>
      <c r="J172" s="21">
        <v>0.9758</v>
      </c>
      <c r="K172" s="21">
        <v>0.91320000000000001</v>
      </c>
      <c r="L172" s="21">
        <v>2352</v>
      </c>
      <c r="M172" s="4">
        <v>193.37956690788201</v>
      </c>
      <c r="N172" s="1">
        <f t="shared" si="89"/>
        <v>11104</v>
      </c>
      <c r="O172" s="1">
        <f t="shared" si="90"/>
        <v>789.41593861579645</v>
      </c>
      <c r="S172" s="7">
        <v>1.6</v>
      </c>
      <c r="T172" s="4" t="s">
        <v>26</v>
      </c>
      <c r="U172" s="21">
        <v>0.87329999999999997</v>
      </c>
      <c r="V172" s="21">
        <v>0.81820000000000004</v>
      </c>
      <c r="W172" s="21">
        <v>0.34620000000000001</v>
      </c>
      <c r="X172" s="21">
        <v>0.48649999999999999</v>
      </c>
      <c r="Y172" s="21">
        <v>0.87770000000000004</v>
      </c>
      <c r="Z172" s="21">
        <v>0.9839</v>
      </c>
      <c r="AA172" s="21">
        <v>0.92779999999999996</v>
      </c>
      <c r="AB172" s="4">
        <v>2280</v>
      </c>
      <c r="AC172" s="4">
        <v>202.56</v>
      </c>
      <c r="AD172" s="5">
        <f t="shared" si="91"/>
        <v>15958</v>
      </c>
      <c r="AE172" s="1">
        <f t="shared" si="92"/>
        <v>1216.32</v>
      </c>
      <c r="AI172" s="7">
        <v>1.6</v>
      </c>
      <c r="AJ172" s="4" t="s">
        <v>26</v>
      </c>
      <c r="AK172" s="21">
        <v>0.86</v>
      </c>
      <c r="AL172" s="21">
        <v>1</v>
      </c>
      <c r="AM172" s="21">
        <v>0.1923</v>
      </c>
      <c r="AN172" s="21">
        <v>0.3226</v>
      </c>
      <c r="AO172" s="21">
        <v>0.85519999999999996</v>
      </c>
      <c r="AP172" s="21">
        <v>1</v>
      </c>
      <c r="AQ172" s="21">
        <v>0.92189999999999994</v>
      </c>
      <c r="AR172" s="6">
        <v>4560</v>
      </c>
      <c r="AS172" s="6">
        <v>301.32</v>
      </c>
      <c r="AT172" s="5">
        <f t="shared" si="93"/>
        <v>15046</v>
      </c>
      <c r="AU172" s="1">
        <f t="shared" si="94"/>
        <v>895.97</v>
      </c>
    </row>
    <row r="173" spans="3:67" x14ac:dyDescent="0.2">
      <c r="C173" s="7">
        <v>2.1</v>
      </c>
      <c r="D173" s="4" t="s">
        <v>27</v>
      </c>
      <c r="E173" s="21">
        <f>'ProTeGi - Multi Call Data'!K12</f>
        <v>0.876</v>
      </c>
      <c r="F173" s="21">
        <f>'ProTeGi - Multi Call Data'!L12</f>
        <v>0.90922000000000003</v>
      </c>
      <c r="G173" s="21">
        <f>'ProTeGi - Multi Call Data'!M12</f>
        <v>0.92468000000000006</v>
      </c>
      <c r="H173" s="21">
        <f>'ProTeGi - Multi Call Data'!N12</f>
        <v>0.91574000000000011</v>
      </c>
      <c r="I173" s="21">
        <f>'ProTeGi - Multi Call Data'!O12</f>
        <v>0.81048000000000009</v>
      </c>
      <c r="J173" s="21">
        <f>'ProTeGi - Multi Call Data'!P12</f>
        <v>0.74446000000000001</v>
      </c>
      <c r="K173" s="21">
        <f>'ProTeGi - Multi Call Data'!Q12</f>
        <v>0.75287999999999999</v>
      </c>
      <c r="L173" s="21">
        <f>'ProTeGi - Multi Call Data'!S12</f>
        <v>2473.1999999999998</v>
      </c>
      <c r="M173" s="4">
        <f>'ProTeGi - Multi Call Data'!R12</f>
        <v>159.1029788225554</v>
      </c>
      <c r="N173" s="1">
        <f t="shared" si="89"/>
        <v>12241</v>
      </c>
      <c r="O173" s="1">
        <f t="shared" si="90"/>
        <v>700.98833546049161</v>
      </c>
      <c r="S173" s="7">
        <v>2.1</v>
      </c>
      <c r="T173" s="4" t="s">
        <v>27</v>
      </c>
      <c r="U173" s="21">
        <f>'PO2G+C - Multi Call Data'!K12</f>
        <v>0.92100000000000004</v>
      </c>
      <c r="V173" s="21">
        <f>'PO2G+C - Multi Call Data'!L12</f>
        <v>0.94435999999999998</v>
      </c>
      <c r="W173" s="21">
        <f>'PO2G+C - Multi Call Data'!M12</f>
        <v>0.94933999999999996</v>
      </c>
      <c r="X173" s="21">
        <f>'PO2G+C - Multi Call Data'!N12</f>
        <v>0.94619999999999993</v>
      </c>
      <c r="Y173" s="21">
        <f>'PO2G+C - Multi Call Data'!O12</f>
        <v>0.86692000000000002</v>
      </c>
      <c r="Z173" s="21">
        <f>'PO2G+C - Multi Call Data'!P12</f>
        <v>0.8444600000000001</v>
      </c>
      <c r="AA173" s="21">
        <f>'PO2G+C - Multi Call Data'!Q12</f>
        <v>0.85002</v>
      </c>
      <c r="AB173" s="4">
        <f>'PO2G+C - Multi Call Data'!S12</f>
        <v>3797.6</v>
      </c>
      <c r="AC173" s="4">
        <f>'PO2G+C - Multi Call Data'!R12</f>
        <v>132.63200000000001</v>
      </c>
      <c r="AD173" s="5">
        <f t="shared" si="91"/>
        <v>16844.8</v>
      </c>
      <c r="AE173" s="1">
        <f t="shared" si="92"/>
        <v>619.51600000000008</v>
      </c>
      <c r="AI173" s="7">
        <v>2.1</v>
      </c>
      <c r="AJ173" s="4" t="s">
        <v>27</v>
      </c>
      <c r="AK173" s="21">
        <f>'PO2G - Multi Call Data'!K12</f>
        <v>0.90600000000000025</v>
      </c>
      <c r="AL173" s="21">
        <f>'PO2G - Multi Call Data'!L12</f>
        <v>0.92558000000000007</v>
      </c>
      <c r="AM173" s="21">
        <f>'PO2G - Multi Call Data'!M12</f>
        <v>0.94933999999999996</v>
      </c>
      <c r="AN173" s="21">
        <f>'PO2G - Multi Call Data'!N12</f>
        <v>0.93654000000000015</v>
      </c>
      <c r="AO173" s="21">
        <f>'PO2G - Multi Call Data'!O12</f>
        <v>0.86063999999999985</v>
      </c>
      <c r="AP173" s="21">
        <f>'PO2G - Multi Call Data'!P12</f>
        <v>0.78890000000000005</v>
      </c>
      <c r="AQ173" s="21">
        <f>'PO2G - Multi Call Data'!Q12</f>
        <v>0.8172799999999999</v>
      </c>
      <c r="AR173" s="4">
        <f>'PO2G - Multi Call Data'!S12</f>
        <v>3959.2</v>
      </c>
      <c r="AS173" s="4">
        <f>'PO2G - Multi Call Data'!R12</f>
        <v>133.36799999999999</v>
      </c>
      <c r="AT173" s="5">
        <f t="shared" si="93"/>
        <v>17087.2</v>
      </c>
      <c r="AU173" s="1">
        <f t="shared" si="94"/>
        <v>551.05600000000004</v>
      </c>
    </row>
    <row r="174" spans="3:67" x14ac:dyDescent="0.2">
      <c r="C174" s="7"/>
      <c r="D174" s="9" t="s">
        <v>28</v>
      </c>
      <c r="E174" s="24">
        <f t="shared" ref="E174:M174" si="98">AVERAGE(E167:E173)</f>
        <v>0.90610000000000013</v>
      </c>
      <c r="F174" s="24">
        <f t="shared" si="98"/>
        <v>0.80386000000000002</v>
      </c>
      <c r="G174" s="24">
        <f t="shared" si="98"/>
        <v>0.74835428571428586</v>
      </c>
      <c r="H174" s="24">
        <f t="shared" si="98"/>
        <v>0.75869142857142868</v>
      </c>
      <c r="I174" s="24">
        <f t="shared" si="98"/>
        <v>0.91772571428571426</v>
      </c>
      <c r="J174" s="24">
        <f t="shared" si="98"/>
        <v>0.92153714285714294</v>
      </c>
      <c r="K174" s="24">
        <f t="shared" si="98"/>
        <v>0.91548285714285715</v>
      </c>
      <c r="L174" s="24">
        <f t="shared" si="98"/>
        <v>2394.6</v>
      </c>
      <c r="M174" s="9">
        <f t="shared" si="98"/>
        <v>196.09092417742005</v>
      </c>
      <c r="N174" s="1">
        <f t="shared" si="89"/>
        <v>11283.285714285716</v>
      </c>
      <c r="O174" s="1">
        <f t="shared" si="90"/>
        <v>837.14268290571613</v>
      </c>
      <c r="S174" s="7"/>
      <c r="T174" s="9" t="s">
        <v>28</v>
      </c>
      <c r="U174" s="24">
        <f t="shared" ref="U174:AC174" si="99">AVERAGE(U167:U173)</f>
        <v>0.93728571428571439</v>
      </c>
      <c r="V174" s="24">
        <f t="shared" si="99"/>
        <v>0.89595142857142851</v>
      </c>
      <c r="W174" s="24">
        <f t="shared" si="99"/>
        <v>0.81937714285714291</v>
      </c>
      <c r="X174" s="24">
        <f t="shared" si="99"/>
        <v>0.84085714285714297</v>
      </c>
      <c r="Y174" s="24">
        <f t="shared" si="99"/>
        <v>0.94386000000000003</v>
      </c>
      <c r="Z174" s="24">
        <f t="shared" si="99"/>
        <v>0.94892285714285707</v>
      </c>
      <c r="AA174" s="24">
        <f t="shared" si="99"/>
        <v>0.94504571428571427</v>
      </c>
      <c r="AB174" s="9">
        <f t="shared" si="99"/>
        <v>2149.3714285714286</v>
      </c>
      <c r="AC174" s="9">
        <f t="shared" si="99"/>
        <v>143.46600000000004</v>
      </c>
      <c r="AD174" s="5">
        <f t="shared" si="91"/>
        <v>11025.257142857143</v>
      </c>
      <c r="AE174" s="1">
        <f t="shared" si="92"/>
        <v>784.73942857142856</v>
      </c>
      <c r="AI174" s="7"/>
      <c r="AJ174" s="9" t="s">
        <v>28</v>
      </c>
      <c r="AK174" s="24">
        <f>AVERAGE(AK167:AK173)</f>
        <v>0.91134285714285723</v>
      </c>
      <c r="AL174" s="24">
        <f t="shared" ref="AL174:AS174" si="100">AVERAGE(AL167:AL173)</f>
        <v>0.87349714285714286</v>
      </c>
      <c r="AM174" s="24">
        <f t="shared" si="100"/>
        <v>0.71921999999999997</v>
      </c>
      <c r="AN174" s="24">
        <f t="shared" si="100"/>
        <v>0.75040571428571423</v>
      </c>
      <c r="AO174" s="24">
        <f t="shared" si="100"/>
        <v>0.91829142857142865</v>
      </c>
      <c r="AP174" s="24">
        <f t="shared" si="100"/>
        <v>0.93837142857142852</v>
      </c>
      <c r="AQ174" s="24">
        <f t="shared" si="100"/>
        <v>0.92605428571428572</v>
      </c>
      <c r="AR174" s="9">
        <f t="shared" si="100"/>
        <v>3735.8857142857146</v>
      </c>
      <c r="AS174" s="9">
        <f t="shared" si="100"/>
        <v>205.68828571428571</v>
      </c>
      <c r="AT174" s="5">
        <f t="shared" si="93"/>
        <v>11776.457142857143</v>
      </c>
      <c r="AU174" s="1">
        <f t="shared" si="94"/>
        <v>668.5908571428572</v>
      </c>
    </row>
    <row r="175" spans="3:67" x14ac:dyDescent="0.2">
      <c r="C175" s="7">
        <v>3.1</v>
      </c>
      <c r="D175" s="4" t="s">
        <v>29</v>
      </c>
      <c r="E175" s="21">
        <v>0.97499999999999998</v>
      </c>
      <c r="F175" s="21">
        <v>0.96809999999999996</v>
      </c>
      <c r="G175" s="21">
        <v>0.97850000000000004</v>
      </c>
      <c r="H175" s="21">
        <v>0.97330000000000005</v>
      </c>
      <c r="I175" s="21">
        <v>0.97650000000000003</v>
      </c>
      <c r="J175" s="21">
        <v>0.97199999999999998</v>
      </c>
      <c r="K175" s="21">
        <v>0.98109999999999997</v>
      </c>
      <c r="L175" s="21">
        <v>2479</v>
      </c>
      <c r="M175" s="4">
        <v>228.807507038116</v>
      </c>
      <c r="N175" s="1">
        <f t="shared" si="89"/>
        <v>11913</v>
      </c>
      <c r="O175" s="17">
        <f t="shared" si="90"/>
        <v>838.40938782691819</v>
      </c>
      <c r="S175" s="7">
        <v>3.1</v>
      </c>
      <c r="T175" s="4" t="s">
        <v>29</v>
      </c>
      <c r="U175" s="21">
        <v>0.99</v>
      </c>
      <c r="V175" s="21">
        <v>0.97889999999999999</v>
      </c>
      <c r="W175" s="21">
        <v>1</v>
      </c>
      <c r="X175" s="21">
        <v>0.98939999999999995</v>
      </c>
      <c r="Y175" s="21">
        <v>1</v>
      </c>
      <c r="Z175" s="21">
        <v>0.98129999999999995</v>
      </c>
      <c r="AA175" s="21">
        <v>0.99060000000000004</v>
      </c>
      <c r="AB175" s="4">
        <v>606</v>
      </c>
      <c r="AC175" s="4">
        <v>34.03</v>
      </c>
      <c r="AD175" s="5">
        <f t="shared" si="91"/>
        <v>6664</v>
      </c>
      <c r="AE175" s="1">
        <f t="shared" si="92"/>
        <v>575.77</v>
      </c>
      <c r="AI175" s="7">
        <v>3.1</v>
      </c>
      <c r="AJ175" s="4" t="s">
        <v>29</v>
      </c>
      <c r="AK175" s="21">
        <v>0.98</v>
      </c>
      <c r="AL175" s="21">
        <v>0.9890000000000001</v>
      </c>
      <c r="AM175" s="21">
        <v>0.9677</v>
      </c>
      <c r="AN175" s="21">
        <v>0.97829999999999995</v>
      </c>
      <c r="AO175" s="21">
        <v>0.97250000000000003</v>
      </c>
      <c r="AP175" s="21">
        <v>0.99069999999999991</v>
      </c>
      <c r="AQ175" s="21">
        <v>0.98150000000000004</v>
      </c>
      <c r="AR175" s="6">
        <v>2020</v>
      </c>
      <c r="AS175" s="6">
        <v>145.1</v>
      </c>
      <c r="AT175" s="5">
        <f t="shared" si="93"/>
        <v>7270</v>
      </c>
      <c r="AU175" s="1">
        <f t="shared" si="94"/>
        <v>430.48</v>
      </c>
    </row>
    <row r="176" spans="3:67" x14ac:dyDescent="0.2">
      <c r="C176" s="7">
        <v>4.0999999999999996</v>
      </c>
      <c r="D176" s="4" t="s">
        <v>30</v>
      </c>
      <c r="E176" s="21">
        <v>0.94</v>
      </c>
      <c r="F176" s="21">
        <v>0.96550000000000002</v>
      </c>
      <c r="G176" s="21">
        <v>0.9032</v>
      </c>
      <c r="H176" s="21">
        <v>0.93330000000000002</v>
      </c>
      <c r="I176" s="21">
        <v>0.9204</v>
      </c>
      <c r="J176" s="21">
        <v>0.97199999999999998</v>
      </c>
      <c r="K176" s="21">
        <v>0.94550000000000001</v>
      </c>
      <c r="L176" s="21">
        <v>2473</v>
      </c>
      <c r="M176" s="4">
        <v>208.58799505233699</v>
      </c>
      <c r="N176" s="1">
        <f t="shared" si="89"/>
        <v>12029</v>
      </c>
      <c r="O176" s="1">
        <f t="shared" si="90"/>
        <v>834.75620508193708</v>
      </c>
      <c r="S176" s="7">
        <v>4.0999999999999996</v>
      </c>
      <c r="T176" s="4" t="s">
        <v>30</v>
      </c>
      <c r="U176" s="21">
        <v>0.94</v>
      </c>
      <c r="V176" s="21">
        <v>1</v>
      </c>
      <c r="W176" s="21">
        <v>0.871</v>
      </c>
      <c r="X176" s="21">
        <v>0.93100000000000005</v>
      </c>
      <c r="Y176" s="21">
        <v>0.8992</v>
      </c>
      <c r="Z176" s="21">
        <v>1</v>
      </c>
      <c r="AA176" s="21">
        <v>0.94689999999999996</v>
      </c>
      <c r="AB176" s="4">
        <v>1010</v>
      </c>
      <c r="AC176" s="4">
        <v>63.09</v>
      </c>
      <c r="AD176" s="5">
        <f t="shared" si="91"/>
        <v>5250</v>
      </c>
      <c r="AE176" s="1">
        <f t="shared" si="92"/>
        <v>329.03999999999996</v>
      </c>
      <c r="AI176" s="7">
        <v>4.0999999999999996</v>
      </c>
      <c r="AJ176" s="4" t="s">
        <v>30</v>
      </c>
      <c r="AK176" s="21">
        <v>0.96499999999999997</v>
      </c>
      <c r="AL176" s="21">
        <v>0.98860000000000003</v>
      </c>
      <c r="AM176" s="21">
        <v>0.9355</v>
      </c>
      <c r="AN176" s="21">
        <v>0.96129999999999993</v>
      </c>
      <c r="AO176" s="21">
        <v>0.94640000000000002</v>
      </c>
      <c r="AP176" s="21">
        <v>0.99069999999999991</v>
      </c>
      <c r="AQ176" s="21">
        <v>0.96799999999999997</v>
      </c>
      <c r="AR176" s="6">
        <v>3232</v>
      </c>
      <c r="AS176" s="6">
        <v>221.18</v>
      </c>
      <c r="AT176" s="5">
        <f t="shared" si="93"/>
        <v>9694</v>
      </c>
      <c r="AU176" s="1">
        <f t="shared" si="94"/>
        <v>583.12000000000012</v>
      </c>
    </row>
    <row r="177" spans="3:47" x14ac:dyDescent="0.2">
      <c r="C177" s="7">
        <v>5.0999999999999996</v>
      </c>
      <c r="D177" s="4" t="s">
        <v>31</v>
      </c>
      <c r="E177" s="21">
        <v>0.93</v>
      </c>
      <c r="F177" s="21">
        <v>0.91579999999999995</v>
      </c>
      <c r="G177" s="21">
        <v>0.9355</v>
      </c>
      <c r="H177" s="21">
        <v>0.92549999999999999</v>
      </c>
      <c r="I177" s="21">
        <v>0.94289999999999996</v>
      </c>
      <c r="J177" s="21">
        <v>0.92520000000000002</v>
      </c>
      <c r="K177" s="21">
        <v>0.93400000000000005</v>
      </c>
      <c r="L177" s="21">
        <v>2450</v>
      </c>
      <c r="M177" s="4">
        <v>176.55156207084599</v>
      </c>
      <c r="N177" s="1">
        <f t="shared" si="89"/>
        <v>12015</v>
      </c>
      <c r="O177" s="1">
        <f t="shared" si="90"/>
        <v>795.27466344833135</v>
      </c>
      <c r="S177" s="7">
        <v>5.0999999999999996</v>
      </c>
      <c r="T177" s="4" t="s">
        <v>31</v>
      </c>
      <c r="U177" s="21">
        <v>0.95</v>
      </c>
      <c r="V177" s="21">
        <v>0.93679999999999997</v>
      </c>
      <c r="W177" s="21">
        <v>0.95699999999999996</v>
      </c>
      <c r="X177" s="21">
        <v>0.94679999999999997</v>
      </c>
      <c r="Y177" s="21">
        <v>0.96189999999999998</v>
      </c>
      <c r="Z177" s="21">
        <v>0.94389999999999996</v>
      </c>
      <c r="AA177" s="21">
        <v>0.95279999999999998</v>
      </c>
      <c r="AB177" s="4">
        <v>3636</v>
      </c>
      <c r="AC177" s="4">
        <v>242.82</v>
      </c>
      <c r="AD177" s="5">
        <f t="shared" si="91"/>
        <v>16158</v>
      </c>
      <c r="AE177" s="1">
        <f t="shared" si="92"/>
        <v>985.37999999999988</v>
      </c>
      <c r="AI177" s="7">
        <v>5.0999999999999996</v>
      </c>
      <c r="AJ177" s="4" t="s">
        <v>31</v>
      </c>
      <c r="AK177" s="21">
        <v>0.95499999999999996</v>
      </c>
      <c r="AL177" s="21">
        <v>0.98840000000000006</v>
      </c>
      <c r="AM177" s="21">
        <v>0.91400000000000003</v>
      </c>
      <c r="AN177" s="21">
        <v>0.94969999999999999</v>
      </c>
      <c r="AO177" s="21">
        <v>0.92980000000000007</v>
      </c>
      <c r="AP177" s="21">
        <v>0.99069999999999991</v>
      </c>
      <c r="AQ177" s="21">
        <v>0.95930000000000004</v>
      </c>
      <c r="AR177" s="6">
        <v>3434</v>
      </c>
      <c r="AS177" s="6">
        <v>220.72</v>
      </c>
      <c r="AT177" s="5">
        <f t="shared" si="93"/>
        <v>16360</v>
      </c>
      <c r="AU177" s="1">
        <f t="shared" si="94"/>
        <v>1030.83</v>
      </c>
    </row>
    <row r="178" spans="3:47" x14ac:dyDescent="0.2">
      <c r="C178" s="7">
        <v>6.1</v>
      </c>
      <c r="D178" s="4" t="s">
        <v>32</v>
      </c>
      <c r="E178" s="21">
        <v>0.89500000000000002</v>
      </c>
      <c r="F178" s="21">
        <v>0.86729999999999996</v>
      </c>
      <c r="G178" s="21">
        <v>0.91400000000000003</v>
      </c>
      <c r="H178" s="21">
        <v>0.8901</v>
      </c>
      <c r="I178" s="21">
        <v>0.92159999999999997</v>
      </c>
      <c r="J178" s="21">
        <v>0.87849999999999995</v>
      </c>
      <c r="K178" s="21">
        <v>0.89949999999999997</v>
      </c>
      <c r="L178" s="21">
        <v>2506</v>
      </c>
      <c r="M178" s="4">
        <v>273.13992667198102</v>
      </c>
      <c r="N178" s="1">
        <f t="shared" si="89"/>
        <v>12007</v>
      </c>
      <c r="O178" s="1">
        <f t="shared" si="90"/>
        <v>931.00201773643266</v>
      </c>
      <c r="S178" s="7">
        <v>6.1</v>
      </c>
      <c r="T178" s="4" t="s">
        <v>32</v>
      </c>
      <c r="U178" s="21">
        <v>0.9</v>
      </c>
      <c r="V178" s="21">
        <v>0.9</v>
      </c>
      <c r="W178" s="21">
        <v>0.9355</v>
      </c>
      <c r="X178" s="21">
        <v>0.89690000000000003</v>
      </c>
      <c r="Y178" s="21">
        <v>0.93940000000000001</v>
      </c>
      <c r="Z178" s="21">
        <v>0.86919999999999997</v>
      </c>
      <c r="AA178" s="21">
        <v>0.90290000000000004</v>
      </c>
      <c r="AB178" s="4">
        <v>4040</v>
      </c>
      <c r="AC178" s="4">
        <v>319.48</v>
      </c>
      <c r="AD178" s="5">
        <f t="shared" si="91"/>
        <v>18178</v>
      </c>
      <c r="AE178" s="1">
        <f t="shared" si="92"/>
        <v>1239.48</v>
      </c>
      <c r="AI178" s="7">
        <v>6.1</v>
      </c>
      <c r="AJ178" s="4" t="s">
        <v>32</v>
      </c>
      <c r="AK178" s="21">
        <v>0.90500000000000003</v>
      </c>
      <c r="AL178" s="21">
        <v>0.9022</v>
      </c>
      <c r="AM178" s="21">
        <v>0.89249999999999996</v>
      </c>
      <c r="AN178" s="21">
        <v>0.89729999999999999</v>
      </c>
      <c r="AO178" s="21">
        <v>0.90739999999999998</v>
      </c>
      <c r="AP178" s="21">
        <v>0.91590000000000005</v>
      </c>
      <c r="AQ178" s="21">
        <v>0.91159999999999997</v>
      </c>
      <c r="AR178" s="6">
        <v>3636</v>
      </c>
      <c r="AS178" s="6">
        <v>244.45</v>
      </c>
      <c r="AT178" s="5">
        <f t="shared" si="93"/>
        <v>17370</v>
      </c>
      <c r="AU178" s="1">
        <f t="shared" si="94"/>
        <v>1056.45</v>
      </c>
    </row>
    <row r="179" spans="3:47" x14ac:dyDescent="0.2">
      <c r="C179" s="7">
        <v>7.1</v>
      </c>
      <c r="D179" s="4" t="s">
        <v>33</v>
      </c>
      <c r="E179" s="21">
        <v>0.85</v>
      </c>
      <c r="F179" s="21">
        <v>0.78380000000000005</v>
      </c>
      <c r="G179" s="21">
        <v>0.9355</v>
      </c>
      <c r="H179" s="21">
        <v>0.85289999999999999</v>
      </c>
      <c r="I179" s="21">
        <v>0.93259999999999998</v>
      </c>
      <c r="J179" s="21">
        <v>0.77569999999999995</v>
      </c>
      <c r="K179" s="21">
        <v>0.84689999999999999</v>
      </c>
      <c r="L179" s="21">
        <v>2404</v>
      </c>
      <c r="M179" s="4">
        <v>171.81290507316501</v>
      </c>
      <c r="N179" s="1">
        <f t="shared" si="89"/>
        <v>11595</v>
      </c>
      <c r="O179" s="1">
        <f t="shared" si="90"/>
        <v>760.8870880603755</v>
      </c>
      <c r="S179" s="7">
        <v>7.1</v>
      </c>
      <c r="T179" s="4" t="s">
        <v>33</v>
      </c>
      <c r="U179" s="21">
        <v>0.89</v>
      </c>
      <c r="V179" s="21">
        <v>0.80869999999999997</v>
      </c>
      <c r="W179" s="21">
        <v>1</v>
      </c>
      <c r="X179" s="21">
        <v>0.89419999999999999</v>
      </c>
      <c r="Y179" s="21">
        <v>1</v>
      </c>
      <c r="Z179" s="21">
        <v>0.7944</v>
      </c>
      <c r="AA179" s="21">
        <v>0.88539999999999996</v>
      </c>
      <c r="AB179" s="4">
        <v>4040</v>
      </c>
      <c r="AC179" s="4">
        <v>269.74</v>
      </c>
      <c r="AD179" s="5">
        <f t="shared" si="91"/>
        <v>17168</v>
      </c>
      <c r="AE179" s="1">
        <f t="shared" si="92"/>
        <v>1169.6400000000001</v>
      </c>
      <c r="AI179" s="7">
        <v>7.1</v>
      </c>
      <c r="AJ179" s="4" t="s">
        <v>33</v>
      </c>
      <c r="AK179" s="21">
        <v>0.88</v>
      </c>
      <c r="AL179" s="21">
        <v>0.79489999999999994</v>
      </c>
      <c r="AM179" s="21">
        <v>1</v>
      </c>
      <c r="AN179" s="21">
        <v>0.88569999999999993</v>
      </c>
      <c r="AO179" s="21">
        <v>1</v>
      </c>
      <c r="AP179" s="21">
        <v>0.77569999999999995</v>
      </c>
      <c r="AQ179" s="21">
        <v>0.87370000000000003</v>
      </c>
      <c r="AR179" s="6">
        <v>3232</v>
      </c>
      <c r="AS179" s="6">
        <v>212.89</v>
      </c>
      <c r="AT179" s="5">
        <f t="shared" si="93"/>
        <v>16764</v>
      </c>
      <c r="AU179" s="1">
        <f t="shared" si="94"/>
        <v>976.67</v>
      </c>
    </row>
    <row r="180" spans="3:47" x14ac:dyDescent="0.2">
      <c r="C180" s="7">
        <v>8.1</v>
      </c>
      <c r="D180" s="4" t="s">
        <v>34</v>
      </c>
      <c r="E180" s="21">
        <f>'ProTeGi - Multi Call Data'!K42</f>
        <v>0.93100000000000005</v>
      </c>
      <c r="F180" s="21">
        <f>'ProTeGi - Multi Call Data'!L42</f>
        <v>0.91759999999999997</v>
      </c>
      <c r="G180" s="21">
        <f>'ProTeGi - Multi Call Data'!M42</f>
        <v>0.94435999999999998</v>
      </c>
      <c r="H180" s="21">
        <f>'ProTeGi - Multi Call Data'!N42</f>
        <v>0.92967999999999995</v>
      </c>
      <c r="I180" s="21">
        <f>'ProTeGi - Multi Call Data'!O42</f>
        <v>0.95013999999999998</v>
      </c>
      <c r="J180" s="21">
        <f>'ProTeGi - Multi Call Data'!P42</f>
        <v>0.91568000000000005</v>
      </c>
      <c r="K180" s="21">
        <f>'ProTeGi - Multi Call Data'!Q42</f>
        <v>0.93162</v>
      </c>
      <c r="L180" s="21">
        <f>'ProTeGi - Multi Call Data'!S42</f>
        <v>2465.1999999999998</v>
      </c>
      <c r="M180" s="4">
        <f>'ProTeGi - Multi Call Data'!R42</f>
        <v>179.28980364335922</v>
      </c>
      <c r="N180" s="1">
        <f t="shared" si="89"/>
        <v>11669.2</v>
      </c>
      <c r="O180" s="1">
        <f t="shared" si="90"/>
        <v>686.43007933387594</v>
      </c>
      <c r="S180" s="7">
        <v>8.1</v>
      </c>
      <c r="T180" s="4" t="s">
        <v>34</v>
      </c>
      <c r="U180" s="21">
        <f>'PO2G+C - Multi Call Data'!K42</f>
        <v>0.94599999999999995</v>
      </c>
      <c r="V180" s="21">
        <f>'PO2G+C - Multi Call Data'!L42</f>
        <v>0.96438000000000001</v>
      </c>
      <c r="W180" s="21">
        <f>'PO2G+C - Multi Call Data'!M42</f>
        <v>0.91827999999999999</v>
      </c>
      <c r="X180" s="21">
        <f>'PO2G+C - Multi Call Data'!N42</f>
        <v>0.94064000000000014</v>
      </c>
      <c r="Y180" s="21">
        <f>'PO2G+C - Multi Call Data'!O42</f>
        <v>0.93176000000000003</v>
      </c>
      <c r="Z180" s="21">
        <f>'PO2G+C - Multi Call Data'!P42</f>
        <v>0.97011999999999998</v>
      </c>
      <c r="AA180" s="21">
        <f>'PO2G+C - Multi Call Data'!Q42</f>
        <v>0.95043999999999984</v>
      </c>
      <c r="AB180" s="4">
        <f>'PO2G+C - Multi Call Data'!S42</f>
        <v>3514.8</v>
      </c>
      <c r="AC180" s="4">
        <f>'PO2G+C - Multi Call Data'!R42</f>
        <v>134.81199999999998</v>
      </c>
      <c r="AD180" s="5">
        <f t="shared" si="91"/>
        <v>16764</v>
      </c>
      <c r="AE180" s="1">
        <f t="shared" si="92"/>
        <v>586.42999999999995</v>
      </c>
      <c r="AI180" s="7">
        <v>8.1</v>
      </c>
      <c r="AJ180" s="4" t="s">
        <v>34</v>
      </c>
      <c r="AK180" s="21">
        <f>'PO2G - Multi Call Data'!K42</f>
        <v>0.93799999999999994</v>
      </c>
      <c r="AL180" s="21">
        <f>'PO2G - Multi Call Data'!L42</f>
        <v>0.94600000000000006</v>
      </c>
      <c r="AM180" s="21">
        <f>'PO2G - Multi Call Data'!M42</f>
        <v>0.92042000000000002</v>
      </c>
      <c r="AN180" s="21">
        <f>'PO2G - Multi Call Data'!N42</f>
        <v>0.93265999999999993</v>
      </c>
      <c r="AO180" s="21">
        <f>'PO2G - Multi Call Data'!O42</f>
        <v>0.93254000000000004</v>
      </c>
      <c r="AP180" s="21">
        <f>'PO2G - Multi Call Data'!P42</f>
        <v>0.95328000000000002</v>
      </c>
      <c r="AQ180" s="21">
        <f>'PO2G - Multi Call Data'!Q42</f>
        <v>0.94252000000000002</v>
      </c>
      <c r="AR180" s="4">
        <f>'PO2G - Multi Call Data'!S42</f>
        <v>3676.4</v>
      </c>
      <c r="AS180" s="4">
        <f>'PO2G - Multi Call Data'!R42</f>
        <v>145.708</v>
      </c>
      <c r="AT180" s="5">
        <f t="shared" si="93"/>
        <v>16238.8</v>
      </c>
      <c r="AU180" s="1">
        <f t="shared" si="94"/>
        <v>756.44600000000003</v>
      </c>
    </row>
    <row r="181" spans="3:47" x14ac:dyDescent="0.2">
      <c r="C181" s="7"/>
      <c r="D181" s="9" t="s">
        <v>36</v>
      </c>
      <c r="E181" s="24">
        <f t="shared" ref="E181:M181" si="101">AVERAGE(E175:E180)</f>
        <v>0.92016666666666669</v>
      </c>
      <c r="F181" s="24">
        <f t="shared" si="101"/>
        <v>0.9030166666666668</v>
      </c>
      <c r="G181" s="24">
        <f t="shared" si="101"/>
        <v>0.93517666666666655</v>
      </c>
      <c r="H181" s="24">
        <f t="shared" si="101"/>
        <v>0.91746333333333341</v>
      </c>
      <c r="I181" s="24">
        <f t="shared" si="101"/>
        <v>0.94069000000000003</v>
      </c>
      <c r="J181" s="24">
        <f t="shared" si="101"/>
        <v>0.90651333333333328</v>
      </c>
      <c r="K181" s="24">
        <f t="shared" si="101"/>
        <v>0.92310333333333328</v>
      </c>
      <c r="L181" s="24">
        <f t="shared" si="101"/>
        <v>2462.8666666666668</v>
      </c>
      <c r="M181" s="9">
        <f t="shared" si="101"/>
        <v>206.36494992496736</v>
      </c>
      <c r="N181" s="1">
        <f t="shared" si="89"/>
        <v>11871.366666666667</v>
      </c>
      <c r="O181" s="17">
        <f t="shared" si="90"/>
        <v>807.79324024797847</v>
      </c>
      <c r="S181" s="7"/>
      <c r="T181" s="9" t="s">
        <v>36</v>
      </c>
      <c r="U181" s="24">
        <f t="shared" ref="U181:AC181" si="102">AVERAGE(U175:U180)</f>
        <v>0.93599999999999994</v>
      </c>
      <c r="V181" s="24">
        <f t="shared" si="102"/>
        <v>0.93146333333333331</v>
      </c>
      <c r="W181" s="24">
        <f t="shared" si="102"/>
        <v>0.94696333333333327</v>
      </c>
      <c r="X181" s="24">
        <f t="shared" si="102"/>
        <v>0.93315666666666663</v>
      </c>
      <c r="Y181" s="24">
        <f t="shared" si="102"/>
        <v>0.95537666666666654</v>
      </c>
      <c r="Z181" s="24">
        <f t="shared" si="102"/>
        <v>0.92648666666666679</v>
      </c>
      <c r="AA181" s="24">
        <f t="shared" si="102"/>
        <v>0.93817333333333319</v>
      </c>
      <c r="AB181" s="9">
        <f t="shared" si="102"/>
        <v>2807.7999999999997</v>
      </c>
      <c r="AC181" s="9">
        <f t="shared" si="102"/>
        <v>177.32866666666666</v>
      </c>
      <c r="AD181" s="5">
        <f t="shared" si="91"/>
        <v>13363.666666666664</v>
      </c>
      <c r="AE181" s="1">
        <f t="shared" si="92"/>
        <v>814.29000000000008</v>
      </c>
      <c r="AI181" s="7"/>
      <c r="AJ181" s="9" t="s">
        <v>36</v>
      </c>
      <c r="AK181" s="24">
        <f>AVERAGE(AK175:AK180)</f>
        <v>0.93716666666666659</v>
      </c>
      <c r="AL181" s="24">
        <f t="shared" ref="AL181:AS181" si="103">AVERAGE(AL175:AL180)</f>
        <v>0.93484999999999996</v>
      </c>
      <c r="AM181" s="24">
        <f t="shared" si="103"/>
        <v>0.93835333333333326</v>
      </c>
      <c r="AN181" s="24">
        <f t="shared" si="103"/>
        <v>0.93415999999999999</v>
      </c>
      <c r="AO181" s="24">
        <f t="shared" si="103"/>
        <v>0.94810666666666676</v>
      </c>
      <c r="AP181" s="24">
        <f t="shared" si="103"/>
        <v>0.93616333333333335</v>
      </c>
      <c r="AQ181" s="24">
        <f t="shared" si="103"/>
        <v>0.93943666666666681</v>
      </c>
      <c r="AR181" s="9">
        <f t="shared" si="103"/>
        <v>3205.0666666666671</v>
      </c>
      <c r="AS181" s="9">
        <f t="shared" si="103"/>
        <v>198.34133333333338</v>
      </c>
      <c r="AT181" s="5">
        <f t="shared" si="93"/>
        <v>13949.466666666667</v>
      </c>
      <c r="AU181" s="1">
        <f t="shared" si="94"/>
        <v>805.66600000000005</v>
      </c>
    </row>
    <row r="182" spans="3:47" x14ac:dyDescent="0.2">
      <c r="C182" s="4"/>
      <c r="D182" s="9" t="s">
        <v>37</v>
      </c>
      <c r="E182" s="24">
        <f t="shared" ref="E182:O182" si="104">AVERAGE(E163:E165,E167:E173,E175:E180)</f>
        <v>0.89010624999999988</v>
      </c>
      <c r="F182" s="24">
        <f t="shared" si="104"/>
        <v>0.80582750000000014</v>
      </c>
      <c r="G182" s="24">
        <f t="shared" si="104"/>
        <v>0.8067987499999999</v>
      </c>
      <c r="H182" s="24">
        <f t="shared" si="104"/>
        <v>0.79513624999999988</v>
      </c>
      <c r="I182" s="24">
        <f t="shared" si="104"/>
        <v>0.90657374999999996</v>
      </c>
      <c r="J182" s="24">
        <f t="shared" si="104"/>
        <v>0.89174875000000009</v>
      </c>
      <c r="K182" s="24">
        <f t="shared" si="104"/>
        <v>0.89595374999999977</v>
      </c>
      <c r="L182" s="24">
        <f t="shared" si="104"/>
        <v>2445.3874999999998</v>
      </c>
      <c r="M182" s="9">
        <f t="shared" si="104"/>
        <v>202.21436456890578</v>
      </c>
      <c r="N182" s="5">
        <f t="shared" si="104"/>
        <v>11733.6625</v>
      </c>
      <c r="O182" s="17">
        <f t="shared" si="104"/>
        <v>837.62023334449532</v>
      </c>
      <c r="S182" s="4"/>
      <c r="T182" s="9" t="s">
        <v>37</v>
      </c>
      <c r="U182" s="24">
        <f t="shared" ref="U182:AE182" si="105">AVERAGE(U163:U165,U167:U173,U175:U180)</f>
        <v>0.91081249999999991</v>
      </c>
      <c r="V182" s="24">
        <f t="shared" si="105"/>
        <v>0.87292375</v>
      </c>
      <c r="W182" s="24">
        <f t="shared" si="105"/>
        <v>0.84397999999999995</v>
      </c>
      <c r="X182" s="24">
        <f t="shared" si="105"/>
        <v>0.84825000000000006</v>
      </c>
      <c r="Y182" s="24">
        <f t="shared" si="105"/>
        <v>0.92359375000000021</v>
      </c>
      <c r="Z182" s="24">
        <f t="shared" si="105"/>
        <v>0.91746499999999986</v>
      </c>
      <c r="AA182" s="24">
        <f t="shared" si="105"/>
        <v>0.91857500000000014</v>
      </c>
      <c r="AB182" s="9">
        <f t="shared" si="105"/>
        <v>2624.5250000000001</v>
      </c>
      <c r="AC182" s="16">
        <f t="shared" si="105"/>
        <v>163.14974999999998</v>
      </c>
      <c r="AD182" s="5">
        <f t="shared" si="105"/>
        <v>12791.325000000001</v>
      </c>
      <c r="AE182" s="17">
        <f t="shared" si="105"/>
        <v>809.64749999999992</v>
      </c>
      <c r="AI182" s="4"/>
      <c r="AJ182" s="9" t="s">
        <v>37</v>
      </c>
      <c r="AK182" s="24">
        <f>AVERAGE(AK163:AK165,AK167:AK173,AK175:AK180)</f>
        <v>0.90115000000000001</v>
      </c>
      <c r="AL182" s="24">
        <f t="shared" ref="AL182:AU182" si="106">AVERAGE(AL163:AL165,AL167:AL173,AL175:AL180)</f>
        <v>0.86172625000000014</v>
      </c>
      <c r="AM182" s="24">
        <f t="shared" si="106"/>
        <v>0.80202625000000005</v>
      </c>
      <c r="AN182" s="24">
        <f t="shared" si="106"/>
        <v>0.80998624999999991</v>
      </c>
      <c r="AO182" s="24">
        <f t="shared" si="106"/>
        <v>0.91313124999999995</v>
      </c>
      <c r="AP182" s="24">
        <f t="shared" si="106"/>
        <v>0.91065000000000007</v>
      </c>
      <c r="AQ182" s="24">
        <f t="shared" si="106"/>
        <v>0.90947</v>
      </c>
      <c r="AR182" s="9">
        <f t="shared" si="106"/>
        <v>3424.6750000000002</v>
      </c>
      <c r="AS182" s="9">
        <f t="shared" si="106"/>
        <v>200.91962499999997</v>
      </c>
      <c r="AT182" s="5">
        <f t="shared" si="106"/>
        <v>13251.274999999998</v>
      </c>
      <c r="AU182" s="1">
        <f t="shared" si="106"/>
        <v>751.85812500000009</v>
      </c>
    </row>
    <row r="190" spans="3:47" x14ac:dyDescent="0.2">
      <c r="C190" t="s">
        <v>0</v>
      </c>
      <c r="S190" t="str">
        <f>S160</f>
        <v>PO2G 4o Mini + Cluster</v>
      </c>
      <c r="AI190" t="str">
        <f>AI160</f>
        <v>PO2G 4o Mini</v>
      </c>
    </row>
    <row r="191" spans="3:47" x14ac:dyDescent="0.2">
      <c r="D191">
        <f>D161+1</f>
        <v>6</v>
      </c>
      <c r="F191" t="s">
        <v>3</v>
      </c>
      <c r="G191" t="s">
        <v>3</v>
      </c>
      <c r="H191" t="s">
        <v>3</v>
      </c>
      <c r="I191" t="s">
        <v>4</v>
      </c>
      <c r="J191" t="s">
        <v>4</v>
      </c>
      <c r="K191" t="s">
        <v>4</v>
      </c>
      <c r="T191">
        <f>T161+1</f>
        <v>6</v>
      </c>
      <c r="V191" t="s">
        <v>3</v>
      </c>
      <c r="W191" t="s">
        <v>3</v>
      </c>
      <c r="X191" t="s">
        <v>3</v>
      </c>
      <c r="Y191" t="s">
        <v>4</v>
      </c>
      <c r="Z191" t="s">
        <v>4</v>
      </c>
      <c r="AA191" t="s">
        <v>4</v>
      </c>
      <c r="AJ191">
        <f>AJ161+1</f>
        <v>6</v>
      </c>
      <c r="AL191" t="s">
        <v>3</v>
      </c>
      <c r="AM191" t="s">
        <v>3</v>
      </c>
      <c r="AN191" t="s">
        <v>3</v>
      </c>
      <c r="AO191" t="s">
        <v>4</v>
      </c>
      <c r="AP191" t="s">
        <v>4</v>
      </c>
      <c r="AQ191" t="s">
        <v>4</v>
      </c>
    </row>
    <row r="192" spans="3:47" ht="17" x14ac:dyDescent="0.2">
      <c r="C192" s="2" t="s">
        <v>6</v>
      </c>
      <c r="D192" s="3" t="s">
        <v>7</v>
      </c>
      <c r="E192" s="4" t="s">
        <v>8</v>
      </c>
      <c r="F192" s="4" t="s">
        <v>9</v>
      </c>
      <c r="G192" s="4" t="s">
        <v>10</v>
      </c>
      <c r="H192" s="4" t="s">
        <v>11</v>
      </c>
      <c r="I192" s="4" t="s">
        <v>9</v>
      </c>
      <c r="J192" s="4" t="s">
        <v>10</v>
      </c>
      <c r="K192" s="4" t="s">
        <v>11</v>
      </c>
      <c r="L192" s="4" t="s">
        <v>12</v>
      </c>
      <c r="M192" s="4" t="s">
        <v>13</v>
      </c>
      <c r="N192" s="5" t="s">
        <v>14</v>
      </c>
      <c r="O192" s="1" t="s">
        <v>15</v>
      </c>
      <c r="S192" s="2" t="s">
        <v>6</v>
      </c>
      <c r="T192" s="3" t="s">
        <v>7</v>
      </c>
      <c r="U192" s="4" t="s">
        <v>8</v>
      </c>
      <c r="V192" s="4" t="s">
        <v>9</v>
      </c>
      <c r="W192" s="4" t="s">
        <v>10</v>
      </c>
      <c r="X192" s="4" t="s">
        <v>11</v>
      </c>
      <c r="Y192" s="4" t="s">
        <v>9</v>
      </c>
      <c r="Z192" s="4" t="s">
        <v>10</v>
      </c>
      <c r="AA192" s="4" t="s">
        <v>11</v>
      </c>
      <c r="AB192" s="4" t="s">
        <v>12</v>
      </c>
      <c r="AC192" s="4" t="s">
        <v>13</v>
      </c>
      <c r="AD192" s="5" t="s">
        <v>14</v>
      </c>
      <c r="AE192" s="1" t="s">
        <v>15</v>
      </c>
      <c r="AI192" s="2" t="s">
        <v>6</v>
      </c>
      <c r="AJ192" s="3" t="s">
        <v>7</v>
      </c>
      <c r="AK192" s="4" t="s">
        <v>8</v>
      </c>
      <c r="AL192" s="4" t="s">
        <v>9</v>
      </c>
      <c r="AM192" s="4" t="s">
        <v>10</v>
      </c>
      <c r="AN192" s="4" t="s">
        <v>11</v>
      </c>
      <c r="AO192" s="4" t="s">
        <v>9</v>
      </c>
      <c r="AP192" s="4" t="s">
        <v>10</v>
      </c>
      <c r="AQ192" s="4" t="s">
        <v>11</v>
      </c>
      <c r="AR192" s="4" t="s">
        <v>12</v>
      </c>
      <c r="AS192" s="4" t="s">
        <v>13</v>
      </c>
      <c r="AT192" s="5" t="s">
        <v>14</v>
      </c>
      <c r="AU192" s="1" t="s">
        <v>15</v>
      </c>
    </row>
    <row r="193" spans="3:47" x14ac:dyDescent="0.2">
      <c r="C193" s="7">
        <v>9.1</v>
      </c>
      <c r="D193" s="4" t="s">
        <v>16</v>
      </c>
      <c r="E193" s="21">
        <v>0.95</v>
      </c>
      <c r="F193" s="21">
        <v>0.92</v>
      </c>
      <c r="G193" s="21">
        <v>0.97870000000000001</v>
      </c>
      <c r="H193" s="21">
        <v>0.94850000000000001</v>
      </c>
      <c r="I193" s="21">
        <v>0.98</v>
      </c>
      <c r="J193" s="21">
        <v>0.92449999999999999</v>
      </c>
      <c r="K193" s="21">
        <v>0.95150000000000001</v>
      </c>
      <c r="L193" s="21">
        <v>2515</v>
      </c>
      <c r="M193" s="4">
        <v>231.48482608795101</v>
      </c>
      <c r="N193" s="1">
        <f t="shared" ref="N193:N211" si="107">L193+N163</f>
        <v>15070</v>
      </c>
      <c r="O193" s="1">
        <f t="shared" ref="O193:O211" si="108">M193+O163</f>
        <v>1258.0498819351169</v>
      </c>
      <c r="S193" s="7">
        <v>9.1</v>
      </c>
      <c r="T193" s="4" t="s">
        <v>16</v>
      </c>
      <c r="U193" s="21">
        <v>0.92500000000000004</v>
      </c>
      <c r="V193" s="21">
        <v>0.91579999999999995</v>
      </c>
      <c r="W193" s="21">
        <v>0.92549999999999999</v>
      </c>
      <c r="X193" s="21">
        <v>0.92059999999999997</v>
      </c>
      <c r="Y193" s="21">
        <v>0.93330000000000002</v>
      </c>
      <c r="Z193" s="21">
        <v>0.93330000000000002</v>
      </c>
      <c r="AA193" s="21">
        <v>0.92889999999999995</v>
      </c>
      <c r="AB193" s="4">
        <v>2424</v>
      </c>
      <c r="AC193" s="8">
        <v>241.07</v>
      </c>
      <c r="AD193" s="5">
        <f t="shared" ref="AD193:AD211" si="109">AB193+AD163</f>
        <v>13128</v>
      </c>
      <c r="AE193" s="17">
        <f t="shared" ref="AE193:AE211" si="110">AC193+AE163</f>
        <v>1169.08</v>
      </c>
      <c r="AI193" s="7">
        <v>9.1</v>
      </c>
      <c r="AJ193" s="4" t="s">
        <v>16</v>
      </c>
      <c r="AK193" s="21">
        <v>0.93500000000000005</v>
      </c>
      <c r="AL193" s="21">
        <v>0.90099999999999991</v>
      </c>
      <c r="AM193" s="21">
        <v>0.96810000000000007</v>
      </c>
      <c r="AN193" s="21">
        <v>0.93330000000000002</v>
      </c>
      <c r="AO193" s="21">
        <v>0.96970000000000001</v>
      </c>
      <c r="AP193" s="21">
        <v>0.90569999999999995</v>
      </c>
      <c r="AQ193" s="21">
        <v>0.93659999999999999</v>
      </c>
      <c r="AR193" s="6">
        <v>1616</v>
      </c>
      <c r="AS193" s="6">
        <v>181.77</v>
      </c>
      <c r="AT193" s="5">
        <f t="shared" ref="AT193:AT211" si="111">AR193+AT163</f>
        <v>10906</v>
      </c>
      <c r="AU193" s="1">
        <f t="shared" ref="AU193:AU211" si="112">AS193+AU163</f>
        <v>1069.6500000000001</v>
      </c>
    </row>
    <row r="194" spans="3:47" x14ac:dyDescent="0.2">
      <c r="C194" s="7">
        <v>10.1</v>
      </c>
      <c r="D194" s="4" t="s">
        <v>17</v>
      </c>
      <c r="E194" s="21">
        <f>'ProTeGi - Multi Call Data'!K23</f>
        <v>0.60199999999999998</v>
      </c>
      <c r="F194" s="21">
        <f>'ProTeGi - Multi Call Data'!L23</f>
        <v>0.64356000000000013</v>
      </c>
      <c r="G194" s="21">
        <f>'ProTeGi - Multi Call Data'!M23</f>
        <v>0.62592000000000003</v>
      </c>
      <c r="H194" s="21">
        <f>'ProTeGi - Multi Call Data'!N23</f>
        <v>0.62249999999999994</v>
      </c>
      <c r="I194" s="21">
        <f>'ProTeGi - Multi Call Data'!O23</f>
        <v>0.57540000000000002</v>
      </c>
      <c r="J194" s="21">
        <f>'ProTeGi - Multi Call Data'!P23</f>
        <v>0.57391999999999999</v>
      </c>
      <c r="K194" s="21">
        <f>'ProTeGi - Multi Call Data'!Q23</f>
        <v>0.55998000000000003</v>
      </c>
      <c r="L194" s="21">
        <f>'ProTeGi - Multi Call Data'!S23</f>
        <v>2550.4</v>
      </c>
      <c r="M194" s="4">
        <f>'ProTeGi - Multi Call Data'!R23</f>
        <v>234.28808681255478</v>
      </c>
      <c r="N194" s="1">
        <f t="shared" si="107"/>
        <v>14997.6</v>
      </c>
      <c r="O194" s="1">
        <f t="shared" si="108"/>
        <v>1167.1051828279778</v>
      </c>
      <c r="S194" s="7">
        <v>10.1</v>
      </c>
      <c r="T194" s="4" t="s">
        <v>17</v>
      </c>
      <c r="U194" s="21">
        <f>'PO2G+C - Multi Call Data'!K23</f>
        <v>0.60099999999999998</v>
      </c>
      <c r="V194" s="21">
        <f>'PO2G+C - Multi Call Data'!L23</f>
        <v>0.6513199999999999</v>
      </c>
      <c r="W194" s="21">
        <f>'PO2G+C - Multi Call Data'!M23</f>
        <v>0.57964000000000004</v>
      </c>
      <c r="X194" s="21">
        <f>'PO2G+C - Multi Call Data'!N23</f>
        <v>0.61041999999999996</v>
      </c>
      <c r="Y194" s="21">
        <f>'PO2G+C - Multi Call Data'!O23</f>
        <v>0.55800000000000005</v>
      </c>
      <c r="Z194" s="21">
        <f>'PO2G+C - Multi Call Data'!P23</f>
        <v>0.62607999999999997</v>
      </c>
      <c r="AA194" s="21">
        <f>'PO2G+C - Multi Call Data'!Q23</f>
        <v>0.58798000000000006</v>
      </c>
      <c r="AB194" s="4">
        <f>'PO2G+C - Multi Call Data'!S23</f>
        <v>4040</v>
      </c>
      <c r="AC194" s="4">
        <f>'PO2G+C - Multi Call Data'!R23</f>
        <v>219.83800000000002</v>
      </c>
      <c r="AD194" s="5">
        <f t="shared" si="109"/>
        <v>22420</v>
      </c>
      <c r="AE194" s="1">
        <f t="shared" si="110"/>
        <v>1125.6020000000001</v>
      </c>
      <c r="AI194" s="7">
        <v>10.1</v>
      </c>
      <c r="AJ194" s="4" t="s">
        <v>17</v>
      </c>
      <c r="AK194" s="21">
        <f>'PO2G - Multi Call Data'!K23</f>
        <v>0.60499999999999998</v>
      </c>
      <c r="AL194" s="21">
        <f>'PO2G - Multi Call Data'!L23</f>
        <v>0.63673999999999997</v>
      </c>
      <c r="AM194" s="21">
        <f>'PO2G - Multi Call Data'!M23</f>
        <v>0.62222</v>
      </c>
      <c r="AN194" s="21">
        <f>'PO2G - Multi Call Data'!N23</f>
        <v>0.62631999999999999</v>
      </c>
      <c r="AO194" s="21">
        <f>'PO2G - Multi Call Data'!O23</f>
        <v>0.57504</v>
      </c>
      <c r="AP194" s="21">
        <f>'PO2G - Multi Call Data'!P23</f>
        <v>0.58475999999999995</v>
      </c>
      <c r="AQ194" s="21">
        <f>'PO2G - Multi Call Data'!Q23</f>
        <v>0.57604</v>
      </c>
      <c r="AR194" s="4">
        <f>'PO2G - Multi Call Data'!S23</f>
        <v>4040</v>
      </c>
      <c r="AS194" s="4">
        <f>'PO2G - Multi Call Data'!R23</f>
        <v>188.024</v>
      </c>
      <c r="AT194" s="5">
        <f t="shared" si="111"/>
        <v>22339.200000000001</v>
      </c>
      <c r="AU194" s="1">
        <f t="shared" si="112"/>
        <v>955.84800000000007</v>
      </c>
    </row>
    <row r="195" spans="3:47" x14ac:dyDescent="0.2">
      <c r="C195" s="7">
        <v>11.1</v>
      </c>
      <c r="D195" s="4" t="s">
        <v>18</v>
      </c>
      <c r="E195" s="21">
        <f>'ProTeGi - Multi Call Data'!K33</f>
        <v>0.84399999999999997</v>
      </c>
      <c r="F195" s="21">
        <f>'ProTeGi - Multi Call Data'!L33</f>
        <v>0.29883999999999999</v>
      </c>
      <c r="G195" s="21">
        <f>'ProTeGi - Multi Call Data'!M33</f>
        <v>0.38002000000000002</v>
      </c>
      <c r="H195" s="21">
        <f>'ProTeGi - Multi Call Data'!N33</f>
        <v>0.31879999999999997</v>
      </c>
      <c r="I195" s="21">
        <f>'ProTeGi - Multi Call Data'!O33</f>
        <v>0.90026000000000006</v>
      </c>
      <c r="J195" s="21">
        <f>'ProTeGi - Multi Call Data'!P33</f>
        <v>0.92586000000000013</v>
      </c>
      <c r="K195" s="21">
        <f>'ProTeGi - Multi Call Data'!Q33</f>
        <v>0.90891999999999995</v>
      </c>
      <c r="L195" s="21">
        <f>'ProTeGi - Multi Call Data'!S33</f>
        <v>2504</v>
      </c>
      <c r="M195" s="4">
        <f>'ProTeGi - Multi Call Data'!R33</f>
        <v>168.33106293640122</v>
      </c>
      <c r="N195" s="1">
        <f t="shared" si="107"/>
        <v>15029.2</v>
      </c>
      <c r="O195" s="1">
        <f t="shared" si="108"/>
        <v>904.11442275785407</v>
      </c>
      <c r="S195" s="7">
        <v>11.1</v>
      </c>
      <c r="T195" s="4" t="s">
        <v>18</v>
      </c>
      <c r="U195" s="21">
        <f>'PO2G+C - Multi Call Data'!K33</f>
        <v>0.86499999999999999</v>
      </c>
      <c r="V195" s="21">
        <f>'PO2G+C - Multi Call Data'!L33</f>
        <v>0.55210000000000004</v>
      </c>
      <c r="W195" s="21">
        <f>'PO2G+C - Multi Call Data'!M33</f>
        <v>0.52668000000000004</v>
      </c>
      <c r="X195" s="21">
        <f>'PO2G+C - Multi Call Data'!N33</f>
        <v>0.53734000000000004</v>
      </c>
      <c r="Y195" s="21">
        <f>'PO2G+C - Multi Call Data'!O33</f>
        <v>0.91731999999999991</v>
      </c>
      <c r="Z195" s="21">
        <f>'PO2G+C - Multi Call Data'!P33</f>
        <v>0.9247200000000001</v>
      </c>
      <c r="AA195" s="21">
        <f>'PO2G+C - Multi Call Data'!Q33</f>
        <v>0.92092000000000007</v>
      </c>
      <c r="AB195" s="4">
        <f>'PO2G+C - Multi Call Data'!S33</f>
        <v>4040</v>
      </c>
      <c r="AC195" s="4">
        <f>'PO2G+C - Multi Call Data'!R33</f>
        <v>189.32999999999998</v>
      </c>
      <c r="AD195" s="5">
        <f t="shared" si="109"/>
        <v>22258.400000000001</v>
      </c>
      <c r="AE195" s="1">
        <f t="shared" si="110"/>
        <v>931</v>
      </c>
      <c r="AI195" s="7">
        <v>11.1</v>
      </c>
      <c r="AJ195" s="4" t="s">
        <v>18</v>
      </c>
      <c r="AK195" s="21">
        <f>'PO2G - Multi Call Data'!K33</f>
        <v>0.85</v>
      </c>
      <c r="AL195" s="21">
        <f>'PO2G - Multi Call Data'!L33</f>
        <v>0.49822</v>
      </c>
      <c r="AM195" s="21">
        <f>'PO2G - Multi Call Data'!M33</f>
        <v>0.52666000000000002</v>
      </c>
      <c r="AN195" s="21">
        <f>'PO2G - Multi Call Data'!N33</f>
        <v>0.50580000000000003</v>
      </c>
      <c r="AO195" s="21">
        <f>'PO2G - Multi Call Data'!O33</f>
        <v>0.91646000000000005</v>
      </c>
      <c r="AP195" s="21">
        <f>'PO2G - Multi Call Data'!P33</f>
        <v>0.90706000000000009</v>
      </c>
      <c r="AQ195" s="21">
        <f>'PO2G - Multi Call Data'!Q33</f>
        <v>0.91131999999999991</v>
      </c>
      <c r="AR195" s="4">
        <f>'PO2G - Multi Call Data'!S33</f>
        <v>3999.6</v>
      </c>
      <c r="AS195" s="4">
        <f>'PO2G - Multi Call Data'!R33</f>
        <v>199.72199999999998</v>
      </c>
      <c r="AT195" s="5">
        <f t="shared" si="111"/>
        <v>22298.799999999999</v>
      </c>
      <c r="AU195" s="1">
        <f t="shared" si="112"/>
        <v>1059.616</v>
      </c>
    </row>
    <row r="196" spans="3:47" x14ac:dyDescent="0.2">
      <c r="C196" s="7"/>
      <c r="D196" s="9" t="s">
        <v>19</v>
      </c>
      <c r="E196" s="24">
        <f t="shared" ref="E196:M196" si="113">AVERAGE(E193:E195)</f>
        <v>0.79866666666666664</v>
      </c>
      <c r="F196" s="24">
        <f t="shared" si="113"/>
        <v>0.62080000000000013</v>
      </c>
      <c r="G196" s="24">
        <f t="shared" si="113"/>
        <v>0.66154666666666673</v>
      </c>
      <c r="H196" s="24">
        <f t="shared" si="113"/>
        <v>0.62993333333333335</v>
      </c>
      <c r="I196" s="24">
        <f t="shared" si="113"/>
        <v>0.81855333333333335</v>
      </c>
      <c r="J196" s="24">
        <f t="shared" si="113"/>
        <v>0.80809333333333333</v>
      </c>
      <c r="K196" s="24">
        <f t="shared" si="113"/>
        <v>0.80679999999999996</v>
      </c>
      <c r="L196" s="24">
        <f t="shared" si="113"/>
        <v>2523.1333333333332</v>
      </c>
      <c r="M196" s="9">
        <f t="shared" si="113"/>
        <v>211.36799194563568</v>
      </c>
      <c r="N196" s="1">
        <f t="shared" si="107"/>
        <v>15032.266666666668</v>
      </c>
      <c r="O196" s="1">
        <f t="shared" si="108"/>
        <v>1109.7564958403163</v>
      </c>
      <c r="S196" s="7"/>
      <c r="T196" s="9" t="s">
        <v>19</v>
      </c>
      <c r="U196" s="24">
        <f t="shared" ref="U196:AC196" si="114">AVERAGE(U193:U195)</f>
        <v>0.79700000000000004</v>
      </c>
      <c r="V196" s="24">
        <f t="shared" si="114"/>
        <v>0.70640666666666663</v>
      </c>
      <c r="W196" s="24">
        <f t="shared" si="114"/>
        <v>0.67727333333333328</v>
      </c>
      <c r="X196" s="24">
        <f t="shared" si="114"/>
        <v>0.68945333333333325</v>
      </c>
      <c r="Y196" s="24">
        <f t="shared" si="114"/>
        <v>0.80287333333333333</v>
      </c>
      <c r="Z196" s="24">
        <f t="shared" si="114"/>
        <v>0.8280333333333334</v>
      </c>
      <c r="AA196" s="24">
        <f t="shared" si="114"/>
        <v>0.8126000000000001</v>
      </c>
      <c r="AB196" s="9">
        <f t="shared" si="114"/>
        <v>3501.3333333333335</v>
      </c>
      <c r="AC196" s="16">
        <f t="shared" si="114"/>
        <v>216.74600000000001</v>
      </c>
      <c r="AD196" s="5">
        <f t="shared" si="109"/>
        <v>19268.8</v>
      </c>
      <c r="AE196" s="17">
        <f t="shared" si="110"/>
        <v>1075.2273333333335</v>
      </c>
      <c r="AI196" s="7"/>
      <c r="AJ196" s="9" t="s">
        <v>19</v>
      </c>
      <c r="AK196" s="24">
        <f t="shared" ref="AK196:AS196" si="115">AVERAGE(AK193:AK195)</f>
        <v>0.79666666666666675</v>
      </c>
      <c r="AL196" s="24">
        <f t="shared" si="115"/>
        <v>0.67865333333333322</v>
      </c>
      <c r="AM196" s="24">
        <f t="shared" si="115"/>
        <v>0.70566000000000006</v>
      </c>
      <c r="AN196" s="24">
        <f t="shared" si="115"/>
        <v>0.68847333333333338</v>
      </c>
      <c r="AO196" s="24">
        <f t="shared" si="115"/>
        <v>0.82039999999999991</v>
      </c>
      <c r="AP196" s="24">
        <f t="shared" si="115"/>
        <v>0.7991733333333334</v>
      </c>
      <c r="AQ196" s="24">
        <f t="shared" si="115"/>
        <v>0.80798666666666674</v>
      </c>
      <c r="AR196" s="9">
        <f t="shared" si="115"/>
        <v>3218.5333333333333</v>
      </c>
      <c r="AS196" s="9">
        <f t="shared" si="115"/>
        <v>189.83866666666665</v>
      </c>
      <c r="AT196" s="5">
        <f t="shared" si="111"/>
        <v>18514.666666666668</v>
      </c>
      <c r="AU196" s="1">
        <f t="shared" si="112"/>
        <v>1028.3713333333335</v>
      </c>
    </row>
    <row r="197" spans="3:47" x14ac:dyDescent="0.2">
      <c r="C197" s="7">
        <v>1.1000000000000001</v>
      </c>
      <c r="D197" s="4" t="s">
        <v>20</v>
      </c>
      <c r="E197" s="21">
        <v>0.95330000000000004</v>
      </c>
      <c r="F197" s="21">
        <v>0.88890000000000002</v>
      </c>
      <c r="G197" s="21">
        <v>0.76190000000000002</v>
      </c>
      <c r="H197" s="21">
        <v>0.82050000000000001</v>
      </c>
      <c r="I197" s="21">
        <v>0.96209999999999996</v>
      </c>
      <c r="J197" s="21">
        <v>0.98450000000000004</v>
      </c>
      <c r="K197" s="21">
        <v>0.97319999999999995</v>
      </c>
      <c r="L197" s="21">
        <v>2393</v>
      </c>
      <c r="M197" s="4">
        <v>224.726748943328</v>
      </c>
      <c r="N197" s="1">
        <f t="shared" si="107"/>
        <v>13575</v>
      </c>
      <c r="O197" s="1">
        <f t="shared" si="108"/>
        <v>1127.8704061508154</v>
      </c>
      <c r="S197" s="7">
        <v>1.1000000000000001</v>
      </c>
      <c r="T197" s="4" t="s">
        <v>20</v>
      </c>
      <c r="U197" s="21">
        <v>0.98</v>
      </c>
      <c r="V197" s="21">
        <v>0.90910000000000002</v>
      </c>
      <c r="W197" s="21">
        <v>0.95240000000000002</v>
      </c>
      <c r="X197" s="21">
        <v>0.93020000000000003</v>
      </c>
      <c r="Y197" s="21">
        <v>0.99219999999999997</v>
      </c>
      <c r="Z197" s="21">
        <v>0.98450000000000004</v>
      </c>
      <c r="AA197" s="21">
        <v>0.98829999999999996</v>
      </c>
      <c r="AB197" s="4">
        <v>1368</v>
      </c>
      <c r="AC197" s="4">
        <v>138.72</v>
      </c>
      <c r="AD197" s="5">
        <f t="shared" si="109"/>
        <v>11398</v>
      </c>
      <c r="AE197" s="1">
        <f t="shared" si="110"/>
        <v>1031.5</v>
      </c>
      <c r="AI197" s="7">
        <v>1.1000000000000001</v>
      </c>
      <c r="AJ197" s="4" t="s">
        <v>20</v>
      </c>
      <c r="AK197" s="21">
        <v>0.9667</v>
      </c>
      <c r="AL197" s="21">
        <v>0.83329999999999993</v>
      </c>
      <c r="AM197" s="21">
        <v>0.95239999999999991</v>
      </c>
      <c r="AN197" s="21">
        <v>0.88890000000000002</v>
      </c>
      <c r="AO197" s="21">
        <v>0.99209999999999998</v>
      </c>
      <c r="AP197" s="21">
        <v>0.96900000000000008</v>
      </c>
      <c r="AQ197" s="21">
        <v>0.98040000000000005</v>
      </c>
      <c r="AR197" s="6">
        <v>1824</v>
      </c>
      <c r="AS197" s="6">
        <v>131</v>
      </c>
      <c r="AT197" s="5">
        <f t="shared" si="111"/>
        <v>17478</v>
      </c>
      <c r="AU197" s="1">
        <f t="shared" si="112"/>
        <v>1154.8600000000001</v>
      </c>
    </row>
    <row r="198" spans="3:47" x14ac:dyDescent="0.2">
      <c r="C198" s="7">
        <v>1.2</v>
      </c>
      <c r="D198" s="4" t="s">
        <v>21</v>
      </c>
      <c r="E198" s="21">
        <v>0.89329999999999998</v>
      </c>
      <c r="F198" s="21">
        <v>0.76670000000000005</v>
      </c>
      <c r="G198" s="21">
        <v>0.71879999999999999</v>
      </c>
      <c r="H198" s="21">
        <v>0.7419</v>
      </c>
      <c r="I198" s="21">
        <v>0.92500000000000004</v>
      </c>
      <c r="J198" s="21">
        <v>0.94069999999999998</v>
      </c>
      <c r="K198" s="21">
        <v>0.93279999999999996</v>
      </c>
      <c r="L198" s="21">
        <v>2397</v>
      </c>
      <c r="M198" s="4">
        <v>208.938360214233</v>
      </c>
      <c r="N198" s="1">
        <f t="shared" si="107"/>
        <v>13640</v>
      </c>
      <c r="O198" s="1">
        <f t="shared" si="108"/>
        <v>1048.4471995830504</v>
      </c>
      <c r="S198" s="7">
        <v>1.2</v>
      </c>
      <c r="T198" s="4" t="s">
        <v>21</v>
      </c>
      <c r="U198" s="21">
        <v>0.92669999999999997</v>
      </c>
      <c r="V198" s="21">
        <v>0.92</v>
      </c>
      <c r="W198" s="21">
        <v>0.71879999999999999</v>
      </c>
      <c r="X198" s="21">
        <v>0.80700000000000005</v>
      </c>
      <c r="Y198" s="21">
        <v>0.92800000000000005</v>
      </c>
      <c r="Z198" s="21">
        <v>0.98309999999999997</v>
      </c>
      <c r="AA198" s="21">
        <v>0.95469999999999999</v>
      </c>
      <c r="AB198" s="4">
        <v>2888</v>
      </c>
      <c r="AC198" s="4">
        <v>191.7</v>
      </c>
      <c r="AD198" s="5">
        <f t="shared" si="109"/>
        <v>13982</v>
      </c>
      <c r="AE198" s="1">
        <f t="shared" si="110"/>
        <v>1160.49</v>
      </c>
      <c r="AI198" s="7">
        <v>1.2</v>
      </c>
      <c r="AJ198" s="4" t="s">
        <v>21</v>
      </c>
      <c r="AK198" s="21">
        <v>0.83329999999999993</v>
      </c>
      <c r="AL198" s="21">
        <v>0.68420000000000003</v>
      </c>
      <c r="AM198" s="21">
        <v>0.40619999999999995</v>
      </c>
      <c r="AN198" s="21">
        <v>0.50979999999999992</v>
      </c>
      <c r="AO198" s="21">
        <v>0.85499999999999998</v>
      </c>
      <c r="AP198" s="21">
        <v>0.94920000000000004</v>
      </c>
      <c r="AQ198" s="21">
        <v>0.89959999999999996</v>
      </c>
      <c r="AR198" s="6">
        <v>3040</v>
      </c>
      <c r="AS198" s="6">
        <v>184.84</v>
      </c>
      <c r="AT198" s="5">
        <f t="shared" si="111"/>
        <v>13222</v>
      </c>
      <c r="AU198" s="1">
        <f t="shared" si="112"/>
        <v>769.86</v>
      </c>
    </row>
    <row r="199" spans="3:47" x14ac:dyDescent="0.2">
      <c r="C199" s="7">
        <v>1.3</v>
      </c>
      <c r="D199" s="4" t="s">
        <v>22</v>
      </c>
      <c r="E199" s="21">
        <v>0.98670000000000002</v>
      </c>
      <c r="F199" s="21">
        <v>0.85709999999999997</v>
      </c>
      <c r="G199" s="21">
        <v>1</v>
      </c>
      <c r="H199" s="21">
        <v>0.92310000000000003</v>
      </c>
      <c r="I199" s="21">
        <v>1</v>
      </c>
      <c r="J199" s="21">
        <v>0.98550000000000004</v>
      </c>
      <c r="K199" s="21">
        <v>0.99270000000000003</v>
      </c>
      <c r="L199" s="21">
        <v>2420</v>
      </c>
      <c r="M199" s="4">
        <v>211.94648981094301</v>
      </c>
      <c r="N199" s="1">
        <f t="shared" si="107"/>
        <v>13201</v>
      </c>
      <c r="O199" s="1">
        <f t="shared" si="108"/>
        <v>1116.7911593914014</v>
      </c>
      <c r="S199" s="7">
        <v>1.3</v>
      </c>
      <c r="T199" s="4" t="s">
        <v>22</v>
      </c>
      <c r="U199" s="21">
        <v>0.98</v>
      </c>
      <c r="V199" s="21">
        <v>1</v>
      </c>
      <c r="W199" s="21">
        <v>0.75</v>
      </c>
      <c r="X199" s="21">
        <v>0.85709999999999997</v>
      </c>
      <c r="Y199" s="21">
        <v>0.97870000000000001</v>
      </c>
      <c r="Z199" s="21">
        <v>1</v>
      </c>
      <c r="AA199" s="21">
        <v>0.98919999999999997</v>
      </c>
      <c r="AB199" s="4">
        <v>608</v>
      </c>
      <c r="AC199" s="4">
        <v>44.7</v>
      </c>
      <c r="AD199" s="5">
        <f t="shared" si="109"/>
        <v>3950</v>
      </c>
      <c r="AE199" s="1">
        <f t="shared" si="110"/>
        <v>321.83000000000004</v>
      </c>
      <c r="AI199" s="7">
        <v>1.3</v>
      </c>
      <c r="AJ199" s="4" t="s">
        <v>22</v>
      </c>
      <c r="AK199" s="21">
        <v>0.98670000000000002</v>
      </c>
      <c r="AL199" s="21">
        <v>0.91670000000000007</v>
      </c>
      <c r="AM199" s="21">
        <v>0.91670000000000007</v>
      </c>
      <c r="AN199" s="21">
        <v>0.91670000000000007</v>
      </c>
      <c r="AO199" s="21">
        <v>0.99280000000000002</v>
      </c>
      <c r="AP199" s="21">
        <v>0.99280000000000002</v>
      </c>
      <c r="AQ199" s="21">
        <v>0.99280000000000002</v>
      </c>
      <c r="AR199" s="6">
        <v>2424</v>
      </c>
      <c r="AS199" s="6">
        <v>227.54</v>
      </c>
      <c r="AT199" s="5">
        <f t="shared" si="111"/>
        <v>6374</v>
      </c>
      <c r="AU199" s="1">
        <f t="shared" si="112"/>
        <v>630.12</v>
      </c>
    </row>
    <row r="200" spans="3:47" x14ac:dyDescent="0.2">
      <c r="C200" s="7">
        <v>1.4</v>
      </c>
      <c r="D200" s="4" t="s">
        <v>23</v>
      </c>
      <c r="E200" s="21">
        <v>0.99329999999999996</v>
      </c>
      <c r="F200" s="21">
        <v>1</v>
      </c>
      <c r="G200" s="21">
        <v>0.91669999999999996</v>
      </c>
      <c r="H200" s="21">
        <v>0.95650000000000002</v>
      </c>
      <c r="I200" s="21">
        <v>0.99280000000000002</v>
      </c>
      <c r="J200" s="21">
        <v>1</v>
      </c>
      <c r="K200" s="21">
        <v>0.99639999999999995</v>
      </c>
      <c r="L200" s="21">
        <v>2371</v>
      </c>
      <c r="M200" s="4">
        <v>189.90940904617301</v>
      </c>
      <c r="N200" s="1">
        <f t="shared" si="107"/>
        <v>13593</v>
      </c>
      <c r="O200" s="17">
        <f t="shared" si="108"/>
        <v>1045.6645042896262</v>
      </c>
      <c r="S200" s="7">
        <v>1.4</v>
      </c>
      <c r="T200" s="4" t="s">
        <v>23</v>
      </c>
      <c r="U200" s="21">
        <v>1</v>
      </c>
      <c r="V200" s="21">
        <v>1</v>
      </c>
      <c r="W200" s="21">
        <v>1</v>
      </c>
      <c r="X200" s="21">
        <v>1</v>
      </c>
      <c r="Y200" s="21">
        <v>1</v>
      </c>
      <c r="Z200" s="21">
        <v>1</v>
      </c>
      <c r="AA200" s="21">
        <v>1</v>
      </c>
      <c r="AB200" s="4">
        <v>152</v>
      </c>
      <c r="AC200" s="8">
        <v>14.32</v>
      </c>
      <c r="AD200" s="5">
        <f t="shared" si="109"/>
        <v>7142</v>
      </c>
      <c r="AE200" s="17">
        <f t="shared" si="110"/>
        <v>626.57000000000005</v>
      </c>
      <c r="AI200" s="7">
        <v>1.4</v>
      </c>
      <c r="AJ200" s="4" t="s">
        <v>23</v>
      </c>
      <c r="AK200" s="21">
        <v>0.99329999999999996</v>
      </c>
      <c r="AL200" s="21">
        <v>1</v>
      </c>
      <c r="AM200" s="21">
        <v>0.91670000000000007</v>
      </c>
      <c r="AN200" s="21">
        <v>0.95650000000000002</v>
      </c>
      <c r="AO200" s="21">
        <v>0.99280000000000002</v>
      </c>
      <c r="AP200" s="21">
        <v>1</v>
      </c>
      <c r="AQ200" s="21">
        <v>0.99639999999999995</v>
      </c>
      <c r="AR200" s="6">
        <v>3648</v>
      </c>
      <c r="AS200" s="6">
        <v>274.43</v>
      </c>
      <c r="AT200" s="5">
        <f t="shared" si="111"/>
        <v>11246</v>
      </c>
      <c r="AU200" s="1">
        <f t="shared" si="112"/>
        <v>794.42000000000007</v>
      </c>
    </row>
    <row r="201" spans="3:47" x14ac:dyDescent="0.2">
      <c r="C201" s="7">
        <v>1.5</v>
      </c>
      <c r="D201" s="4" t="s">
        <v>24</v>
      </c>
      <c r="E201" s="21">
        <v>0.81330000000000002</v>
      </c>
      <c r="F201" s="21">
        <v>0.72550000000000003</v>
      </c>
      <c r="G201" s="21">
        <v>0.72550000000000003</v>
      </c>
      <c r="H201" s="21">
        <v>0.72550000000000003</v>
      </c>
      <c r="I201" s="21">
        <v>0.85860000000000003</v>
      </c>
      <c r="J201" s="21">
        <v>0.85860000000000003</v>
      </c>
      <c r="K201" s="21">
        <v>0.85860000000000003</v>
      </c>
      <c r="L201" s="21">
        <v>2355</v>
      </c>
      <c r="M201" s="4">
        <v>202.15398907661401</v>
      </c>
      <c r="N201" s="1">
        <f t="shared" si="107"/>
        <v>13565</v>
      </c>
      <c r="O201" s="1">
        <f t="shared" si="108"/>
        <v>1068.4962339401218</v>
      </c>
      <c r="S201" s="7">
        <v>1.5</v>
      </c>
      <c r="T201" s="4" t="s">
        <v>24</v>
      </c>
      <c r="U201" s="21">
        <v>0.9</v>
      </c>
      <c r="V201" s="21">
        <v>0.86</v>
      </c>
      <c r="W201" s="21">
        <v>0.84309999999999996</v>
      </c>
      <c r="X201" s="21">
        <v>0.85150000000000003</v>
      </c>
      <c r="Y201" s="21">
        <v>0.92</v>
      </c>
      <c r="Z201" s="21">
        <v>0.92930000000000001</v>
      </c>
      <c r="AA201" s="21">
        <v>0.92459999999999998</v>
      </c>
      <c r="AB201" s="4">
        <v>3040</v>
      </c>
      <c r="AC201" s="4">
        <v>231.37</v>
      </c>
      <c r="AD201" s="5">
        <f t="shared" si="109"/>
        <v>15958</v>
      </c>
      <c r="AE201" s="1">
        <f t="shared" si="110"/>
        <v>1137.76</v>
      </c>
      <c r="AI201" s="7">
        <v>1.5</v>
      </c>
      <c r="AJ201" s="4" t="s">
        <v>24</v>
      </c>
      <c r="AK201" s="21">
        <v>0.88</v>
      </c>
      <c r="AL201" s="21">
        <v>0.8234999999999999</v>
      </c>
      <c r="AM201" s="21">
        <v>0.8234999999999999</v>
      </c>
      <c r="AN201" s="21">
        <v>0.8234999999999999</v>
      </c>
      <c r="AO201" s="21">
        <v>0.90910000000000002</v>
      </c>
      <c r="AP201" s="21">
        <v>0.90910000000000002</v>
      </c>
      <c r="AQ201" s="21">
        <v>0.90910000000000002</v>
      </c>
      <c r="AR201" s="6">
        <v>3040</v>
      </c>
      <c r="AS201" s="6">
        <v>184.64</v>
      </c>
      <c r="AT201" s="5">
        <f t="shared" si="111"/>
        <v>15958</v>
      </c>
      <c r="AU201" s="1">
        <f t="shared" si="112"/>
        <v>886.3</v>
      </c>
    </row>
    <row r="202" spans="3:47" x14ac:dyDescent="0.2">
      <c r="C202" s="7">
        <v>1.6</v>
      </c>
      <c r="D202" s="4" t="s">
        <v>26</v>
      </c>
      <c r="E202" s="21">
        <v>0.84670000000000001</v>
      </c>
      <c r="F202" s="21">
        <v>0.66669999999999996</v>
      </c>
      <c r="G202" s="21">
        <v>0.23080000000000001</v>
      </c>
      <c r="H202" s="21">
        <v>0.34289999999999998</v>
      </c>
      <c r="I202" s="21">
        <v>0.85819999999999996</v>
      </c>
      <c r="J202" s="21">
        <v>0.9758</v>
      </c>
      <c r="K202" s="21">
        <v>0.91320000000000001</v>
      </c>
      <c r="L202" s="21">
        <v>2400</v>
      </c>
      <c r="M202" s="4">
        <v>192.436381340026</v>
      </c>
      <c r="N202" s="1">
        <f t="shared" si="107"/>
        <v>13504</v>
      </c>
      <c r="O202" s="1">
        <f t="shared" si="108"/>
        <v>981.8523199558224</v>
      </c>
      <c r="S202" s="7">
        <v>1.6</v>
      </c>
      <c r="T202" s="4" t="s">
        <v>26</v>
      </c>
      <c r="U202" s="21">
        <v>0.87329999999999997</v>
      </c>
      <c r="V202" s="21">
        <v>0.81820000000000004</v>
      </c>
      <c r="W202" s="21">
        <v>0.34620000000000001</v>
      </c>
      <c r="X202" s="21">
        <v>0.48649999999999999</v>
      </c>
      <c r="Y202" s="21">
        <v>0.87770000000000004</v>
      </c>
      <c r="Z202" s="21">
        <v>0.9839</v>
      </c>
      <c r="AA202" s="21">
        <v>0.92779999999999996</v>
      </c>
      <c r="AB202" s="4">
        <v>2342</v>
      </c>
      <c r="AC202" s="4">
        <v>136.07</v>
      </c>
      <c r="AD202" s="5">
        <f t="shared" si="109"/>
        <v>18300</v>
      </c>
      <c r="AE202" s="1">
        <f t="shared" si="110"/>
        <v>1352.3899999999999</v>
      </c>
      <c r="AI202" s="7">
        <v>1.6</v>
      </c>
      <c r="AJ202" s="4" t="s">
        <v>26</v>
      </c>
      <c r="AK202" s="21">
        <v>0.86</v>
      </c>
      <c r="AL202" s="21">
        <v>1</v>
      </c>
      <c r="AM202" s="21">
        <v>0.1923</v>
      </c>
      <c r="AN202" s="21">
        <v>0.3226</v>
      </c>
      <c r="AO202" s="21">
        <v>0.85519999999999996</v>
      </c>
      <c r="AP202" s="21">
        <v>1</v>
      </c>
      <c r="AQ202" s="21">
        <v>0.92189999999999994</v>
      </c>
      <c r="AR202" s="6">
        <v>1824</v>
      </c>
      <c r="AS202" s="6">
        <v>137.52000000000001</v>
      </c>
      <c r="AT202" s="5">
        <f t="shared" si="111"/>
        <v>16870</v>
      </c>
      <c r="AU202" s="1">
        <f t="shared" si="112"/>
        <v>1033.49</v>
      </c>
    </row>
    <row r="203" spans="3:47" x14ac:dyDescent="0.2">
      <c r="C203" s="7">
        <v>2.1</v>
      </c>
      <c r="D203" s="4" t="s">
        <v>27</v>
      </c>
      <c r="E203" s="21">
        <f>'ProTeGi - Multi Call Data'!K13</f>
        <v>0.874</v>
      </c>
      <c r="F203" s="21">
        <f>'ProTeGi - Multi Call Data'!L13</f>
        <v>0.88057999999999992</v>
      </c>
      <c r="G203" s="21">
        <f>'ProTeGi - Multi Call Data'!M13</f>
        <v>0.96029999999999993</v>
      </c>
      <c r="H203" s="21">
        <f>'ProTeGi - Multi Call Data'!N13</f>
        <v>0.91759999999999997</v>
      </c>
      <c r="I203" s="21">
        <f>'ProTeGi - Multi Call Data'!O13</f>
        <v>0.87745999999999991</v>
      </c>
      <c r="J203" s="21">
        <f>'ProTeGi - Multi Call Data'!P13</f>
        <v>0.64076</v>
      </c>
      <c r="K203" s="21">
        <f>'ProTeGi - Multi Call Data'!Q13</f>
        <v>0.72730000000000006</v>
      </c>
      <c r="L203" s="21">
        <f>'ProTeGi - Multi Call Data'!S13</f>
        <v>2447.4</v>
      </c>
      <c r="M203" s="4">
        <f>'ProTeGi - Multi Call Data'!R13</f>
        <v>165.51453819229121</v>
      </c>
      <c r="N203" s="1">
        <f t="shared" si="107"/>
        <v>14688.4</v>
      </c>
      <c r="O203" s="1">
        <f t="shared" si="108"/>
        <v>866.5028736527828</v>
      </c>
      <c r="S203" s="7">
        <v>2.1</v>
      </c>
      <c r="T203" s="4" t="s">
        <v>27</v>
      </c>
      <c r="U203" s="21">
        <f>'PO2G+C - Multi Call Data'!K13</f>
        <v>0.92400000000000015</v>
      </c>
      <c r="V203" s="21">
        <f>'PO2G+C - Multi Call Data'!L13</f>
        <v>0.94561999999999991</v>
      </c>
      <c r="W203" s="21">
        <f>'PO2G+C - Multi Call Data'!M13</f>
        <v>0.95069999999999999</v>
      </c>
      <c r="X203" s="21">
        <f>'PO2G+C - Multi Call Data'!N13</f>
        <v>0.94806000000000012</v>
      </c>
      <c r="Y203" s="21">
        <f>'PO2G+C - Multi Call Data'!O13</f>
        <v>0.86599999999999999</v>
      </c>
      <c r="Z203" s="21">
        <f>'PO2G+C - Multi Call Data'!P13</f>
        <v>0.85185999999999995</v>
      </c>
      <c r="AA203" s="21">
        <f>'PO2G+C - Multi Call Data'!Q13</f>
        <v>0.85825999999999991</v>
      </c>
      <c r="AB203" s="4">
        <f>'PO2G+C - Multi Call Data'!S13</f>
        <v>3797.6</v>
      </c>
      <c r="AC203" s="4">
        <f>'PO2G+C - Multi Call Data'!R13</f>
        <v>142.256</v>
      </c>
      <c r="AD203" s="5">
        <f t="shared" si="109"/>
        <v>20642.399999999998</v>
      </c>
      <c r="AE203" s="1">
        <f t="shared" si="110"/>
        <v>761.77200000000005</v>
      </c>
      <c r="AI203" s="7">
        <v>2.1</v>
      </c>
      <c r="AJ203" s="4" t="s">
        <v>27</v>
      </c>
      <c r="AK203" s="21">
        <f>'PO2G - Multi Call Data'!K13</f>
        <v>0.92054000000000014</v>
      </c>
      <c r="AL203" s="21">
        <f>'PO2G - Multi Call Data'!L13</f>
        <v>0.93008000000000002</v>
      </c>
      <c r="AM203" s="21">
        <f>'PO2G - Multi Call Data'!M13</f>
        <v>0.95344000000000018</v>
      </c>
      <c r="AN203" s="21">
        <f>'PO2G - Multi Call Data'!N13</f>
        <v>0.94122000000000006</v>
      </c>
      <c r="AO203" s="21">
        <f>'PO2G - Multi Call Data'!O13</f>
        <v>0.86870000000000014</v>
      </c>
      <c r="AP203" s="21">
        <f>'PO2G - Multi Call Data'!P13</f>
        <v>0.80369999999999986</v>
      </c>
      <c r="AQ203" s="21">
        <f>'PO2G - Multi Call Data'!Q13</f>
        <v>0.83175999999999983</v>
      </c>
      <c r="AR203" s="4">
        <f>'PO2G - Multi Call Data'!S13</f>
        <v>3959.2</v>
      </c>
      <c r="AS203" s="4">
        <f>'PO2G - Multi Call Data'!R13</f>
        <v>144.84399999999999</v>
      </c>
      <c r="AT203" s="5">
        <f t="shared" si="111"/>
        <v>21046.400000000001</v>
      </c>
      <c r="AU203" s="1">
        <f t="shared" si="112"/>
        <v>695.90000000000009</v>
      </c>
    </row>
    <row r="204" spans="3:47" x14ac:dyDescent="0.2">
      <c r="C204" s="7"/>
      <c r="D204" s="9" t="s">
        <v>28</v>
      </c>
      <c r="E204" s="24">
        <f t="shared" ref="E204:M204" si="116">AVERAGE(E197:E203)</f>
        <v>0.90865714285714283</v>
      </c>
      <c r="F204" s="24">
        <f t="shared" si="116"/>
        <v>0.82649714285714282</v>
      </c>
      <c r="G204" s="24">
        <f t="shared" si="116"/>
        <v>0.75914285714285723</v>
      </c>
      <c r="H204" s="24">
        <f t="shared" si="116"/>
        <v>0.77542857142857158</v>
      </c>
      <c r="I204" s="24">
        <f t="shared" si="116"/>
        <v>0.92488000000000004</v>
      </c>
      <c r="J204" s="24">
        <f t="shared" si="116"/>
        <v>0.91226571428571446</v>
      </c>
      <c r="K204" s="24">
        <f t="shared" si="116"/>
        <v>0.91345714285714286</v>
      </c>
      <c r="L204" s="24">
        <f t="shared" si="116"/>
        <v>2397.6285714285718</v>
      </c>
      <c r="M204" s="9">
        <f t="shared" si="116"/>
        <v>199.37513094622975</v>
      </c>
      <c r="N204" s="1">
        <f t="shared" si="107"/>
        <v>13680.914285714287</v>
      </c>
      <c r="O204" s="1">
        <f t="shared" si="108"/>
        <v>1036.5178138519459</v>
      </c>
      <c r="S204" s="7"/>
      <c r="T204" s="9" t="s">
        <v>28</v>
      </c>
      <c r="U204" s="24">
        <f t="shared" ref="U204:AC204" si="117">AVERAGE(U197:U203)</f>
        <v>0.94057142857142861</v>
      </c>
      <c r="V204" s="24">
        <f t="shared" si="117"/>
        <v>0.92184571428571427</v>
      </c>
      <c r="W204" s="24">
        <f t="shared" si="117"/>
        <v>0.79445714285714275</v>
      </c>
      <c r="X204" s="24">
        <f t="shared" si="117"/>
        <v>0.84005142857142867</v>
      </c>
      <c r="Y204" s="24">
        <f t="shared" si="117"/>
        <v>0.93751428571428563</v>
      </c>
      <c r="Z204" s="24">
        <f t="shared" si="117"/>
        <v>0.96180857142857157</v>
      </c>
      <c r="AA204" s="24">
        <f t="shared" si="117"/>
        <v>0.94897999999999982</v>
      </c>
      <c r="AB204" s="9">
        <f t="shared" si="117"/>
        <v>2027.9428571428573</v>
      </c>
      <c r="AC204" s="9">
        <f t="shared" si="117"/>
        <v>128.44799999999998</v>
      </c>
      <c r="AD204" s="5">
        <f t="shared" si="109"/>
        <v>13053.2</v>
      </c>
      <c r="AE204" s="1">
        <f t="shared" si="110"/>
        <v>913.18742857142854</v>
      </c>
      <c r="AI204" s="7"/>
      <c r="AJ204" s="9" t="s">
        <v>28</v>
      </c>
      <c r="AK204" s="24">
        <f t="shared" ref="AK204:AS204" si="118">AVERAGE(AK197:AK203)</f>
        <v>0.92007714285714293</v>
      </c>
      <c r="AL204" s="24">
        <f t="shared" si="118"/>
        <v>0.88396857142857144</v>
      </c>
      <c r="AM204" s="24">
        <f t="shared" si="118"/>
        <v>0.73732000000000009</v>
      </c>
      <c r="AN204" s="24">
        <f t="shared" si="118"/>
        <v>0.76560285714285714</v>
      </c>
      <c r="AO204" s="24">
        <f t="shared" si="118"/>
        <v>0.92367142857142859</v>
      </c>
      <c r="AP204" s="24">
        <f t="shared" si="118"/>
        <v>0.94625714285714291</v>
      </c>
      <c r="AQ204" s="24">
        <f t="shared" si="118"/>
        <v>0.93313714285714278</v>
      </c>
      <c r="AR204" s="9">
        <f t="shared" si="118"/>
        <v>2822.7428571428572</v>
      </c>
      <c r="AS204" s="9">
        <f t="shared" si="118"/>
        <v>183.54485714285715</v>
      </c>
      <c r="AT204" s="5">
        <f t="shared" si="111"/>
        <v>14599.2</v>
      </c>
      <c r="AU204" s="1">
        <f t="shared" si="112"/>
        <v>852.13571428571436</v>
      </c>
    </row>
    <row r="205" spans="3:47" x14ac:dyDescent="0.2">
      <c r="C205" s="7">
        <v>3.1</v>
      </c>
      <c r="D205" s="4" t="s">
        <v>29</v>
      </c>
      <c r="E205" s="21">
        <v>0.99</v>
      </c>
      <c r="F205" s="21">
        <v>0.98919999999999997</v>
      </c>
      <c r="G205" s="21">
        <v>0.98919999999999997</v>
      </c>
      <c r="H205" s="21">
        <v>0.98919999999999997</v>
      </c>
      <c r="I205" s="21">
        <v>0.99070000000000003</v>
      </c>
      <c r="J205" s="21">
        <v>0.99070000000000003</v>
      </c>
      <c r="K205" s="21">
        <v>0.99070000000000003</v>
      </c>
      <c r="L205" s="21">
        <v>2488</v>
      </c>
      <c r="M205" s="4">
        <v>179.93919491767801</v>
      </c>
      <c r="N205" s="1">
        <f t="shared" si="107"/>
        <v>14401</v>
      </c>
      <c r="O205" s="17">
        <f t="shared" si="108"/>
        <v>1018.3485827445962</v>
      </c>
      <c r="S205" s="7">
        <v>3.1</v>
      </c>
      <c r="T205" s="4" t="s">
        <v>29</v>
      </c>
      <c r="U205" s="21">
        <v>0.94</v>
      </c>
      <c r="V205" s="21">
        <v>0.94510000000000005</v>
      </c>
      <c r="W205" s="21">
        <v>0.92469999999999997</v>
      </c>
      <c r="X205" s="21">
        <v>0.93479999999999996</v>
      </c>
      <c r="Y205" s="21">
        <v>0.93579999999999997</v>
      </c>
      <c r="Z205" s="21">
        <v>0.95330000000000004</v>
      </c>
      <c r="AA205" s="21">
        <v>0.94440000000000002</v>
      </c>
      <c r="AB205" s="4">
        <v>1212</v>
      </c>
      <c r="AC205" s="4">
        <v>91.59</v>
      </c>
      <c r="AD205" s="5">
        <f t="shared" si="109"/>
        <v>7876</v>
      </c>
      <c r="AE205" s="1">
        <f t="shared" si="110"/>
        <v>667.36</v>
      </c>
      <c r="AI205" s="7">
        <v>3.1</v>
      </c>
      <c r="AJ205" s="4" t="s">
        <v>29</v>
      </c>
      <c r="AK205" s="21">
        <v>0.98</v>
      </c>
      <c r="AL205" s="21">
        <v>0.97849999999999993</v>
      </c>
      <c r="AM205" s="21">
        <v>0.97849999999999993</v>
      </c>
      <c r="AN205" s="21">
        <v>0.97849999999999993</v>
      </c>
      <c r="AO205" s="21">
        <v>0.98129999999999995</v>
      </c>
      <c r="AP205" s="21">
        <v>0.98129999999999995</v>
      </c>
      <c r="AQ205" s="21">
        <v>0.98129999999999995</v>
      </c>
      <c r="AR205" s="6">
        <v>1212</v>
      </c>
      <c r="AS205" s="6">
        <v>103.22</v>
      </c>
      <c r="AT205" s="5">
        <f t="shared" si="111"/>
        <v>8482</v>
      </c>
      <c r="AU205" s="1">
        <f t="shared" si="112"/>
        <v>533.70000000000005</v>
      </c>
    </row>
    <row r="206" spans="3:47" x14ac:dyDescent="0.2">
      <c r="C206" s="7">
        <v>4.0999999999999996</v>
      </c>
      <c r="D206" s="4" t="s">
        <v>30</v>
      </c>
      <c r="E206" s="21">
        <v>0.94</v>
      </c>
      <c r="F206" s="21">
        <v>0.94510000000000005</v>
      </c>
      <c r="G206" s="21">
        <v>0.92469999999999997</v>
      </c>
      <c r="H206" s="21">
        <v>0.93479999999999996</v>
      </c>
      <c r="I206" s="21">
        <v>0.93579999999999997</v>
      </c>
      <c r="J206" s="21">
        <v>0.95330000000000004</v>
      </c>
      <c r="K206" s="21">
        <v>0.94440000000000002</v>
      </c>
      <c r="L206" s="21">
        <v>2449</v>
      </c>
      <c r="M206" s="4">
        <v>205.58331298828099</v>
      </c>
      <c r="N206" s="1">
        <f t="shared" si="107"/>
        <v>14478</v>
      </c>
      <c r="O206" s="1">
        <f t="shared" si="108"/>
        <v>1040.339518070218</v>
      </c>
      <c r="S206" s="7">
        <v>4.0999999999999996</v>
      </c>
      <c r="T206" s="4" t="s">
        <v>30</v>
      </c>
      <c r="U206" s="21">
        <v>0.95</v>
      </c>
      <c r="V206" s="21">
        <v>0.98819999999999997</v>
      </c>
      <c r="W206" s="21">
        <v>0.9032</v>
      </c>
      <c r="X206" s="21">
        <v>0.94379999999999997</v>
      </c>
      <c r="Y206" s="21">
        <v>0.92169999999999996</v>
      </c>
      <c r="Z206" s="21">
        <v>0.99070000000000003</v>
      </c>
      <c r="AA206" s="21">
        <v>0.95499999999999996</v>
      </c>
      <c r="AB206" s="4">
        <v>1212</v>
      </c>
      <c r="AC206" s="4">
        <v>90.42</v>
      </c>
      <c r="AD206" s="5">
        <f t="shared" si="109"/>
        <v>6462</v>
      </c>
      <c r="AE206" s="1">
        <f t="shared" si="110"/>
        <v>419.46</v>
      </c>
      <c r="AI206" s="7">
        <v>4.0999999999999996</v>
      </c>
      <c r="AJ206" s="4" t="s">
        <v>30</v>
      </c>
      <c r="AK206" s="21">
        <v>0.95</v>
      </c>
      <c r="AL206" s="21">
        <v>1</v>
      </c>
      <c r="AM206" s="21">
        <v>0.89249999999999996</v>
      </c>
      <c r="AN206" s="21">
        <v>0.94319999999999993</v>
      </c>
      <c r="AO206" s="21">
        <v>0.91449999999999998</v>
      </c>
      <c r="AP206" s="21">
        <v>1</v>
      </c>
      <c r="AQ206" s="21">
        <v>0.95540000000000003</v>
      </c>
      <c r="AR206" s="6">
        <v>2020</v>
      </c>
      <c r="AS206" s="6">
        <v>122</v>
      </c>
      <c r="AT206" s="5">
        <f t="shared" si="111"/>
        <v>11714</v>
      </c>
      <c r="AU206" s="1">
        <f t="shared" si="112"/>
        <v>705.12000000000012</v>
      </c>
    </row>
    <row r="207" spans="3:47" x14ac:dyDescent="0.2">
      <c r="C207" s="7">
        <v>5.0999999999999996</v>
      </c>
      <c r="D207" s="4" t="s">
        <v>31</v>
      </c>
      <c r="E207" s="21">
        <v>0.92500000000000004</v>
      </c>
      <c r="F207" s="21">
        <v>0.93330000000000002</v>
      </c>
      <c r="G207" s="21">
        <v>0.9032</v>
      </c>
      <c r="H207" s="21">
        <v>0.91800000000000004</v>
      </c>
      <c r="I207" s="21">
        <v>0.91820000000000002</v>
      </c>
      <c r="J207" s="21">
        <v>0.94389999999999996</v>
      </c>
      <c r="K207" s="21">
        <v>0.93089999999999995</v>
      </c>
      <c r="L207" s="21">
        <v>2454</v>
      </c>
      <c r="M207" s="4">
        <v>213.998138189315</v>
      </c>
      <c r="N207" s="1">
        <f t="shared" si="107"/>
        <v>14469</v>
      </c>
      <c r="O207" s="1">
        <f t="shared" si="108"/>
        <v>1009.2728016376464</v>
      </c>
      <c r="S207" s="7">
        <v>5.0999999999999996</v>
      </c>
      <c r="T207" s="4" t="s">
        <v>31</v>
      </c>
      <c r="U207" s="21">
        <v>0.94</v>
      </c>
      <c r="V207" s="21">
        <v>0.95509999999999995</v>
      </c>
      <c r="W207" s="21">
        <v>0.91400000000000003</v>
      </c>
      <c r="X207" s="21">
        <v>0.93410000000000004</v>
      </c>
      <c r="Y207" s="21">
        <v>0.92789999999999995</v>
      </c>
      <c r="Z207" s="21">
        <v>0.96260000000000001</v>
      </c>
      <c r="AA207" s="21">
        <v>0.94499999999999995</v>
      </c>
      <c r="AB207" s="4">
        <v>3636</v>
      </c>
      <c r="AC207" s="4">
        <v>268.17</v>
      </c>
      <c r="AD207" s="5">
        <f t="shared" si="109"/>
        <v>19794</v>
      </c>
      <c r="AE207" s="1">
        <f t="shared" si="110"/>
        <v>1253.55</v>
      </c>
      <c r="AI207" s="7">
        <v>5.0999999999999996</v>
      </c>
      <c r="AJ207" s="4" t="s">
        <v>31</v>
      </c>
      <c r="AK207" s="21">
        <v>0.94499999999999995</v>
      </c>
      <c r="AL207" s="21">
        <v>0.94569999999999999</v>
      </c>
      <c r="AM207" s="21">
        <v>0.9355</v>
      </c>
      <c r="AN207" s="21">
        <v>0.9405</v>
      </c>
      <c r="AO207" s="21">
        <v>0.94440000000000002</v>
      </c>
      <c r="AP207" s="21">
        <v>0.95330000000000004</v>
      </c>
      <c r="AQ207" s="21">
        <v>0.94879999999999998</v>
      </c>
      <c r="AR207" s="6">
        <v>3232</v>
      </c>
      <c r="AS207" s="6">
        <v>157.76</v>
      </c>
      <c r="AT207" s="5">
        <f t="shared" si="111"/>
        <v>19592</v>
      </c>
      <c r="AU207" s="1">
        <f t="shared" si="112"/>
        <v>1188.5899999999999</v>
      </c>
    </row>
    <row r="208" spans="3:47" x14ac:dyDescent="0.2">
      <c r="C208" s="7">
        <v>6.1</v>
      </c>
      <c r="D208" s="4" t="s">
        <v>32</v>
      </c>
      <c r="E208" s="21">
        <v>0.91</v>
      </c>
      <c r="F208" s="21">
        <v>0.88660000000000005</v>
      </c>
      <c r="G208" s="21">
        <v>0.92469999999999997</v>
      </c>
      <c r="H208" s="21">
        <v>0.90529999999999999</v>
      </c>
      <c r="I208" s="21">
        <v>0.93200000000000005</v>
      </c>
      <c r="J208" s="21">
        <v>0.8972</v>
      </c>
      <c r="K208" s="21">
        <v>0.9143</v>
      </c>
      <c r="L208" s="21">
        <v>2461</v>
      </c>
      <c r="M208" s="4">
        <v>244.48819112777699</v>
      </c>
      <c r="N208" s="1">
        <f t="shared" si="107"/>
        <v>14468</v>
      </c>
      <c r="O208" s="1">
        <f t="shared" si="108"/>
        <v>1175.4902088642098</v>
      </c>
      <c r="S208" s="7">
        <v>6.1</v>
      </c>
      <c r="T208" s="4" t="s">
        <v>32</v>
      </c>
      <c r="U208" s="21">
        <v>0.91500000000000004</v>
      </c>
      <c r="V208" s="21">
        <v>0.88</v>
      </c>
      <c r="W208" s="21">
        <v>0.94620000000000004</v>
      </c>
      <c r="X208" s="21">
        <v>0.91190000000000004</v>
      </c>
      <c r="Y208" s="21">
        <v>0.95</v>
      </c>
      <c r="Z208" s="21">
        <v>0.88790000000000002</v>
      </c>
      <c r="AA208" s="21">
        <v>0.91790000000000005</v>
      </c>
      <c r="AB208" s="4">
        <v>3838</v>
      </c>
      <c r="AC208" s="4">
        <v>265.55</v>
      </c>
      <c r="AD208" s="5">
        <f t="shared" si="109"/>
        <v>22016</v>
      </c>
      <c r="AE208" s="1">
        <f t="shared" si="110"/>
        <v>1505.03</v>
      </c>
      <c r="AI208" s="7">
        <v>6.1</v>
      </c>
      <c r="AJ208" s="4" t="s">
        <v>32</v>
      </c>
      <c r="AK208" s="21">
        <v>0.90500000000000003</v>
      </c>
      <c r="AL208" s="21">
        <v>0.89359999999999995</v>
      </c>
      <c r="AM208" s="21">
        <v>0.90319999999999989</v>
      </c>
      <c r="AN208" s="21">
        <v>0.89840000000000009</v>
      </c>
      <c r="AO208" s="21">
        <v>0.91510000000000002</v>
      </c>
      <c r="AP208" s="21">
        <v>0.90650000000000008</v>
      </c>
      <c r="AQ208" s="21">
        <v>0.91079999999999994</v>
      </c>
      <c r="AR208" s="6">
        <v>3636</v>
      </c>
      <c r="AS208" s="6">
        <v>272.32</v>
      </c>
      <c r="AT208" s="5">
        <f t="shared" si="111"/>
        <v>21006</v>
      </c>
      <c r="AU208" s="1">
        <f t="shared" si="112"/>
        <v>1328.77</v>
      </c>
    </row>
    <row r="209" spans="3:47" x14ac:dyDescent="0.2">
      <c r="C209" s="7">
        <v>7.1</v>
      </c>
      <c r="D209" s="4" t="s">
        <v>33</v>
      </c>
      <c r="E209" s="21">
        <v>0.86499999999999999</v>
      </c>
      <c r="F209" s="21">
        <v>0.80559999999999998</v>
      </c>
      <c r="G209" s="21">
        <v>0.9355</v>
      </c>
      <c r="H209" s="21">
        <v>0.86570000000000003</v>
      </c>
      <c r="I209" s="21">
        <v>0.93479999999999996</v>
      </c>
      <c r="J209" s="21">
        <v>0.80369999999999997</v>
      </c>
      <c r="K209" s="21">
        <v>0.86429999999999996</v>
      </c>
      <c r="L209" s="21">
        <v>2417</v>
      </c>
      <c r="M209" s="4">
        <v>186.27199697494501</v>
      </c>
      <c r="N209" s="1">
        <f t="shared" si="107"/>
        <v>14012</v>
      </c>
      <c r="O209" s="1">
        <f t="shared" si="108"/>
        <v>947.15908503532046</v>
      </c>
      <c r="S209" s="7">
        <v>7.1</v>
      </c>
      <c r="T209" s="4" t="s">
        <v>33</v>
      </c>
      <c r="U209" s="21">
        <v>0.93500000000000005</v>
      </c>
      <c r="V209" s="21">
        <v>0.88460000000000005</v>
      </c>
      <c r="W209" s="21">
        <v>0.98919999999999997</v>
      </c>
      <c r="X209" s="21">
        <v>0.93400000000000005</v>
      </c>
      <c r="Y209" s="21">
        <v>0.98960000000000004</v>
      </c>
      <c r="Z209" s="21">
        <v>0.88790000000000002</v>
      </c>
      <c r="AA209" s="21">
        <v>0.93600000000000005</v>
      </c>
      <c r="AB209" s="4">
        <v>3232</v>
      </c>
      <c r="AC209" s="4">
        <v>224.63</v>
      </c>
      <c r="AD209" s="5">
        <f t="shared" si="109"/>
        <v>20400</v>
      </c>
      <c r="AE209" s="1">
        <f t="shared" si="110"/>
        <v>1394.27</v>
      </c>
      <c r="AI209" s="7">
        <v>7.1</v>
      </c>
      <c r="AJ209" s="4" t="s">
        <v>33</v>
      </c>
      <c r="AK209" s="21">
        <v>0.86499999999999999</v>
      </c>
      <c r="AL209" s="21">
        <v>0.77500000000000002</v>
      </c>
      <c r="AM209" s="21">
        <v>1</v>
      </c>
      <c r="AN209" s="21">
        <v>0.87319999999999998</v>
      </c>
      <c r="AO209" s="21">
        <v>1</v>
      </c>
      <c r="AP209" s="21">
        <v>0.74769999999999992</v>
      </c>
      <c r="AQ209" s="21">
        <v>0.85560000000000003</v>
      </c>
      <c r="AR209" s="6">
        <v>18786</v>
      </c>
      <c r="AS209" s="6">
        <v>1221.8800000000001</v>
      </c>
      <c r="AT209" s="5">
        <f t="shared" si="111"/>
        <v>35550</v>
      </c>
      <c r="AU209" s="1">
        <f t="shared" si="112"/>
        <v>2198.5500000000002</v>
      </c>
    </row>
    <row r="210" spans="3:47" x14ac:dyDescent="0.2">
      <c r="C210" s="7">
        <v>8.1</v>
      </c>
      <c r="D210" s="4" t="s">
        <v>34</v>
      </c>
      <c r="E210" s="21">
        <f>'ProTeGi - Multi Call Data'!K43</f>
        <v>0.94199999999999984</v>
      </c>
      <c r="F210" s="21">
        <f>'ProTeGi - Multi Call Data'!L43</f>
        <v>0.91327999999999998</v>
      </c>
      <c r="G210" s="21">
        <f>'ProTeGi - Multi Call Data'!M43</f>
        <v>0.97448000000000001</v>
      </c>
      <c r="H210" s="21">
        <f>'ProTeGi - Multi Call Data'!N43</f>
        <v>0.94252000000000002</v>
      </c>
      <c r="I210" s="21">
        <f>'ProTeGi - Multi Call Data'!O43</f>
        <v>0.97632000000000008</v>
      </c>
      <c r="J210" s="21">
        <f>'ProTeGi - Multi Call Data'!P43</f>
        <v>0.90868000000000004</v>
      </c>
      <c r="K210" s="21">
        <f>'ProTeGi - Multi Call Data'!Q43</f>
        <v>0.94075999999999982</v>
      </c>
      <c r="L210" s="21">
        <f>'ProTeGi - Multi Call Data'!S43</f>
        <v>2475</v>
      </c>
      <c r="M210" s="4">
        <f>'ProTeGi - Multi Call Data'!R43</f>
        <v>175.26002421719159</v>
      </c>
      <c r="N210" s="1">
        <f t="shared" si="107"/>
        <v>14144.2</v>
      </c>
      <c r="O210" s="1">
        <f t="shared" si="108"/>
        <v>861.69010355106752</v>
      </c>
      <c r="S210" s="7">
        <v>8.1</v>
      </c>
      <c r="T210" s="4" t="s">
        <v>34</v>
      </c>
      <c r="U210" s="21">
        <f>'PO2G+C - Multi Call Data'!K43</f>
        <v>0.93499999999999994</v>
      </c>
      <c r="V210" s="21">
        <f>'PO2G+C - Multi Call Data'!L43</f>
        <v>0.93420000000000003</v>
      </c>
      <c r="W210" s="21">
        <f>'PO2G+C - Multi Call Data'!M43</f>
        <v>0.92688000000000004</v>
      </c>
      <c r="X210" s="21">
        <f>'PO2G+C - Multi Call Data'!N43</f>
        <v>0.92984000000000011</v>
      </c>
      <c r="Y210" s="21">
        <f>'PO2G+C - Multi Call Data'!O43</f>
        <v>0.93781999999999999</v>
      </c>
      <c r="Z210" s="21">
        <f>'PO2G+C - Multi Call Data'!P43</f>
        <v>0.94206000000000001</v>
      </c>
      <c r="AA210" s="21">
        <f>'PO2G+C - Multi Call Data'!Q43</f>
        <v>0.93936000000000008</v>
      </c>
      <c r="AB210" s="4">
        <f>'PO2G+C - Multi Call Data'!S43</f>
        <v>3636</v>
      </c>
      <c r="AC210" s="4">
        <f>'PO2G+C - Multi Call Data'!R43</f>
        <v>136.898</v>
      </c>
      <c r="AD210" s="5">
        <f t="shared" si="109"/>
        <v>20400</v>
      </c>
      <c r="AE210" s="1">
        <f t="shared" si="110"/>
        <v>723.32799999999997</v>
      </c>
      <c r="AI210" s="7">
        <v>8.1</v>
      </c>
      <c r="AJ210" s="4" t="s">
        <v>34</v>
      </c>
      <c r="AK210" s="21">
        <f>'PO2G - Multi Call Data'!K43</f>
        <v>0.93300000000000005</v>
      </c>
      <c r="AL210" s="21">
        <f>'PO2G - Multi Call Data'!L43</f>
        <v>0.92270000000000008</v>
      </c>
      <c r="AM210" s="21">
        <f>'PO2G - Multi Call Data'!M43</f>
        <v>0.93547999999999987</v>
      </c>
      <c r="AN210" s="21">
        <f>'PO2G - Multi Call Data'!N43</f>
        <v>0.92874000000000001</v>
      </c>
      <c r="AO210" s="21">
        <f>'PO2G - Multi Call Data'!O43</f>
        <v>0.76332</v>
      </c>
      <c r="AP210" s="21">
        <f>'PO2G - Multi Call Data'!P43</f>
        <v>0.93084000000000011</v>
      </c>
      <c r="AQ210" s="21">
        <f>'PO2G - Multi Call Data'!Q43</f>
        <v>0.93674000000000002</v>
      </c>
      <c r="AR210" s="4">
        <f>'PO2G - Multi Call Data'!S43</f>
        <v>3434</v>
      </c>
      <c r="AS210" s="4">
        <f>'PO2G - Multi Call Data'!R43</f>
        <v>174.55400000000003</v>
      </c>
      <c r="AT210" s="5">
        <f t="shared" si="111"/>
        <v>19672.8</v>
      </c>
      <c r="AU210" s="1">
        <f t="shared" si="112"/>
        <v>931</v>
      </c>
    </row>
    <row r="211" spans="3:47" x14ac:dyDescent="0.2">
      <c r="C211" s="7"/>
      <c r="D211" s="9" t="s">
        <v>36</v>
      </c>
      <c r="E211" s="24">
        <f t="shared" ref="E211:M211" si="119">AVERAGE(E205:E210)</f>
        <v>0.92866666666666664</v>
      </c>
      <c r="F211" s="24">
        <f t="shared" si="119"/>
        <v>0.9121800000000001</v>
      </c>
      <c r="G211" s="24">
        <f t="shared" si="119"/>
        <v>0.94196333333333326</v>
      </c>
      <c r="H211" s="24">
        <f t="shared" si="119"/>
        <v>0.92592000000000008</v>
      </c>
      <c r="I211" s="24">
        <f t="shared" si="119"/>
        <v>0.94797000000000009</v>
      </c>
      <c r="J211" s="24">
        <f t="shared" si="119"/>
        <v>0.91624666666666676</v>
      </c>
      <c r="K211" s="24">
        <f t="shared" si="119"/>
        <v>0.93089333333333324</v>
      </c>
      <c r="L211" s="24">
        <f t="shared" si="119"/>
        <v>2457.3333333333335</v>
      </c>
      <c r="M211" s="9">
        <f t="shared" si="119"/>
        <v>200.92347640253126</v>
      </c>
      <c r="N211" s="1">
        <f t="shared" si="107"/>
        <v>14328.7</v>
      </c>
      <c r="O211" s="17">
        <f t="shared" si="108"/>
        <v>1008.7167166505097</v>
      </c>
      <c r="S211" s="7"/>
      <c r="T211" s="9" t="s">
        <v>36</v>
      </c>
      <c r="U211" s="24">
        <f t="shared" ref="U211:AC211" si="120">AVERAGE(U205:U210)</f>
        <v>0.93583333333333318</v>
      </c>
      <c r="V211" s="24">
        <f t="shared" si="120"/>
        <v>0.93119999999999992</v>
      </c>
      <c r="W211" s="24">
        <f t="shared" si="120"/>
        <v>0.93403000000000003</v>
      </c>
      <c r="X211" s="24">
        <f t="shared" si="120"/>
        <v>0.93140666666666672</v>
      </c>
      <c r="Y211" s="24">
        <f t="shared" si="120"/>
        <v>0.94380333333333344</v>
      </c>
      <c r="Z211" s="24">
        <f t="shared" si="120"/>
        <v>0.93740999999999997</v>
      </c>
      <c r="AA211" s="24">
        <f t="shared" si="120"/>
        <v>0.93960999999999995</v>
      </c>
      <c r="AB211" s="9">
        <f t="shared" si="120"/>
        <v>2794.3333333333335</v>
      </c>
      <c r="AC211" s="9">
        <f t="shared" si="120"/>
        <v>179.54300000000001</v>
      </c>
      <c r="AD211" s="5">
        <f t="shared" si="109"/>
        <v>16157.999999999998</v>
      </c>
      <c r="AE211" s="1">
        <f t="shared" si="110"/>
        <v>993.83300000000008</v>
      </c>
      <c r="AI211" s="7"/>
      <c r="AJ211" s="9" t="s">
        <v>36</v>
      </c>
      <c r="AK211" s="24">
        <f t="shared" ref="AK211:AS211" si="121">AVERAGE(AK205:AK210)</f>
        <v>0.92966666666666675</v>
      </c>
      <c r="AL211" s="24">
        <f t="shared" si="121"/>
        <v>0.91925000000000001</v>
      </c>
      <c r="AM211" s="24">
        <f t="shared" si="121"/>
        <v>0.94086333333333327</v>
      </c>
      <c r="AN211" s="24">
        <f t="shared" si="121"/>
        <v>0.92709000000000008</v>
      </c>
      <c r="AO211" s="24">
        <f t="shared" si="121"/>
        <v>0.91977000000000009</v>
      </c>
      <c r="AP211" s="24">
        <f t="shared" si="121"/>
        <v>0.91993999999999998</v>
      </c>
      <c r="AQ211" s="24">
        <f t="shared" si="121"/>
        <v>0.93144000000000016</v>
      </c>
      <c r="AR211" s="9">
        <f t="shared" si="121"/>
        <v>5386.666666666667</v>
      </c>
      <c r="AS211" s="9">
        <f t="shared" si="121"/>
        <v>341.95566666666667</v>
      </c>
      <c r="AT211" s="5">
        <f t="shared" si="111"/>
        <v>19336.133333333335</v>
      </c>
      <c r="AU211" s="1">
        <f t="shared" si="112"/>
        <v>1147.6216666666667</v>
      </c>
    </row>
    <row r="212" spans="3:47" x14ac:dyDescent="0.2">
      <c r="C212" s="4"/>
      <c r="D212" s="9" t="s">
        <v>37</v>
      </c>
      <c r="E212" s="24">
        <f t="shared" ref="E212:O212" si="122">AVERAGE(E193:E195,E197:E203,E205:E210)</f>
        <v>0.89553749999999999</v>
      </c>
      <c r="F212" s="24">
        <f t="shared" si="122"/>
        <v>0.82006000000000001</v>
      </c>
      <c r="G212" s="24">
        <f t="shared" si="122"/>
        <v>0.80940124999999996</v>
      </c>
      <c r="H212" s="24">
        <f t="shared" si="122"/>
        <v>0.80458249999999998</v>
      </c>
      <c r="I212" s="24">
        <f t="shared" si="122"/>
        <v>0.91360249999999998</v>
      </c>
      <c r="J212" s="24">
        <f t="shared" si="122"/>
        <v>0.89422625</v>
      </c>
      <c r="K212" s="24">
        <f t="shared" si="122"/>
        <v>0.89999750000000001</v>
      </c>
      <c r="L212" s="24">
        <f t="shared" si="122"/>
        <v>2443.5500000000002</v>
      </c>
      <c r="M212" s="9">
        <f t="shared" si="122"/>
        <v>202.20442192973141</v>
      </c>
      <c r="N212" s="5">
        <f t="shared" si="122"/>
        <v>14177.212500000001</v>
      </c>
      <c r="O212" s="17">
        <f t="shared" si="122"/>
        <v>1039.8246552742266</v>
      </c>
      <c r="S212" s="4"/>
      <c r="T212" s="9" t="s">
        <v>37</v>
      </c>
      <c r="U212" s="24">
        <f t="shared" ref="U212:AE212" si="123">AVERAGE(U193:U195,U197:U203,U205:U210)</f>
        <v>0.91187499999999999</v>
      </c>
      <c r="V212" s="24">
        <f t="shared" si="123"/>
        <v>0.88495875000000013</v>
      </c>
      <c r="W212" s="24">
        <f t="shared" si="123"/>
        <v>0.82482499999999992</v>
      </c>
      <c r="X212" s="24">
        <f t="shared" si="123"/>
        <v>0.84607249999999989</v>
      </c>
      <c r="Y212" s="24">
        <f t="shared" si="123"/>
        <v>0.91462749999999993</v>
      </c>
      <c r="Z212" s="24">
        <f t="shared" si="123"/>
        <v>0.9275762500000001</v>
      </c>
      <c r="AA212" s="24">
        <f t="shared" si="123"/>
        <v>0.91989500000000002</v>
      </c>
      <c r="AB212" s="9">
        <f t="shared" si="123"/>
        <v>2591.6</v>
      </c>
      <c r="AC212" s="16">
        <f t="shared" si="123"/>
        <v>164.16450000000003</v>
      </c>
      <c r="AD212" s="5">
        <f t="shared" si="123"/>
        <v>15382.924999999999</v>
      </c>
      <c r="AE212" s="17">
        <f t="shared" si="123"/>
        <v>973.81200000000001</v>
      </c>
      <c r="AI212" s="4"/>
      <c r="AJ212" s="9" t="s">
        <v>37</v>
      </c>
      <c r="AK212" s="24">
        <f t="shared" ref="AK212:AU212" si="124">AVERAGE(AK193:AK195,AK197:AK203,AK205:AK210)</f>
        <v>0.90053374999999991</v>
      </c>
      <c r="AL212" s="24">
        <f t="shared" si="124"/>
        <v>0.85870250000000004</v>
      </c>
      <c r="AM212" s="24">
        <f t="shared" si="124"/>
        <v>0.80771250000000006</v>
      </c>
      <c r="AN212" s="24">
        <f t="shared" si="124"/>
        <v>0.81169875000000002</v>
      </c>
      <c r="AO212" s="24">
        <f t="shared" si="124"/>
        <v>0.90284500000000001</v>
      </c>
      <c r="AP212" s="24">
        <f t="shared" si="124"/>
        <v>0.9088099999999999</v>
      </c>
      <c r="AQ212" s="24">
        <f t="shared" si="124"/>
        <v>0.90903499999999993</v>
      </c>
      <c r="AR212" s="9">
        <f t="shared" si="124"/>
        <v>3858.4250000000002</v>
      </c>
      <c r="AS212" s="9">
        <f t="shared" si="124"/>
        <v>244.12900000000005</v>
      </c>
      <c r="AT212" s="5">
        <f t="shared" si="124"/>
        <v>17109.7</v>
      </c>
      <c r="AU212" s="1">
        <f t="shared" si="124"/>
        <v>995.98712500000011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93E5B-74D3-1843-9B6E-5EFF5DE0488C}">
  <sheetPr>
    <tabColor rgb="FFFF0000"/>
  </sheetPr>
  <dimension ref="C10:BO215"/>
  <sheetViews>
    <sheetView topLeftCell="M181" zoomScaleNormal="100" workbookViewId="0">
      <selection activeCell="Y203" sqref="Y203"/>
    </sheetView>
  </sheetViews>
  <sheetFormatPr baseColWidth="10" defaultRowHeight="16" x14ac:dyDescent="0.2"/>
  <cols>
    <col min="6" max="6" width="13.1640625" bestFit="1" customWidth="1"/>
    <col min="8" max="8" width="13.1640625" bestFit="1" customWidth="1"/>
    <col min="14" max="15" width="10.83203125" style="1"/>
  </cols>
  <sheetData>
    <row r="10" spans="3:67" x14ac:dyDescent="0.2">
      <c r="C10" t="s">
        <v>0</v>
      </c>
      <c r="S10" t="s">
        <v>1</v>
      </c>
      <c r="AI10" t="s">
        <v>2</v>
      </c>
    </row>
    <row r="11" spans="3:67" x14ac:dyDescent="0.2">
      <c r="D11">
        <v>0</v>
      </c>
      <c r="F11" t="s">
        <v>3</v>
      </c>
      <c r="G11" t="s">
        <v>3</v>
      </c>
      <c r="H11" t="s">
        <v>3</v>
      </c>
      <c r="I11" t="s">
        <v>4</v>
      </c>
      <c r="J11" t="s">
        <v>4</v>
      </c>
      <c r="K11" t="s">
        <v>4</v>
      </c>
      <c r="T11">
        <v>0</v>
      </c>
      <c r="V11" t="s">
        <v>3</v>
      </c>
      <c r="W11" t="s">
        <v>3</v>
      </c>
      <c r="X11" t="s">
        <v>3</v>
      </c>
      <c r="Y11" t="s">
        <v>4</v>
      </c>
      <c r="Z11" t="s">
        <v>4</v>
      </c>
      <c r="AA11" t="s">
        <v>4</v>
      </c>
      <c r="AJ11">
        <v>0</v>
      </c>
      <c r="AL11" t="s">
        <v>3</v>
      </c>
      <c r="AM11" t="s">
        <v>3</v>
      </c>
      <c r="AN11" t="s">
        <v>3</v>
      </c>
      <c r="AO11" t="s">
        <v>4</v>
      </c>
      <c r="AP11" t="s">
        <v>4</v>
      </c>
      <c r="AQ11" t="s">
        <v>4</v>
      </c>
      <c r="BG11" t="s">
        <v>5</v>
      </c>
    </row>
    <row r="12" spans="3:67" ht="17" x14ac:dyDescent="0.2">
      <c r="C12" s="2" t="s">
        <v>6</v>
      </c>
      <c r="D12" s="3" t="s">
        <v>7</v>
      </c>
      <c r="E12" s="4" t="s">
        <v>8</v>
      </c>
      <c r="F12" s="4" t="s">
        <v>9</v>
      </c>
      <c r="G12" s="4" t="s">
        <v>10</v>
      </c>
      <c r="H12" s="4" t="s">
        <v>11</v>
      </c>
      <c r="I12" s="4" t="s">
        <v>9</v>
      </c>
      <c r="J12" s="4" t="s">
        <v>10</v>
      </c>
      <c r="K12" s="4" t="s">
        <v>11</v>
      </c>
      <c r="L12" s="4" t="s">
        <v>12</v>
      </c>
      <c r="M12" s="4" t="s">
        <v>13</v>
      </c>
      <c r="N12" s="5" t="s">
        <v>14</v>
      </c>
      <c r="O12" s="1" t="s">
        <v>15</v>
      </c>
      <c r="S12" s="2" t="s">
        <v>6</v>
      </c>
      <c r="T12" s="3" t="s">
        <v>7</v>
      </c>
      <c r="U12" s="4" t="s">
        <v>8</v>
      </c>
      <c r="V12" s="4" t="s">
        <v>9</v>
      </c>
      <c r="W12" s="4" t="s">
        <v>10</v>
      </c>
      <c r="X12" s="4" t="s">
        <v>11</v>
      </c>
      <c r="Y12" s="4" t="s">
        <v>9</v>
      </c>
      <c r="Z12" s="4" t="s">
        <v>10</v>
      </c>
      <c r="AA12" s="4" t="s">
        <v>11</v>
      </c>
      <c r="AB12" s="4" t="s">
        <v>12</v>
      </c>
      <c r="AC12" s="4" t="s">
        <v>13</v>
      </c>
      <c r="AD12" s="5" t="s">
        <v>14</v>
      </c>
      <c r="AE12" s="1" t="s">
        <v>15</v>
      </c>
      <c r="AI12" s="2" t="s">
        <v>6</v>
      </c>
      <c r="AJ12" s="3" t="s">
        <v>7</v>
      </c>
      <c r="AK12" s="4" t="s">
        <v>8</v>
      </c>
      <c r="AL12" s="4" t="s">
        <v>9</v>
      </c>
      <c r="AM12" s="4" t="s">
        <v>10</v>
      </c>
      <c r="AN12" s="4" t="s">
        <v>11</v>
      </c>
      <c r="AO12" s="4" t="s">
        <v>9</v>
      </c>
      <c r="AP12" s="4" t="s">
        <v>10</v>
      </c>
      <c r="AQ12" s="4" t="s">
        <v>11</v>
      </c>
      <c r="AR12" s="4" t="s">
        <v>12</v>
      </c>
      <c r="AS12" s="4" t="s">
        <v>13</v>
      </c>
      <c r="AT12" s="5" t="s">
        <v>14</v>
      </c>
      <c r="AU12" s="1" t="s">
        <v>15</v>
      </c>
      <c r="AV12">
        <v>0</v>
      </c>
      <c r="AW12" s="6">
        <v>0.94</v>
      </c>
      <c r="AX12" s="6">
        <v>0.92709999999999992</v>
      </c>
      <c r="AY12" s="6">
        <v>0.94680000000000009</v>
      </c>
      <c r="AZ12" s="6">
        <v>0.93680000000000008</v>
      </c>
      <c r="BA12" s="6">
        <v>0.95189999999999997</v>
      </c>
      <c r="BB12" s="6">
        <v>0.93400000000000005</v>
      </c>
      <c r="BC12" s="6">
        <v>0.94290000000000007</v>
      </c>
      <c r="BD12" s="6">
        <v>200</v>
      </c>
      <c r="BE12" s="6">
        <v>35.17</v>
      </c>
      <c r="BG12" s="6">
        <v>94</v>
      </c>
      <c r="BH12" s="6">
        <v>92.71</v>
      </c>
      <c r="BI12" s="6">
        <v>94.68</v>
      </c>
      <c r="BJ12" s="6">
        <v>93.68</v>
      </c>
      <c r="BK12" s="6">
        <v>95.19</v>
      </c>
      <c r="BL12" s="6">
        <v>93.4</v>
      </c>
      <c r="BM12" s="6">
        <v>94.29</v>
      </c>
      <c r="BN12" s="6">
        <v>35.17</v>
      </c>
      <c r="BO12" s="6">
        <v>200</v>
      </c>
    </row>
    <row r="13" spans="3:67" x14ac:dyDescent="0.2">
      <c r="C13" s="7">
        <v>9.1</v>
      </c>
      <c r="D13" s="4" t="s">
        <v>16</v>
      </c>
      <c r="E13" s="21">
        <v>0.93500000000000005</v>
      </c>
      <c r="F13" s="21">
        <v>0.90910000000000002</v>
      </c>
      <c r="G13" s="21">
        <v>0.95740000000000003</v>
      </c>
      <c r="H13" s="21">
        <v>0.93259999999999998</v>
      </c>
      <c r="I13" s="21">
        <v>0.96040000000000003</v>
      </c>
      <c r="J13" s="21">
        <v>0.91510000000000002</v>
      </c>
      <c r="K13" s="21">
        <v>0.93720000000000003</v>
      </c>
      <c r="L13" s="4">
        <v>200</v>
      </c>
      <c r="M13" s="4">
        <v>1.220703125E-4</v>
      </c>
      <c r="N13" s="1">
        <f t="shared" ref="N13:N23" si="0">L13</f>
        <v>200</v>
      </c>
      <c r="O13" s="1">
        <f t="shared" ref="O13:O23" si="1">M13</f>
        <v>1.220703125E-4</v>
      </c>
      <c r="S13" s="7">
        <v>9.1</v>
      </c>
      <c r="T13" s="4" t="s">
        <v>16</v>
      </c>
      <c r="U13" s="21">
        <v>0.93500000000000005</v>
      </c>
      <c r="V13" s="21">
        <v>0.9355</v>
      </c>
      <c r="W13" s="21">
        <v>0.92549999999999999</v>
      </c>
      <c r="X13" s="21">
        <v>0.93049999999999999</v>
      </c>
      <c r="Y13" s="21">
        <v>0.93459999999999999</v>
      </c>
      <c r="Z13" s="21">
        <v>0.94340000000000002</v>
      </c>
      <c r="AA13" s="21">
        <v>0.93899999999999995</v>
      </c>
      <c r="AB13" s="4">
        <v>200</v>
      </c>
      <c r="AC13" s="8">
        <v>36.76</v>
      </c>
      <c r="AD13" s="5">
        <f t="shared" ref="AD13:AD23" si="2">AB13</f>
        <v>200</v>
      </c>
      <c r="AE13" s="17">
        <f t="shared" ref="AE13:AE23" si="3">AC13</f>
        <v>36.76</v>
      </c>
      <c r="AI13" s="7">
        <v>9.1</v>
      </c>
      <c r="AJ13" s="4" t="s">
        <v>16</v>
      </c>
      <c r="AK13" s="21">
        <v>0.94</v>
      </c>
      <c r="AL13" s="21">
        <v>0.92709999999999992</v>
      </c>
      <c r="AM13" s="21">
        <v>0.94680000000000009</v>
      </c>
      <c r="AN13" s="21">
        <v>0.93680000000000008</v>
      </c>
      <c r="AO13" s="21">
        <v>0.95189999999999997</v>
      </c>
      <c r="AP13" s="21">
        <v>0.93400000000000005</v>
      </c>
      <c r="AQ13" s="21">
        <v>0.94290000000000007</v>
      </c>
      <c r="AR13" s="6">
        <v>200</v>
      </c>
      <c r="AS13" s="6">
        <v>35.17</v>
      </c>
      <c r="AT13" s="5">
        <f>AR13</f>
        <v>200</v>
      </c>
      <c r="AU13" s="1">
        <f>AS13</f>
        <v>35.17</v>
      </c>
      <c r="AV13" s="6">
        <v>1</v>
      </c>
      <c r="AW13" s="6">
        <v>0.94499999999999995</v>
      </c>
      <c r="AX13" s="6">
        <v>0.94620000000000004</v>
      </c>
      <c r="AY13" s="6">
        <v>0.93620000000000003</v>
      </c>
      <c r="AZ13" s="6">
        <v>0.94120000000000004</v>
      </c>
      <c r="BA13" s="6">
        <v>0.94389999999999996</v>
      </c>
      <c r="BB13" s="6">
        <v>0.95279999999999998</v>
      </c>
      <c r="BC13" s="6">
        <v>0.94840000000000002</v>
      </c>
      <c r="BD13" s="6">
        <v>1414</v>
      </c>
      <c r="BE13" s="6">
        <v>78.19</v>
      </c>
      <c r="BG13" s="6">
        <v>94.5</v>
      </c>
      <c r="BH13" s="6">
        <v>94.62</v>
      </c>
      <c r="BI13" s="6">
        <v>93.62</v>
      </c>
      <c r="BJ13" s="6">
        <v>94.12</v>
      </c>
      <c r="BK13" s="6">
        <v>94.39</v>
      </c>
      <c r="BL13" s="6">
        <v>95.28</v>
      </c>
      <c r="BM13" s="6">
        <v>94.84</v>
      </c>
      <c r="BN13" s="6">
        <v>78.19</v>
      </c>
      <c r="BO13" s="6">
        <v>1414</v>
      </c>
    </row>
    <row r="14" spans="3:67" x14ac:dyDescent="0.2">
      <c r="C14" s="7">
        <v>10.1</v>
      </c>
      <c r="D14" s="4" t="s">
        <v>17</v>
      </c>
      <c r="E14" s="21">
        <f>'ProTeGi - Multi Call Data'!K17</f>
        <v>0.502</v>
      </c>
      <c r="F14" s="21">
        <f>'ProTeGi - Multi Call Data'!L17</f>
        <v>0.62605999999999995</v>
      </c>
      <c r="G14" s="21">
        <f>'ProTeGi - Multi Call Data'!M17</f>
        <v>0.25557999999999997</v>
      </c>
      <c r="H14" s="21">
        <f>'ProTeGi - Multi Call Data'!N17</f>
        <v>0.35883999999999999</v>
      </c>
      <c r="I14" s="21">
        <f>'ProTeGi - Multi Call Data'!O17</f>
        <v>0.47051999999999994</v>
      </c>
      <c r="J14" s="21">
        <f>'ProTeGi - Multi Call Data'!P17</f>
        <v>0.7913</v>
      </c>
      <c r="K14" s="21">
        <f>'ProTeGi - Multi Call Data'!Q17</f>
        <v>0.58914</v>
      </c>
      <c r="L14" s="4">
        <f>'ProTeGi - Multi Call Data'!S17</f>
        <v>200</v>
      </c>
      <c r="M14" s="4">
        <f>'ProTeGi - Multi Call Data'!R17</f>
        <v>1.4020547145996082E-4</v>
      </c>
      <c r="N14" s="1">
        <f t="shared" si="0"/>
        <v>200</v>
      </c>
      <c r="O14" s="1">
        <f t="shared" si="1"/>
        <v>1.4020547145996082E-4</v>
      </c>
      <c r="S14" s="7">
        <v>10.1</v>
      </c>
      <c r="T14" s="4" t="s">
        <v>17</v>
      </c>
      <c r="U14" s="21">
        <f>'PO2G+C - Multi Call Data'!K17</f>
        <v>0.52799999999999991</v>
      </c>
      <c r="V14" s="21">
        <f>'PO2G+C - Multi Call Data'!L17</f>
        <v>0.69421999999999995</v>
      </c>
      <c r="W14" s="21">
        <f>'PO2G+C - Multi Call Data'!M17</f>
        <v>0.22591999999999998</v>
      </c>
      <c r="X14" s="21">
        <f>'PO2G+C - Multi Call Data'!N17</f>
        <v>0.34045999999999998</v>
      </c>
      <c r="Y14" s="21">
        <f>'PO2G+C - Multi Call Data'!O17</f>
        <v>0.49271999999999999</v>
      </c>
      <c r="Z14" s="21">
        <f>'PO2G+C - Multi Call Data'!P17</f>
        <v>0.88260000000000005</v>
      </c>
      <c r="AA14" s="21">
        <f>'PO2G+C - Multi Call Data'!Q17</f>
        <v>0.63236000000000003</v>
      </c>
      <c r="AB14" s="4">
        <f>'PO2G+C - Multi Call Data'!S17</f>
        <v>200</v>
      </c>
      <c r="AC14" s="4">
        <f>'PO2G+C - Multi Call Data'!R17</f>
        <v>12.813999999999998</v>
      </c>
      <c r="AD14" s="5">
        <f t="shared" si="2"/>
        <v>200</v>
      </c>
      <c r="AE14" s="1">
        <f t="shared" si="3"/>
        <v>12.813999999999998</v>
      </c>
      <c r="AI14" s="7">
        <v>10.1</v>
      </c>
      <c r="AJ14" s="4" t="s">
        <v>17</v>
      </c>
      <c r="AK14" s="21">
        <f>'PO2G - Multi Call Data'!K17</f>
        <v>0.51300000000000012</v>
      </c>
      <c r="AL14" s="21">
        <f>'PO2G - Multi Call Data'!L17</f>
        <v>0.67421999999999993</v>
      </c>
      <c r="AM14" s="21">
        <f>'PO2G - Multi Call Data'!M17</f>
        <v>0.19073999999999999</v>
      </c>
      <c r="AN14" s="21">
        <f>'PO2G - Multi Call Data'!N17</f>
        <v>0.29722000000000004</v>
      </c>
      <c r="AO14" s="21">
        <f>'PO2G - Multi Call Data'!O17</f>
        <v>0.48403999999999997</v>
      </c>
      <c r="AP14" s="21">
        <f>'PO2G - Multi Call Data'!P17</f>
        <v>0.89132</v>
      </c>
      <c r="AQ14" s="21">
        <f>'PO2G - Multi Call Data'!Q17</f>
        <v>0.62737999999999994</v>
      </c>
      <c r="AR14" s="4">
        <f>'PO2G - Multi Call Data'!S17</f>
        <v>200</v>
      </c>
      <c r="AS14" s="4">
        <f>'PO2G - Multi Call Data'!R17</f>
        <v>7.9959999999999996</v>
      </c>
      <c r="AT14" s="5">
        <f t="shared" ref="AT14:AU23" si="4">AR14</f>
        <v>200</v>
      </c>
      <c r="AU14" s="1">
        <f t="shared" si="4"/>
        <v>7.9959999999999996</v>
      </c>
      <c r="AV14">
        <v>2</v>
      </c>
      <c r="AW14" s="6">
        <v>0.94499999999999995</v>
      </c>
      <c r="AX14" s="6">
        <v>0.92779999999999996</v>
      </c>
      <c r="AY14" s="6">
        <v>0.95739999999999992</v>
      </c>
      <c r="AZ14" s="6">
        <v>0.9423999999999999</v>
      </c>
      <c r="BA14" s="6">
        <v>0.96120000000000005</v>
      </c>
      <c r="BB14" s="6">
        <v>0.93400000000000005</v>
      </c>
      <c r="BC14" s="6">
        <v>0.94739999999999991</v>
      </c>
      <c r="BD14" s="6">
        <v>2424</v>
      </c>
      <c r="BE14" s="6">
        <v>193.81</v>
      </c>
      <c r="BG14" s="6">
        <v>94.5</v>
      </c>
      <c r="BH14" s="6">
        <v>92.78</v>
      </c>
      <c r="BI14" s="6">
        <v>95.74</v>
      </c>
      <c r="BJ14" s="6">
        <v>94.24</v>
      </c>
      <c r="BK14" s="6">
        <v>96.12</v>
      </c>
      <c r="BL14" s="6">
        <v>93.4</v>
      </c>
      <c r="BM14" s="6">
        <v>94.74</v>
      </c>
      <c r="BN14" s="6">
        <v>193.81</v>
      </c>
      <c r="BO14" s="6">
        <v>2424</v>
      </c>
    </row>
    <row r="15" spans="3:67" x14ac:dyDescent="0.2">
      <c r="C15" s="7">
        <v>11.1</v>
      </c>
      <c r="D15" s="4" t="s">
        <v>18</v>
      </c>
      <c r="E15" s="21">
        <f>'ProTeGi - Multi Call Data'!K27</f>
        <v>0.82699999999999996</v>
      </c>
      <c r="F15" s="21">
        <f>'ProTeGi - Multi Call Data'!L27</f>
        <v>0.45490000000000003</v>
      </c>
      <c r="G15" s="21">
        <f>'ProTeGi - Multi Call Data'!M27</f>
        <v>0.77336000000000005</v>
      </c>
      <c r="H15" s="21">
        <f>'ProTeGi - Multi Call Data'!N27</f>
        <v>0.57281999999999988</v>
      </c>
      <c r="I15" s="21">
        <f>'ProTeGi - Multi Call Data'!O27</f>
        <v>0.9543600000000001</v>
      </c>
      <c r="J15" s="21">
        <f>'ProTeGi - Multi Call Data'!P27</f>
        <v>0.83648000000000011</v>
      </c>
      <c r="K15" s="21">
        <f>'ProTeGi - Multi Call Data'!Q27</f>
        <v>0.89155999999999991</v>
      </c>
      <c r="L15" s="4">
        <f>'ProTeGi - Multi Call Data'!S27</f>
        <v>200</v>
      </c>
      <c r="M15" s="4">
        <f>'ProTeGi - Multi Call Data'!R7</f>
        <v>1.6017316894531241E-4</v>
      </c>
      <c r="N15" s="1">
        <f t="shared" si="0"/>
        <v>200</v>
      </c>
      <c r="O15" s="1">
        <f t="shared" si="1"/>
        <v>1.6017316894531241E-4</v>
      </c>
      <c r="S15" s="7">
        <v>11.1</v>
      </c>
      <c r="T15" s="4" t="s">
        <v>18</v>
      </c>
      <c r="U15" s="21">
        <f>'PO2G+C - Multi Call Data'!K27</f>
        <v>0.84099999999999997</v>
      </c>
      <c r="V15" s="21">
        <f>'PO2G+C - Multi Call Data'!L27</f>
        <v>0.48163999999999996</v>
      </c>
      <c r="W15" s="21">
        <f>'PO2G+C - Multi Call Data'!M27</f>
        <v>0.78668000000000016</v>
      </c>
      <c r="X15" s="21">
        <f>'PO2G+C - Multi Call Data'!N27</f>
        <v>0.59734000000000009</v>
      </c>
      <c r="Y15" s="21">
        <f>'PO2G+C - Multi Call Data'!O27</f>
        <v>0.95762000000000003</v>
      </c>
      <c r="Z15" s="21">
        <f>'PO2G+C - Multi Call Data'!P27</f>
        <v>0.85060000000000002</v>
      </c>
      <c r="AA15" s="21">
        <f>'PO2G+C - Multi Call Data'!Q27</f>
        <v>0.90091999999999994</v>
      </c>
      <c r="AB15" s="4">
        <f>'PO2G+C - Multi Call Data'!S27</f>
        <v>200</v>
      </c>
      <c r="AC15" s="4">
        <f>'PO2G+C - Multi Call Data'!R7</f>
        <v>11.093999999999998</v>
      </c>
      <c r="AD15" s="5">
        <f t="shared" si="2"/>
        <v>200</v>
      </c>
      <c r="AE15" s="1">
        <f t="shared" si="3"/>
        <v>11.093999999999998</v>
      </c>
      <c r="AI15" s="7">
        <v>11.1</v>
      </c>
      <c r="AJ15" s="4" t="s">
        <v>18</v>
      </c>
      <c r="AK15" s="21">
        <f>'PO2G - Multi Call Data'!K27</f>
        <v>0.83599999999999997</v>
      </c>
      <c r="AL15" s="21">
        <f>'PO2G - Multi Call Data'!L27</f>
        <v>0.47176000000000001</v>
      </c>
      <c r="AM15" s="21">
        <f>'PO2G - Multi Call Data'!M27</f>
        <v>0.78002000000000005</v>
      </c>
      <c r="AN15" s="21">
        <f>'PO2G - Multi Call Data'!N27</f>
        <v>0.58790000000000009</v>
      </c>
      <c r="AO15" s="21">
        <f>'PO2G - Multi Call Data'!O27</f>
        <v>0.95609999999999995</v>
      </c>
      <c r="AP15" s="21">
        <f>'PO2G - Multi Call Data'!P27</f>
        <v>0.84591999999999989</v>
      </c>
      <c r="AQ15" s="21">
        <f>'PO2G - Multi Call Data'!Q27</f>
        <v>0.89763999999999999</v>
      </c>
      <c r="AR15" s="4">
        <f>'PO2G - Multi Call Data'!S27</f>
        <v>200</v>
      </c>
      <c r="AS15" s="4">
        <f>'PO2G - Multi Call Data'!R7</f>
        <v>4.8820000000000006</v>
      </c>
      <c r="AT15" s="5">
        <f t="shared" si="4"/>
        <v>200</v>
      </c>
      <c r="AU15" s="1">
        <f t="shared" si="4"/>
        <v>4.8820000000000006</v>
      </c>
      <c r="AV15" s="6">
        <v>3</v>
      </c>
      <c r="AW15" s="6">
        <v>0.96</v>
      </c>
      <c r="AX15" s="6">
        <v>0.93879999999999997</v>
      </c>
      <c r="AY15" s="6">
        <v>0.97870000000000001</v>
      </c>
      <c r="AZ15" s="6">
        <v>0.95829999999999993</v>
      </c>
      <c r="BA15" s="6">
        <v>0.98040000000000005</v>
      </c>
      <c r="BB15" s="6">
        <v>0.94340000000000002</v>
      </c>
      <c r="BC15" s="6">
        <v>0.96150000000000002</v>
      </c>
      <c r="BD15" s="6">
        <v>2020</v>
      </c>
      <c r="BE15" s="6">
        <v>214.73</v>
      </c>
      <c r="BG15" s="6">
        <v>96</v>
      </c>
      <c r="BH15" s="6">
        <v>93.88</v>
      </c>
      <c r="BI15" s="6">
        <v>97.87</v>
      </c>
      <c r="BJ15" s="6">
        <v>95.83</v>
      </c>
      <c r="BK15" s="6">
        <v>98.04</v>
      </c>
      <c r="BL15" s="6">
        <v>94.34</v>
      </c>
      <c r="BM15" s="6">
        <v>96.15</v>
      </c>
      <c r="BN15" s="6">
        <v>214.73</v>
      </c>
      <c r="BO15" s="6">
        <v>2020</v>
      </c>
    </row>
    <row r="16" spans="3:67" x14ac:dyDescent="0.2">
      <c r="C16" s="7"/>
      <c r="D16" s="9" t="s">
        <v>19</v>
      </c>
      <c r="E16" s="24">
        <f t="shared" ref="E16:M16" si="5">AVERAGE(E13:E15)</f>
        <v>0.75466666666666671</v>
      </c>
      <c r="F16" s="24">
        <f t="shared" si="5"/>
        <v>0.66335333333333335</v>
      </c>
      <c r="G16" s="24">
        <f t="shared" si="5"/>
        <v>0.66211333333333333</v>
      </c>
      <c r="H16" s="24">
        <f t="shared" si="5"/>
        <v>0.62141999999999997</v>
      </c>
      <c r="I16" s="24">
        <f t="shared" si="5"/>
        <v>0.79509333333333332</v>
      </c>
      <c r="J16" s="24">
        <f t="shared" si="5"/>
        <v>0.84762666666666675</v>
      </c>
      <c r="K16" s="24">
        <f t="shared" si="5"/>
        <v>0.80596666666666661</v>
      </c>
      <c r="L16" s="9">
        <f t="shared" si="5"/>
        <v>200</v>
      </c>
      <c r="M16" s="9">
        <f t="shared" si="5"/>
        <v>1.4081631763509107E-4</v>
      </c>
      <c r="N16" s="1">
        <f t="shared" si="0"/>
        <v>200</v>
      </c>
      <c r="O16" s="1">
        <f t="shared" si="1"/>
        <v>1.4081631763509107E-4</v>
      </c>
      <c r="S16" s="7"/>
      <c r="T16" s="9" t="s">
        <v>19</v>
      </c>
      <c r="U16" s="24">
        <f t="shared" ref="U16:AC16" si="6">AVERAGE(U13:U15)</f>
        <v>0.76800000000000013</v>
      </c>
      <c r="V16" s="24">
        <f t="shared" si="6"/>
        <v>0.70378666666666667</v>
      </c>
      <c r="W16" s="24">
        <f t="shared" si="6"/>
        <v>0.64603333333333335</v>
      </c>
      <c r="X16" s="24">
        <f t="shared" si="6"/>
        <v>0.62276666666666669</v>
      </c>
      <c r="Y16" s="24">
        <f t="shared" si="6"/>
        <v>0.79497999999999991</v>
      </c>
      <c r="Z16" s="24">
        <f t="shared" si="6"/>
        <v>0.89219999999999999</v>
      </c>
      <c r="AA16" s="24">
        <f t="shared" si="6"/>
        <v>0.82409333333333323</v>
      </c>
      <c r="AB16" s="9">
        <f t="shared" si="6"/>
        <v>200</v>
      </c>
      <c r="AC16" s="16">
        <f t="shared" si="6"/>
        <v>20.222666666666665</v>
      </c>
      <c r="AD16" s="5">
        <f t="shared" si="2"/>
        <v>200</v>
      </c>
      <c r="AE16" s="17">
        <f t="shared" si="3"/>
        <v>20.222666666666665</v>
      </c>
      <c r="AI16" s="7"/>
      <c r="AJ16" s="9" t="s">
        <v>19</v>
      </c>
      <c r="AK16" s="24">
        <f t="shared" ref="AK16:AS16" si="7">AVERAGE(AK13:AK15)</f>
        <v>0.76300000000000001</v>
      </c>
      <c r="AL16" s="24">
        <f t="shared" si="7"/>
        <v>0.69102666666666668</v>
      </c>
      <c r="AM16" s="24">
        <f t="shared" si="7"/>
        <v>0.63918666666666668</v>
      </c>
      <c r="AN16" s="24">
        <f t="shared" si="7"/>
        <v>0.60730666666666677</v>
      </c>
      <c r="AO16" s="24">
        <f t="shared" si="7"/>
        <v>0.79734666666666654</v>
      </c>
      <c r="AP16" s="24">
        <f t="shared" si="7"/>
        <v>0.89041333333333339</v>
      </c>
      <c r="AQ16" s="24">
        <f t="shared" si="7"/>
        <v>0.82263999999999993</v>
      </c>
      <c r="AR16" s="9">
        <f t="shared" si="7"/>
        <v>200</v>
      </c>
      <c r="AS16" s="9">
        <f t="shared" si="7"/>
        <v>16.016000000000002</v>
      </c>
      <c r="AT16" s="5">
        <f t="shared" si="4"/>
        <v>200</v>
      </c>
      <c r="AU16" s="1">
        <f t="shared" si="4"/>
        <v>16.016000000000002</v>
      </c>
      <c r="AV16">
        <v>4</v>
      </c>
      <c r="AW16" s="6">
        <v>0.95499999999999996</v>
      </c>
      <c r="AX16" s="6">
        <v>0.92930000000000001</v>
      </c>
      <c r="AY16" s="6">
        <v>0.97870000000000001</v>
      </c>
      <c r="AZ16" s="6">
        <v>0.95340000000000003</v>
      </c>
      <c r="BA16" s="6">
        <v>0.98019999999999996</v>
      </c>
      <c r="BB16" s="6">
        <v>0.93400000000000005</v>
      </c>
      <c r="BC16" s="6">
        <v>0.95650000000000002</v>
      </c>
      <c r="BD16" s="6">
        <v>1818</v>
      </c>
      <c r="BE16" s="6">
        <v>150.96</v>
      </c>
      <c r="BG16" s="6">
        <v>95.5</v>
      </c>
      <c r="BH16" s="6">
        <v>92.93</v>
      </c>
      <c r="BI16" s="6">
        <v>97.87</v>
      </c>
      <c r="BJ16" s="6">
        <v>95.34</v>
      </c>
      <c r="BK16" s="6">
        <v>98.02</v>
      </c>
      <c r="BL16" s="6">
        <v>93.4</v>
      </c>
      <c r="BM16" s="6">
        <v>95.65</v>
      </c>
      <c r="BN16" s="6">
        <v>150.96</v>
      </c>
      <c r="BO16" s="6">
        <v>1818</v>
      </c>
    </row>
    <row r="17" spans="3:67" x14ac:dyDescent="0.2">
      <c r="C17" s="7">
        <v>3.1</v>
      </c>
      <c r="D17" s="4" t="s">
        <v>29</v>
      </c>
      <c r="E17" s="21">
        <v>0.93500000000000005</v>
      </c>
      <c r="F17" s="21">
        <v>1</v>
      </c>
      <c r="G17" s="21">
        <v>0.86019999999999996</v>
      </c>
      <c r="H17" s="21">
        <v>0.92490000000000006</v>
      </c>
      <c r="I17" s="21">
        <v>0.89170000000000005</v>
      </c>
      <c r="J17" s="21">
        <v>1</v>
      </c>
      <c r="K17" s="21">
        <v>0.94269999999999998</v>
      </c>
      <c r="L17" s="4">
        <v>200</v>
      </c>
      <c r="M17" s="8">
        <v>8.392333984375E-5</v>
      </c>
      <c r="N17" s="1">
        <f t="shared" si="0"/>
        <v>200</v>
      </c>
      <c r="O17" s="17">
        <f t="shared" si="1"/>
        <v>8.392333984375E-5</v>
      </c>
      <c r="S17" s="7">
        <v>3.1</v>
      </c>
      <c r="T17" s="4" t="s">
        <v>29</v>
      </c>
      <c r="U17" s="21">
        <v>0.94</v>
      </c>
      <c r="V17" s="21">
        <v>1</v>
      </c>
      <c r="W17" s="21">
        <v>0.871</v>
      </c>
      <c r="X17" s="21">
        <v>0.93100000000000005</v>
      </c>
      <c r="Y17" s="21">
        <v>0.8992</v>
      </c>
      <c r="Z17" s="21">
        <v>1</v>
      </c>
      <c r="AA17" s="21">
        <v>0.94689999999999996</v>
      </c>
      <c r="AB17" s="4">
        <v>200</v>
      </c>
      <c r="AC17" s="4">
        <v>4.8600000000000003</v>
      </c>
      <c r="AD17" s="5">
        <f t="shared" si="2"/>
        <v>200</v>
      </c>
      <c r="AE17" s="1">
        <f t="shared" si="3"/>
        <v>4.8600000000000003</v>
      </c>
      <c r="AI17" s="7">
        <v>3.1</v>
      </c>
      <c r="AJ17" s="4" t="s">
        <v>29</v>
      </c>
      <c r="AK17" s="21">
        <v>0.93</v>
      </c>
      <c r="AL17" s="21">
        <v>1</v>
      </c>
      <c r="AM17" s="21">
        <v>0.84950000000000003</v>
      </c>
      <c r="AN17" s="21">
        <v>0.91859999999999997</v>
      </c>
      <c r="AO17" s="21">
        <v>0.88430000000000009</v>
      </c>
      <c r="AP17" s="21">
        <v>1</v>
      </c>
      <c r="AQ17" s="21">
        <v>0.93859999999999999</v>
      </c>
      <c r="AR17" s="6">
        <v>200</v>
      </c>
      <c r="AS17" s="6">
        <v>7.62</v>
      </c>
      <c r="AT17" s="5">
        <f t="shared" si="4"/>
        <v>200</v>
      </c>
      <c r="AU17" s="1">
        <f t="shared" si="4"/>
        <v>7.62</v>
      </c>
      <c r="AV17" s="6">
        <v>5</v>
      </c>
      <c r="AW17" s="6">
        <v>0.93500000000000005</v>
      </c>
      <c r="AX17" s="6">
        <v>0.90099999999999991</v>
      </c>
      <c r="AY17" s="6">
        <v>0.96810000000000007</v>
      </c>
      <c r="AZ17" s="6">
        <v>0.93330000000000002</v>
      </c>
      <c r="BA17" s="6">
        <v>0.96970000000000001</v>
      </c>
      <c r="BB17" s="6">
        <v>0.90569999999999995</v>
      </c>
      <c r="BC17" s="6">
        <v>0.93659999999999999</v>
      </c>
      <c r="BD17" s="6">
        <v>1414</v>
      </c>
      <c r="BE17" s="6">
        <v>215.02</v>
      </c>
      <c r="BG17" s="6">
        <v>93.5</v>
      </c>
      <c r="BH17" s="6">
        <v>90.1</v>
      </c>
      <c r="BI17" s="6">
        <v>96.81</v>
      </c>
      <c r="BJ17" s="6">
        <v>93.33</v>
      </c>
      <c r="BK17" s="6">
        <v>96.97</v>
      </c>
      <c r="BL17" s="6">
        <v>90.57</v>
      </c>
      <c r="BM17" s="6">
        <v>93.66</v>
      </c>
      <c r="BN17" s="6">
        <v>215.02</v>
      </c>
      <c r="BO17" s="6">
        <v>1414</v>
      </c>
    </row>
    <row r="18" spans="3:67" x14ac:dyDescent="0.2">
      <c r="C18" s="7">
        <v>4.0999999999999996</v>
      </c>
      <c r="D18" s="4" t="s">
        <v>30</v>
      </c>
      <c r="E18" s="21">
        <v>0.93</v>
      </c>
      <c r="F18" s="21">
        <v>1</v>
      </c>
      <c r="G18" s="21">
        <v>0.84950000000000003</v>
      </c>
      <c r="H18" s="21">
        <v>0.91859999999999997</v>
      </c>
      <c r="I18" s="21">
        <v>0.88429999999999997</v>
      </c>
      <c r="J18" s="21">
        <v>1</v>
      </c>
      <c r="K18" s="21">
        <v>0.93859999999999999</v>
      </c>
      <c r="L18" s="4">
        <v>200</v>
      </c>
      <c r="M18" s="4">
        <v>1.37090682983398E-4</v>
      </c>
      <c r="N18" s="1">
        <f t="shared" si="0"/>
        <v>200</v>
      </c>
      <c r="O18" s="1">
        <f t="shared" si="1"/>
        <v>1.37090682983398E-4</v>
      </c>
      <c r="S18" s="7">
        <v>4.0999999999999996</v>
      </c>
      <c r="T18" s="4" t="s">
        <v>30</v>
      </c>
      <c r="U18" s="21">
        <v>0.93</v>
      </c>
      <c r="V18" s="21">
        <v>1</v>
      </c>
      <c r="W18" s="21">
        <v>0.84950000000000003</v>
      </c>
      <c r="X18" s="21">
        <v>0.91859999999999997</v>
      </c>
      <c r="Y18" s="21">
        <v>0.88429999999999997</v>
      </c>
      <c r="Z18" s="21">
        <v>1</v>
      </c>
      <c r="AA18" s="21">
        <v>0.93859999999999999</v>
      </c>
      <c r="AB18" s="4">
        <v>200</v>
      </c>
      <c r="AC18" s="4">
        <v>37.69</v>
      </c>
      <c r="AD18" s="5">
        <f t="shared" si="2"/>
        <v>200</v>
      </c>
      <c r="AE18" s="1">
        <f t="shared" si="3"/>
        <v>37.69</v>
      </c>
      <c r="AI18" s="7">
        <v>4.0999999999999996</v>
      </c>
      <c r="AJ18" s="4" t="s">
        <v>30</v>
      </c>
      <c r="AK18" s="21">
        <v>0.93500000000000005</v>
      </c>
      <c r="AL18" s="21">
        <v>1</v>
      </c>
      <c r="AM18" s="21">
        <v>0.86019999999999996</v>
      </c>
      <c r="AN18" s="21">
        <v>0.92489999999999994</v>
      </c>
      <c r="AO18" s="21">
        <v>0.89170000000000005</v>
      </c>
      <c r="AP18" s="21">
        <v>1</v>
      </c>
      <c r="AQ18" s="21">
        <v>0.94269999999999998</v>
      </c>
      <c r="AR18" s="6">
        <v>200</v>
      </c>
      <c r="AS18" s="6">
        <v>36.380000000000003</v>
      </c>
      <c r="AT18" s="5">
        <f t="shared" si="4"/>
        <v>200</v>
      </c>
      <c r="AU18" s="1">
        <f t="shared" si="4"/>
        <v>36.380000000000003</v>
      </c>
      <c r="AV18">
        <v>6</v>
      </c>
      <c r="AW18" s="6">
        <v>0.93500000000000005</v>
      </c>
      <c r="AX18" s="6">
        <v>0.90099999999999991</v>
      </c>
      <c r="AY18" s="6">
        <v>0.96810000000000007</v>
      </c>
      <c r="AZ18" s="6">
        <v>0.93330000000000002</v>
      </c>
      <c r="BA18" s="6">
        <v>0.96970000000000001</v>
      </c>
      <c r="BB18" s="6">
        <v>0.90569999999999995</v>
      </c>
      <c r="BC18" s="6">
        <v>0.93659999999999999</v>
      </c>
      <c r="BD18" s="6">
        <v>1616</v>
      </c>
      <c r="BE18" s="6">
        <v>181.77</v>
      </c>
      <c r="BG18" s="6">
        <v>93.5</v>
      </c>
      <c r="BH18" s="6">
        <v>90.1</v>
      </c>
      <c r="BI18" s="6">
        <v>96.81</v>
      </c>
      <c r="BJ18" s="6">
        <v>93.33</v>
      </c>
      <c r="BK18" s="6">
        <v>96.97</v>
      </c>
      <c r="BL18" s="6">
        <v>90.57</v>
      </c>
      <c r="BM18" s="6">
        <v>93.66</v>
      </c>
      <c r="BN18" s="6">
        <v>181.77</v>
      </c>
      <c r="BO18" s="6">
        <v>1616</v>
      </c>
    </row>
    <row r="19" spans="3:67" x14ac:dyDescent="0.2">
      <c r="C19" s="7">
        <v>5.0999999999999996</v>
      </c>
      <c r="D19" s="4" t="s">
        <v>31</v>
      </c>
      <c r="E19" s="21">
        <v>0.94</v>
      </c>
      <c r="F19" s="21">
        <v>0.96550000000000002</v>
      </c>
      <c r="G19" s="21">
        <v>0.9032</v>
      </c>
      <c r="H19" s="21">
        <v>0.93330000000000002</v>
      </c>
      <c r="I19" s="21">
        <v>0.9204</v>
      </c>
      <c r="J19" s="21">
        <v>0.97199999999999998</v>
      </c>
      <c r="K19" s="21">
        <v>0.94550000000000001</v>
      </c>
      <c r="L19" s="4">
        <v>200</v>
      </c>
      <c r="M19" s="4">
        <v>1.2612342834472599E-4</v>
      </c>
      <c r="N19" s="1">
        <f t="shared" si="0"/>
        <v>200</v>
      </c>
      <c r="O19" s="1">
        <f t="shared" si="1"/>
        <v>1.2612342834472599E-4</v>
      </c>
      <c r="S19" s="7">
        <v>5.0999999999999996</v>
      </c>
      <c r="T19" s="4" t="s">
        <v>31</v>
      </c>
      <c r="U19" s="21">
        <v>0.94</v>
      </c>
      <c r="V19" s="21">
        <v>0.98799999999999999</v>
      </c>
      <c r="W19" s="21">
        <v>0.88170000000000004</v>
      </c>
      <c r="X19" s="21">
        <v>0.93179999999999996</v>
      </c>
      <c r="Y19" s="21">
        <v>0.90600000000000003</v>
      </c>
      <c r="Z19" s="21">
        <v>0.99070000000000003</v>
      </c>
      <c r="AA19" s="21">
        <v>0.94640000000000002</v>
      </c>
      <c r="AB19" s="4">
        <v>200</v>
      </c>
      <c r="AC19" s="4">
        <v>5.8</v>
      </c>
      <c r="AD19" s="5">
        <f t="shared" si="2"/>
        <v>200</v>
      </c>
      <c r="AE19" s="1">
        <f t="shared" si="3"/>
        <v>5.8</v>
      </c>
      <c r="AI19" s="7">
        <v>5.0999999999999996</v>
      </c>
      <c r="AJ19" s="4" t="s">
        <v>31</v>
      </c>
      <c r="AK19" s="21">
        <v>0.9</v>
      </c>
      <c r="AL19" s="21">
        <v>0.89249999999999996</v>
      </c>
      <c r="AM19" s="21">
        <v>0.89249999999999996</v>
      </c>
      <c r="AN19" s="21">
        <v>0.89249999999999996</v>
      </c>
      <c r="AO19" s="21">
        <v>0.90650000000000008</v>
      </c>
      <c r="AP19" s="21">
        <v>0.90650000000000008</v>
      </c>
      <c r="AQ19" s="21">
        <v>0.90650000000000008</v>
      </c>
      <c r="AR19" s="6">
        <v>200</v>
      </c>
      <c r="AS19" s="6">
        <v>7.18</v>
      </c>
      <c r="AT19" s="5">
        <f t="shared" si="4"/>
        <v>200</v>
      </c>
      <c r="AU19" s="1">
        <f t="shared" si="4"/>
        <v>7.18</v>
      </c>
      <c r="AW19" s="6"/>
      <c r="AX19" s="6"/>
      <c r="AY19" s="6"/>
      <c r="AZ19" s="6"/>
      <c r="BA19" s="6"/>
      <c r="BB19" s="6"/>
      <c r="BC19" s="6"/>
      <c r="BD19" s="6"/>
      <c r="BE19" s="6"/>
    </row>
    <row r="20" spans="3:67" x14ac:dyDescent="0.2">
      <c r="C20" s="7">
        <v>6.1</v>
      </c>
      <c r="D20" s="4" t="s">
        <v>32</v>
      </c>
      <c r="E20" s="21">
        <v>0.9</v>
      </c>
      <c r="F20" s="21">
        <v>0.88419999999999999</v>
      </c>
      <c r="G20" s="21">
        <v>0.9032</v>
      </c>
      <c r="H20" s="21">
        <v>0.89359999999999995</v>
      </c>
      <c r="I20" s="21">
        <v>0.9143</v>
      </c>
      <c r="J20" s="21">
        <v>0.8972</v>
      </c>
      <c r="K20" s="21">
        <v>0.90569999999999995</v>
      </c>
      <c r="L20" s="4">
        <v>200</v>
      </c>
      <c r="M20" s="4">
        <v>1.18017196655273E-4</v>
      </c>
      <c r="N20" s="1">
        <f t="shared" si="0"/>
        <v>200</v>
      </c>
      <c r="O20" s="1">
        <f t="shared" si="1"/>
        <v>1.18017196655273E-4</v>
      </c>
      <c r="S20" s="7">
        <v>6.1</v>
      </c>
      <c r="T20" s="4" t="s">
        <v>32</v>
      </c>
      <c r="U20" s="21">
        <v>0.9</v>
      </c>
      <c r="V20" s="21">
        <v>89.25</v>
      </c>
      <c r="W20" s="21">
        <v>0.89249999999999996</v>
      </c>
      <c r="X20" s="21">
        <v>0.89249999999999996</v>
      </c>
      <c r="Y20" s="21">
        <v>0.90649999999999997</v>
      </c>
      <c r="Z20" s="21">
        <v>0.90649999999999997</v>
      </c>
      <c r="AA20" s="21">
        <v>0.90649999999999997</v>
      </c>
      <c r="AB20" s="4">
        <v>200</v>
      </c>
      <c r="AC20" s="4">
        <v>36.159999999999997</v>
      </c>
      <c r="AD20" s="5">
        <f t="shared" si="2"/>
        <v>200</v>
      </c>
      <c r="AE20" s="1">
        <f t="shared" si="3"/>
        <v>36.159999999999997</v>
      </c>
      <c r="AI20" s="7">
        <v>6.1</v>
      </c>
      <c r="AJ20" s="4" t="s">
        <v>32</v>
      </c>
      <c r="AK20" s="21">
        <v>0.9</v>
      </c>
      <c r="AL20" s="21">
        <v>0.89249999999999996</v>
      </c>
      <c r="AM20" s="21">
        <v>0.89249999999999996</v>
      </c>
      <c r="AN20" s="21">
        <v>0.89249999999999996</v>
      </c>
      <c r="AO20" s="21">
        <v>0.90650000000000008</v>
      </c>
      <c r="AP20" s="21">
        <v>0.90650000000000008</v>
      </c>
      <c r="AQ20" s="21">
        <v>0.90650000000000008</v>
      </c>
      <c r="AR20" s="6">
        <v>200</v>
      </c>
      <c r="AS20" s="6">
        <v>7.18</v>
      </c>
      <c r="AT20" s="5">
        <f t="shared" si="4"/>
        <v>200</v>
      </c>
      <c r="AU20" s="1">
        <f t="shared" si="4"/>
        <v>7.18</v>
      </c>
      <c r="AW20" s="6"/>
      <c r="AX20" s="6"/>
      <c r="AY20" s="6"/>
      <c r="AZ20" s="6"/>
      <c r="BA20" s="6"/>
      <c r="BB20" s="6"/>
      <c r="BC20" s="6"/>
      <c r="BD20" s="6"/>
      <c r="BE20" s="6"/>
    </row>
    <row r="21" spans="3:67" x14ac:dyDescent="0.2">
      <c r="C21" s="7">
        <v>7.1</v>
      </c>
      <c r="D21" s="4" t="s">
        <v>33</v>
      </c>
      <c r="E21" s="21">
        <v>0.85499999999999998</v>
      </c>
      <c r="F21" s="21">
        <v>0.80769999999999997</v>
      </c>
      <c r="G21" s="21">
        <v>0.9032</v>
      </c>
      <c r="H21" s="21">
        <v>0.8528</v>
      </c>
      <c r="I21" s="21">
        <v>0.90620000000000001</v>
      </c>
      <c r="J21" s="21">
        <v>0.81310000000000004</v>
      </c>
      <c r="K21" s="21">
        <v>0.85709999999999997</v>
      </c>
      <c r="L21" s="4">
        <v>200</v>
      </c>
      <c r="M21" s="4">
        <v>1.0085105895996E-4</v>
      </c>
      <c r="N21" s="1">
        <f t="shared" si="0"/>
        <v>200</v>
      </c>
      <c r="O21" s="1">
        <f t="shared" si="1"/>
        <v>1.0085105895996E-4</v>
      </c>
      <c r="S21" s="7">
        <v>7.1</v>
      </c>
      <c r="T21" s="4" t="s">
        <v>33</v>
      </c>
      <c r="U21" s="21">
        <v>0.85499999999999998</v>
      </c>
      <c r="V21" s="21">
        <v>0.81369999999999998</v>
      </c>
      <c r="W21" s="21">
        <v>0.89249999999999996</v>
      </c>
      <c r="X21" s="21">
        <v>0.85129999999999995</v>
      </c>
      <c r="Y21" s="21">
        <v>0.89800000000000002</v>
      </c>
      <c r="Z21" s="21">
        <v>0.82240000000000002</v>
      </c>
      <c r="AA21" s="21">
        <v>0.85850000000000004</v>
      </c>
      <c r="AB21" s="4">
        <v>200</v>
      </c>
      <c r="AC21" s="4">
        <v>8.93</v>
      </c>
      <c r="AD21" s="5">
        <f t="shared" si="2"/>
        <v>200</v>
      </c>
      <c r="AE21" s="1">
        <f t="shared" si="3"/>
        <v>8.93</v>
      </c>
      <c r="AI21" s="7">
        <v>7.1</v>
      </c>
      <c r="AJ21" s="4" t="s">
        <v>33</v>
      </c>
      <c r="AK21" s="21">
        <v>0.86</v>
      </c>
      <c r="AL21" s="21">
        <v>0.8155</v>
      </c>
      <c r="AM21" s="21">
        <v>0.90319999999999989</v>
      </c>
      <c r="AN21" s="21">
        <v>0.85709999999999997</v>
      </c>
      <c r="AO21" s="21">
        <v>0.90720000000000001</v>
      </c>
      <c r="AP21" s="21">
        <v>0.82239999999999991</v>
      </c>
      <c r="AQ21" s="21">
        <v>0.86269999999999991</v>
      </c>
      <c r="AR21" s="6">
        <v>200</v>
      </c>
      <c r="AS21" s="6">
        <v>6.16</v>
      </c>
      <c r="AT21" s="5">
        <f t="shared" si="4"/>
        <v>200</v>
      </c>
      <c r="AU21" s="1">
        <f t="shared" si="4"/>
        <v>6.16</v>
      </c>
      <c r="AW21" s="6"/>
      <c r="AX21" s="6"/>
      <c r="AY21" s="6"/>
      <c r="AZ21" s="6"/>
      <c r="BA21" s="6"/>
      <c r="BB21" s="6"/>
      <c r="BC21" s="6"/>
      <c r="BD21" s="6"/>
      <c r="BE21" s="6"/>
      <c r="BG21" t="s">
        <v>25</v>
      </c>
    </row>
    <row r="22" spans="3:67" x14ac:dyDescent="0.2">
      <c r="C22" s="7">
        <v>8.1</v>
      </c>
      <c r="D22" s="4" t="s">
        <v>34</v>
      </c>
      <c r="E22" s="21">
        <f>'ProTeGi - Multi Call Data'!K37</f>
        <v>0.86299999999999988</v>
      </c>
      <c r="F22" s="21">
        <f>'ProTeGi - Multi Call Data'!L37</f>
        <v>0.86891999999999991</v>
      </c>
      <c r="G22" s="21">
        <f>'ProTeGi - Multi Call Data'!M37</f>
        <v>0.85240000000000005</v>
      </c>
      <c r="H22" s="21">
        <f>'ProTeGi - Multi Call Data'!N37</f>
        <v>0.85882000000000003</v>
      </c>
      <c r="I22" s="21">
        <f>'ProTeGi - Multi Call Data'!O37</f>
        <v>0.86474000000000006</v>
      </c>
      <c r="J22" s="21">
        <f>'ProTeGi - Multi Call Data'!P37</f>
        <v>0.86593999999999993</v>
      </c>
      <c r="K22" s="21">
        <f>'ProTeGi - Multi Call Data'!Q37</f>
        <v>0.86349999999999993</v>
      </c>
      <c r="L22" s="4">
        <f>'ProTeGi - Multi Call Data'!S37</f>
        <v>200</v>
      </c>
      <c r="M22" s="4">
        <f>'ProTeGi - Multi Call Data'!R37</f>
        <v>1.1735648140624999E-4</v>
      </c>
      <c r="N22" s="1">
        <f t="shared" si="0"/>
        <v>200</v>
      </c>
      <c r="O22" s="1">
        <f t="shared" si="1"/>
        <v>1.1735648140624999E-4</v>
      </c>
      <c r="S22" s="7">
        <v>8.1</v>
      </c>
      <c r="T22" s="4" t="s">
        <v>34</v>
      </c>
      <c r="U22" s="21">
        <f>'PO2G+C - Multi Call Data'!K37</f>
        <v>0.88900000000000001</v>
      </c>
      <c r="V22" s="21">
        <f>'PO2G+C - Multi Call Data'!L37</f>
        <v>0.94030000000000002</v>
      </c>
      <c r="W22" s="21">
        <f>'PO2G+C - Multi Call Data'!M37</f>
        <v>0.81294</v>
      </c>
      <c r="X22" s="21">
        <f>'PO2G+C - Multi Call Data'!N37</f>
        <v>0.87199999999999989</v>
      </c>
      <c r="Y22" s="21">
        <f>'PO2G+C - Multi Call Data'!O37</f>
        <v>0.85450000000000004</v>
      </c>
      <c r="Z22" s="21">
        <f>'PO2G+C - Multi Call Data'!P37</f>
        <v>0.9551400000000001</v>
      </c>
      <c r="AA22" s="21">
        <f>'PO2G+C - Multi Call Data'!Q37</f>
        <v>0.90204000000000006</v>
      </c>
      <c r="AB22" s="4">
        <f>'PO2G+C - Multi Call Data'!S37</f>
        <v>200</v>
      </c>
      <c r="AC22" s="4">
        <f>'PO2G+C - Multi Call Data'!R37</f>
        <v>5.1259999999999994</v>
      </c>
      <c r="AD22" s="5">
        <f t="shared" si="2"/>
        <v>200</v>
      </c>
      <c r="AE22" s="1">
        <f t="shared" si="3"/>
        <v>5.1259999999999994</v>
      </c>
      <c r="AI22" s="7">
        <v>8.1</v>
      </c>
      <c r="AJ22" s="4" t="s">
        <v>34</v>
      </c>
      <c r="AK22" s="21">
        <f>'PO2G - Multi Call Data'!K37</f>
        <v>0.88300000000000001</v>
      </c>
      <c r="AL22" s="21">
        <f>'PO2G - Multi Call Data'!L37</f>
        <v>0.93732000000000004</v>
      </c>
      <c r="AM22" s="21">
        <f>'PO2G - Multi Call Data'!M37</f>
        <v>0.80217999999999989</v>
      </c>
      <c r="AN22" s="21">
        <f>'PO2G - Multi Call Data'!N37</f>
        <v>0.86448000000000003</v>
      </c>
      <c r="AO22" s="21">
        <f>'PO2G - Multi Call Data'!O37</f>
        <v>0.84713999999999989</v>
      </c>
      <c r="AP22" s="21">
        <f>'PO2G - Multi Call Data'!P37</f>
        <v>0.95328000000000013</v>
      </c>
      <c r="AQ22" s="21">
        <f>'PO2G - Multi Call Data'!Q37</f>
        <v>0.8970800000000001</v>
      </c>
      <c r="AR22" s="4">
        <f>'PO2G - Multi Call Data'!S37</f>
        <v>200</v>
      </c>
      <c r="AS22" s="4">
        <f>'PO2G - Multi Call Data'!R37</f>
        <v>6.104000000000001</v>
      </c>
      <c r="AT22" s="5">
        <f t="shared" si="4"/>
        <v>200</v>
      </c>
      <c r="AU22" s="1">
        <f t="shared" si="4"/>
        <v>6.104000000000001</v>
      </c>
      <c r="AV22">
        <v>0</v>
      </c>
      <c r="AW22" s="6">
        <v>0.52500000000000002</v>
      </c>
      <c r="AX22" s="6">
        <v>0.68569999999999998</v>
      </c>
      <c r="AY22" s="6">
        <v>0.22219999999999998</v>
      </c>
      <c r="AZ22" s="6">
        <v>0.3357</v>
      </c>
      <c r="BA22" s="6">
        <v>0.49090000000000006</v>
      </c>
      <c r="BB22" s="6">
        <v>0.88040000000000007</v>
      </c>
      <c r="BC22" s="6">
        <v>0.63039999999999996</v>
      </c>
      <c r="BD22" s="6">
        <v>200</v>
      </c>
      <c r="BE22" s="6">
        <v>9.86</v>
      </c>
      <c r="BG22" s="6">
        <v>52.5</v>
      </c>
      <c r="BH22" s="6">
        <v>68.569999999999993</v>
      </c>
      <c r="BI22" s="6">
        <v>22.22</v>
      </c>
      <c r="BJ22" s="6">
        <v>33.57</v>
      </c>
      <c r="BK22" s="6">
        <v>49.09</v>
      </c>
      <c r="BL22" s="6">
        <v>88.04</v>
      </c>
      <c r="BM22" s="6">
        <v>63.04</v>
      </c>
      <c r="BN22" s="6">
        <v>9.86</v>
      </c>
      <c r="BO22" s="6">
        <v>200</v>
      </c>
    </row>
    <row r="23" spans="3:67" x14ac:dyDescent="0.2">
      <c r="C23" s="7"/>
      <c r="D23" s="9" t="s">
        <v>36</v>
      </c>
      <c r="E23" s="24">
        <f t="shared" ref="E23:M23" si="8">AVERAGE(E17:E22)</f>
        <v>0.90383333333333338</v>
      </c>
      <c r="F23" s="24">
        <f t="shared" si="8"/>
        <v>0.92105333333333339</v>
      </c>
      <c r="G23" s="24">
        <f t="shared" si="8"/>
        <v>0.87861666666666671</v>
      </c>
      <c r="H23" s="24">
        <f t="shared" si="8"/>
        <v>0.89700333333333326</v>
      </c>
      <c r="I23" s="24">
        <f t="shared" si="8"/>
        <v>0.89693999999999996</v>
      </c>
      <c r="J23" s="24">
        <f t="shared" si="8"/>
        <v>0.92470666666666679</v>
      </c>
      <c r="K23" s="24">
        <f t="shared" si="8"/>
        <v>0.90885000000000005</v>
      </c>
      <c r="L23" s="9">
        <f t="shared" si="8"/>
        <v>200</v>
      </c>
      <c r="M23" s="16">
        <f t="shared" si="8"/>
        <v>1.1389369803222617E-4</v>
      </c>
      <c r="N23" s="1">
        <f t="shared" si="0"/>
        <v>200</v>
      </c>
      <c r="O23" s="17">
        <f t="shared" si="1"/>
        <v>1.1389369803222617E-4</v>
      </c>
      <c r="S23" s="7"/>
      <c r="T23" s="9" t="s">
        <v>36</v>
      </c>
      <c r="U23" s="24">
        <f t="shared" ref="U23:AC23" si="9">AVERAGE(U17:U22)</f>
        <v>0.90899999999999992</v>
      </c>
      <c r="V23" s="24">
        <f t="shared" si="9"/>
        <v>15.665333333333331</v>
      </c>
      <c r="W23" s="24">
        <f t="shared" si="9"/>
        <v>0.86669000000000007</v>
      </c>
      <c r="X23" s="24">
        <f t="shared" si="9"/>
        <v>0.8995333333333333</v>
      </c>
      <c r="Y23" s="24">
        <f t="shared" si="9"/>
        <v>0.89141666666666663</v>
      </c>
      <c r="Z23" s="24">
        <f t="shared" si="9"/>
        <v>0.94579000000000002</v>
      </c>
      <c r="AA23" s="24">
        <f t="shared" si="9"/>
        <v>0.91649000000000003</v>
      </c>
      <c r="AB23" s="9">
        <f t="shared" si="9"/>
        <v>200</v>
      </c>
      <c r="AC23" s="9">
        <f t="shared" si="9"/>
        <v>16.427666666666667</v>
      </c>
      <c r="AD23" s="5">
        <f t="shared" si="2"/>
        <v>200</v>
      </c>
      <c r="AE23" s="1">
        <f t="shared" si="3"/>
        <v>16.427666666666667</v>
      </c>
      <c r="AI23" s="7"/>
      <c r="AJ23" s="9" t="s">
        <v>36</v>
      </c>
      <c r="AK23" s="24">
        <f>AVERAGE(AK17:AK22)</f>
        <v>0.90133333333333343</v>
      </c>
      <c r="AL23" s="24">
        <f t="shared" ref="AL23:AS23" si="10">AVERAGE(AL17:AL22)</f>
        <v>0.92296999999999996</v>
      </c>
      <c r="AM23" s="24">
        <f t="shared" si="10"/>
        <v>0.86668000000000001</v>
      </c>
      <c r="AN23" s="24">
        <f t="shared" si="10"/>
        <v>0.89168000000000003</v>
      </c>
      <c r="AO23" s="24">
        <f t="shared" si="10"/>
        <v>0.89055666666666655</v>
      </c>
      <c r="AP23" s="24">
        <f t="shared" si="10"/>
        <v>0.93144666666666687</v>
      </c>
      <c r="AQ23" s="24">
        <f t="shared" si="10"/>
        <v>0.90901333333333334</v>
      </c>
      <c r="AR23" s="9">
        <f t="shared" si="10"/>
        <v>200</v>
      </c>
      <c r="AS23" s="9">
        <f t="shared" si="10"/>
        <v>11.770666666666665</v>
      </c>
      <c r="AT23" s="5">
        <f t="shared" si="4"/>
        <v>200</v>
      </c>
      <c r="AU23" s="1">
        <f t="shared" si="4"/>
        <v>11.770666666666665</v>
      </c>
      <c r="AV23" s="6">
        <v>1</v>
      </c>
      <c r="AW23" s="6">
        <v>0.60499999999999998</v>
      </c>
      <c r="AX23" s="6">
        <v>0.6986</v>
      </c>
      <c r="AY23" s="6">
        <v>0.47220000000000001</v>
      </c>
      <c r="AZ23" s="6">
        <v>0.5635</v>
      </c>
      <c r="BA23" s="6">
        <v>0.55120000000000002</v>
      </c>
      <c r="BB23" s="6">
        <v>0.76090000000000002</v>
      </c>
      <c r="BC23" s="6">
        <v>0.63929999999999998</v>
      </c>
      <c r="BD23" s="6">
        <v>2020</v>
      </c>
      <c r="BE23" s="6">
        <v>109.39</v>
      </c>
      <c r="BG23" s="6">
        <v>60.5</v>
      </c>
      <c r="BH23" s="6">
        <v>69.86</v>
      </c>
      <c r="BI23" s="6">
        <v>47.22</v>
      </c>
      <c r="BJ23" s="6">
        <v>56.35</v>
      </c>
      <c r="BK23" s="6">
        <v>55.12</v>
      </c>
      <c r="BL23" s="6">
        <v>76.09</v>
      </c>
      <c r="BM23" s="6">
        <v>63.93</v>
      </c>
      <c r="BN23" s="6">
        <v>109.39</v>
      </c>
      <c r="BO23" s="6">
        <v>2020</v>
      </c>
    </row>
    <row r="24" spans="3:67" x14ac:dyDescent="0.2">
      <c r="C24" s="4"/>
      <c r="D24" s="9" t="s">
        <v>37</v>
      </c>
      <c r="E24" s="24">
        <f>AVERAGE(E13:E15,E17:E22)</f>
        <v>0.85411111111111127</v>
      </c>
      <c r="F24" s="24">
        <f t="shared" ref="F24:O24" si="11">AVERAGE(F13:F15,F17:F22)</f>
        <v>0.8351533333333333</v>
      </c>
      <c r="G24" s="24">
        <f t="shared" si="11"/>
        <v>0.80644888888888888</v>
      </c>
      <c r="H24" s="24">
        <f t="shared" si="11"/>
        <v>0.8051422222222222</v>
      </c>
      <c r="I24" s="24">
        <f t="shared" si="11"/>
        <v>0.86299111111111104</v>
      </c>
      <c r="J24" s="24">
        <f t="shared" si="11"/>
        <v>0.89901333333333333</v>
      </c>
      <c r="K24" s="24">
        <f t="shared" si="11"/>
        <v>0.87455555555555553</v>
      </c>
      <c r="L24" s="9">
        <f t="shared" si="11"/>
        <v>200</v>
      </c>
      <c r="M24" s="9">
        <f t="shared" si="11"/>
        <v>1.2286790456651449E-4</v>
      </c>
      <c r="N24" s="9">
        <f t="shared" si="11"/>
        <v>200</v>
      </c>
      <c r="O24" s="9">
        <f t="shared" si="11"/>
        <v>1.2286790456651449E-4</v>
      </c>
      <c r="S24" s="4"/>
      <c r="T24" s="9" t="s">
        <v>37</v>
      </c>
      <c r="U24" s="24">
        <f>AVERAGE(U13:U15,U17:U22)</f>
        <v>0.86200000000000021</v>
      </c>
      <c r="V24" s="24">
        <f t="shared" ref="V24:AE24" si="12">AVERAGE(V13:V15,V17:V22)</f>
        <v>10.678151111111111</v>
      </c>
      <c r="W24" s="24">
        <f t="shared" si="12"/>
        <v>0.79313777777777783</v>
      </c>
      <c r="X24" s="24">
        <f t="shared" si="12"/>
        <v>0.80727777777777776</v>
      </c>
      <c r="Y24" s="24">
        <f t="shared" si="12"/>
        <v>0.85927111111111099</v>
      </c>
      <c r="Z24" s="24">
        <f t="shared" si="12"/>
        <v>0.92792666666666668</v>
      </c>
      <c r="AA24" s="24">
        <f t="shared" si="12"/>
        <v>0.8856911111111111</v>
      </c>
      <c r="AB24" s="9">
        <f t="shared" si="12"/>
        <v>200</v>
      </c>
      <c r="AC24" s="9">
        <f t="shared" si="12"/>
        <v>17.692666666666668</v>
      </c>
      <c r="AD24" s="9">
        <f t="shared" si="12"/>
        <v>200</v>
      </c>
      <c r="AE24" s="9">
        <f t="shared" si="12"/>
        <v>17.692666666666668</v>
      </c>
      <c r="AI24" s="4"/>
      <c r="AJ24" s="9" t="s">
        <v>37</v>
      </c>
      <c r="AK24" s="24">
        <f>AVERAGE(AK13:AK15,AK17:AK22)</f>
        <v>0.85522222222222233</v>
      </c>
      <c r="AL24" s="24">
        <f t="shared" ref="AL24:AU24" si="13">AVERAGE(AL13:AL15,AL17:AL22)</f>
        <v>0.8456555555555556</v>
      </c>
      <c r="AM24" s="24">
        <f t="shared" si="13"/>
        <v>0.79084888888888882</v>
      </c>
      <c r="AN24" s="24">
        <f t="shared" si="13"/>
        <v>0.79688888888888898</v>
      </c>
      <c r="AO24" s="24">
        <f t="shared" si="13"/>
        <v>0.85948666666666662</v>
      </c>
      <c r="AP24" s="24">
        <f t="shared" si="13"/>
        <v>0.91776888888888897</v>
      </c>
      <c r="AQ24" s="24">
        <f t="shared" si="13"/>
        <v>0.88022222222222224</v>
      </c>
      <c r="AR24" s="9">
        <f t="shared" si="13"/>
        <v>200</v>
      </c>
      <c r="AS24" s="9">
        <f t="shared" si="13"/>
        <v>13.18577777777778</v>
      </c>
      <c r="AT24" s="9">
        <f t="shared" si="13"/>
        <v>200</v>
      </c>
      <c r="AU24" s="9">
        <f t="shared" si="13"/>
        <v>13.18577777777778</v>
      </c>
      <c r="AV24">
        <v>2</v>
      </c>
      <c r="AW24" s="6">
        <v>0.6</v>
      </c>
      <c r="AX24" s="6">
        <v>0.65910000000000002</v>
      </c>
      <c r="AY24" s="6">
        <v>0.53700000000000003</v>
      </c>
      <c r="AZ24" s="6">
        <v>0.59179999999999999</v>
      </c>
      <c r="BA24" s="6">
        <v>0.55359999999999998</v>
      </c>
      <c r="BB24" s="6">
        <v>0.67390000000000005</v>
      </c>
      <c r="BC24" s="6">
        <v>0.60780000000000001</v>
      </c>
      <c r="BD24" s="6">
        <v>4040</v>
      </c>
      <c r="BE24" s="6">
        <v>250.77</v>
      </c>
      <c r="BG24" s="6">
        <v>60</v>
      </c>
      <c r="BH24" s="6">
        <v>65.91</v>
      </c>
      <c r="BI24" s="6">
        <v>53.7</v>
      </c>
      <c r="BJ24" s="6">
        <v>59.18</v>
      </c>
      <c r="BK24" s="6">
        <v>55.36</v>
      </c>
      <c r="BL24" s="6">
        <v>67.39</v>
      </c>
      <c r="BM24" s="6">
        <v>60.78</v>
      </c>
      <c r="BN24" s="6">
        <v>250.77</v>
      </c>
      <c r="BO24" s="6">
        <v>4040</v>
      </c>
    </row>
    <row r="25" spans="3:67" x14ac:dyDescent="0.2">
      <c r="AV25" s="6">
        <v>3</v>
      </c>
      <c r="AW25" s="6">
        <v>0.625</v>
      </c>
      <c r="AX25" s="6">
        <v>0.73239999999999994</v>
      </c>
      <c r="AY25" s="6">
        <v>0.48149999999999998</v>
      </c>
      <c r="AZ25" s="6">
        <v>0.58099999999999996</v>
      </c>
      <c r="BA25" s="6">
        <v>0.56590000000000007</v>
      </c>
      <c r="BB25" s="6">
        <v>0.79349999999999998</v>
      </c>
      <c r="BC25" s="6">
        <v>0.66060000000000008</v>
      </c>
      <c r="BD25" s="6">
        <v>4040</v>
      </c>
      <c r="BE25" s="6">
        <v>193.13</v>
      </c>
      <c r="BG25" s="6">
        <v>62.5</v>
      </c>
      <c r="BH25" s="6">
        <v>73.239999999999995</v>
      </c>
      <c r="BI25" s="6">
        <v>48.15</v>
      </c>
      <c r="BJ25" s="6">
        <v>58.1</v>
      </c>
      <c r="BK25" s="6">
        <v>56.59</v>
      </c>
      <c r="BL25" s="6">
        <v>79.349999999999994</v>
      </c>
      <c r="BM25" s="6">
        <v>66.06</v>
      </c>
      <c r="BN25" s="6">
        <v>193.13</v>
      </c>
      <c r="BO25" s="6">
        <v>4040</v>
      </c>
    </row>
    <row r="26" spans="3:67" x14ac:dyDescent="0.2">
      <c r="AV26">
        <v>4</v>
      </c>
      <c r="AW26" s="6">
        <v>0.56499999999999995</v>
      </c>
      <c r="AX26" s="6">
        <v>0.61799999999999999</v>
      </c>
      <c r="AY26" s="6">
        <v>0.50929999999999997</v>
      </c>
      <c r="AZ26" s="6">
        <v>0.55840000000000001</v>
      </c>
      <c r="BA26" s="6">
        <v>0.52249999999999996</v>
      </c>
      <c r="BB26" s="6">
        <v>0.63039999999999996</v>
      </c>
      <c r="BC26" s="6">
        <v>0.57140000000000002</v>
      </c>
      <c r="BD26" s="6">
        <v>4040</v>
      </c>
      <c r="BE26" s="6">
        <v>223.03</v>
      </c>
      <c r="BG26" s="6">
        <v>56.5</v>
      </c>
      <c r="BH26" s="6">
        <v>61.8</v>
      </c>
      <c r="BI26" s="6">
        <v>50.93</v>
      </c>
      <c r="BJ26" s="6">
        <v>55.84</v>
      </c>
      <c r="BK26" s="6">
        <v>52.25</v>
      </c>
      <c r="BL26" s="6">
        <v>63.04</v>
      </c>
      <c r="BM26" s="6">
        <v>57.14</v>
      </c>
      <c r="BN26" s="6">
        <v>223.03</v>
      </c>
      <c r="BO26" s="6">
        <v>4040</v>
      </c>
    </row>
    <row r="27" spans="3:67" x14ac:dyDescent="0.2">
      <c r="AV27" s="6">
        <v>5</v>
      </c>
      <c r="AW27" s="6">
        <v>0.59499999999999997</v>
      </c>
      <c r="AX27" s="6">
        <v>0.65170000000000006</v>
      </c>
      <c r="AY27" s="6">
        <v>0.53700000000000003</v>
      </c>
      <c r="AZ27" s="6">
        <v>0.58879999999999999</v>
      </c>
      <c r="BA27" s="6">
        <v>0.54949999999999999</v>
      </c>
      <c r="BB27" s="6">
        <v>0.66299999999999992</v>
      </c>
      <c r="BC27" s="6">
        <v>0.60099999999999998</v>
      </c>
      <c r="BD27" s="6">
        <v>4040</v>
      </c>
      <c r="BE27" s="6">
        <v>243.93</v>
      </c>
      <c r="BG27" s="6">
        <v>59.5</v>
      </c>
      <c r="BH27" s="6">
        <v>65.17</v>
      </c>
      <c r="BI27" s="6">
        <v>53.7</v>
      </c>
      <c r="BJ27" s="6">
        <v>58.88</v>
      </c>
      <c r="BK27" s="6">
        <v>54.95</v>
      </c>
      <c r="BL27" s="6">
        <v>66.3</v>
      </c>
      <c r="BM27" s="6">
        <v>60.1</v>
      </c>
      <c r="BN27" s="6">
        <v>243.93</v>
      </c>
      <c r="BO27" s="6">
        <v>4040</v>
      </c>
    </row>
    <row r="28" spans="3:67" x14ac:dyDescent="0.2">
      <c r="AV28">
        <v>6</v>
      </c>
      <c r="AW28" s="6">
        <v>0.59499999999999997</v>
      </c>
      <c r="AX28" s="6">
        <v>0.6452</v>
      </c>
      <c r="AY28" s="6">
        <v>0.55559999999999998</v>
      </c>
      <c r="AZ28" s="6">
        <v>0.59699999999999998</v>
      </c>
      <c r="BA28" s="6">
        <v>0.5514</v>
      </c>
      <c r="BB28" s="6">
        <v>0.64129999999999998</v>
      </c>
      <c r="BC28" s="6">
        <v>0.59299999999999997</v>
      </c>
      <c r="BD28" s="6">
        <v>4040</v>
      </c>
      <c r="BE28" s="6">
        <v>242.17</v>
      </c>
      <c r="BG28" s="6">
        <v>59.5</v>
      </c>
      <c r="BH28" s="6">
        <v>64.52</v>
      </c>
      <c r="BI28" s="6">
        <v>55.56</v>
      </c>
      <c r="BJ28" s="6">
        <v>59.7</v>
      </c>
      <c r="BK28" s="6">
        <v>55.14</v>
      </c>
      <c r="BL28" s="6">
        <v>64.13</v>
      </c>
      <c r="BM28" s="6">
        <v>59.3</v>
      </c>
      <c r="BN28" s="6">
        <v>242.17</v>
      </c>
      <c r="BO28" s="6">
        <v>4040</v>
      </c>
    </row>
    <row r="29" spans="3:67" x14ac:dyDescent="0.2">
      <c r="AW29" s="6"/>
      <c r="AX29" s="6"/>
      <c r="AY29" s="6"/>
      <c r="AZ29" s="6"/>
      <c r="BA29" s="6"/>
      <c r="BB29" s="6"/>
      <c r="BC29" s="6"/>
      <c r="BD29" s="6"/>
      <c r="BE29" s="6"/>
    </row>
    <row r="30" spans="3:67" x14ac:dyDescent="0.2">
      <c r="AW30" s="6"/>
      <c r="AX30" s="6"/>
      <c r="AY30" s="6"/>
      <c r="AZ30" s="6"/>
      <c r="BA30" s="6"/>
      <c r="BB30" s="6"/>
      <c r="BC30" s="6"/>
      <c r="BD30" s="6"/>
      <c r="BE30" s="6"/>
      <c r="BG30" t="s">
        <v>35</v>
      </c>
    </row>
    <row r="31" spans="3:67" x14ac:dyDescent="0.2">
      <c r="AV31">
        <v>0</v>
      </c>
      <c r="AW31" s="6">
        <v>0.84499999999999997</v>
      </c>
      <c r="AX31" s="6">
        <v>0.4894</v>
      </c>
      <c r="AY31" s="6">
        <v>0.76670000000000005</v>
      </c>
      <c r="AZ31" s="6">
        <v>0.59740000000000004</v>
      </c>
      <c r="BA31" s="6">
        <v>0.95420000000000005</v>
      </c>
      <c r="BB31" s="6">
        <v>0.85880000000000001</v>
      </c>
      <c r="BC31" s="6">
        <v>0.90400000000000003</v>
      </c>
      <c r="BD31" s="6">
        <v>200</v>
      </c>
      <c r="BE31" s="6">
        <v>6.2</v>
      </c>
      <c r="BG31" s="6">
        <v>84.5</v>
      </c>
      <c r="BH31" s="6">
        <v>48.94</v>
      </c>
      <c r="BI31" s="6">
        <v>76.67</v>
      </c>
      <c r="BJ31" s="6">
        <v>59.74</v>
      </c>
      <c r="BK31" s="6">
        <v>95.42</v>
      </c>
      <c r="BL31" s="6">
        <v>85.88</v>
      </c>
      <c r="BM31" s="6">
        <v>90.4</v>
      </c>
      <c r="BN31" s="6">
        <v>6.2</v>
      </c>
      <c r="BO31" s="6">
        <v>200</v>
      </c>
    </row>
    <row r="32" spans="3:67" x14ac:dyDescent="0.2">
      <c r="C32" t="s">
        <v>0</v>
      </c>
      <c r="S32" t="str">
        <f>S10</f>
        <v>PO2G 4o Mini + Cluster</v>
      </c>
      <c r="AI32" t="str">
        <f>AI10</f>
        <v>PO2G 4o Mini</v>
      </c>
      <c r="AV32" s="6">
        <v>1</v>
      </c>
      <c r="AW32" s="6">
        <v>0.86</v>
      </c>
      <c r="AX32" s="6">
        <v>0.52780000000000005</v>
      </c>
      <c r="AY32" s="6">
        <v>0.63329999999999997</v>
      </c>
      <c r="AZ32" s="6">
        <v>0.57579999999999998</v>
      </c>
      <c r="BA32" s="6">
        <v>0.93290000000000006</v>
      </c>
      <c r="BB32" s="6">
        <v>0.9</v>
      </c>
      <c r="BC32" s="6">
        <v>0.91620000000000001</v>
      </c>
      <c r="BD32" s="6">
        <v>2020</v>
      </c>
      <c r="BE32" s="6">
        <v>110.4</v>
      </c>
      <c r="BG32" s="6">
        <v>86</v>
      </c>
      <c r="BH32" s="6">
        <v>52.78</v>
      </c>
      <c r="BI32" s="6">
        <v>63.33</v>
      </c>
      <c r="BJ32" s="6">
        <v>57.58</v>
      </c>
      <c r="BK32" s="6">
        <v>93.29</v>
      </c>
      <c r="BL32" s="6">
        <v>90</v>
      </c>
      <c r="BM32" s="6">
        <v>91.62</v>
      </c>
      <c r="BN32" s="6">
        <v>110.4</v>
      </c>
      <c r="BO32" s="6">
        <v>2020</v>
      </c>
    </row>
    <row r="33" spans="3:67" x14ac:dyDescent="0.2">
      <c r="D33">
        <f>D11+1</f>
        <v>1</v>
      </c>
      <c r="F33" t="s">
        <v>3</v>
      </c>
      <c r="G33" t="s">
        <v>3</v>
      </c>
      <c r="H33" t="s">
        <v>3</v>
      </c>
      <c r="I33" t="s">
        <v>4</v>
      </c>
      <c r="J33" t="s">
        <v>4</v>
      </c>
      <c r="K33" t="s">
        <v>4</v>
      </c>
      <c r="T33">
        <f>T11+1</f>
        <v>1</v>
      </c>
      <c r="V33" t="s">
        <v>3</v>
      </c>
      <c r="W33" t="s">
        <v>3</v>
      </c>
      <c r="X33" t="s">
        <v>3</v>
      </c>
      <c r="Y33" t="s">
        <v>4</v>
      </c>
      <c r="Z33" t="s">
        <v>4</v>
      </c>
      <c r="AA33" t="s">
        <v>4</v>
      </c>
      <c r="AJ33">
        <f>AJ11+1</f>
        <v>1</v>
      </c>
      <c r="AL33" t="s">
        <v>3</v>
      </c>
      <c r="AM33" t="s">
        <v>3</v>
      </c>
      <c r="AN33" t="s">
        <v>3</v>
      </c>
      <c r="AO33" t="s">
        <v>4</v>
      </c>
      <c r="AP33" t="s">
        <v>4</v>
      </c>
      <c r="AQ33" t="s">
        <v>4</v>
      </c>
      <c r="AV33">
        <v>2</v>
      </c>
      <c r="AW33" s="6">
        <v>0.82</v>
      </c>
      <c r="AX33" s="6">
        <v>0.44</v>
      </c>
      <c r="AY33" s="6">
        <v>0.73329999999999995</v>
      </c>
      <c r="AZ33" s="6">
        <v>0.55000000000000004</v>
      </c>
      <c r="BA33" s="6">
        <v>0.94669999999999999</v>
      </c>
      <c r="BB33" s="6">
        <v>0.83530000000000004</v>
      </c>
      <c r="BC33" s="6">
        <v>0.88749999999999996</v>
      </c>
      <c r="BD33" s="6">
        <v>3636</v>
      </c>
      <c r="BE33" s="6">
        <v>214.93</v>
      </c>
      <c r="BG33" s="6">
        <v>82</v>
      </c>
      <c r="BH33" s="6">
        <v>44</v>
      </c>
      <c r="BI33" s="6">
        <v>73.33</v>
      </c>
      <c r="BJ33" s="6">
        <v>55</v>
      </c>
      <c r="BK33" s="6">
        <v>94.67</v>
      </c>
      <c r="BL33" s="6">
        <v>83.53</v>
      </c>
      <c r="BM33" s="6">
        <v>88.75</v>
      </c>
      <c r="BN33" s="6">
        <v>214.93</v>
      </c>
      <c r="BO33" s="6">
        <v>3636</v>
      </c>
    </row>
    <row r="34" spans="3:67" ht="17" x14ac:dyDescent="0.2">
      <c r="C34" s="2" t="s">
        <v>6</v>
      </c>
      <c r="D34" s="3" t="s">
        <v>7</v>
      </c>
      <c r="E34" s="4" t="s">
        <v>8</v>
      </c>
      <c r="F34" s="4" t="s">
        <v>9</v>
      </c>
      <c r="G34" s="4" t="s">
        <v>10</v>
      </c>
      <c r="H34" s="4" t="s">
        <v>11</v>
      </c>
      <c r="I34" s="4" t="s">
        <v>9</v>
      </c>
      <c r="J34" s="4" t="s">
        <v>10</v>
      </c>
      <c r="K34" s="4" t="s">
        <v>11</v>
      </c>
      <c r="L34" s="4" t="s">
        <v>12</v>
      </c>
      <c r="M34" s="4" t="s">
        <v>13</v>
      </c>
      <c r="N34" s="5" t="s">
        <v>14</v>
      </c>
      <c r="O34" s="1" t="s">
        <v>15</v>
      </c>
      <c r="S34" s="2" t="s">
        <v>6</v>
      </c>
      <c r="T34" s="3" t="s">
        <v>7</v>
      </c>
      <c r="U34" s="4" t="s">
        <v>8</v>
      </c>
      <c r="V34" s="4" t="s">
        <v>9</v>
      </c>
      <c r="W34" s="4" t="s">
        <v>10</v>
      </c>
      <c r="X34" s="4" t="s">
        <v>11</v>
      </c>
      <c r="Y34" s="4" t="s">
        <v>9</v>
      </c>
      <c r="Z34" s="4" t="s">
        <v>10</v>
      </c>
      <c r="AA34" s="4" t="s">
        <v>11</v>
      </c>
      <c r="AB34" s="4" t="s">
        <v>12</v>
      </c>
      <c r="AC34" s="4" t="s">
        <v>13</v>
      </c>
      <c r="AD34" s="5" t="s">
        <v>14</v>
      </c>
      <c r="AE34" s="1" t="s">
        <v>15</v>
      </c>
      <c r="AI34" s="2" t="s">
        <v>6</v>
      </c>
      <c r="AJ34" s="3" t="s">
        <v>7</v>
      </c>
      <c r="AK34" s="4" t="s">
        <v>8</v>
      </c>
      <c r="AL34" s="4" t="s">
        <v>9</v>
      </c>
      <c r="AM34" s="4" t="s">
        <v>10</v>
      </c>
      <c r="AN34" s="4" t="s">
        <v>11</v>
      </c>
      <c r="AO34" s="4" t="s">
        <v>9</v>
      </c>
      <c r="AP34" s="4" t="s">
        <v>10</v>
      </c>
      <c r="AQ34" s="4" t="s">
        <v>11</v>
      </c>
      <c r="AR34" s="4" t="s">
        <v>12</v>
      </c>
      <c r="AS34" s="4" t="s">
        <v>13</v>
      </c>
      <c r="AT34" s="5" t="s">
        <v>14</v>
      </c>
      <c r="AU34" s="1" t="s">
        <v>15</v>
      </c>
      <c r="AV34" s="6">
        <v>3</v>
      </c>
      <c r="AW34" s="6">
        <v>0.85499999999999998</v>
      </c>
      <c r="AX34" s="6">
        <v>0.51350000000000007</v>
      </c>
      <c r="AY34" s="6">
        <v>0.63329999999999997</v>
      </c>
      <c r="AZ34" s="6">
        <v>0.56720000000000004</v>
      </c>
      <c r="BA34" s="6">
        <v>0.9325</v>
      </c>
      <c r="BB34" s="6">
        <v>0.89410000000000001</v>
      </c>
      <c r="BC34" s="6">
        <v>0.91290000000000004</v>
      </c>
      <c r="BD34" s="6">
        <v>4040</v>
      </c>
      <c r="BE34" s="6">
        <v>246.58</v>
      </c>
      <c r="BG34" s="6">
        <v>85.5</v>
      </c>
      <c r="BH34" s="6">
        <v>51.35</v>
      </c>
      <c r="BI34" s="6">
        <v>63.33</v>
      </c>
      <c r="BJ34" s="6">
        <v>56.72</v>
      </c>
      <c r="BK34" s="6">
        <v>93.25</v>
      </c>
      <c r="BL34" s="6">
        <v>89.41</v>
      </c>
      <c r="BM34" s="6">
        <v>91.29</v>
      </c>
      <c r="BN34" s="6">
        <v>246.58</v>
      </c>
      <c r="BO34" s="6">
        <v>4040</v>
      </c>
    </row>
    <row r="35" spans="3:67" x14ac:dyDescent="0.2">
      <c r="C35" s="7">
        <v>9.1</v>
      </c>
      <c r="D35" s="4" t="s">
        <v>16</v>
      </c>
      <c r="E35" s="21">
        <v>0.95</v>
      </c>
      <c r="F35" s="21">
        <v>0.9375</v>
      </c>
      <c r="G35" s="21">
        <v>0.95740000000000003</v>
      </c>
      <c r="H35" s="21">
        <v>0.94740000000000002</v>
      </c>
      <c r="I35" s="21">
        <v>0.96150000000000002</v>
      </c>
      <c r="J35" s="21">
        <v>0.94340000000000002</v>
      </c>
      <c r="K35" s="21">
        <v>0.95240000000000002</v>
      </c>
      <c r="L35" s="4">
        <v>2335</v>
      </c>
      <c r="M35" s="4">
        <v>87.936181068420396</v>
      </c>
      <c r="N35" s="1">
        <f t="shared" ref="N35:N45" si="14">L35+N13</f>
        <v>2535</v>
      </c>
      <c r="O35" s="1">
        <f t="shared" ref="O35:O45" si="15">M35+O13</f>
        <v>87.936303138732896</v>
      </c>
      <c r="S35" s="7">
        <v>9.1</v>
      </c>
      <c r="T35" s="4" t="s">
        <v>16</v>
      </c>
      <c r="U35" s="21">
        <v>0.92500000000000004</v>
      </c>
      <c r="V35" s="21">
        <v>0.90720000000000001</v>
      </c>
      <c r="W35" s="21">
        <v>0.93620000000000003</v>
      </c>
      <c r="X35" s="21">
        <v>0.92149999999999999</v>
      </c>
      <c r="Y35" s="21">
        <v>0.94169999999999998</v>
      </c>
      <c r="Z35" s="21">
        <v>0.91510000000000002</v>
      </c>
      <c r="AA35" s="21">
        <v>0.92820000000000003</v>
      </c>
      <c r="AB35" s="4">
        <v>1414</v>
      </c>
      <c r="AC35" s="8">
        <v>111.95</v>
      </c>
      <c r="AD35" s="5">
        <f t="shared" ref="AD35:AD45" si="16">AB35+AD13</f>
        <v>1614</v>
      </c>
      <c r="AE35" s="17">
        <f t="shared" ref="AE35:AE45" si="17">AC35+AE13</f>
        <v>148.71</v>
      </c>
      <c r="AI35" s="7">
        <v>9.1</v>
      </c>
      <c r="AJ35" s="4" t="s">
        <v>16</v>
      </c>
      <c r="AK35" s="21">
        <v>0.94499999999999995</v>
      </c>
      <c r="AL35" s="21">
        <v>0.94620000000000004</v>
      </c>
      <c r="AM35" s="21">
        <v>0.93620000000000003</v>
      </c>
      <c r="AN35" s="21">
        <v>0.94120000000000004</v>
      </c>
      <c r="AO35" s="21">
        <v>0.94389999999999996</v>
      </c>
      <c r="AP35" s="21">
        <v>0.95279999999999998</v>
      </c>
      <c r="AQ35" s="21">
        <v>0.94840000000000002</v>
      </c>
      <c r="AR35" s="6">
        <v>1414</v>
      </c>
      <c r="AS35" s="6">
        <v>78.19</v>
      </c>
      <c r="AT35" s="5">
        <f t="shared" ref="AT35:AT45" si="18">AR35+AT13</f>
        <v>1614</v>
      </c>
      <c r="AU35" s="1">
        <f t="shared" ref="AU35:AU45" si="19">AS35+AU13</f>
        <v>113.36</v>
      </c>
      <c r="AV35">
        <v>4</v>
      </c>
      <c r="AW35" s="6">
        <v>0.85499999999999998</v>
      </c>
      <c r="AX35" s="6">
        <v>0.51350000000000007</v>
      </c>
      <c r="AY35" s="6">
        <v>0.63329999999999997</v>
      </c>
      <c r="AZ35" s="6">
        <v>0.56720000000000004</v>
      </c>
      <c r="BA35" s="6">
        <v>0.9325</v>
      </c>
      <c r="BB35" s="6">
        <v>0.89410000000000001</v>
      </c>
      <c r="BC35" s="6">
        <v>0.91290000000000004</v>
      </c>
      <c r="BD35" s="6">
        <v>4040</v>
      </c>
      <c r="BE35" s="6">
        <v>275.37</v>
      </c>
      <c r="BG35" s="6">
        <v>85.5</v>
      </c>
      <c r="BH35" s="6">
        <v>51.35</v>
      </c>
      <c r="BI35" s="6">
        <v>63.33</v>
      </c>
      <c r="BJ35" s="6">
        <v>56.72</v>
      </c>
      <c r="BK35" s="6">
        <v>93.25</v>
      </c>
      <c r="BL35" s="6">
        <v>89.41</v>
      </c>
      <c r="BM35" s="6">
        <v>91.29</v>
      </c>
      <c r="BN35" s="6">
        <v>275.37</v>
      </c>
      <c r="BO35" s="6">
        <v>4040</v>
      </c>
    </row>
    <row r="36" spans="3:67" x14ac:dyDescent="0.2">
      <c r="C36" s="7">
        <v>10.1</v>
      </c>
      <c r="D36" s="4" t="s">
        <v>17</v>
      </c>
      <c r="E36" s="21">
        <f>'ProTeGi - Multi Call Data'!K18</f>
        <v>0.54600000000000004</v>
      </c>
      <c r="F36" s="21">
        <f>'ProTeGi - Multi Call Data'!L18</f>
        <v>0.60864000000000007</v>
      </c>
      <c r="G36" s="21">
        <f>'ProTeGi - Multi Call Data'!M18</f>
        <v>0.52591999999999994</v>
      </c>
      <c r="H36" s="21">
        <f>'ProTeGi - Multi Call Data'!N18</f>
        <v>0.54793999999999998</v>
      </c>
      <c r="I36" s="21">
        <f>'ProTeGi - Multi Call Data'!O18</f>
        <v>0.50123999999999991</v>
      </c>
      <c r="J36" s="21">
        <f>'ProTeGi - Multi Call Data'!P18</f>
        <v>0.56954000000000005</v>
      </c>
      <c r="K36" s="21">
        <f>'ProTeGi - Multi Call Data'!Q18</f>
        <v>0.52093999999999996</v>
      </c>
      <c r="L36" s="4">
        <f>'ProTeGi - Multi Call Data'!S18</f>
        <v>2188.4</v>
      </c>
      <c r="M36" s="4">
        <f>'ProTeGi - Multi Call Data'!R18</f>
        <v>84.192919020559685</v>
      </c>
      <c r="N36" s="1">
        <f t="shared" si="14"/>
        <v>2388.4</v>
      </c>
      <c r="O36" s="1">
        <f t="shared" si="15"/>
        <v>84.193059226031139</v>
      </c>
      <c r="S36" s="7">
        <v>10.1</v>
      </c>
      <c r="T36" s="4" t="s">
        <v>17</v>
      </c>
      <c r="U36" s="21">
        <f>'PO2G+C - Multi Call Data'!K18</f>
        <v>0.58699999999999997</v>
      </c>
      <c r="V36" s="21">
        <f>'PO2G+C - Multi Call Data'!L18</f>
        <v>0.66053999999999991</v>
      </c>
      <c r="W36" s="21">
        <f>'PO2G+C - Multi Call Data'!M18</f>
        <v>0.49627999999999994</v>
      </c>
      <c r="X36" s="21">
        <f>'PO2G+C - Multi Call Data'!N18</f>
        <v>0.55615999999999999</v>
      </c>
      <c r="Y36" s="21">
        <f>'PO2G+C - Multi Call Data'!O18</f>
        <v>0.54600000000000004</v>
      </c>
      <c r="Z36" s="21">
        <f>'PO2G+C - Multi Call Data'!P18</f>
        <v>0.69347999999999987</v>
      </c>
      <c r="AA36" s="21">
        <f>'PO2G+C - Multi Call Data'!Q18</f>
        <v>0.60465999999999998</v>
      </c>
      <c r="AB36" s="4">
        <f>'PO2G+C - Multi Call Data'!S18</f>
        <v>2020</v>
      </c>
      <c r="AC36" s="4">
        <f>'PO2G+C - Multi Call Data'!R18</f>
        <v>99.036000000000001</v>
      </c>
      <c r="AD36" s="5">
        <f t="shared" si="16"/>
        <v>2220</v>
      </c>
      <c r="AE36" s="1">
        <f t="shared" si="17"/>
        <v>111.85</v>
      </c>
      <c r="AI36" s="7">
        <v>10.1</v>
      </c>
      <c r="AJ36" s="4" t="s">
        <v>17</v>
      </c>
      <c r="AK36" s="21">
        <f>'PO2G - Multi Call Data'!K18</f>
        <v>0.59499999999999997</v>
      </c>
      <c r="AL36" s="21">
        <f>'PO2G - Multi Call Data'!L18</f>
        <v>0.65476000000000001</v>
      </c>
      <c r="AM36" s="21">
        <f>'PO2G - Multi Call Data'!M18</f>
        <v>0.55002000000000006</v>
      </c>
      <c r="AN36" s="21">
        <f>'PO2G - Multi Call Data'!N18</f>
        <v>0.58674000000000004</v>
      </c>
      <c r="AO36" s="21">
        <f>'PO2G - Multi Call Data'!O18</f>
        <v>0.55667999999999995</v>
      </c>
      <c r="AP36" s="21">
        <f>'PO2G - Multi Call Data'!P18</f>
        <v>0.64782000000000006</v>
      </c>
      <c r="AQ36" s="21">
        <f>'PO2G - Multi Call Data'!Q18</f>
        <v>0.58977999999999997</v>
      </c>
      <c r="AR36" s="4">
        <f>'PO2G - Multi Call Data'!S18</f>
        <v>2020</v>
      </c>
      <c r="AS36" s="4">
        <f>'PO2G - Multi Call Data'!R18</f>
        <v>78.662000000000006</v>
      </c>
      <c r="AT36" s="5">
        <f t="shared" si="18"/>
        <v>2220</v>
      </c>
      <c r="AU36" s="1">
        <f t="shared" si="19"/>
        <v>86.658000000000001</v>
      </c>
      <c r="AV36" s="6">
        <v>5</v>
      </c>
      <c r="AW36" s="6">
        <v>0.88500000000000001</v>
      </c>
      <c r="AX36" s="6">
        <v>0.6129</v>
      </c>
      <c r="AY36" s="6">
        <v>0.63329999999999997</v>
      </c>
      <c r="AZ36" s="6">
        <v>0.623</v>
      </c>
      <c r="BA36" s="6">
        <v>0.93489999999999995</v>
      </c>
      <c r="BB36" s="6">
        <v>0.9294</v>
      </c>
      <c r="BC36" s="6">
        <v>0.93220000000000003</v>
      </c>
      <c r="BD36" s="6">
        <v>4040</v>
      </c>
      <c r="BE36" s="6">
        <v>220.42</v>
      </c>
      <c r="BG36" s="6">
        <v>88.5</v>
      </c>
      <c r="BH36" s="6">
        <v>61.29</v>
      </c>
      <c r="BI36" s="6">
        <v>63.33</v>
      </c>
      <c r="BJ36" s="6">
        <v>62.3</v>
      </c>
      <c r="BK36" s="6">
        <v>93.49</v>
      </c>
      <c r="BL36" s="6">
        <v>92.94</v>
      </c>
      <c r="BM36" s="6">
        <v>93.22</v>
      </c>
      <c r="BN36" s="6">
        <v>220.42</v>
      </c>
      <c r="BO36" s="6">
        <v>4040</v>
      </c>
    </row>
    <row r="37" spans="3:67" x14ac:dyDescent="0.2">
      <c r="C37" s="7">
        <v>11.1</v>
      </c>
      <c r="D37" s="4" t="s">
        <v>18</v>
      </c>
      <c r="E37" s="21">
        <f>'ProTeGi - Multi Call Data'!K28</f>
        <v>0.83499999999999996</v>
      </c>
      <c r="F37" s="21">
        <f>'ProTeGi - Multi Call Data'!L28</f>
        <v>0.46869999999999995</v>
      </c>
      <c r="G37" s="21">
        <f>'ProTeGi - Multi Call Data'!M28</f>
        <v>0.70667999999999997</v>
      </c>
      <c r="H37" s="21">
        <f>'ProTeGi - Multi Call Data'!N28</f>
        <v>0.56162000000000001</v>
      </c>
      <c r="I37" s="21">
        <f>'ProTeGi - Multi Call Data'!O28</f>
        <v>0.93274000000000012</v>
      </c>
      <c r="J37" s="21">
        <f>'ProTeGi - Multi Call Data'!P28</f>
        <v>0.85765999999999987</v>
      </c>
      <c r="K37" s="21">
        <f>'ProTeGi - Multi Call Data'!Q28</f>
        <v>0.90887999999999991</v>
      </c>
      <c r="L37" s="4">
        <f>'ProTeGi - Multi Call Data'!S28</f>
        <v>2285</v>
      </c>
      <c r="M37" s="4">
        <f>'ProTeGi - Multi Call Data'!R28</f>
        <v>65.870439011001551</v>
      </c>
      <c r="N37" s="1">
        <f t="shared" si="14"/>
        <v>2485</v>
      </c>
      <c r="O37" s="1">
        <f t="shared" si="15"/>
        <v>65.870599184170501</v>
      </c>
      <c r="S37" s="7">
        <v>11.1</v>
      </c>
      <c r="T37" s="4" t="s">
        <v>18</v>
      </c>
      <c r="U37" s="21">
        <f>'PO2G+C - Multi Call Data'!K28</f>
        <v>0.84499999999999997</v>
      </c>
      <c r="V37" s="21">
        <f>'PO2G+C - Multi Call Data'!L28</f>
        <v>0.49076000000000003</v>
      </c>
      <c r="W37" s="21">
        <f>'PO2G+C - Multi Call Data'!M28</f>
        <v>0.66666000000000003</v>
      </c>
      <c r="X37" s="21">
        <f>'PO2G+C - Multi Call Data'!N28</f>
        <v>0.56143999999999994</v>
      </c>
      <c r="Y37" s="21">
        <f>'PO2G+C - Multi Call Data'!O28</f>
        <v>0.93769999999999987</v>
      </c>
      <c r="Z37" s="21">
        <f>'PO2G+C - Multi Call Data'!P28</f>
        <v>0.87650000000000006</v>
      </c>
      <c r="AA37" s="21">
        <f>'PO2G+C - Multi Call Data'!Q28</f>
        <v>0.90562000000000009</v>
      </c>
      <c r="AB37" s="4">
        <f>'PO2G+C - Multi Call Data'!S28</f>
        <v>2020</v>
      </c>
      <c r="AC37" s="4">
        <f>'PO2G+C - Multi Call Data'!R28</f>
        <v>67.138000000000005</v>
      </c>
      <c r="AD37" s="5">
        <f t="shared" si="16"/>
        <v>2220</v>
      </c>
      <c r="AE37" s="1">
        <f t="shared" si="17"/>
        <v>78.231999999999999</v>
      </c>
      <c r="AI37" s="7">
        <v>11.1</v>
      </c>
      <c r="AJ37" s="4" t="s">
        <v>18</v>
      </c>
      <c r="AK37" s="21">
        <f>'PO2G - Multi Call Data'!K28</f>
        <v>0.85500000000000009</v>
      </c>
      <c r="AL37" s="21">
        <f>'PO2G - Multi Call Data'!L28</f>
        <v>0.53542000000000001</v>
      </c>
      <c r="AM37" s="21">
        <f>'PO2G - Multi Call Data'!M28</f>
        <v>0.53332000000000002</v>
      </c>
      <c r="AN37" s="21">
        <f>'PO2G - Multi Call Data'!N28</f>
        <v>0.51819999999999999</v>
      </c>
      <c r="AO37" s="21">
        <f>'PO2G - Multi Call Data'!O28</f>
        <v>0.91842000000000001</v>
      </c>
      <c r="AP37" s="21">
        <f>'PO2G - Multi Call Data'!P28</f>
        <v>0.9117599999999999</v>
      </c>
      <c r="AQ37" s="21">
        <f>'PO2G - Multi Call Data'!Q28</f>
        <v>0.91400000000000003</v>
      </c>
      <c r="AR37" s="4">
        <f>'PO2G - Multi Call Data'!S28</f>
        <v>2020</v>
      </c>
      <c r="AS37" s="4">
        <f>'PO2G - Multi Call Data'!R28</f>
        <v>72.152000000000001</v>
      </c>
      <c r="AT37" s="5">
        <f t="shared" si="18"/>
        <v>2220</v>
      </c>
      <c r="AU37" s="1">
        <f t="shared" si="19"/>
        <v>77.034000000000006</v>
      </c>
      <c r="AV37">
        <v>6</v>
      </c>
      <c r="AW37" s="6">
        <v>0.88</v>
      </c>
      <c r="AX37" s="6">
        <v>0.60709999999999997</v>
      </c>
      <c r="AY37" s="6">
        <v>0.56669999999999998</v>
      </c>
      <c r="AZ37" s="6">
        <v>0.58619999999999994</v>
      </c>
      <c r="BA37" s="6">
        <v>0.9244</v>
      </c>
      <c r="BB37" s="6">
        <v>0.93530000000000002</v>
      </c>
      <c r="BC37" s="6">
        <v>0.92980000000000007</v>
      </c>
      <c r="BD37" s="6">
        <v>4040</v>
      </c>
      <c r="BE37" s="6">
        <v>270.57</v>
      </c>
      <c r="BG37" s="6">
        <v>88</v>
      </c>
      <c r="BH37" s="6">
        <v>60.71</v>
      </c>
      <c r="BI37" s="6">
        <v>56.67</v>
      </c>
      <c r="BJ37" s="6">
        <v>58.62</v>
      </c>
      <c r="BK37" s="6">
        <v>92.44</v>
      </c>
      <c r="BL37" s="6">
        <v>93.53</v>
      </c>
      <c r="BM37" s="6">
        <v>92.98</v>
      </c>
      <c r="BN37" s="6">
        <v>270.57</v>
      </c>
      <c r="BO37" s="6">
        <v>4040</v>
      </c>
    </row>
    <row r="38" spans="3:67" x14ac:dyDescent="0.2">
      <c r="C38" s="7"/>
      <c r="D38" s="9" t="s">
        <v>19</v>
      </c>
      <c r="E38" s="24">
        <f t="shared" ref="E38:M38" si="20">AVERAGE(E35:E37)</f>
        <v>0.77700000000000002</v>
      </c>
      <c r="F38" s="24">
        <f t="shared" si="20"/>
        <v>0.67161333333333328</v>
      </c>
      <c r="G38" s="24">
        <f t="shared" si="20"/>
        <v>0.73</v>
      </c>
      <c r="H38" s="24">
        <f t="shared" si="20"/>
        <v>0.68565333333333334</v>
      </c>
      <c r="I38" s="24">
        <f t="shared" si="20"/>
        <v>0.79849333333333339</v>
      </c>
      <c r="J38" s="24">
        <f t="shared" si="20"/>
        <v>0.7901999999999999</v>
      </c>
      <c r="K38" s="24">
        <f t="shared" si="20"/>
        <v>0.7940733333333333</v>
      </c>
      <c r="L38" s="9">
        <f t="shared" si="20"/>
        <v>2269.4666666666667</v>
      </c>
      <c r="M38" s="9">
        <f t="shared" si="20"/>
        <v>79.333179699993877</v>
      </c>
      <c r="N38" s="1">
        <f t="shared" si="14"/>
        <v>2469.4666666666667</v>
      </c>
      <c r="O38" s="1">
        <f t="shared" si="15"/>
        <v>79.333320516311517</v>
      </c>
      <c r="S38" s="7"/>
      <c r="T38" s="9" t="s">
        <v>19</v>
      </c>
      <c r="U38" s="24">
        <f t="shared" ref="U38:AC38" si="21">AVERAGE(U35:U37)</f>
        <v>0.78566666666666674</v>
      </c>
      <c r="V38" s="24">
        <f t="shared" si="21"/>
        <v>0.6861666666666667</v>
      </c>
      <c r="W38" s="24">
        <f t="shared" si="21"/>
        <v>0.69971333333333341</v>
      </c>
      <c r="X38" s="24">
        <f t="shared" si="21"/>
        <v>0.67969999999999997</v>
      </c>
      <c r="Y38" s="24">
        <f t="shared" si="21"/>
        <v>0.80846666666666656</v>
      </c>
      <c r="Z38" s="24">
        <f t="shared" si="21"/>
        <v>0.82835999999999999</v>
      </c>
      <c r="AA38" s="24">
        <f t="shared" si="21"/>
        <v>0.8128266666666667</v>
      </c>
      <c r="AB38" s="9">
        <f t="shared" si="21"/>
        <v>1818</v>
      </c>
      <c r="AC38" s="16">
        <f t="shared" si="21"/>
        <v>92.708000000000013</v>
      </c>
      <c r="AD38" s="5">
        <f t="shared" si="16"/>
        <v>2018</v>
      </c>
      <c r="AE38" s="17">
        <f t="shared" si="17"/>
        <v>112.93066666666668</v>
      </c>
      <c r="AI38" s="7"/>
      <c r="AJ38" s="9" t="s">
        <v>19</v>
      </c>
      <c r="AK38" s="24">
        <f t="shared" ref="AK38:AS38" si="22">AVERAGE(AK35:AK37)</f>
        <v>0.79833333333333334</v>
      </c>
      <c r="AL38" s="24">
        <f t="shared" si="22"/>
        <v>0.71212666666666669</v>
      </c>
      <c r="AM38" s="24">
        <f t="shared" si="22"/>
        <v>0.67318</v>
      </c>
      <c r="AN38" s="24">
        <f t="shared" si="22"/>
        <v>0.6820466666666668</v>
      </c>
      <c r="AO38" s="24">
        <f t="shared" si="22"/>
        <v>0.80633333333333324</v>
      </c>
      <c r="AP38" s="24">
        <f t="shared" si="22"/>
        <v>0.83746000000000009</v>
      </c>
      <c r="AQ38" s="24">
        <f t="shared" si="22"/>
        <v>0.81739333333333342</v>
      </c>
      <c r="AR38" s="9">
        <f t="shared" si="22"/>
        <v>1818</v>
      </c>
      <c r="AS38" s="9">
        <f t="shared" si="22"/>
        <v>76.334666666666678</v>
      </c>
      <c r="AT38" s="5">
        <f t="shared" si="18"/>
        <v>2018</v>
      </c>
      <c r="AU38" s="1">
        <f t="shared" si="19"/>
        <v>92.350666666666683</v>
      </c>
      <c r="AW38" s="6"/>
      <c r="AX38" s="6"/>
      <c r="AY38" s="6"/>
      <c r="AZ38" s="6"/>
      <c r="BA38" s="6"/>
      <c r="BB38" s="6"/>
      <c r="BC38" s="6"/>
      <c r="BD38" s="6"/>
      <c r="BE38" s="6"/>
    </row>
    <row r="39" spans="3:67" x14ac:dyDescent="0.2">
      <c r="C39" s="7">
        <v>3.1</v>
      </c>
      <c r="D39" s="4" t="s">
        <v>29</v>
      </c>
      <c r="E39" s="21">
        <v>0.99</v>
      </c>
      <c r="F39" s="21">
        <v>0.98919999999999997</v>
      </c>
      <c r="G39" s="21">
        <v>0.98919999999999997</v>
      </c>
      <c r="H39" s="21">
        <v>0.98919999999999997</v>
      </c>
      <c r="I39" s="21">
        <v>0.99070000000000003</v>
      </c>
      <c r="J39" s="21">
        <v>0.99070000000000003</v>
      </c>
      <c r="K39" s="21">
        <v>0.99070000000000003</v>
      </c>
      <c r="L39" s="4">
        <v>2088</v>
      </c>
      <c r="M39" s="4">
        <v>72.426431894302297</v>
      </c>
      <c r="N39" s="1">
        <f t="shared" si="14"/>
        <v>2288</v>
      </c>
      <c r="O39" s="17">
        <f t="shared" si="15"/>
        <v>72.426515817642141</v>
      </c>
      <c r="S39" s="7">
        <v>3.1</v>
      </c>
      <c r="T39" s="4" t="s">
        <v>29</v>
      </c>
      <c r="U39" s="21">
        <v>0.97499999999999998</v>
      </c>
      <c r="V39" s="21">
        <v>0.9889</v>
      </c>
      <c r="W39" s="21">
        <v>0.95699999999999996</v>
      </c>
      <c r="X39" s="21">
        <v>0.97270000000000001</v>
      </c>
      <c r="Y39" s="21">
        <v>0.96360000000000001</v>
      </c>
      <c r="Z39" s="21">
        <v>0.99070000000000003</v>
      </c>
      <c r="AA39" s="21">
        <v>0.97699999999999998</v>
      </c>
      <c r="AB39" s="4">
        <v>1010</v>
      </c>
      <c r="AC39" s="4">
        <v>53.48</v>
      </c>
      <c r="AD39" s="5">
        <f t="shared" si="16"/>
        <v>1210</v>
      </c>
      <c r="AE39" s="1">
        <f t="shared" si="17"/>
        <v>58.339999999999996</v>
      </c>
      <c r="AI39" s="7">
        <v>3.1</v>
      </c>
      <c r="AJ39" s="4" t="s">
        <v>29</v>
      </c>
      <c r="AK39" s="21">
        <v>0.98</v>
      </c>
      <c r="AL39" s="21">
        <v>1</v>
      </c>
      <c r="AM39" s="21">
        <v>0.95700000000000007</v>
      </c>
      <c r="AN39" s="21">
        <v>0.97799999999999998</v>
      </c>
      <c r="AO39" s="21">
        <v>0.96400000000000008</v>
      </c>
      <c r="AP39" s="21">
        <v>1</v>
      </c>
      <c r="AQ39" s="21">
        <v>0.98170000000000002</v>
      </c>
      <c r="AR39" s="6">
        <v>1010</v>
      </c>
      <c r="AS39" s="6">
        <v>47.36</v>
      </c>
      <c r="AT39" s="5">
        <f t="shared" si="18"/>
        <v>1210</v>
      </c>
      <c r="AU39" s="1">
        <f t="shared" si="19"/>
        <v>54.98</v>
      </c>
      <c r="AW39" s="6"/>
      <c r="AX39" s="6"/>
      <c r="AY39" s="6"/>
      <c r="AZ39" s="6"/>
      <c r="BA39" s="6"/>
      <c r="BB39" s="6"/>
      <c r="BC39" s="6"/>
      <c r="BD39" s="6"/>
      <c r="BE39" s="6"/>
    </row>
    <row r="40" spans="3:67" x14ac:dyDescent="0.2">
      <c r="C40" s="7">
        <v>4.0999999999999996</v>
      </c>
      <c r="D40" s="4" t="s">
        <v>30</v>
      </c>
      <c r="E40" s="21">
        <v>0.93500000000000005</v>
      </c>
      <c r="F40" s="21">
        <v>1</v>
      </c>
      <c r="G40" s="21">
        <v>0.86019999999999996</v>
      </c>
      <c r="H40" s="21">
        <v>0.92490000000000006</v>
      </c>
      <c r="I40" s="21">
        <v>0.89170000000000005</v>
      </c>
      <c r="J40" s="21">
        <v>1</v>
      </c>
      <c r="K40" s="21">
        <v>0.94269999999999998</v>
      </c>
      <c r="L40" s="4">
        <v>2088</v>
      </c>
      <c r="M40" s="4">
        <v>64.585573196411104</v>
      </c>
      <c r="N40" s="1">
        <f t="shared" si="14"/>
        <v>2288</v>
      </c>
      <c r="O40" s="1">
        <f t="shared" si="15"/>
        <v>64.585710287094088</v>
      </c>
      <c r="S40" s="7">
        <v>4.0999999999999996</v>
      </c>
      <c r="T40" s="4" t="s">
        <v>30</v>
      </c>
      <c r="U40" s="21">
        <v>0.94</v>
      </c>
      <c r="V40" s="21">
        <v>0.98799999999999999</v>
      </c>
      <c r="W40" s="21">
        <v>0.88170000000000004</v>
      </c>
      <c r="X40" s="21">
        <v>0.93179999999999996</v>
      </c>
      <c r="Y40" s="21">
        <v>0.90600000000000003</v>
      </c>
      <c r="Z40" s="21">
        <v>0.99070000000000003</v>
      </c>
      <c r="AA40" s="21">
        <v>0.94640000000000002</v>
      </c>
      <c r="AB40" s="4">
        <v>1010</v>
      </c>
      <c r="AC40" s="4">
        <v>40.98</v>
      </c>
      <c r="AD40" s="5">
        <f t="shared" si="16"/>
        <v>1210</v>
      </c>
      <c r="AE40" s="1">
        <f t="shared" si="17"/>
        <v>78.669999999999987</v>
      </c>
      <c r="AI40" s="7">
        <v>4.0999999999999996</v>
      </c>
      <c r="AJ40" s="4" t="s">
        <v>30</v>
      </c>
      <c r="AK40" s="21">
        <v>0.94</v>
      </c>
      <c r="AL40" s="21">
        <v>0.98799999999999999</v>
      </c>
      <c r="AM40" s="21">
        <v>0.88170000000000004</v>
      </c>
      <c r="AN40" s="21">
        <v>0.93180000000000007</v>
      </c>
      <c r="AO40" s="21">
        <v>0.90599999999999992</v>
      </c>
      <c r="AP40" s="21">
        <v>0.99069999999999991</v>
      </c>
      <c r="AQ40" s="21">
        <v>0.94640000000000002</v>
      </c>
      <c r="AR40" s="6">
        <v>1010</v>
      </c>
      <c r="AS40" s="6">
        <v>53.27</v>
      </c>
      <c r="AT40" s="5">
        <f t="shared" si="18"/>
        <v>1210</v>
      </c>
      <c r="AU40" s="1">
        <f t="shared" si="19"/>
        <v>89.65</v>
      </c>
      <c r="AW40" s="6"/>
      <c r="AX40" s="6"/>
      <c r="AY40" s="6"/>
      <c r="AZ40" s="6"/>
      <c r="BA40" s="6"/>
      <c r="BB40" s="6"/>
      <c r="BC40" s="6"/>
      <c r="BD40" s="6"/>
      <c r="BE40" s="6"/>
      <c r="BG40" t="s">
        <v>38</v>
      </c>
    </row>
    <row r="41" spans="3:67" x14ac:dyDescent="0.2">
      <c r="C41" s="7">
        <v>5.0999999999999996</v>
      </c>
      <c r="D41" s="4" t="s">
        <v>31</v>
      </c>
      <c r="E41" s="21">
        <v>0.93500000000000005</v>
      </c>
      <c r="F41" s="21">
        <v>0.95450000000000002</v>
      </c>
      <c r="G41" s="21">
        <v>0.9032</v>
      </c>
      <c r="H41" s="21">
        <v>0.92820000000000003</v>
      </c>
      <c r="I41" s="21">
        <v>0.91959999999999997</v>
      </c>
      <c r="J41" s="21">
        <v>0.96260000000000001</v>
      </c>
      <c r="K41" s="21">
        <v>0.94059999999999999</v>
      </c>
      <c r="L41" s="4">
        <v>2082</v>
      </c>
      <c r="M41" s="4">
        <v>73.643798828125</v>
      </c>
      <c r="N41" s="1">
        <f t="shared" si="14"/>
        <v>2282</v>
      </c>
      <c r="O41" s="1">
        <f t="shared" si="15"/>
        <v>73.643924951553345</v>
      </c>
      <c r="S41" s="7">
        <v>5.0999999999999996</v>
      </c>
      <c r="T41" s="4" t="s">
        <v>31</v>
      </c>
      <c r="U41" s="21">
        <v>0.94499999999999995</v>
      </c>
      <c r="V41" s="21">
        <v>0.93620000000000003</v>
      </c>
      <c r="W41" s="21">
        <v>0.94620000000000004</v>
      </c>
      <c r="X41" s="21">
        <v>0.94120000000000004</v>
      </c>
      <c r="Y41" s="21">
        <v>0.95279999999999998</v>
      </c>
      <c r="Z41" s="21">
        <v>0.94389999999999996</v>
      </c>
      <c r="AA41" s="21">
        <v>0.94840000000000002</v>
      </c>
      <c r="AB41" s="4">
        <v>1616</v>
      </c>
      <c r="AC41" s="4">
        <v>113.75</v>
      </c>
      <c r="AD41" s="5">
        <f t="shared" si="16"/>
        <v>1816</v>
      </c>
      <c r="AE41" s="1">
        <f t="shared" si="17"/>
        <v>119.55</v>
      </c>
      <c r="AI41" s="7">
        <v>5.0999999999999996</v>
      </c>
      <c r="AJ41" s="4" t="s">
        <v>31</v>
      </c>
      <c r="AK41" s="21">
        <v>0.9</v>
      </c>
      <c r="AL41" s="21">
        <v>0.86870000000000003</v>
      </c>
      <c r="AM41" s="21">
        <v>0.92469999999999997</v>
      </c>
      <c r="AN41" s="21">
        <v>0.89579999999999993</v>
      </c>
      <c r="AO41" s="21">
        <v>0.93069999999999997</v>
      </c>
      <c r="AP41" s="21">
        <v>0.87849999999999995</v>
      </c>
      <c r="AQ41" s="21">
        <v>0.90379999999999994</v>
      </c>
      <c r="AR41" s="6">
        <v>2020</v>
      </c>
      <c r="AS41" s="6">
        <v>109.14</v>
      </c>
      <c r="AT41" s="5">
        <f t="shared" si="18"/>
        <v>2220</v>
      </c>
      <c r="AU41" s="1">
        <f t="shared" si="19"/>
        <v>116.32</v>
      </c>
      <c r="AV41">
        <v>0</v>
      </c>
      <c r="AW41" s="6">
        <v>0.56669999999999998</v>
      </c>
      <c r="AX41" s="6">
        <v>0.23809999999999998</v>
      </c>
      <c r="AY41" s="6">
        <v>0.95239999999999991</v>
      </c>
      <c r="AZ41" s="6">
        <v>0.38100000000000001</v>
      </c>
      <c r="BA41" s="6">
        <v>0.98480000000000001</v>
      </c>
      <c r="BB41" s="6">
        <v>0.50390000000000001</v>
      </c>
      <c r="BC41" s="6">
        <v>0.66670000000000007</v>
      </c>
      <c r="BD41" s="6">
        <v>150</v>
      </c>
      <c r="BE41" s="6">
        <v>36.340000000000003</v>
      </c>
      <c r="BG41" s="6">
        <v>56.67</v>
      </c>
      <c r="BH41" s="6">
        <v>23.81</v>
      </c>
      <c r="BI41" s="6">
        <v>95.24</v>
      </c>
      <c r="BJ41" s="6">
        <v>38.1</v>
      </c>
      <c r="BK41" s="6">
        <v>98.48</v>
      </c>
      <c r="BL41" s="6">
        <v>50.39</v>
      </c>
      <c r="BM41" s="6">
        <v>66.67</v>
      </c>
      <c r="BN41" s="6">
        <v>36.340000000000003</v>
      </c>
      <c r="BO41" s="6">
        <v>150</v>
      </c>
    </row>
    <row r="42" spans="3:67" x14ac:dyDescent="0.2">
      <c r="C42" s="7">
        <v>6.1</v>
      </c>
      <c r="D42" s="4" t="s">
        <v>32</v>
      </c>
      <c r="E42" s="21">
        <v>0.9</v>
      </c>
      <c r="F42" s="21">
        <v>0.88419999999999999</v>
      </c>
      <c r="G42" s="21">
        <v>0.9032</v>
      </c>
      <c r="H42" s="21">
        <v>0.89359999999999995</v>
      </c>
      <c r="I42" s="21">
        <v>0.9143</v>
      </c>
      <c r="J42" s="21">
        <v>0.8972</v>
      </c>
      <c r="K42" s="21">
        <v>0.90569999999999995</v>
      </c>
      <c r="L42" s="4">
        <v>2090</v>
      </c>
      <c r="M42" s="4">
        <v>86.053069114685002</v>
      </c>
      <c r="N42" s="1">
        <f t="shared" si="14"/>
        <v>2290</v>
      </c>
      <c r="O42" s="1">
        <f t="shared" si="15"/>
        <v>86.053187131881657</v>
      </c>
      <c r="S42" s="7">
        <v>6.1</v>
      </c>
      <c r="T42" s="4" t="s">
        <v>32</v>
      </c>
      <c r="U42" s="21">
        <v>0.91</v>
      </c>
      <c r="V42" s="21">
        <v>0.89470000000000005</v>
      </c>
      <c r="W42" s="21">
        <v>0.91400000000000003</v>
      </c>
      <c r="X42" s="21">
        <v>0.90429999999999999</v>
      </c>
      <c r="Y42" s="21">
        <v>0.92379999999999995</v>
      </c>
      <c r="Z42" s="21">
        <v>0.90649999999999997</v>
      </c>
      <c r="AA42" s="21">
        <v>0.91510000000000002</v>
      </c>
      <c r="AB42" s="4">
        <v>2020</v>
      </c>
      <c r="AC42" s="4">
        <v>121.19</v>
      </c>
      <c r="AD42" s="5">
        <f t="shared" si="16"/>
        <v>2220</v>
      </c>
      <c r="AE42" s="1">
        <f t="shared" si="17"/>
        <v>157.35</v>
      </c>
      <c r="AI42" s="7">
        <v>6.1</v>
      </c>
      <c r="AJ42" s="4" t="s">
        <v>32</v>
      </c>
      <c r="AK42" s="21">
        <v>0.9</v>
      </c>
      <c r="AL42" s="21">
        <v>0.86870000000000003</v>
      </c>
      <c r="AM42" s="21">
        <v>0.92469999999999997</v>
      </c>
      <c r="AN42" s="21">
        <v>0.89579999999999993</v>
      </c>
      <c r="AO42" s="21">
        <v>0.93069999999999997</v>
      </c>
      <c r="AP42" s="21">
        <v>0.87849999999999995</v>
      </c>
      <c r="AQ42" s="21">
        <v>0.90379999999999994</v>
      </c>
      <c r="AR42" s="6">
        <v>2020</v>
      </c>
      <c r="AS42" s="6">
        <v>109.14</v>
      </c>
      <c r="AT42" s="5">
        <f t="shared" si="18"/>
        <v>2220</v>
      </c>
      <c r="AU42" s="1">
        <f t="shared" si="19"/>
        <v>116.32</v>
      </c>
      <c r="AV42" s="6">
        <v>1</v>
      </c>
      <c r="AW42" s="6">
        <v>0.94669999999999999</v>
      </c>
      <c r="AX42" s="6">
        <v>0.8095</v>
      </c>
      <c r="AY42" s="6">
        <v>0.8095</v>
      </c>
      <c r="AZ42" s="6">
        <v>0.8095</v>
      </c>
      <c r="BA42" s="6">
        <v>0.96900000000000008</v>
      </c>
      <c r="BB42" s="6">
        <v>0.96900000000000008</v>
      </c>
      <c r="BC42" s="6">
        <v>0.96900000000000008</v>
      </c>
      <c r="BD42" s="6">
        <v>912</v>
      </c>
      <c r="BE42" s="6">
        <v>61.54</v>
      </c>
      <c r="BG42" s="6">
        <v>94.67</v>
      </c>
      <c r="BH42" s="6">
        <v>80.95</v>
      </c>
      <c r="BI42" s="6">
        <v>80.95</v>
      </c>
      <c r="BJ42" s="6">
        <v>80.95</v>
      </c>
      <c r="BK42" s="6">
        <v>96.9</v>
      </c>
      <c r="BL42" s="6">
        <v>96.9</v>
      </c>
      <c r="BM42" s="6">
        <v>96.9</v>
      </c>
      <c r="BN42" s="6">
        <v>61.54</v>
      </c>
      <c r="BO42" s="6">
        <v>912</v>
      </c>
    </row>
    <row r="43" spans="3:67" x14ac:dyDescent="0.2">
      <c r="C43" s="7">
        <v>7.1</v>
      </c>
      <c r="D43" s="4" t="s">
        <v>33</v>
      </c>
      <c r="E43" s="21">
        <v>0.87</v>
      </c>
      <c r="F43" s="21">
        <v>0.81310000000000004</v>
      </c>
      <c r="G43" s="21">
        <v>0.9355</v>
      </c>
      <c r="H43" s="21">
        <v>0.87</v>
      </c>
      <c r="I43" s="21">
        <v>0.9355</v>
      </c>
      <c r="J43" s="21">
        <v>0.81310000000000004</v>
      </c>
      <c r="K43" s="21">
        <v>0.87</v>
      </c>
      <c r="L43" s="4">
        <v>2082</v>
      </c>
      <c r="M43" s="4">
        <v>64.516983032226506</v>
      </c>
      <c r="N43" s="1">
        <f t="shared" si="14"/>
        <v>2282</v>
      </c>
      <c r="O43" s="1">
        <f t="shared" si="15"/>
        <v>64.517083883285466</v>
      </c>
      <c r="S43" s="7">
        <v>7.1</v>
      </c>
      <c r="T43" s="4" t="s">
        <v>33</v>
      </c>
      <c r="U43" s="21">
        <v>0.84</v>
      </c>
      <c r="V43" s="21">
        <v>0.77480000000000004</v>
      </c>
      <c r="W43" s="21">
        <v>0.92469999999999997</v>
      </c>
      <c r="X43" s="21">
        <v>0.84309999999999996</v>
      </c>
      <c r="Y43" s="21">
        <v>0.92130000000000001</v>
      </c>
      <c r="Z43" s="21">
        <v>0.76639999999999997</v>
      </c>
      <c r="AA43" s="21">
        <v>0.8367</v>
      </c>
      <c r="AB43" s="4">
        <v>2020</v>
      </c>
      <c r="AC43" s="4">
        <v>135.30000000000001</v>
      </c>
      <c r="AD43" s="5">
        <f t="shared" si="16"/>
        <v>2220</v>
      </c>
      <c r="AE43" s="1">
        <f t="shared" si="17"/>
        <v>144.23000000000002</v>
      </c>
      <c r="AI43" s="7">
        <v>7.1</v>
      </c>
      <c r="AJ43" s="4" t="s">
        <v>33</v>
      </c>
      <c r="AK43" s="21">
        <v>0.83499999999999996</v>
      </c>
      <c r="AL43" s="21">
        <v>0.73809999999999998</v>
      </c>
      <c r="AM43" s="21">
        <v>1</v>
      </c>
      <c r="AN43" s="21">
        <v>0.84930000000000005</v>
      </c>
      <c r="AO43" s="21">
        <v>1</v>
      </c>
      <c r="AP43" s="21">
        <v>0.69159999999999999</v>
      </c>
      <c r="AQ43" s="21">
        <v>0.81769999999999998</v>
      </c>
      <c r="AR43" s="6">
        <v>2020</v>
      </c>
      <c r="AS43" s="6">
        <v>78.489999999999995</v>
      </c>
      <c r="AT43" s="5">
        <f t="shared" si="18"/>
        <v>2220</v>
      </c>
      <c r="AU43" s="1">
        <f t="shared" si="19"/>
        <v>84.649999999999991</v>
      </c>
      <c r="AV43">
        <v>2</v>
      </c>
      <c r="AW43" s="6">
        <v>0.96</v>
      </c>
      <c r="AX43" s="6">
        <v>0.82609999999999995</v>
      </c>
      <c r="AY43" s="6">
        <v>0.90480000000000005</v>
      </c>
      <c r="AZ43" s="6">
        <v>0.86360000000000003</v>
      </c>
      <c r="BA43" s="6">
        <v>0.98430000000000006</v>
      </c>
      <c r="BB43" s="6">
        <v>0.96900000000000008</v>
      </c>
      <c r="BC43" s="6">
        <v>0.97659999999999991</v>
      </c>
      <c r="BD43" s="6">
        <v>2128</v>
      </c>
      <c r="BE43" s="6">
        <v>132.82</v>
      </c>
      <c r="BG43" s="6">
        <v>96</v>
      </c>
      <c r="BH43" s="6">
        <v>82.61</v>
      </c>
      <c r="BI43" s="6">
        <v>90.48</v>
      </c>
      <c r="BJ43" s="6">
        <v>86.36</v>
      </c>
      <c r="BK43" s="6">
        <v>98.43</v>
      </c>
      <c r="BL43" s="6">
        <v>96.9</v>
      </c>
      <c r="BM43" s="6">
        <v>97.66</v>
      </c>
      <c r="BN43" s="6">
        <v>132.82</v>
      </c>
      <c r="BO43" s="6">
        <v>2128</v>
      </c>
    </row>
    <row r="44" spans="3:67" x14ac:dyDescent="0.2">
      <c r="C44" s="7">
        <v>8.1</v>
      </c>
      <c r="D44" s="4" t="s">
        <v>34</v>
      </c>
      <c r="E44" s="21">
        <f>'ProTeGi - Multi Call Data'!K38</f>
        <v>0.86399999999999988</v>
      </c>
      <c r="F44" s="21">
        <f>'ProTeGi - Multi Call Data'!L38</f>
        <v>0.87414000000000003</v>
      </c>
      <c r="G44" s="21">
        <f>'ProTeGi - Multi Call Data'!M38</f>
        <v>0.8478</v>
      </c>
      <c r="H44" s="21">
        <f>'ProTeGi - Multi Call Data'!N38</f>
        <v>0.85860000000000003</v>
      </c>
      <c r="I44" s="21">
        <f>'ProTeGi - Multi Call Data'!O38</f>
        <v>0.86331999999999987</v>
      </c>
      <c r="J44" s="21">
        <f>'ProTeGi - Multi Call Data'!P38</f>
        <v>0.87184000000000006</v>
      </c>
      <c r="K44" s="21">
        <f>'ProTeGi - Multi Call Data'!Q38</f>
        <v>0.86541999999999997</v>
      </c>
      <c r="L44" s="4">
        <f>'ProTeGi - Multi Call Data'!S38</f>
        <v>2083.6</v>
      </c>
      <c r="M44" s="4">
        <f>'ProTeGi - Multi Call Data'!R38</f>
        <v>61.989584262969217</v>
      </c>
      <c r="N44" s="1">
        <f t="shared" si="14"/>
        <v>2283.6</v>
      </c>
      <c r="O44" s="1">
        <f t="shared" si="15"/>
        <v>61.989701619450621</v>
      </c>
      <c r="S44" s="7">
        <v>8.1</v>
      </c>
      <c r="T44" s="4" t="s">
        <v>34</v>
      </c>
      <c r="U44" s="21">
        <f>'PO2G+C - Multi Call Data'!K38</f>
        <v>0.84299999999999997</v>
      </c>
      <c r="V44" s="21">
        <f>'PO2G+C - Multi Call Data'!L38</f>
        <v>0.87086000000000008</v>
      </c>
      <c r="W44" s="21">
        <f>'PO2G+C - Multi Call Data'!M38</f>
        <v>0.78493999999999997</v>
      </c>
      <c r="X44" s="21">
        <f>'PO2G+C - Multi Call Data'!N38</f>
        <v>0.81817999999999991</v>
      </c>
      <c r="Y44" s="21">
        <f>'PO2G+C - Multi Call Data'!O38</f>
        <v>0.83475999999999995</v>
      </c>
      <c r="Z44" s="21">
        <f>'PO2G+C - Multi Call Data'!P38</f>
        <v>0.89347999999999994</v>
      </c>
      <c r="AA44" s="21">
        <f>'PO2G+C - Multi Call Data'!Q38</f>
        <v>0.85996000000000006</v>
      </c>
      <c r="AB44" s="4">
        <f>'PO2G+C - Multi Call Data'!S38</f>
        <v>1656.4</v>
      </c>
      <c r="AC44" s="4">
        <f>'PO2G+C - Multi Call Data'!R38</f>
        <v>55.503999999999998</v>
      </c>
      <c r="AD44" s="5">
        <f t="shared" si="16"/>
        <v>1856.4</v>
      </c>
      <c r="AE44" s="1">
        <f t="shared" si="17"/>
        <v>60.629999999999995</v>
      </c>
      <c r="AI44" s="7">
        <v>8.1</v>
      </c>
      <c r="AJ44" s="4" t="s">
        <v>34</v>
      </c>
      <c r="AK44" s="21">
        <f>'PO2G - Multi Call Data'!K38</f>
        <v>0.89100000000000001</v>
      </c>
      <c r="AL44" s="21">
        <f>'PO2G - Multi Call Data'!L38</f>
        <v>0.91505999999999987</v>
      </c>
      <c r="AM44" s="21">
        <f>'PO2G - Multi Call Data'!M38</f>
        <v>0.84731999999999985</v>
      </c>
      <c r="AN44" s="21">
        <f>'PO2G - Multi Call Data'!N38</f>
        <v>0.87893999999999983</v>
      </c>
      <c r="AO44" s="21">
        <f>'PO2G - Multi Call Data'!O38</f>
        <v>0.87509999999999999</v>
      </c>
      <c r="AP44" s="21">
        <f>'PO2G - Multi Call Data'!P38</f>
        <v>0.92898000000000014</v>
      </c>
      <c r="AQ44" s="21">
        <f>'PO2G - Multi Call Data'!Q38</f>
        <v>0.90065999999999991</v>
      </c>
      <c r="AR44" s="4">
        <f>'PO2G - Multi Call Data'!S38</f>
        <v>1656.4</v>
      </c>
      <c r="AS44" s="4">
        <f>'PO2G - Multi Call Data'!R38</f>
        <v>51.664000000000009</v>
      </c>
      <c r="AT44" s="5">
        <f t="shared" si="18"/>
        <v>1856.4</v>
      </c>
      <c r="AU44" s="1">
        <f t="shared" si="19"/>
        <v>57.768000000000008</v>
      </c>
      <c r="AV44" s="6">
        <v>3</v>
      </c>
      <c r="AW44" s="6">
        <v>0.96</v>
      </c>
      <c r="AX44" s="6">
        <v>0.85709999999999997</v>
      </c>
      <c r="AY44" s="6">
        <v>0.85709999999999997</v>
      </c>
      <c r="AZ44" s="6">
        <v>0.85709999999999997</v>
      </c>
      <c r="BA44" s="6">
        <v>0.97670000000000001</v>
      </c>
      <c r="BB44" s="6">
        <v>0.97670000000000001</v>
      </c>
      <c r="BC44" s="6">
        <v>0.97670000000000001</v>
      </c>
      <c r="BD44" s="6">
        <v>2128</v>
      </c>
      <c r="BE44" s="6">
        <v>113.15</v>
      </c>
      <c r="BG44" s="6">
        <v>96</v>
      </c>
      <c r="BH44" s="6">
        <v>85.71</v>
      </c>
      <c r="BI44" s="6">
        <v>85.71</v>
      </c>
      <c r="BJ44" s="6">
        <v>85.71</v>
      </c>
      <c r="BK44" s="6">
        <v>97.67</v>
      </c>
      <c r="BL44" s="6">
        <v>97.67</v>
      </c>
      <c r="BM44" s="6">
        <v>97.67</v>
      </c>
      <c r="BN44" s="6">
        <v>113.15</v>
      </c>
      <c r="BO44" s="6">
        <v>2128</v>
      </c>
    </row>
    <row r="45" spans="3:67" x14ac:dyDescent="0.2">
      <c r="C45" s="7"/>
      <c r="D45" s="9" t="s">
        <v>36</v>
      </c>
      <c r="E45" s="24">
        <f t="shared" ref="E45:M45" si="23">AVERAGE(E39:E44)</f>
        <v>0.91566666666666663</v>
      </c>
      <c r="F45" s="24">
        <f t="shared" si="23"/>
        <v>0.91918999999999995</v>
      </c>
      <c r="G45" s="24">
        <f t="shared" si="23"/>
        <v>0.90651666666666675</v>
      </c>
      <c r="H45" s="24">
        <f t="shared" si="23"/>
        <v>0.91075000000000006</v>
      </c>
      <c r="I45" s="24">
        <f t="shared" si="23"/>
        <v>0.9191866666666666</v>
      </c>
      <c r="J45" s="24">
        <f t="shared" si="23"/>
        <v>0.92257333333333336</v>
      </c>
      <c r="K45" s="24">
        <f t="shared" si="23"/>
        <v>0.91918666666666671</v>
      </c>
      <c r="L45" s="9">
        <f t="shared" si="23"/>
        <v>2085.6</v>
      </c>
      <c r="M45" s="9">
        <f t="shared" si="23"/>
        <v>70.535906721453188</v>
      </c>
      <c r="N45" s="1">
        <f t="shared" si="14"/>
        <v>2285.6</v>
      </c>
      <c r="O45" s="17">
        <f t="shared" si="15"/>
        <v>70.536020615151216</v>
      </c>
      <c r="S45" s="7"/>
      <c r="T45" s="9" t="s">
        <v>36</v>
      </c>
      <c r="U45" s="24">
        <f t="shared" ref="U45:AC45" si="24">AVERAGE(U39:U44)</f>
        <v>0.90883333333333338</v>
      </c>
      <c r="V45" s="24">
        <f t="shared" si="24"/>
        <v>0.90891000000000011</v>
      </c>
      <c r="W45" s="24">
        <f t="shared" si="24"/>
        <v>0.90142333333333324</v>
      </c>
      <c r="X45" s="24">
        <f t="shared" si="24"/>
        <v>0.9018799999999999</v>
      </c>
      <c r="Y45" s="24">
        <f t="shared" si="24"/>
        <v>0.91704333333333343</v>
      </c>
      <c r="Z45" s="24">
        <f t="shared" si="24"/>
        <v>0.91528000000000009</v>
      </c>
      <c r="AA45" s="24">
        <f t="shared" si="24"/>
        <v>0.91392666666666666</v>
      </c>
      <c r="AB45" s="9">
        <f t="shared" si="24"/>
        <v>1555.3999999999999</v>
      </c>
      <c r="AC45" s="9">
        <f t="shared" si="24"/>
        <v>86.700666666666663</v>
      </c>
      <c r="AD45" s="5">
        <f t="shared" si="16"/>
        <v>1755.3999999999999</v>
      </c>
      <c r="AE45" s="1">
        <f t="shared" si="17"/>
        <v>103.12833333333333</v>
      </c>
      <c r="AI45" s="7"/>
      <c r="AJ45" s="9" t="s">
        <v>36</v>
      </c>
      <c r="AK45" s="24">
        <f>AVERAGE(AK39:AK44)</f>
        <v>0.90766666666666662</v>
      </c>
      <c r="AL45" s="24">
        <f t="shared" ref="AL45:AS45" si="25">AVERAGE(AL39:AL44)</f>
        <v>0.89642666666666659</v>
      </c>
      <c r="AM45" s="24">
        <f t="shared" si="25"/>
        <v>0.92257</v>
      </c>
      <c r="AN45" s="24">
        <f t="shared" si="25"/>
        <v>0.90493999999999997</v>
      </c>
      <c r="AO45" s="24">
        <f t="shared" si="25"/>
        <v>0.93441666666666656</v>
      </c>
      <c r="AP45" s="24">
        <f t="shared" si="25"/>
        <v>0.89471333333333325</v>
      </c>
      <c r="AQ45" s="24">
        <f t="shared" si="25"/>
        <v>0.90900999999999998</v>
      </c>
      <c r="AR45" s="9">
        <f t="shared" si="25"/>
        <v>1622.7333333333333</v>
      </c>
      <c r="AS45" s="9">
        <f t="shared" si="25"/>
        <v>74.843999999999994</v>
      </c>
      <c r="AT45" s="5">
        <f t="shared" si="18"/>
        <v>1822.7333333333333</v>
      </c>
      <c r="AU45" s="1">
        <f t="shared" si="19"/>
        <v>86.614666666666665</v>
      </c>
      <c r="AV45">
        <v>4</v>
      </c>
      <c r="AW45" s="6">
        <v>0.94669999999999999</v>
      </c>
      <c r="AX45" s="6">
        <v>0.72409999999999997</v>
      </c>
      <c r="AY45" s="6">
        <v>1</v>
      </c>
      <c r="AZ45" s="6">
        <v>0.84</v>
      </c>
      <c r="BA45" s="6">
        <v>1</v>
      </c>
      <c r="BB45" s="6">
        <v>0.93799999999999994</v>
      </c>
      <c r="BC45" s="6">
        <v>0.96799999999999997</v>
      </c>
      <c r="BD45" s="6">
        <v>1824</v>
      </c>
      <c r="BE45" s="6">
        <v>188.08</v>
      </c>
      <c r="BG45" s="6">
        <v>94.67</v>
      </c>
      <c r="BH45" s="6">
        <v>72.41</v>
      </c>
      <c r="BI45" s="6">
        <v>100</v>
      </c>
      <c r="BJ45" s="6">
        <v>84</v>
      </c>
      <c r="BK45" s="6">
        <v>100</v>
      </c>
      <c r="BL45" s="6">
        <v>93.8</v>
      </c>
      <c r="BM45" s="6">
        <v>96.8</v>
      </c>
      <c r="BN45" s="6">
        <v>188.08</v>
      </c>
      <c r="BO45" s="6">
        <v>1824</v>
      </c>
    </row>
    <row r="46" spans="3:67" x14ac:dyDescent="0.2">
      <c r="C46" s="4"/>
      <c r="D46" s="9" t="s">
        <v>37</v>
      </c>
      <c r="E46" s="24">
        <f>AVERAGE(E35:E37,E39:E44)</f>
        <v>0.86944444444444458</v>
      </c>
      <c r="F46" s="24">
        <f t="shared" ref="F46:O46" si="26">AVERAGE(F35:F37,F39:F44)</f>
        <v>0.83666444444444443</v>
      </c>
      <c r="G46" s="24">
        <f t="shared" si="26"/>
        <v>0.84767777777777775</v>
      </c>
      <c r="H46" s="24">
        <f t="shared" si="26"/>
        <v>0.83571777777777778</v>
      </c>
      <c r="I46" s="24">
        <f t="shared" si="26"/>
        <v>0.87895555555555549</v>
      </c>
      <c r="J46" s="24">
        <f t="shared" si="26"/>
        <v>0.87844888888888883</v>
      </c>
      <c r="K46" s="24">
        <f t="shared" si="26"/>
        <v>0.87748222222222227</v>
      </c>
      <c r="L46" s="9">
        <f t="shared" si="26"/>
        <v>2146.8888888888887</v>
      </c>
      <c r="M46" s="9">
        <f t="shared" si="26"/>
        <v>73.468331047633427</v>
      </c>
      <c r="N46" s="9">
        <f t="shared" si="26"/>
        <v>2346.8888888888887</v>
      </c>
      <c r="O46" s="9">
        <f t="shared" si="26"/>
        <v>73.468453915537992</v>
      </c>
      <c r="S46" s="4"/>
      <c r="T46" s="9" t="s">
        <v>37</v>
      </c>
      <c r="U46" s="24">
        <f>AVERAGE(U35:U37,U39:U44)</f>
        <v>0.86777777777777787</v>
      </c>
      <c r="V46" s="24">
        <f t="shared" ref="V46:AE46" si="27">AVERAGE(V35:V37,V39:V44)</f>
        <v>0.83466222222222231</v>
      </c>
      <c r="W46" s="24">
        <f t="shared" si="27"/>
        <v>0.83418666666666652</v>
      </c>
      <c r="X46" s="24">
        <f t="shared" si="27"/>
        <v>0.82782</v>
      </c>
      <c r="Y46" s="24">
        <f t="shared" si="27"/>
        <v>0.88085111111111114</v>
      </c>
      <c r="Z46" s="24">
        <f t="shared" si="27"/>
        <v>0.88630666666666669</v>
      </c>
      <c r="AA46" s="24">
        <f t="shared" si="27"/>
        <v>0.88022666666666671</v>
      </c>
      <c r="AB46" s="9">
        <f t="shared" si="27"/>
        <v>1642.9333333333334</v>
      </c>
      <c r="AC46" s="9">
        <f t="shared" si="27"/>
        <v>88.703111111111127</v>
      </c>
      <c r="AD46" s="9">
        <f t="shared" si="27"/>
        <v>1842.9333333333334</v>
      </c>
      <c r="AE46" s="9">
        <f t="shared" si="27"/>
        <v>106.39577777777778</v>
      </c>
      <c r="AI46" s="4"/>
      <c r="AJ46" s="9" t="s">
        <v>37</v>
      </c>
      <c r="AK46" s="24">
        <f>AVERAGE(AK35:AK37,AK39:AK44)</f>
        <v>0.87122222222222223</v>
      </c>
      <c r="AL46" s="24">
        <f t="shared" ref="AL46:AU46" si="28">AVERAGE(AL35:AL37,AL39:AL44)</f>
        <v>0.83499333333333348</v>
      </c>
      <c r="AM46" s="24">
        <f t="shared" si="28"/>
        <v>0.83943999999999996</v>
      </c>
      <c r="AN46" s="24">
        <f t="shared" si="28"/>
        <v>0.83064222222222217</v>
      </c>
      <c r="AO46" s="24">
        <f t="shared" si="28"/>
        <v>0.89172222222222208</v>
      </c>
      <c r="AP46" s="24">
        <f t="shared" si="28"/>
        <v>0.87562888888888901</v>
      </c>
      <c r="AQ46" s="24">
        <f t="shared" si="28"/>
        <v>0.8784711111111112</v>
      </c>
      <c r="AR46" s="9">
        <f t="shared" si="28"/>
        <v>1687.8222222222221</v>
      </c>
      <c r="AS46" s="9">
        <f t="shared" si="28"/>
        <v>75.340888888888884</v>
      </c>
      <c r="AT46" s="9">
        <f t="shared" si="28"/>
        <v>1887.8222222222223</v>
      </c>
      <c r="AU46" s="9">
        <f t="shared" si="28"/>
        <v>88.526666666666657</v>
      </c>
      <c r="AV46" s="6">
        <v>5</v>
      </c>
      <c r="AW46" s="6">
        <v>0.9667</v>
      </c>
      <c r="AX46" s="6">
        <v>0.83329999999999993</v>
      </c>
      <c r="AY46" s="6">
        <v>0.95239999999999991</v>
      </c>
      <c r="AZ46" s="6">
        <v>0.88890000000000002</v>
      </c>
      <c r="BA46" s="6">
        <v>0.99209999999999998</v>
      </c>
      <c r="BB46" s="6">
        <v>0.96900000000000008</v>
      </c>
      <c r="BC46" s="6">
        <v>0.98040000000000005</v>
      </c>
      <c r="BD46" s="6">
        <v>8512</v>
      </c>
      <c r="BE46" s="6">
        <v>491.93</v>
      </c>
      <c r="BG46" s="6">
        <v>96.67</v>
      </c>
      <c r="BH46" s="6">
        <v>83.33</v>
      </c>
      <c r="BI46" s="6">
        <v>95.24</v>
      </c>
      <c r="BJ46" s="6">
        <v>88.89</v>
      </c>
      <c r="BK46" s="6">
        <v>99.21</v>
      </c>
      <c r="BL46" s="6">
        <v>96.9</v>
      </c>
      <c r="BM46" s="6">
        <v>98.04</v>
      </c>
      <c r="BN46" s="6">
        <v>491.93</v>
      </c>
      <c r="BO46" s="6">
        <v>8512</v>
      </c>
    </row>
    <row r="47" spans="3:67" x14ac:dyDescent="0.2">
      <c r="AV47">
        <v>6</v>
      </c>
      <c r="AW47" s="6">
        <v>0.96</v>
      </c>
      <c r="AX47" s="6">
        <v>0.8</v>
      </c>
      <c r="AY47" s="6">
        <v>0.95239999999999991</v>
      </c>
      <c r="AZ47" s="6">
        <v>0.86959999999999993</v>
      </c>
      <c r="BA47" s="6">
        <v>0.99199999999999999</v>
      </c>
      <c r="BB47" s="6">
        <v>0.96120000000000005</v>
      </c>
      <c r="BC47" s="6">
        <v>0.97640000000000005</v>
      </c>
      <c r="BD47" s="6">
        <v>1824</v>
      </c>
      <c r="BE47" s="6">
        <v>131</v>
      </c>
      <c r="BG47" s="6">
        <v>96</v>
      </c>
      <c r="BH47" s="6">
        <v>80</v>
      </c>
      <c r="BI47" s="6">
        <v>95.24</v>
      </c>
      <c r="BJ47" s="6">
        <v>86.96</v>
      </c>
      <c r="BK47" s="6">
        <v>99.2</v>
      </c>
      <c r="BL47" s="6">
        <v>96.12</v>
      </c>
      <c r="BM47" s="6">
        <v>97.64</v>
      </c>
      <c r="BN47" s="6">
        <v>131</v>
      </c>
      <c r="BO47" s="6">
        <v>1824</v>
      </c>
    </row>
    <row r="48" spans="3:67" x14ac:dyDescent="0.2">
      <c r="AW48" s="6"/>
      <c r="AX48" s="6"/>
      <c r="AY48" s="6"/>
      <c r="AZ48" s="6"/>
      <c r="BA48" s="6"/>
      <c r="BB48" s="6"/>
      <c r="BC48" s="6"/>
      <c r="BD48" s="6"/>
      <c r="BE48" s="6"/>
    </row>
    <row r="49" spans="3:67" x14ac:dyDescent="0.2">
      <c r="AW49" s="6"/>
      <c r="AX49" s="6"/>
      <c r="AY49" s="6"/>
      <c r="AZ49" s="6"/>
      <c r="BA49" s="6"/>
      <c r="BB49" s="6"/>
      <c r="BC49" s="6"/>
      <c r="BD49" s="6"/>
      <c r="BE49" s="6"/>
      <c r="BG49" t="s">
        <v>39</v>
      </c>
    </row>
    <row r="50" spans="3:67" x14ac:dyDescent="0.2">
      <c r="AV50">
        <v>0</v>
      </c>
      <c r="AW50" s="6">
        <v>0.3533</v>
      </c>
      <c r="AX50" s="6">
        <v>0.24410000000000001</v>
      </c>
      <c r="AY50" s="6">
        <v>0.96879999999999999</v>
      </c>
      <c r="AZ50" s="6">
        <v>0.38990000000000002</v>
      </c>
      <c r="BA50" s="6">
        <v>0.95650000000000002</v>
      </c>
      <c r="BB50" s="6">
        <v>0.18640000000000001</v>
      </c>
      <c r="BC50" s="6">
        <v>0.31209999999999999</v>
      </c>
      <c r="BD50" s="6">
        <v>150</v>
      </c>
      <c r="BE50" s="6">
        <v>5.52</v>
      </c>
      <c r="BG50" s="6">
        <v>35.33</v>
      </c>
      <c r="BH50" s="6">
        <v>24.41</v>
      </c>
      <c r="BI50" s="6">
        <v>96.88</v>
      </c>
      <c r="BJ50" s="6">
        <v>38.99</v>
      </c>
      <c r="BK50" s="6">
        <v>95.65</v>
      </c>
      <c r="BL50" s="6">
        <v>18.64</v>
      </c>
      <c r="BM50" s="6">
        <v>31.21</v>
      </c>
      <c r="BN50" s="6">
        <v>5.52</v>
      </c>
      <c r="BO50" s="6">
        <v>150</v>
      </c>
    </row>
    <row r="51" spans="3:67" x14ac:dyDescent="0.2">
      <c r="AV51" s="6">
        <v>1</v>
      </c>
      <c r="AW51" s="6">
        <v>0.74670000000000003</v>
      </c>
      <c r="AX51" s="6">
        <v>0.35</v>
      </c>
      <c r="AY51" s="6">
        <v>0.21879999999999999</v>
      </c>
      <c r="AZ51" s="6">
        <v>0.26919999999999999</v>
      </c>
      <c r="BA51" s="6">
        <v>0.80769999999999997</v>
      </c>
      <c r="BB51" s="6">
        <v>0.88980000000000004</v>
      </c>
      <c r="BC51" s="6">
        <v>0.84680000000000011</v>
      </c>
      <c r="BD51" s="6">
        <v>912</v>
      </c>
      <c r="BE51" s="6">
        <v>30.5</v>
      </c>
      <c r="BG51" s="6">
        <v>74.67</v>
      </c>
      <c r="BH51" s="6">
        <v>35</v>
      </c>
      <c r="BI51" s="6">
        <v>21.88</v>
      </c>
      <c r="BJ51" s="6">
        <v>26.92</v>
      </c>
      <c r="BK51" s="6">
        <v>80.77</v>
      </c>
      <c r="BL51" s="6">
        <v>88.98</v>
      </c>
      <c r="BM51" s="6">
        <v>84.68</v>
      </c>
      <c r="BN51" s="6">
        <v>30.5</v>
      </c>
      <c r="BO51" s="6">
        <v>912</v>
      </c>
    </row>
    <row r="52" spans="3:67" x14ac:dyDescent="0.2">
      <c r="AV52">
        <v>2</v>
      </c>
      <c r="AW52" s="6">
        <v>0.78670000000000007</v>
      </c>
      <c r="AX52" s="6">
        <v>0</v>
      </c>
      <c r="AY52" s="6">
        <v>0</v>
      </c>
      <c r="AZ52" s="6">
        <v>0</v>
      </c>
      <c r="BA52" s="6">
        <v>0.78670000000000007</v>
      </c>
      <c r="BB52" s="6">
        <v>1</v>
      </c>
      <c r="BC52" s="6">
        <v>0.88060000000000005</v>
      </c>
      <c r="BD52" s="6">
        <v>2280</v>
      </c>
      <c r="BE52" s="6">
        <v>154.69999999999999</v>
      </c>
      <c r="BG52" s="6">
        <v>78.67</v>
      </c>
      <c r="BH52" s="6">
        <v>0</v>
      </c>
      <c r="BI52" s="6">
        <v>0</v>
      </c>
      <c r="BJ52" s="6">
        <v>0</v>
      </c>
      <c r="BK52" s="6">
        <v>78.67</v>
      </c>
      <c r="BL52" s="6">
        <v>100</v>
      </c>
      <c r="BM52" s="6">
        <v>88.06</v>
      </c>
      <c r="BN52" s="6">
        <v>154.69999999999999</v>
      </c>
      <c r="BO52" s="6">
        <v>2280</v>
      </c>
    </row>
    <row r="53" spans="3:67" x14ac:dyDescent="0.2">
      <c r="AV53" s="6">
        <v>3</v>
      </c>
      <c r="AW53" s="6">
        <v>0.78670000000000007</v>
      </c>
      <c r="AX53" s="6">
        <v>0</v>
      </c>
      <c r="AY53" s="6">
        <v>0</v>
      </c>
      <c r="AZ53" s="6">
        <v>0</v>
      </c>
      <c r="BA53" s="6">
        <v>0.78670000000000007</v>
      </c>
      <c r="BB53" s="6">
        <v>1</v>
      </c>
      <c r="BC53" s="6">
        <v>0.88060000000000005</v>
      </c>
      <c r="BD53" s="6">
        <v>3040</v>
      </c>
      <c r="BE53" s="6">
        <v>220.08</v>
      </c>
      <c r="BG53" s="6">
        <v>78.67</v>
      </c>
      <c r="BH53" s="6">
        <v>0</v>
      </c>
      <c r="BI53" s="6">
        <v>0</v>
      </c>
      <c r="BJ53" s="6">
        <v>0</v>
      </c>
      <c r="BK53" s="6">
        <v>78.67</v>
      </c>
      <c r="BL53" s="6">
        <v>100</v>
      </c>
      <c r="BM53" s="6">
        <v>88.06</v>
      </c>
      <c r="BN53" s="6">
        <v>220.08</v>
      </c>
      <c r="BO53" s="6">
        <v>3040</v>
      </c>
    </row>
    <row r="54" spans="3:67" x14ac:dyDescent="0.2">
      <c r="C54" t="s">
        <v>0</v>
      </c>
      <c r="S54" t="str">
        <f>S32</f>
        <v>PO2G 4o Mini + Cluster</v>
      </c>
      <c r="AI54" t="str">
        <f>AI32</f>
        <v>PO2G 4o Mini</v>
      </c>
      <c r="AV54">
        <v>4</v>
      </c>
      <c r="AW54" s="6">
        <v>0.78670000000000007</v>
      </c>
      <c r="AX54" s="6">
        <v>0.5</v>
      </c>
      <c r="AY54" s="6">
        <v>0.34380000000000005</v>
      </c>
      <c r="AZ54" s="6">
        <v>0.40740000000000004</v>
      </c>
      <c r="BA54" s="6">
        <v>0.83590000000000009</v>
      </c>
      <c r="BB54" s="6">
        <v>0.90680000000000005</v>
      </c>
      <c r="BC54" s="6">
        <v>0.8698999999999999</v>
      </c>
      <c r="BD54" s="6">
        <v>1520</v>
      </c>
      <c r="BE54" s="6">
        <v>103.94</v>
      </c>
      <c r="BG54" s="6">
        <v>78.67</v>
      </c>
      <c r="BH54" s="6">
        <v>50</v>
      </c>
      <c r="BI54" s="6">
        <v>34.380000000000003</v>
      </c>
      <c r="BJ54" s="6">
        <v>40.74</v>
      </c>
      <c r="BK54" s="6">
        <v>83.59</v>
      </c>
      <c r="BL54" s="6">
        <v>90.68</v>
      </c>
      <c r="BM54" s="6">
        <v>86.99</v>
      </c>
      <c r="BN54" s="6">
        <v>103.94</v>
      </c>
      <c r="BO54" s="6">
        <v>1520</v>
      </c>
    </row>
    <row r="55" spans="3:67" x14ac:dyDescent="0.2">
      <c r="D55">
        <f>D33+1</f>
        <v>2</v>
      </c>
      <c r="F55" t="s">
        <v>3</v>
      </c>
      <c r="G55" t="s">
        <v>3</v>
      </c>
      <c r="H55" t="s">
        <v>3</v>
      </c>
      <c r="I55" t="s">
        <v>4</v>
      </c>
      <c r="J55" t="s">
        <v>4</v>
      </c>
      <c r="K55" t="s">
        <v>4</v>
      </c>
      <c r="T55">
        <f>T33+1</f>
        <v>2</v>
      </c>
      <c r="V55" t="s">
        <v>3</v>
      </c>
      <c r="W55" t="s">
        <v>3</v>
      </c>
      <c r="X55" t="s">
        <v>3</v>
      </c>
      <c r="Y55" t="s">
        <v>4</v>
      </c>
      <c r="Z55" t="s">
        <v>4</v>
      </c>
      <c r="AA55" t="s">
        <v>4</v>
      </c>
      <c r="AJ55">
        <f>AJ33+1</f>
        <v>2</v>
      </c>
      <c r="AL55" t="s">
        <v>3</v>
      </c>
      <c r="AM55" t="s">
        <v>3</v>
      </c>
      <c r="AN55" t="s">
        <v>3</v>
      </c>
      <c r="AO55" t="s">
        <v>4</v>
      </c>
      <c r="AP55" t="s">
        <v>4</v>
      </c>
      <c r="AQ55" t="s">
        <v>4</v>
      </c>
      <c r="AV55" s="6">
        <v>5</v>
      </c>
      <c r="AW55" s="6">
        <v>0.83329999999999993</v>
      </c>
      <c r="AX55" s="6">
        <v>0.68420000000000003</v>
      </c>
      <c r="AY55" s="6">
        <v>0.40619999999999995</v>
      </c>
      <c r="AZ55" s="6">
        <v>0.50979999999999992</v>
      </c>
      <c r="BA55" s="6">
        <v>0.85499999999999998</v>
      </c>
      <c r="BB55" s="6">
        <v>0.94920000000000004</v>
      </c>
      <c r="BC55" s="6">
        <v>0.89959999999999996</v>
      </c>
      <c r="BD55" s="6">
        <v>2280</v>
      </c>
      <c r="BE55" s="6">
        <v>70.28</v>
      </c>
      <c r="BG55" s="6">
        <v>83.33</v>
      </c>
      <c r="BH55" s="6">
        <v>68.42</v>
      </c>
      <c r="BI55" s="6">
        <v>40.619999999999997</v>
      </c>
      <c r="BJ55" s="6">
        <v>50.98</v>
      </c>
      <c r="BK55" s="6">
        <v>85.5</v>
      </c>
      <c r="BL55" s="6">
        <v>94.92</v>
      </c>
      <c r="BM55" s="6">
        <v>89.96</v>
      </c>
      <c r="BN55" s="6">
        <v>70.28</v>
      </c>
      <c r="BO55" s="6">
        <v>2280</v>
      </c>
    </row>
    <row r="56" spans="3:67" ht="17" x14ac:dyDescent="0.2">
      <c r="C56" s="2" t="s">
        <v>6</v>
      </c>
      <c r="D56" s="3" t="s">
        <v>7</v>
      </c>
      <c r="E56" s="4" t="s">
        <v>8</v>
      </c>
      <c r="F56" s="4" t="s">
        <v>9</v>
      </c>
      <c r="G56" s="4" t="s">
        <v>10</v>
      </c>
      <c r="H56" s="4" t="s">
        <v>11</v>
      </c>
      <c r="I56" s="4" t="s">
        <v>9</v>
      </c>
      <c r="J56" s="4" t="s">
        <v>10</v>
      </c>
      <c r="K56" s="4" t="s">
        <v>11</v>
      </c>
      <c r="L56" s="4" t="s">
        <v>12</v>
      </c>
      <c r="M56" s="4" t="s">
        <v>13</v>
      </c>
      <c r="N56" s="5" t="s">
        <v>14</v>
      </c>
      <c r="O56" s="1" t="s">
        <v>15</v>
      </c>
      <c r="S56" s="2" t="s">
        <v>6</v>
      </c>
      <c r="T56" s="3" t="s">
        <v>7</v>
      </c>
      <c r="U56" s="4" t="s">
        <v>8</v>
      </c>
      <c r="V56" s="4" t="s">
        <v>9</v>
      </c>
      <c r="W56" s="4" t="s">
        <v>10</v>
      </c>
      <c r="X56" s="4" t="s">
        <v>11</v>
      </c>
      <c r="Y56" s="4" t="s">
        <v>9</v>
      </c>
      <c r="Z56" s="4" t="s">
        <v>10</v>
      </c>
      <c r="AA56" s="4" t="s">
        <v>11</v>
      </c>
      <c r="AB56" s="4" t="s">
        <v>12</v>
      </c>
      <c r="AC56" s="4" t="s">
        <v>13</v>
      </c>
      <c r="AD56" s="5" t="s">
        <v>14</v>
      </c>
      <c r="AE56" s="1" t="s">
        <v>15</v>
      </c>
      <c r="AI56" s="2" t="s">
        <v>6</v>
      </c>
      <c r="AJ56" s="3" t="s">
        <v>7</v>
      </c>
      <c r="AK56" s="4" t="s">
        <v>8</v>
      </c>
      <c r="AL56" s="4" t="s">
        <v>9</v>
      </c>
      <c r="AM56" s="4" t="s">
        <v>10</v>
      </c>
      <c r="AN56" s="4" t="s">
        <v>11</v>
      </c>
      <c r="AO56" s="4" t="s">
        <v>9</v>
      </c>
      <c r="AP56" s="4" t="s">
        <v>10</v>
      </c>
      <c r="AQ56" s="4" t="s">
        <v>11</v>
      </c>
      <c r="AR56" s="4" t="s">
        <v>12</v>
      </c>
      <c r="AS56" s="4" t="s">
        <v>13</v>
      </c>
      <c r="AT56" s="5" t="s">
        <v>14</v>
      </c>
      <c r="AU56" s="1" t="s">
        <v>15</v>
      </c>
      <c r="AV56">
        <v>6</v>
      </c>
      <c r="AW56" s="6">
        <v>0.79330000000000001</v>
      </c>
      <c r="AX56" s="6">
        <v>1</v>
      </c>
      <c r="AY56" s="6">
        <v>3.1200000000000002E-2</v>
      </c>
      <c r="AZ56" s="6">
        <v>6.0599999999999994E-2</v>
      </c>
      <c r="BA56" s="6">
        <v>0.79189999999999994</v>
      </c>
      <c r="BB56" s="6">
        <v>1</v>
      </c>
      <c r="BC56" s="6">
        <v>0.88390000000000002</v>
      </c>
      <c r="BD56" s="6">
        <v>3040</v>
      </c>
      <c r="BE56" s="6">
        <v>184.84</v>
      </c>
      <c r="BG56" s="6">
        <v>79.33</v>
      </c>
      <c r="BH56" s="6">
        <v>100</v>
      </c>
      <c r="BI56" s="6">
        <v>3.12</v>
      </c>
      <c r="BJ56" s="6">
        <v>6.06</v>
      </c>
      <c r="BK56" s="6">
        <v>79.19</v>
      </c>
      <c r="BL56" s="6">
        <v>100</v>
      </c>
      <c r="BM56" s="6">
        <v>88.39</v>
      </c>
      <c r="BN56" s="6">
        <v>184.84</v>
      </c>
      <c r="BO56" s="6">
        <v>3040</v>
      </c>
    </row>
    <row r="57" spans="3:67" x14ac:dyDescent="0.2">
      <c r="C57" s="7">
        <v>9.1</v>
      </c>
      <c r="D57" s="4" t="s">
        <v>16</v>
      </c>
      <c r="E57" s="21">
        <v>0.93</v>
      </c>
      <c r="F57" s="21">
        <v>0.93479999999999996</v>
      </c>
      <c r="G57" s="21">
        <v>0.91490000000000005</v>
      </c>
      <c r="H57" s="21">
        <v>0.92469999999999997</v>
      </c>
      <c r="I57" s="21">
        <v>0.92589999999999995</v>
      </c>
      <c r="J57" s="21">
        <v>0.94340000000000002</v>
      </c>
      <c r="K57" s="21">
        <v>0.93459999999999999</v>
      </c>
      <c r="L57" s="4">
        <v>2422</v>
      </c>
      <c r="M57" s="4">
        <v>209.13720989227201</v>
      </c>
      <c r="N57" s="1">
        <f t="shared" ref="N57:N67" si="29">L57+N35</f>
        <v>4957</v>
      </c>
      <c r="O57" s="1">
        <f t="shared" ref="O57:O67" si="30">M57+O35</f>
        <v>297.07351303100489</v>
      </c>
      <c r="S57" s="7">
        <v>9.1</v>
      </c>
      <c r="T57" s="4" t="s">
        <v>16</v>
      </c>
      <c r="U57" s="21">
        <v>0.94499999999999995</v>
      </c>
      <c r="V57" s="21">
        <v>0.94620000000000004</v>
      </c>
      <c r="W57" s="21">
        <v>0.93620000000000003</v>
      </c>
      <c r="X57" s="21">
        <v>0.92149999999999999</v>
      </c>
      <c r="Y57" s="21">
        <v>0.94389999999999996</v>
      </c>
      <c r="Z57" s="21">
        <v>0.95279999999999998</v>
      </c>
      <c r="AA57" s="21">
        <v>0.94840000000000002</v>
      </c>
      <c r="AB57" s="4">
        <v>2828</v>
      </c>
      <c r="AC57" s="8">
        <v>224.3</v>
      </c>
      <c r="AD57" s="5">
        <f t="shared" ref="AD57:AD67" si="31">AB57+AD35</f>
        <v>4442</v>
      </c>
      <c r="AE57" s="17">
        <f t="shared" ref="AE57:AE67" si="32">AC57+AE35</f>
        <v>373.01</v>
      </c>
      <c r="AI57" s="7">
        <v>9.1</v>
      </c>
      <c r="AJ57" s="4" t="s">
        <v>16</v>
      </c>
      <c r="AK57" s="21">
        <v>0.94499999999999995</v>
      </c>
      <c r="AL57" s="21">
        <v>0.92779999999999996</v>
      </c>
      <c r="AM57" s="21">
        <v>0.95739999999999992</v>
      </c>
      <c r="AN57" s="21">
        <v>0.9423999999999999</v>
      </c>
      <c r="AO57" s="21">
        <v>0.96120000000000005</v>
      </c>
      <c r="AP57" s="21">
        <v>0.93400000000000005</v>
      </c>
      <c r="AQ57" s="21">
        <v>0.94739999999999991</v>
      </c>
      <c r="AR57" s="6">
        <v>2424</v>
      </c>
      <c r="AS57" s="6">
        <v>193.81</v>
      </c>
      <c r="AT57" s="5">
        <f t="shared" ref="AT57:AT67" si="33">AR57+AT35</f>
        <v>4038</v>
      </c>
      <c r="AU57" s="1">
        <f t="shared" ref="AU57:AU67" si="34">AS57+AU35</f>
        <v>307.17</v>
      </c>
      <c r="AW57" s="6"/>
      <c r="AX57" s="6"/>
      <c r="AY57" s="6"/>
      <c r="AZ57" s="6"/>
      <c r="BA57" s="6"/>
      <c r="BB57" s="6"/>
      <c r="BC57" s="6"/>
      <c r="BD57" s="6"/>
      <c r="BE57" s="6"/>
    </row>
    <row r="58" spans="3:67" x14ac:dyDescent="0.2">
      <c r="C58" s="7">
        <v>10.1</v>
      </c>
      <c r="D58" s="4" t="s">
        <v>17</v>
      </c>
      <c r="E58" s="21">
        <f>'ProTeGi - Multi Call Data'!K19</f>
        <v>0.59699999999999998</v>
      </c>
      <c r="F58" s="21">
        <f>'ProTeGi - Multi Call Data'!L19</f>
        <v>0.63518000000000008</v>
      </c>
      <c r="G58" s="21">
        <f>'ProTeGi - Multi Call Data'!M19</f>
        <v>0.63145999999999991</v>
      </c>
      <c r="H58" s="21">
        <f>'ProTeGi - Multi Call Data'!N19</f>
        <v>0.62208000000000008</v>
      </c>
      <c r="I58" s="21">
        <f>'ProTeGi - Multi Call Data'!O19</f>
        <v>0.56854000000000005</v>
      </c>
      <c r="J58" s="21">
        <f>'ProTeGi - Multi Call Data'!P19</f>
        <v>0.55652000000000001</v>
      </c>
      <c r="K58" s="21">
        <f>'ProTeGi - Multi Call Data'!Q19</f>
        <v>0.54968000000000006</v>
      </c>
      <c r="L58" s="4">
        <f>'ProTeGi - Multi Call Data'!S19</f>
        <v>2437.1999999999998</v>
      </c>
      <c r="M58" s="4">
        <f>'ProTeGi - Multi Call Data'!R19</f>
        <v>199.05309462716363</v>
      </c>
      <c r="N58" s="1">
        <f t="shared" si="29"/>
        <v>4825.6000000000004</v>
      </c>
      <c r="O58" s="1">
        <f t="shared" si="30"/>
        <v>283.24615385319476</v>
      </c>
      <c r="S58" s="7">
        <v>10.1</v>
      </c>
      <c r="T58" s="4" t="s">
        <v>17</v>
      </c>
      <c r="U58" s="21">
        <f>'PO2G+C - Multi Call Data'!K19</f>
        <v>0.61499999999999999</v>
      </c>
      <c r="V58" s="21">
        <f>'PO2G+C - Multi Call Data'!L19</f>
        <v>0.66539999999999999</v>
      </c>
      <c r="W58" s="21">
        <f>'PO2G+C - Multi Call Data'!M19</f>
        <v>0.58148</v>
      </c>
      <c r="X58" s="21">
        <f>'PO2G+C - Multi Call Data'!N19</f>
        <v>0.61797999999999997</v>
      </c>
      <c r="Y58" s="21">
        <f>'PO2G+C - Multi Call Data'!O19</f>
        <v>0.57368000000000008</v>
      </c>
      <c r="Z58" s="21">
        <f>'PO2G+C - Multi Call Data'!P19</f>
        <v>0.65436000000000005</v>
      </c>
      <c r="AA58" s="21">
        <f>'PO2G+C - Multi Call Data'!Q19</f>
        <v>0.60870000000000002</v>
      </c>
      <c r="AB58" s="4">
        <f>'PO2G+C - Multi Call Data'!S19</f>
        <v>4040</v>
      </c>
      <c r="AC58" s="4">
        <f>'PO2G+C - Multi Call Data'!R19</f>
        <v>193.988</v>
      </c>
      <c r="AD58" s="5">
        <f t="shared" si="31"/>
        <v>6260</v>
      </c>
      <c r="AE58" s="1">
        <f t="shared" si="32"/>
        <v>305.83799999999997</v>
      </c>
      <c r="AI58" s="7">
        <v>10.1</v>
      </c>
      <c r="AJ58" s="4" t="s">
        <v>17</v>
      </c>
      <c r="AK58" s="21">
        <f>'PO2G - Multi Call Data'!K19</f>
        <v>0.59399999999999997</v>
      </c>
      <c r="AL58" s="21">
        <f>'PO2G - Multi Call Data'!L19</f>
        <v>0.62772000000000006</v>
      </c>
      <c r="AM58" s="21">
        <f>'PO2G - Multi Call Data'!M19</f>
        <v>0.64813999999999994</v>
      </c>
      <c r="AN58" s="21">
        <f>'PO2G - Multi Call Data'!N19</f>
        <v>0.63117999999999996</v>
      </c>
      <c r="AO58" s="21">
        <f>'PO2G - Multi Call Data'!O19</f>
        <v>0.54866000000000004</v>
      </c>
      <c r="AP58" s="21">
        <f>'PO2G - Multi Call Data'!P19</f>
        <v>0.53042</v>
      </c>
      <c r="AQ58" s="21">
        <f>'PO2G - Multi Call Data'!Q19</f>
        <v>0.52867999999999993</v>
      </c>
      <c r="AR58" s="4">
        <f>'PO2G - Multi Call Data'!S19</f>
        <v>3959.2</v>
      </c>
      <c r="AS58" s="4">
        <f>'PO2G - Multi Call Data'!R19</f>
        <v>178.714</v>
      </c>
      <c r="AT58" s="5">
        <f t="shared" si="33"/>
        <v>6179.2</v>
      </c>
      <c r="AU58" s="1">
        <f t="shared" si="34"/>
        <v>265.37200000000001</v>
      </c>
      <c r="AW58" s="6"/>
      <c r="AX58" s="6"/>
      <c r="AY58" s="6"/>
      <c r="AZ58" s="6"/>
      <c r="BA58" s="6"/>
      <c r="BB58" s="6"/>
      <c r="BC58" s="6"/>
      <c r="BD58" s="6"/>
      <c r="BE58" s="6"/>
    </row>
    <row r="59" spans="3:67" x14ac:dyDescent="0.2">
      <c r="C59" s="7">
        <v>11.1</v>
      </c>
      <c r="D59" s="4" t="s">
        <v>18</v>
      </c>
      <c r="E59" s="21">
        <f>'ProTeGi - Multi Call Data'!K29</f>
        <v>0.82999999999999985</v>
      </c>
      <c r="F59" s="21">
        <f>'ProTeGi - Multi Call Data'!L29</f>
        <v>0.33980000000000005</v>
      </c>
      <c r="G59" s="21">
        <f>'ProTeGi - Multi Call Data'!M29</f>
        <v>0.40668000000000004</v>
      </c>
      <c r="H59" s="21">
        <f>'ProTeGi - Multi Call Data'!N29</f>
        <v>0.33450000000000002</v>
      </c>
      <c r="I59" s="21">
        <f>'ProTeGi - Multi Call Data'!O29</f>
        <v>0.90132000000000012</v>
      </c>
      <c r="J59" s="21">
        <f>'ProTeGi - Multi Call Data'!P29</f>
        <v>0.90471999999999997</v>
      </c>
      <c r="K59" s="21">
        <f>'ProTeGi - Multi Call Data'!Q29</f>
        <v>0.89947999999999995</v>
      </c>
      <c r="L59" s="4">
        <f>'ProTeGi - Multi Call Data'!S29</f>
        <v>2515.4</v>
      </c>
      <c r="M59" s="4">
        <f>'ProTeGi - Multi Call Data'!R29</f>
        <v>164.5229892684934</v>
      </c>
      <c r="N59" s="1">
        <f t="shared" si="29"/>
        <v>5000.3999999999996</v>
      </c>
      <c r="O59" s="1">
        <f t="shared" si="30"/>
        <v>230.39358845266389</v>
      </c>
      <c r="S59" s="7">
        <v>11.1</v>
      </c>
      <c r="T59" s="4" t="s">
        <v>18</v>
      </c>
      <c r="U59" s="21">
        <f>'PO2G+C - Multi Call Data'!K29</f>
        <v>0.86099999999999999</v>
      </c>
      <c r="V59" s="21">
        <f>'PO2G+C - Multi Call Data'!L29</f>
        <v>0.55712000000000006</v>
      </c>
      <c r="W59" s="21">
        <f>'PO2G+C - Multi Call Data'!M29</f>
        <v>0.54665999999999992</v>
      </c>
      <c r="X59" s="21">
        <f>'PO2G+C - Multi Call Data'!N29</f>
        <v>0.54090000000000005</v>
      </c>
      <c r="Y59" s="21">
        <f>'PO2G+C - Multi Call Data'!O29</f>
        <v>0.92048000000000008</v>
      </c>
      <c r="Z59" s="21">
        <f>'PO2G+C - Multi Call Data'!P29</f>
        <v>0.91646000000000005</v>
      </c>
      <c r="AA59" s="21">
        <f>'PO2G+C - Multi Call Data'!Q29</f>
        <v>0.9176399999999999</v>
      </c>
      <c r="AB59" s="4">
        <f>'PO2G+C - Multi Call Data'!S29</f>
        <v>4040</v>
      </c>
      <c r="AC59" s="4">
        <f>'PO2G+C - Multi Call Data'!R29</f>
        <v>148.91000000000003</v>
      </c>
      <c r="AD59" s="5">
        <f t="shared" si="31"/>
        <v>6260</v>
      </c>
      <c r="AE59" s="1">
        <f t="shared" si="32"/>
        <v>227.14200000000002</v>
      </c>
      <c r="AI59" s="7">
        <v>11.1</v>
      </c>
      <c r="AJ59" s="4" t="s">
        <v>18</v>
      </c>
      <c r="AK59" s="21">
        <f>'PO2G - Multi Call Data'!K29</f>
        <v>0.87200000000000011</v>
      </c>
      <c r="AL59" s="21">
        <f>'PO2G - Multi Call Data'!L29</f>
        <v>0.59795999999999994</v>
      </c>
      <c r="AM59" s="21">
        <f>'PO2G - Multi Call Data'!M29</f>
        <v>0.49331999999999993</v>
      </c>
      <c r="AN59" s="21">
        <f>'PO2G - Multi Call Data'!N29</f>
        <v>0.53473999999999999</v>
      </c>
      <c r="AO59" s="21">
        <f>'PO2G - Multi Call Data'!O29</f>
        <v>0.91334000000000004</v>
      </c>
      <c r="AP59" s="21">
        <f>'PO2G - Multi Call Data'!P29</f>
        <v>0.9388200000000001</v>
      </c>
      <c r="AQ59" s="21">
        <f>'PO2G - Multi Call Data'!Q29</f>
        <v>0.92562</v>
      </c>
      <c r="AR59" s="4">
        <f>'PO2G - Multi Call Data'!S29</f>
        <v>3878.4</v>
      </c>
      <c r="AS59" s="4">
        <f>'PO2G - Multi Call Data'!R29</f>
        <v>168.88000000000002</v>
      </c>
      <c r="AT59" s="5">
        <f t="shared" si="33"/>
        <v>6098.4</v>
      </c>
      <c r="AU59" s="1">
        <f t="shared" si="34"/>
        <v>245.91400000000004</v>
      </c>
      <c r="AW59" s="6"/>
      <c r="AX59" s="6"/>
      <c r="AY59" s="6"/>
      <c r="AZ59" s="6"/>
      <c r="BA59" s="6"/>
      <c r="BB59" s="6"/>
      <c r="BC59" s="6"/>
      <c r="BD59" s="6"/>
      <c r="BE59" s="6"/>
      <c r="BG59" t="s">
        <v>40</v>
      </c>
    </row>
    <row r="60" spans="3:67" x14ac:dyDescent="0.2">
      <c r="C60" s="7"/>
      <c r="D60" s="9" t="s">
        <v>19</v>
      </c>
      <c r="E60" s="24">
        <f t="shared" ref="E60:M60" si="35">AVERAGE(E57:E59)</f>
        <v>0.78566666666666674</v>
      </c>
      <c r="F60" s="24">
        <f t="shared" si="35"/>
        <v>0.63659333333333346</v>
      </c>
      <c r="G60" s="24">
        <f t="shared" si="35"/>
        <v>0.65101333333333333</v>
      </c>
      <c r="H60" s="24">
        <f t="shared" si="35"/>
        <v>0.62709333333333339</v>
      </c>
      <c r="I60" s="24">
        <f t="shared" si="35"/>
        <v>0.79858666666666667</v>
      </c>
      <c r="J60" s="24">
        <f t="shared" si="35"/>
        <v>0.80154666666666652</v>
      </c>
      <c r="K60" s="24">
        <f t="shared" si="35"/>
        <v>0.79458666666666666</v>
      </c>
      <c r="L60" s="9">
        <f t="shared" si="35"/>
        <v>2458.2000000000003</v>
      </c>
      <c r="M60" s="9">
        <f t="shared" si="35"/>
        <v>190.90443126264302</v>
      </c>
      <c r="N60" s="1">
        <f t="shared" si="29"/>
        <v>4927.666666666667</v>
      </c>
      <c r="O60" s="1">
        <f t="shared" si="30"/>
        <v>270.23775177895453</v>
      </c>
      <c r="S60" s="7"/>
      <c r="T60" s="9" t="s">
        <v>19</v>
      </c>
      <c r="U60" s="24">
        <f t="shared" ref="U60:AC60" si="36">AVERAGE(U57:U59)</f>
        <v>0.80700000000000005</v>
      </c>
      <c r="V60" s="24">
        <f t="shared" si="36"/>
        <v>0.72290666666666681</v>
      </c>
      <c r="W60" s="24">
        <f t="shared" si="36"/>
        <v>0.68811333333333324</v>
      </c>
      <c r="X60" s="24">
        <f t="shared" si="36"/>
        <v>0.69345999999999997</v>
      </c>
      <c r="Y60" s="24">
        <f t="shared" si="36"/>
        <v>0.81268666666666667</v>
      </c>
      <c r="Z60" s="24">
        <f t="shared" si="36"/>
        <v>0.84120666666666677</v>
      </c>
      <c r="AA60" s="24">
        <f t="shared" si="36"/>
        <v>0.82491333333333339</v>
      </c>
      <c r="AB60" s="9">
        <f t="shared" si="36"/>
        <v>3636</v>
      </c>
      <c r="AC60" s="16">
        <f t="shared" si="36"/>
        <v>189.06600000000003</v>
      </c>
      <c r="AD60" s="5">
        <f t="shared" si="31"/>
        <v>5654</v>
      </c>
      <c r="AE60" s="17">
        <f t="shared" si="32"/>
        <v>301.99666666666673</v>
      </c>
      <c r="AI60" s="7"/>
      <c r="AJ60" s="9" t="s">
        <v>19</v>
      </c>
      <c r="AK60" s="24">
        <f t="shared" ref="AK60:AS60" si="37">AVERAGE(AK57:AK59)</f>
        <v>0.80366666666666664</v>
      </c>
      <c r="AL60" s="24">
        <f t="shared" si="37"/>
        <v>0.71782666666666672</v>
      </c>
      <c r="AM60" s="24">
        <f t="shared" si="37"/>
        <v>0.69961999999999991</v>
      </c>
      <c r="AN60" s="24">
        <f t="shared" si="37"/>
        <v>0.70277333333333336</v>
      </c>
      <c r="AO60" s="24">
        <f t="shared" si="37"/>
        <v>0.80773333333333353</v>
      </c>
      <c r="AP60" s="24">
        <f t="shared" si="37"/>
        <v>0.80108000000000013</v>
      </c>
      <c r="AQ60" s="24">
        <f t="shared" si="37"/>
        <v>0.80056666666666665</v>
      </c>
      <c r="AR60" s="9">
        <f t="shared" si="37"/>
        <v>3420.5333333333333</v>
      </c>
      <c r="AS60" s="9">
        <f t="shared" si="37"/>
        <v>180.46799999999999</v>
      </c>
      <c r="AT60" s="5">
        <f t="shared" si="33"/>
        <v>5438.5333333333328</v>
      </c>
      <c r="AU60" s="1">
        <f t="shared" si="34"/>
        <v>272.81866666666667</v>
      </c>
      <c r="AV60">
        <v>0</v>
      </c>
      <c r="AW60" s="6">
        <v>0.9667</v>
      </c>
      <c r="AX60" s="6">
        <v>1</v>
      </c>
      <c r="AY60" s="6">
        <v>0.58329999999999993</v>
      </c>
      <c r="AZ60" s="6">
        <v>0.73680000000000012</v>
      </c>
      <c r="BA60" s="6">
        <v>0.96499999999999997</v>
      </c>
      <c r="BB60" s="6">
        <v>1</v>
      </c>
      <c r="BC60" s="6">
        <v>0.98219999999999996</v>
      </c>
      <c r="BD60" s="6">
        <v>150</v>
      </c>
      <c r="BE60" s="6">
        <v>5.34</v>
      </c>
      <c r="BG60" s="6">
        <v>96.67</v>
      </c>
      <c r="BH60" s="6">
        <v>100</v>
      </c>
      <c r="BI60" s="6">
        <v>58.33</v>
      </c>
      <c r="BJ60" s="6">
        <v>73.680000000000007</v>
      </c>
      <c r="BK60" s="6">
        <v>96.5</v>
      </c>
      <c r="BL60" s="6">
        <v>100</v>
      </c>
      <c r="BM60" s="6">
        <v>98.22</v>
      </c>
      <c r="BN60" s="6">
        <v>5.34</v>
      </c>
      <c r="BO60" s="6">
        <v>150</v>
      </c>
    </row>
    <row r="61" spans="3:67" x14ac:dyDescent="0.2">
      <c r="C61" s="7">
        <v>3.1</v>
      </c>
      <c r="D61" s="4" t="s">
        <v>29</v>
      </c>
      <c r="E61" s="21">
        <v>0.98499999999999999</v>
      </c>
      <c r="F61" s="21">
        <v>0.98909999999999998</v>
      </c>
      <c r="G61" s="21">
        <v>0.97850000000000004</v>
      </c>
      <c r="H61" s="21">
        <v>0.98380000000000001</v>
      </c>
      <c r="I61" s="21">
        <v>0.98150000000000004</v>
      </c>
      <c r="J61" s="21">
        <v>0.99070000000000003</v>
      </c>
      <c r="K61" s="21">
        <v>0.98599999999999999</v>
      </c>
      <c r="L61" s="4">
        <v>2330</v>
      </c>
      <c r="M61" s="4">
        <v>166.872009038925</v>
      </c>
      <c r="N61" s="1">
        <f t="shared" si="29"/>
        <v>4618</v>
      </c>
      <c r="O61" s="17">
        <f t="shared" si="30"/>
        <v>239.29852485656716</v>
      </c>
      <c r="S61" s="7">
        <v>3.1</v>
      </c>
      <c r="T61" s="4" t="s">
        <v>29</v>
      </c>
      <c r="U61" s="21">
        <v>0.98499999999999999</v>
      </c>
      <c r="V61" s="21">
        <v>0.97870000000000001</v>
      </c>
      <c r="W61" s="21">
        <v>0.98919999999999997</v>
      </c>
      <c r="X61" s="21">
        <v>0.98399999999999999</v>
      </c>
      <c r="Y61" s="21">
        <v>0.99060000000000004</v>
      </c>
      <c r="Z61" s="21">
        <v>0.98129999999999995</v>
      </c>
      <c r="AA61" s="21">
        <v>0.9859</v>
      </c>
      <c r="AB61" s="4">
        <v>1212</v>
      </c>
      <c r="AC61" s="4">
        <v>95.83</v>
      </c>
      <c r="AD61" s="5">
        <f t="shared" si="31"/>
        <v>2422</v>
      </c>
      <c r="AE61" s="1">
        <f t="shared" si="32"/>
        <v>154.16999999999999</v>
      </c>
      <c r="AI61" s="7">
        <v>3.1</v>
      </c>
      <c r="AJ61" s="4" t="s">
        <v>29</v>
      </c>
      <c r="AK61" s="21">
        <v>0.98</v>
      </c>
      <c r="AL61" s="21">
        <v>0.9890000000000001</v>
      </c>
      <c r="AM61" s="21">
        <v>0.9677</v>
      </c>
      <c r="AN61" s="21">
        <v>0.97829999999999995</v>
      </c>
      <c r="AO61" s="21">
        <v>0.97250000000000003</v>
      </c>
      <c r="AP61" s="21">
        <v>0.99069999999999991</v>
      </c>
      <c r="AQ61" s="21">
        <v>0.98150000000000004</v>
      </c>
      <c r="AR61" s="6">
        <v>1212</v>
      </c>
      <c r="AS61" s="6">
        <v>63.7</v>
      </c>
      <c r="AT61" s="5">
        <f t="shared" si="33"/>
        <v>2422</v>
      </c>
      <c r="AU61" s="1">
        <f t="shared" si="34"/>
        <v>118.68</v>
      </c>
      <c r="AV61" s="6">
        <v>1</v>
      </c>
      <c r="AW61" s="6">
        <v>0.98</v>
      </c>
      <c r="AX61" s="6">
        <v>0.90910000000000002</v>
      </c>
      <c r="AY61" s="6">
        <v>0.83329999999999993</v>
      </c>
      <c r="AZ61" s="6">
        <v>0.86959999999999993</v>
      </c>
      <c r="BA61" s="6">
        <v>0.98560000000000003</v>
      </c>
      <c r="BB61" s="6">
        <v>0.99280000000000002</v>
      </c>
      <c r="BC61" s="6">
        <v>0.98919999999999997</v>
      </c>
      <c r="BD61" s="6">
        <v>760</v>
      </c>
      <c r="BE61" s="6">
        <v>54.93</v>
      </c>
      <c r="BG61" s="6">
        <v>98</v>
      </c>
      <c r="BH61" s="6">
        <v>90.91</v>
      </c>
      <c r="BI61" s="6">
        <v>83.33</v>
      </c>
      <c r="BJ61" s="6">
        <v>86.96</v>
      </c>
      <c r="BK61" s="6">
        <v>98.56</v>
      </c>
      <c r="BL61" s="6">
        <v>99.28</v>
      </c>
      <c r="BM61" s="6">
        <v>98.92</v>
      </c>
      <c r="BN61" s="6">
        <v>54.93</v>
      </c>
      <c r="BO61" s="6">
        <v>760</v>
      </c>
    </row>
    <row r="62" spans="3:67" x14ac:dyDescent="0.2">
      <c r="C62" s="7">
        <v>4.0999999999999996</v>
      </c>
      <c r="D62" s="4" t="s">
        <v>30</v>
      </c>
      <c r="E62" s="21">
        <v>0.94</v>
      </c>
      <c r="F62" s="21">
        <v>0.97650000000000003</v>
      </c>
      <c r="G62" s="21">
        <v>0.89249999999999996</v>
      </c>
      <c r="H62" s="21">
        <v>0.93259999999999998</v>
      </c>
      <c r="I62" s="21">
        <v>0.91300000000000003</v>
      </c>
      <c r="J62" s="21">
        <v>0.98129999999999995</v>
      </c>
      <c r="K62" s="21">
        <v>0.94589999999999996</v>
      </c>
      <c r="L62" s="4">
        <v>2328</v>
      </c>
      <c r="M62" s="4">
        <v>178.86446690559299</v>
      </c>
      <c r="N62" s="1">
        <f t="shared" si="29"/>
        <v>4616</v>
      </c>
      <c r="O62" s="1">
        <f t="shared" si="30"/>
        <v>243.45017719268708</v>
      </c>
      <c r="S62" s="7">
        <v>4.0999999999999996</v>
      </c>
      <c r="T62" s="4" t="s">
        <v>30</v>
      </c>
      <c r="U62" s="21">
        <v>0.94499999999999995</v>
      </c>
      <c r="V62" s="21">
        <v>1</v>
      </c>
      <c r="W62" s="21">
        <v>0.88170000000000004</v>
      </c>
      <c r="X62" s="21">
        <v>0.93710000000000004</v>
      </c>
      <c r="Y62" s="21">
        <v>0.90680000000000005</v>
      </c>
      <c r="Z62" s="21">
        <v>1</v>
      </c>
      <c r="AA62" s="21">
        <v>0.95109999999999995</v>
      </c>
      <c r="AB62" s="4">
        <v>1010</v>
      </c>
      <c r="AC62" s="4">
        <v>60.78</v>
      </c>
      <c r="AD62" s="5">
        <f t="shared" si="31"/>
        <v>2220</v>
      </c>
      <c r="AE62" s="1">
        <f t="shared" si="32"/>
        <v>139.44999999999999</v>
      </c>
      <c r="AI62" s="7">
        <v>4.0999999999999996</v>
      </c>
      <c r="AJ62" s="4" t="s">
        <v>30</v>
      </c>
      <c r="AK62" s="21">
        <v>0.95499999999999996</v>
      </c>
      <c r="AL62" s="21">
        <v>0.98840000000000006</v>
      </c>
      <c r="AM62" s="21">
        <v>0.91400000000000003</v>
      </c>
      <c r="AN62" s="21">
        <v>0.94969999999999999</v>
      </c>
      <c r="AO62" s="21">
        <v>0.92980000000000007</v>
      </c>
      <c r="AP62" s="21">
        <v>0.99069999999999991</v>
      </c>
      <c r="AQ62" s="21">
        <v>0.95930000000000004</v>
      </c>
      <c r="AR62" s="6">
        <v>1010</v>
      </c>
      <c r="AS62" s="6">
        <v>50.58</v>
      </c>
      <c r="AT62" s="5">
        <f t="shared" si="33"/>
        <v>2220</v>
      </c>
      <c r="AU62" s="1">
        <f t="shared" si="34"/>
        <v>140.23000000000002</v>
      </c>
      <c r="AV62">
        <v>2</v>
      </c>
      <c r="AW62" s="6">
        <v>0.98670000000000002</v>
      </c>
      <c r="AX62" s="6">
        <v>0.85709999999999997</v>
      </c>
      <c r="AY62" s="6">
        <v>1</v>
      </c>
      <c r="AZ62" s="6">
        <v>0.92310000000000003</v>
      </c>
      <c r="BA62" s="6">
        <v>1</v>
      </c>
      <c r="BB62" s="6">
        <v>0.98549999999999993</v>
      </c>
      <c r="BC62" s="6">
        <v>0.99269999999999992</v>
      </c>
      <c r="BD62" s="6">
        <v>456</v>
      </c>
      <c r="BE62" s="6">
        <v>60.47</v>
      </c>
      <c r="BG62" s="6">
        <v>98.67</v>
      </c>
      <c r="BH62" s="6">
        <v>85.71</v>
      </c>
      <c r="BI62" s="6">
        <v>100</v>
      </c>
      <c r="BJ62" s="6">
        <v>92.31</v>
      </c>
      <c r="BK62" s="6">
        <v>100</v>
      </c>
      <c r="BL62" s="6">
        <v>98.55</v>
      </c>
      <c r="BM62" s="6">
        <v>99.27</v>
      </c>
      <c r="BN62" s="6">
        <v>60.47</v>
      </c>
      <c r="BO62" s="6">
        <v>456</v>
      </c>
    </row>
    <row r="63" spans="3:67" x14ac:dyDescent="0.2">
      <c r="C63" s="7">
        <v>5.0999999999999996</v>
      </c>
      <c r="D63" s="4" t="s">
        <v>31</v>
      </c>
      <c r="E63" s="21">
        <v>0.94499999999999995</v>
      </c>
      <c r="F63" s="21">
        <v>0.98809999999999998</v>
      </c>
      <c r="G63" s="21">
        <v>0.89249999999999996</v>
      </c>
      <c r="H63" s="21">
        <v>0.93789999999999996</v>
      </c>
      <c r="I63" s="21">
        <v>0.91379999999999995</v>
      </c>
      <c r="J63" s="21">
        <v>0.99070000000000003</v>
      </c>
      <c r="K63" s="21">
        <v>0.95069999999999999</v>
      </c>
      <c r="L63" s="4">
        <v>2336</v>
      </c>
      <c r="M63" s="4">
        <v>184.31854605674701</v>
      </c>
      <c r="N63" s="1">
        <f t="shared" si="29"/>
        <v>4618</v>
      </c>
      <c r="O63" s="1">
        <f t="shared" si="30"/>
        <v>257.96247100830033</v>
      </c>
      <c r="S63" s="7">
        <v>5.0999999999999996</v>
      </c>
      <c r="T63" s="4" t="s">
        <v>31</v>
      </c>
      <c r="U63" s="21">
        <v>0.95</v>
      </c>
      <c r="V63" s="21">
        <v>0.96630000000000005</v>
      </c>
      <c r="W63" s="21">
        <v>0.92469999999999997</v>
      </c>
      <c r="X63" s="21">
        <v>0.94510000000000005</v>
      </c>
      <c r="Y63" s="21">
        <v>0.93689999999999996</v>
      </c>
      <c r="Z63" s="21">
        <v>0.97199999999999998</v>
      </c>
      <c r="AA63" s="21">
        <v>0.95409999999999995</v>
      </c>
      <c r="AB63" s="4">
        <v>3636</v>
      </c>
      <c r="AC63" s="4">
        <v>189.23</v>
      </c>
      <c r="AD63" s="5">
        <f t="shared" si="31"/>
        <v>5452</v>
      </c>
      <c r="AE63" s="1">
        <f t="shared" si="32"/>
        <v>308.77999999999997</v>
      </c>
      <c r="AI63" s="7">
        <v>5.0999999999999996</v>
      </c>
      <c r="AJ63" s="4" t="s">
        <v>31</v>
      </c>
      <c r="AK63" s="21">
        <v>0.9</v>
      </c>
      <c r="AL63" s="21">
        <v>0.88419999999999999</v>
      </c>
      <c r="AM63" s="21">
        <v>0.90319999999999989</v>
      </c>
      <c r="AN63" s="21">
        <v>0.89359999999999995</v>
      </c>
      <c r="AO63" s="21">
        <v>0.91430000000000011</v>
      </c>
      <c r="AP63" s="21">
        <v>0.8972</v>
      </c>
      <c r="AQ63" s="21">
        <v>0.90569999999999995</v>
      </c>
      <c r="AR63" s="6">
        <v>4040</v>
      </c>
      <c r="AS63" s="6">
        <v>229.48</v>
      </c>
      <c r="AT63" s="5">
        <f t="shared" si="33"/>
        <v>6260</v>
      </c>
      <c r="AU63" s="1">
        <f t="shared" si="34"/>
        <v>345.79999999999995</v>
      </c>
      <c r="AV63" s="6">
        <v>3</v>
      </c>
      <c r="AW63" s="6">
        <v>0.98</v>
      </c>
      <c r="AX63" s="6">
        <v>0.90910000000000002</v>
      </c>
      <c r="AY63" s="6">
        <v>0.83329999999999993</v>
      </c>
      <c r="AZ63" s="6">
        <v>0.86959999999999993</v>
      </c>
      <c r="BA63" s="6">
        <v>0.98560000000000003</v>
      </c>
      <c r="BB63" s="6">
        <v>0.99280000000000002</v>
      </c>
      <c r="BC63" s="6">
        <v>0.98919999999999997</v>
      </c>
      <c r="BD63" s="6">
        <v>608</v>
      </c>
      <c r="BE63" s="6">
        <v>74.69</v>
      </c>
      <c r="BG63" s="6">
        <v>98</v>
      </c>
      <c r="BH63" s="6">
        <v>90.91</v>
      </c>
      <c r="BI63" s="6">
        <v>83.33</v>
      </c>
      <c r="BJ63" s="6">
        <v>86.96</v>
      </c>
      <c r="BK63" s="6">
        <v>98.56</v>
      </c>
      <c r="BL63" s="6">
        <v>99.28</v>
      </c>
      <c r="BM63" s="6">
        <v>98.92</v>
      </c>
      <c r="BN63" s="6">
        <v>74.69</v>
      </c>
      <c r="BO63" s="6">
        <v>608</v>
      </c>
    </row>
    <row r="64" spans="3:67" x14ac:dyDescent="0.2">
      <c r="C64" s="7">
        <v>6.1</v>
      </c>
      <c r="D64" s="4" t="s">
        <v>32</v>
      </c>
      <c r="E64" s="21">
        <v>0.91</v>
      </c>
      <c r="F64" s="21">
        <v>0.89470000000000005</v>
      </c>
      <c r="G64" s="21">
        <v>0.91400000000000003</v>
      </c>
      <c r="H64" s="21">
        <v>0.90429999999999999</v>
      </c>
      <c r="I64" s="21">
        <v>0.92379999999999995</v>
      </c>
      <c r="J64" s="21">
        <v>0.90649999999999997</v>
      </c>
      <c r="K64" s="21">
        <v>0.91510000000000002</v>
      </c>
      <c r="L64" s="4">
        <v>2328</v>
      </c>
      <c r="M64" s="4">
        <v>183.76094317436201</v>
      </c>
      <c r="N64" s="1">
        <f t="shared" si="29"/>
        <v>4618</v>
      </c>
      <c r="O64" s="1">
        <f t="shared" si="30"/>
        <v>269.81413030624367</v>
      </c>
      <c r="S64" s="7">
        <v>6.1</v>
      </c>
      <c r="T64" s="4" t="s">
        <v>32</v>
      </c>
      <c r="U64" s="21">
        <v>0.90500000000000003</v>
      </c>
      <c r="V64" s="21">
        <v>0.88539999999999996</v>
      </c>
      <c r="W64" s="21">
        <v>0.91400000000000003</v>
      </c>
      <c r="X64" s="21">
        <v>0.89949999999999997</v>
      </c>
      <c r="Y64" s="21">
        <v>0.92310000000000003</v>
      </c>
      <c r="Z64" s="21">
        <v>0.8972</v>
      </c>
      <c r="AA64" s="21">
        <v>0.91</v>
      </c>
      <c r="AB64" s="4">
        <v>4040</v>
      </c>
      <c r="AC64" s="4">
        <v>234.31</v>
      </c>
      <c r="AD64" s="5">
        <f t="shared" si="31"/>
        <v>6260</v>
      </c>
      <c r="AE64" s="1">
        <f t="shared" si="32"/>
        <v>391.65999999999997</v>
      </c>
      <c r="AI64" s="7">
        <v>6.1</v>
      </c>
      <c r="AJ64" s="4" t="s">
        <v>32</v>
      </c>
      <c r="AK64" s="21">
        <v>0.9</v>
      </c>
      <c r="AL64" s="21">
        <v>0.88419999999999999</v>
      </c>
      <c r="AM64" s="21">
        <v>0.90319999999999989</v>
      </c>
      <c r="AN64" s="21">
        <v>0.89359999999999995</v>
      </c>
      <c r="AO64" s="21">
        <v>0.91430000000000011</v>
      </c>
      <c r="AP64" s="21">
        <v>0.8972</v>
      </c>
      <c r="AQ64" s="21">
        <v>0.90569999999999995</v>
      </c>
      <c r="AR64" s="6">
        <v>4040</v>
      </c>
      <c r="AS64" s="6">
        <v>229.48</v>
      </c>
      <c r="AT64" s="5">
        <f t="shared" si="33"/>
        <v>6260</v>
      </c>
      <c r="AU64" s="1">
        <f t="shared" si="34"/>
        <v>345.79999999999995</v>
      </c>
      <c r="AV64">
        <v>4</v>
      </c>
      <c r="AW64" s="6">
        <v>0.97329999999999994</v>
      </c>
      <c r="AX64" s="6">
        <v>0.9</v>
      </c>
      <c r="AY64" s="6">
        <v>0.75</v>
      </c>
      <c r="AZ64" s="6">
        <v>0.81819999999999993</v>
      </c>
      <c r="BA64" s="6">
        <v>0.97860000000000003</v>
      </c>
      <c r="BB64" s="6">
        <v>0.99280000000000002</v>
      </c>
      <c r="BC64" s="6">
        <v>0.98560000000000003</v>
      </c>
      <c r="BD64" s="6">
        <v>608</v>
      </c>
      <c r="BE64" s="6">
        <v>99.12</v>
      </c>
      <c r="BG64" s="6">
        <v>97.33</v>
      </c>
      <c r="BH64" s="6">
        <v>90</v>
      </c>
      <c r="BI64" s="6">
        <v>75</v>
      </c>
      <c r="BJ64" s="6">
        <v>81.819999999999993</v>
      </c>
      <c r="BK64" s="6">
        <v>97.86</v>
      </c>
      <c r="BL64" s="6">
        <v>99.28</v>
      </c>
      <c r="BM64" s="6">
        <v>98.56</v>
      </c>
      <c r="BN64" s="6">
        <v>99.12</v>
      </c>
      <c r="BO64" s="6">
        <v>608</v>
      </c>
    </row>
    <row r="65" spans="3:67" x14ac:dyDescent="0.2">
      <c r="C65" s="7">
        <v>7.1</v>
      </c>
      <c r="D65" s="4" t="s">
        <v>33</v>
      </c>
      <c r="E65" s="21">
        <v>0.86499999999999999</v>
      </c>
      <c r="F65" s="21">
        <v>0.80559999999999998</v>
      </c>
      <c r="G65" s="21">
        <v>0.9355</v>
      </c>
      <c r="H65" s="21">
        <v>0.86570000000000003</v>
      </c>
      <c r="I65" s="21">
        <v>0.93479999999999996</v>
      </c>
      <c r="J65" s="21">
        <v>0.80369999999999997</v>
      </c>
      <c r="K65" s="21">
        <v>0.86429999999999996</v>
      </c>
      <c r="L65" s="4">
        <v>2172</v>
      </c>
      <c r="M65" s="4">
        <v>178.794137954711</v>
      </c>
      <c r="N65" s="1">
        <f t="shared" si="29"/>
        <v>4454</v>
      </c>
      <c r="O65" s="1">
        <f t="shared" si="30"/>
        <v>243.31122183799647</v>
      </c>
      <c r="S65" s="7">
        <v>7.1</v>
      </c>
      <c r="T65" s="4" t="s">
        <v>33</v>
      </c>
      <c r="U65" s="21">
        <v>0.85499999999999998</v>
      </c>
      <c r="V65" s="21">
        <v>0.7712</v>
      </c>
      <c r="W65" s="21">
        <v>0.97850000000000004</v>
      </c>
      <c r="X65" s="21">
        <v>0.86260000000000003</v>
      </c>
      <c r="Y65" s="21">
        <v>0.97560000000000002</v>
      </c>
      <c r="Z65" s="21">
        <v>0.74770000000000003</v>
      </c>
      <c r="AA65" s="21">
        <v>0.84660000000000002</v>
      </c>
      <c r="AB65" s="4">
        <v>4040</v>
      </c>
      <c r="AC65" s="4">
        <v>197.48</v>
      </c>
      <c r="AD65" s="5">
        <f t="shared" si="31"/>
        <v>6260</v>
      </c>
      <c r="AE65" s="1">
        <f t="shared" si="32"/>
        <v>341.71000000000004</v>
      </c>
      <c r="AI65" s="7">
        <v>7.1</v>
      </c>
      <c r="AJ65" s="4" t="s">
        <v>33</v>
      </c>
      <c r="AK65" s="21">
        <v>0.83499999999999996</v>
      </c>
      <c r="AL65" s="21">
        <v>0.75859999999999994</v>
      </c>
      <c r="AM65" s="21">
        <v>0.94620000000000004</v>
      </c>
      <c r="AN65" s="21">
        <v>0.84209999999999996</v>
      </c>
      <c r="AO65" s="21">
        <v>0.9405</v>
      </c>
      <c r="AP65" s="21">
        <v>0.73829999999999996</v>
      </c>
      <c r="AQ65" s="21">
        <v>0.82719999999999994</v>
      </c>
      <c r="AR65" s="6">
        <v>4040</v>
      </c>
      <c r="AS65" s="6">
        <v>204.82</v>
      </c>
      <c r="AT65" s="5">
        <f t="shared" si="33"/>
        <v>6260</v>
      </c>
      <c r="AU65" s="1">
        <f t="shared" si="34"/>
        <v>289.46999999999997</v>
      </c>
      <c r="AV65" s="6">
        <v>5</v>
      </c>
      <c r="AW65" s="6">
        <v>0.98670000000000002</v>
      </c>
      <c r="AX65" s="6">
        <v>0.91670000000000007</v>
      </c>
      <c r="AY65" s="6">
        <v>0.91670000000000007</v>
      </c>
      <c r="AZ65" s="6">
        <v>0.91670000000000007</v>
      </c>
      <c r="BA65" s="6">
        <v>0.99280000000000002</v>
      </c>
      <c r="BB65" s="6">
        <v>0.99280000000000002</v>
      </c>
      <c r="BC65" s="6">
        <v>0.99280000000000002</v>
      </c>
      <c r="BD65" s="6">
        <v>1368</v>
      </c>
      <c r="BE65" s="6">
        <v>108.03</v>
      </c>
      <c r="BG65" s="6">
        <v>98.67</v>
      </c>
      <c r="BH65" s="6">
        <v>91.67</v>
      </c>
      <c r="BI65" s="6">
        <v>91.67</v>
      </c>
      <c r="BJ65" s="6">
        <v>91.67</v>
      </c>
      <c r="BK65" s="6">
        <v>99.28</v>
      </c>
      <c r="BL65" s="6">
        <v>99.28</v>
      </c>
      <c r="BM65" s="6">
        <v>99.28</v>
      </c>
      <c r="BN65" s="6">
        <v>108.03</v>
      </c>
      <c r="BO65" s="6">
        <v>1368</v>
      </c>
    </row>
    <row r="66" spans="3:67" x14ac:dyDescent="0.2">
      <c r="C66" s="7">
        <v>8.1</v>
      </c>
      <c r="D66" s="4" t="s">
        <v>34</v>
      </c>
      <c r="E66" s="21">
        <f>'ProTeGi - Multi Call Data'!K39</f>
        <v>0.89399999999999991</v>
      </c>
      <c r="F66" s="21">
        <f>'ProTeGi - Multi Call Data'!L39</f>
        <v>0.91939999999999988</v>
      </c>
      <c r="G66" s="21">
        <f>'ProTeGi - Multi Call Data'!M39</f>
        <v>0.86182000000000003</v>
      </c>
      <c r="H66" s="21">
        <f>'ProTeGi - Multi Call Data'!N39</f>
        <v>0.8881</v>
      </c>
      <c r="I66" s="21">
        <f>'ProTeGi - Multi Call Data'!O39</f>
        <v>0.87642000000000009</v>
      </c>
      <c r="J66" s="21">
        <f>'ProTeGi - Multi Call Data'!P39</f>
        <v>0.92232000000000003</v>
      </c>
      <c r="K66" s="21">
        <f>'ProTeGi - Multi Call Data'!Q39</f>
        <v>0.89779999999999993</v>
      </c>
      <c r="L66" s="4">
        <f>'ProTeGi - Multi Call Data'!S39</f>
        <v>2136.8000000000002</v>
      </c>
      <c r="M66" s="4">
        <f>'ProTeGi - Multi Call Data'!R39</f>
        <v>148.82098223460139</v>
      </c>
      <c r="N66" s="1">
        <f t="shared" si="29"/>
        <v>4420.3999999999996</v>
      </c>
      <c r="O66" s="1">
        <f t="shared" si="30"/>
        <v>210.810683854052</v>
      </c>
      <c r="S66" s="7">
        <v>8.1</v>
      </c>
      <c r="T66" s="4" t="s">
        <v>34</v>
      </c>
      <c r="U66" s="21">
        <f>'PO2G+C - Multi Call Data'!K39</f>
        <v>0.91100000000000014</v>
      </c>
      <c r="V66" s="21">
        <f>'PO2G+C - Multi Call Data'!L39</f>
        <v>0.91280000000000006</v>
      </c>
      <c r="W66" s="21">
        <f>'PO2G+C - Multi Call Data'!M39</f>
        <v>0.89893999999999996</v>
      </c>
      <c r="X66" s="21">
        <f>'PO2G+C - Multi Call Data'!N39</f>
        <v>0.90421999999999991</v>
      </c>
      <c r="Y66" s="21">
        <f>'PO2G+C - Multi Call Data'!O39</f>
        <v>0.91433999999999993</v>
      </c>
      <c r="Z66" s="21">
        <f>'PO2G+C - Multi Call Data'!P39</f>
        <v>0.92152000000000012</v>
      </c>
      <c r="AA66" s="21">
        <f>'PO2G+C - Multi Call Data'!Q39</f>
        <v>0.91666000000000003</v>
      </c>
      <c r="AB66" s="4">
        <f>'PO2G+C - Multi Call Data'!S39</f>
        <v>3918.8</v>
      </c>
      <c r="AC66" s="4">
        <f>'PO2G+C - Multi Call Data'!R39</f>
        <v>129.16200000000001</v>
      </c>
      <c r="AD66" s="5">
        <f t="shared" si="31"/>
        <v>5775.2000000000007</v>
      </c>
      <c r="AE66" s="1">
        <f t="shared" si="32"/>
        <v>189.792</v>
      </c>
      <c r="AI66" s="7">
        <v>8.1</v>
      </c>
      <c r="AJ66" s="4" t="s">
        <v>34</v>
      </c>
      <c r="AK66" s="21">
        <f>'PO2G - Multi Call Data'!K39</f>
        <v>0.90300000000000014</v>
      </c>
      <c r="AL66" s="21">
        <f>'PO2G - Multi Call Data'!L39</f>
        <v>0.90804000000000007</v>
      </c>
      <c r="AM66" s="21">
        <f>'PO2G - Multi Call Data'!M39</f>
        <v>0.88387999999999989</v>
      </c>
      <c r="AN66" s="21">
        <f>'PO2G - Multi Call Data'!N39</f>
        <v>0.89304000000000006</v>
      </c>
      <c r="AO66" s="21">
        <f>'PO2G - Multi Call Data'!O39</f>
        <v>0.90571999999999997</v>
      </c>
      <c r="AP66" s="21">
        <f>'PO2G - Multi Call Data'!P39</f>
        <v>0.91964000000000001</v>
      </c>
      <c r="AQ66" s="21">
        <f>'PO2G - Multi Call Data'!Q39</f>
        <v>0.91080000000000005</v>
      </c>
      <c r="AR66" s="4">
        <f>'PO2G - Multi Call Data'!S39</f>
        <v>3716.8</v>
      </c>
      <c r="AS66" s="4">
        <f>'PO2G - Multi Call Data'!R39</f>
        <v>139.97400000000002</v>
      </c>
      <c r="AT66" s="5">
        <f t="shared" si="33"/>
        <v>5573.2000000000007</v>
      </c>
      <c r="AU66" s="1">
        <f t="shared" si="34"/>
        <v>197.74200000000002</v>
      </c>
      <c r="AV66">
        <v>6</v>
      </c>
      <c r="AW66" s="6">
        <v>0.98670000000000002</v>
      </c>
      <c r="AX66" s="6">
        <v>0.91670000000000007</v>
      </c>
      <c r="AY66" s="6">
        <v>0.91670000000000007</v>
      </c>
      <c r="AZ66" s="6">
        <v>0.91670000000000007</v>
      </c>
      <c r="BA66" s="6">
        <v>0.99280000000000002</v>
      </c>
      <c r="BB66" s="6">
        <v>0.99280000000000002</v>
      </c>
      <c r="BC66" s="6">
        <v>0.99280000000000002</v>
      </c>
      <c r="BD66" s="6">
        <v>4864</v>
      </c>
      <c r="BE66" s="6">
        <v>455.07</v>
      </c>
      <c r="BG66" s="6">
        <v>98.67</v>
      </c>
      <c r="BH66" s="6">
        <v>91.67</v>
      </c>
      <c r="BI66" s="6">
        <v>91.67</v>
      </c>
      <c r="BJ66" s="6">
        <v>91.67</v>
      </c>
      <c r="BK66" s="6">
        <v>99.28</v>
      </c>
      <c r="BL66" s="6">
        <v>99.28</v>
      </c>
      <c r="BM66" s="6">
        <v>99.28</v>
      </c>
      <c r="BN66" s="6">
        <v>455.07</v>
      </c>
      <c r="BO66" s="6">
        <v>4864</v>
      </c>
    </row>
    <row r="67" spans="3:67" x14ac:dyDescent="0.2">
      <c r="C67" s="7"/>
      <c r="D67" s="9" t="s">
        <v>36</v>
      </c>
      <c r="E67" s="24">
        <f t="shared" ref="E67:M67" si="38">AVERAGE(E61:E66)</f>
        <v>0.92316666666666658</v>
      </c>
      <c r="F67" s="24">
        <f t="shared" si="38"/>
        <v>0.92889999999999995</v>
      </c>
      <c r="G67" s="24">
        <f t="shared" si="38"/>
        <v>0.91247</v>
      </c>
      <c r="H67" s="24">
        <f t="shared" si="38"/>
        <v>0.91873333333333329</v>
      </c>
      <c r="I67" s="24">
        <f t="shared" si="38"/>
        <v>0.92388666666666674</v>
      </c>
      <c r="J67" s="24">
        <f t="shared" si="38"/>
        <v>0.93253666666666657</v>
      </c>
      <c r="K67" s="24">
        <f t="shared" si="38"/>
        <v>0.92663333333333331</v>
      </c>
      <c r="L67" s="9">
        <f t="shared" si="38"/>
        <v>2271.7999999999997</v>
      </c>
      <c r="M67" s="9">
        <f t="shared" si="38"/>
        <v>173.57184756082324</v>
      </c>
      <c r="N67" s="1">
        <f t="shared" si="29"/>
        <v>4557.3999999999996</v>
      </c>
      <c r="O67" s="17">
        <f t="shared" si="30"/>
        <v>244.10786817597446</v>
      </c>
      <c r="S67" s="7"/>
      <c r="T67" s="9" t="s">
        <v>36</v>
      </c>
      <c r="U67" s="24">
        <f t="shared" ref="U67:AC67" si="39">AVERAGE(U61:U66)</f>
        <v>0.9251666666666668</v>
      </c>
      <c r="V67" s="24">
        <f t="shared" si="39"/>
        <v>0.9190666666666667</v>
      </c>
      <c r="W67" s="24">
        <f t="shared" si="39"/>
        <v>0.9311733333333333</v>
      </c>
      <c r="X67" s="24">
        <f t="shared" si="39"/>
        <v>0.9220866666666665</v>
      </c>
      <c r="Y67" s="24">
        <f t="shared" si="39"/>
        <v>0.94122333333333341</v>
      </c>
      <c r="Z67" s="24">
        <f t="shared" si="39"/>
        <v>0.9199533333333334</v>
      </c>
      <c r="AA67" s="24">
        <f t="shared" si="39"/>
        <v>0.9273933333333334</v>
      </c>
      <c r="AB67" s="9">
        <f t="shared" si="39"/>
        <v>2976.1333333333332</v>
      </c>
      <c r="AC67" s="9">
        <f t="shared" si="39"/>
        <v>151.13200000000003</v>
      </c>
      <c r="AD67" s="5">
        <f t="shared" si="31"/>
        <v>4731.5333333333328</v>
      </c>
      <c r="AE67" s="1">
        <f t="shared" si="32"/>
        <v>254.26033333333336</v>
      </c>
      <c r="AI67" s="7"/>
      <c r="AJ67" s="9" t="s">
        <v>36</v>
      </c>
      <c r="AK67" s="24">
        <f>AVERAGE(AK61:AK66)</f>
        <v>0.91216666666666679</v>
      </c>
      <c r="AL67" s="24">
        <f t="shared" ref="AL67:AS67" si="40">AVERAGE(AL61:AL66)</f>
        <v>0.90207333333333339</v>
      </c>
      <c r="AM67" s="24">
        <f t="shared" si="40"/>
        <v>0.9196966666666665</v>
      </c>
      <c r="AN67" s="24">
        <f t="shared" si="40"/>
        <v>0.90839000000000014</v>
      </c>
      <c r="AO67" s="24">
        <f t="shared" si="40"/>
        <v>0.92952000000000001</v>
      </c>
      <c r="AP67" s="24">
        <f t="shared" si="40"/>
        <v>0.90562333333333322</v>
      </c>
      <c r="AQ67" s="24">
        <f t="shared" si="40"/>
        <v>0.91503333333333325</v>
      </c>
      <c r="AR67" s="9">
        <f t="shared" si="40"/>
        <v>3009.7999999999997</v>
      </c>
      <c r="AS67" s="9">
        <f t="shared" si="40"/>
        <v>153.00566666666666</v>
      </c>
      <c r="AT67" s="5">
        <f t="shared" si="33"/>
        <v>4832.5333333333328</v>
      </c>
      <c r="AU67" s="1">
        <f t="shared" si="34"/>
        <v>239.62033333333332</v>
      </c>
      <c r="AW67" s="6"/>
      <c r="AX67" s="6"/>
      <c r="AY67" s="6"/>
      <c r="AZ67" s="6"/>
      <c r="BA67" s="6"/>
      <c r="BB67" s="6"/>
      <c r="BC67" s="6"/>
      <c r="BD67" s="6"/>
      <c r="BE67" s="6"/>
    </row>
    <row r="68" spans="3:67" x14ac:dyDescent="0.2">
      <c r="C68" s="4"/>
      <c r="D68" s="9" t="s">
        <v>37</v>
      </c>
      <c r="E68" s="24">
        <f>AVERAGE(E57:E59,E61:E66)</f>
        <v>0.87733333333333341</v>
      </c>
      <c r="F68" s="24">
        <f t="shared" ref="F68:O68" si="41">AVERAGE(F57:F59,F61:F66)</f>
        <v>0.83146444444444445</v>
      </c>
      <c r="G68" s="24">
        <f t="shared" si="41"/>
        <v>0.82531777777777782</v>
      </c>
      <c r="H68" s="24">
        <f t="shared" si="41"/>
        <v>0.82152000000000003</v>
      </c>
      <c r="I68" s="24">
        <f t="shared" si="41"/>
        <v>0.88212000000000002</v>
      </c>
      <c r="J68" s="24">
        <f t="shared" si="41"/>
        <v>0.88887333333333329</v>
      </c>
      <c r="K68" s="24">
        <f t="shared" si="41"/>
        <v>0.88261777777777783</v>
      </c>
      <c r="L68" s="9">
        <f t="shared" si="41"/>
        <v>2333.9333333333329</v>
      </c>
      <c r="M68" s="9">
        <f t="shared" si="41"/>
        <v>179.34937546142982</v>
      </c>
      <c r="N68" s="9">
        <f t="shared" si="41"/>
        <v>4680.8222222222221</v>
      </c>
      <c r="O68" s="9">
        <f t="shared" si="41"/>
        <v>252.81782937696778</v>
      </c>
      <c r="S68" s="4"/>
      <c r="T68" s="9" t="s">
        <v>37</v>
      </c>
      <c r="U68" s="24">
        <f>AVERAGE(U57:U59,U61:U66)</f>
        <v>0.88577777777777778</v>
      </c>
      <c r="V68" s="24">
        <f t="shared" ref="V68:AE68" si="42">AVERAGE(V57:V59,V61:V66)</f>
        <v>0.85368000000000011</v>
      </c>
      <c r="W68" s="24">
        <f t="shared" si="42"/>
        <v>0.85015333333333321</v>
      </c>
      <c r="X68" s="24">
        <f t="shared" si="42"/>
        <v>0.84587777777777762</v>
      </c>
      <c r="Y68" s="24">
        <f t="shared" si="42"/>
        <v>0.89837777777777772</v>
      </c>
      <c r="Z68" s="24">
        <f t="shared" si="42"/>
        <v>0.89370444444444452</v>
      </c>
      <c r="AA68" s="24">
        <f t="shared" si="42"/>
        <v>0.89323333333333343</v>
      </c>
      <c r="AB68" s="9">
        <f t="shared" si="42"/>
        <v>3196.088888888889</v>
      </c>
      <c r="AC68" s="9">
        <f t="shared" si="42"/>
        <v>163.7766666666667</v>
      </c>
      <c r="AD68" s="9">
        <f t="shared" si="42"/>
        <v>5039.0222222222219</v>
      </c>
      <c r="AE68" s="9">
        <f t="shared" si="42"/>
        <v>270.17244444444447</v>
      </c>
      <c r="AI68" s="4"/>
      <c r="AJ68" s="9" t="s">
        <v>37</v>
      </c>
      <c r="AK68" s="24">
        <f>AVERAGE(AK57:AK59,AK61:AK66)</f>
        <v>0.87600000000000011</v>
      </c>
      <c r="AL68" s="24">
        <f t="shared" ref="AL68:AU68" si="43">AVERAGE(AL57:AL59,AL61:AL66)</f>
        <v>0.84065777777777784</v>
      </c>
      <c r="AM68" s="24">
        <f t="shared" si="43"/>
        <v>0.84633777777777774</v>
      </c>
      <c r="AN68" s="24">
        <f t="shared" si="43"/>
        <v>0.83985111111111121</v>
      </c>
      <c r="AO68" s="24">
        <f t="shared" si="43"/>
        <v>0.88892444444444452</v>
      </c>
      <c r="AP68" s="24">
        <f t="shared" si="43"/>
        <v>0.87077555555555552</v>
      </c>
      <c r="AQ68" s="24">
        <f t="shared" si="43"/>
        <v>0.87687777777777776</v>
      </c>
      <c r="AR68" s="9">
        <f t="shared" si="43"/>
        <v>3146.7111111111108</v>
      </c>
      <c r="AS68" s="9">
        <f t="shared" si="43"/>
        <v>162.15977777777778</v>
      </c>
      <c r="AT68" s="9">
        <f t="shared" si="43"/>
        <v>5034.5333333333338</v>
      </c>
      <c r="AU68" s="9">
        <f t="shared" si="43"/>
        <v>250.68644444444448</v>
      </c>
      <c r="AW68" s="6"/>
      <c r="AX68" s="6"/>
      <c r="AY68" s="6"/>
      <c r="AZ68" s="6"/>
      <c r="BA68" s="6"/>
      <c r="BB68" s="6"/>
      <c r="BC68" s="6"/>
      <c r="BD68" s="6"/>
      <c r="BE68" s="6"/>
    </row>
    <row r="69" spans="3:67" x14ac:dyDescent="0.2">
      <c r="AW69" s="6"/>
      <c r="AX69" s="6"/>
      <c r="AY69" s="6"/>
      <c r="AZ69" s="6"/>
      <c r="BA69" s="6"/>
      <c r="BB69" s="6"/>
      <c r="BC69" s="6"/>
      <c r="BD69" s="6"/>
      <c r="BE69" s="6"/>
      <c r="BG69" t="s">
        <v>41</v>
      </c>
    </row>
    <row r="70" spans="3:67" x14ac:dyDescent="0.2">
      <c r="AV70">
        <v>0</v>
      </c>
      <c r="AW70" s="6">
        <v>0.9667</v>
      </c>
      <c r="AX70" s="6">
        <v>0.81819999999999993</v>
      </c>
      <c r="AY70" s="6">
        <v>0.75</v>
      </c>
      <c r="AZ70" s="6">
        <v>0.78260000000000007</v>
      </c>
      <c r="BA70" s="6">
        <v>0.97840000000000005</v>
      </c>
      <c r="BB70" s="6">
        <v>0.98549999999999993</v>
      </c>
      <c r="BC70" s="6">
        <v>0.9819</v>
      </c>
      <c r="BD70" s="6">
        <v>150</v>
      </c>
      <c r="BE70" s="6">
        <v>4.83</v>
      </c>
      <c r="BG70" s="6">
        <v>96.67</v>
      </c>
      <c r="BH70" s="6">
        <v>81.819999999999993</v>
      </c>
      <c r="BI70" s="6">
        <v>75</v>
      </c>
      <c r="BJ70" s="6">
        <v>78.260000000000005</v>
      </c>
      <c r="BK70" s="6">
        <v>97.84</v>
      </c>
      <c r="BL70" s="6">
        <v>98.55</v>
      </c>
      <c r="BM70" s="6">
        <v>98.19</v>
      </c>
      <c r="BN70" s="6">
        <v>4.83</v>
      </c>
      <c r="BO70" s="6">
        <v>150</v>
      </c>
    </row>
    <row r="71" spans="3:67" x14ac:dyDescent="0.2">
      <c r="AV71" s="6">
        <v>1</v>
      </c>
      <c r="AW71" s="6">
        <v>0.97329999999999994</v>
      </c>
      <c r="AX71" s="6">
        <v>1</v>
      </c>
      <c r="AY71" s="6">
        <v>0.66670000000000007</v>
      </c>
      <c r="AZ71" s="6">
        <v>0.8</v>
      </c>
      <c r="BA71" s="6">
        <v>0.97180000000000011</v>
      </c>
      <c r="BB71" s="6">
        <v>1</v>
      </c>
      <c r="BC71" s="6">
        <v>0.98569999999999991</v>
      </c>
      <c r="BD71" s="6">
        <v>760</v>
      </c>
      <c r="BE71" s="6">
        <v>29.03</v>
      </c>
      <c r="BG71" s="6">
        <v>97.33</v>
      </c>
      <c r="BH71" s="6">
        <v>100</v>
      </c>
      <c r="BI71" s="6">
        <v>66.67</v>
      </c>
      <c r="BJ71" s="6">
        <v>80</v>
      </c>
      <c r="BK71" s="6">
        <v>97.18</v>
      </c>
      <c r="BL71" s="6">
        <v>100</v>
      </c>
      <c r="BM71" s="6">
        <v>98.57</v>
      </c>
      <c r="BN71" s="6">
        <v>29.03</v>
      </c>
      <c r="BO71" s="6">
        <v>760</v>
      </c>
    </row>
    <row r="72" spans="3:67" x14ac:dyDescent="0.2">
      <c r="AV72">
        <v>2</v>
      </c>
      <c r="AW72" s="6">
        <v>0.98670000000000002</v>
      </c>
      <c r="AX72" s="6">
        <v>0.91670000000000007</v>
      </c>
      <c r="AY72" s="6">
        <v>0.91670000000000007</v>
      </c>
      <c r="AZ72" s="6">
        <v>0.91670000000000007</v>
      </c>
      <c r="BA72" s="6">
        <v>0.99280000000000002</v>
      </c>
      <c r="BB72" s="6">
        <v>0.99280000000000002</v>
      </c>
      <c r="BC72" s="6">
        <v>0.99280000000000002</v>
      </c>
      <c r="BD72" s="6">
        <v>1216</v>
      </c>
      <c r="BE72" s="6">
        <v>61.55</v>
      </c>
      <c r="BG72" s="6">
        <v>98.67</v>
      </c>
      <c r="BH72" s="6">
        <v>91.67</v>
      </c>
      <c r="BI72" s="6">
        <v>91.67</v>
      </c>
      <c r="BJ72" s="6">
        <v>91.67</v>
      </c>
      <c r="BK72" s="6">
        <v>99.28</v>
      </c>
      <c r="BL72" s="6">
        <v>99.28</v>
      </c>
      <c r="BM72" s="6">
        <v>99.28</v>
      </c>
      <c r="BN72" s="6">
        <v>61.55</v>
      </c>
      <c r="BO72" s="6">
        <v>1216</v>
      </c>
    </row>
    <row r="73" spans="3:67" x14ac:dyDescent="0.2">
      <c r="AV73" s="6">
        <v>3</v>
      </c>
      <c r="AW73" s="6">
        <v>0.97329999999999994</v>
      </c>
      <c r="AX73" s="6">
        <v>1</v>
      </c>
      <c r="AY73" s="6">
        <v>0.66670000000000007</v>
      </c>
      <c r="AZ73" s="6">
        <v>0.8</v>
      </c>
      <c r="BA73" s="6">
        <v>0.97180000000000011</v>
      </c>
      <c r="BB73" s="6">
        <v>1</v>
      </c>
      <c r="BC73" s="6">
        <v>0.98569999999999991</v>
      </c>
      <c r="BD73" s="6">
        <v>912</v>
      </c>
      <c r="BE73" s="6">
        <v>138.75</v>
      </c>
      <c r="BG73" s="6">
        <v>97.33</v>
      </c>
      <c r="BH73" s="6">
        <v>100</v>
      </c>
      <c r="BI73" s="6">
        <v>66.67</v>
      </c>
      <c r="BJ73" s="6">
        <v>80</v>
      </c>
      <c r="BK73" s="6">
        <v>97.18</v>
      </c>
      <c r="BL73" s="6">
        <v>100</v>
      </c>
      <c r="BM73" s="6">
        <v>98.57</v>
      </c>
      <c r="BN73" s="6">
        <v>138.75</v>
      </c>
      <c r="BO73" s="6">
        <v>912</v>
      </c>
    </row>
    <row r="74" spans="3:67" x14ac:dyDescent="0.2">
      <c r="AV74">
        <v>4</v>
      </c>
      <c r="AW74" s="6">
        <v>0.98670000000000002</v>
      </c>
      <c r="AX74" s="6">
        <v>0.91670000000000007</v>
      </c>
      <c r="AY74" s="6">
        <v>0.91670000000000007</v>
      </c>
      <c r="AZ74" s="6">
        <v>0.91670000000000007</v>
      </c>
      <c r="BA74" s="6">
        <v>0.99280000000000002</v>
      </c>
      <c r="BB74" s="6">
        <v>0.99280000000000002</v>
      </c>
      <c r="BC74" s="6">
        <v>0.99280000000000002</v>
      </c>
      <c r="BD74" s="6">
        <v>2128</v>
      </c>
      <c r="BE74" s="6">
        <v>100.57</v>
      </c>
      <c r="BG74" s="6">
        <v>98.67</v>
      </c>
      <c r="BH74" s="6">
        <v>91.67</v>
      </c>
      <c r="BI74" s="6">
        <v>91.67</v>
      </c>
      <c r="BJ74" s="6">
        <v>91.67</v>
      </c>
      <c r="BK74" s="6">
        <v>99.28</v>
      </c>
      <c r="BL74" s="6">
        <v>99.28</v>
      </c>
      <c r="BM74" s="6">
        <v>99.28</v>
      </c>
      <c r="BN74" s="6">
        <v>100.57</v>
      </c>
      <c r="BO74" s="6">
        <v>2128</v>
      </c>
    </row>
    <row r="75" spans="3:67" x14ac:dyDescent="0.2">
      <c r="AV75" s="6">
        <v>5</v>
      </c>
      <c r="AW75" s="6">
        <v>0.98670000000000002</v>
      </c>
      <c r="AX75" s="6">
        <v>1</v>
      </c>
      <c r="AY75" s="6">
        <v>0.83329999999999993</v>
      </c>
      <c r="AZ75" s="6">
        <v>0.90910000000000002</v>
      </c>
      <c r="BA75" s="6">
        <v>0.98569999999999991</v>
      </c>
      <c r="BB75" s="6">
        <v>1</v>
      </c>
      <c r="BC75" s="6">
        <v>0.99280000000000002</v>
      </c>
      <c r="BD75" s="6">
        <v>2432</v>
      </c>
      <c r="BE75" s="6">
        <v>185.26</v>
      </c>
      <c r="BG75" s="6">
        <v>98.67</v>
      </c>
      <c r="BH75" s="6">
        <v>100</v>
      </c>
      <c r="BI75" s="6">
        <v>83.33</v>
      </c>
      <c r="BJ75" s="6">
        <v>90.91</v>
      </c>
      <c r="BK75" s="6">
        <v>98.57</v>
      </c>
      <c r="BL75" s="6">
        <v>100</v>
      </c>
      <c r="BM75" s="6">
        <v>99.28</v>
      </c>
      <c r="BN75" s="6">
        <v>185.26</v>
      </c>
      <c r="BO75" s="6">
        <v>2432</v>
      </c>
    </row>
    <row r="76" spans="3:67" x14ac:dyDescent="0.2">
      <c r="C76" t="s">
        <v>0</v>
      </c>
      <c r="S76" t="str">
        <f>S54</f>
        <v>PO2G 4o Mini + Cluster</v>
      </c>
      <c r="AI76" t="str">
        <f>AI54</f>
        <v>PO2G 4o Mini</v>
      </c>
      <c r="AV76">
        <v>6</v>
      </c>
      <c r="AW76" s="6">
        <v>0.99329999999999996</v>
      </c>
      <c r="AX76" s="6">
        <v>1</v>
      </c>
      <c r="AY76" s="6">
        <v>0.91670000000000007</v>
      </c>
      <c r="AZ76" s="6">
        <v>0.95650000000000002</v>
      </c>
      <c r="BA76" s="6">
        <v>0.99280000000000002</v>
      </c>
      <c r="BB76" s="6">
        <v>1</v>
      </c>
      <c r="BC76" s="6">
        <v>0.99639999999999995</v>
      </c>
      <c r="BD76" s="6">
        <v>3648</v>
      </c>
      <c r="BE76" s="6">
        <v>274.43</v>
      </c>
      <c r="BG76" s="6">
        <v>99.33</v>
      </c>
      <c r="BH76" s="6">
        <v>100</v>
      </c>
      <c r="BI76" s="6">
        <v>91.67</v>
      </c>
      <c r="BJ76" s="6">
        <v>95.65</v>
      </c>
      <c r="BK76" s="6">
        <v>99.28</v>
      </c>
      <c r="BL76" s="6">
        <v>100</v>
      </c>
      <c r="BM76" s="6">
        <v>99.64</v>
      </c>
      <c r="BN76" s="6">
        <v>274.43</v>
      </c>
      <c r="BO76" s="6">
        <v>3648</v>
      </c>
    </row>
    <row r="77" spans="3:67" x14ac:dyDescent="0.2">
      <c r="D77">
        <f>D55+1</f>
        <v>3</v>
      </c>
      <c r="F77" t="s">
        <v>3</v>
      </c>
      <c r="G77" t="s">
        <v>3</v>
      </c>
      <c r="H77" t="s">
        <v>3</v>
      </c>
      <c r="I77" t="s">
        <v>4</v>
      </c>
      <c r="J77" t="s">
        <v>4</v>
      </c>
      <c r="K77" t="s">
        <v>4</v>
      </c>
      <c r="T77">
        <f>T55+1</f>
        <v>3</v>
      </c>
      <c r="V77" t="s">
        <v>3</v>
      </c>
      <c r="W77" t="s">
        <v>3</v>
      </c>
      <c r="X77" t="s">
        <v>3</v>
      </c>
      <c r="Y77" t="s">
        <v>4</v>
      </c>
      <c r="Z77" t="s">
        <v>4</v>
      </c>
      <c r="AA77" t="s">
        <v>4</v>
      </c>
      <c r="AJ77">
        <f>AJ55+1</f>
        <v>3</v>
      </c>
      <c r="AL77" t="s">
        <v>3</v>
      </c>
      <c r="AM77" t="s">
        <v>3</v>
      </c>
      <c r="AN77" t="s">
        <v>3</v>
      </c>
      <c r="AO77" t="s">
        <v>4</v>
      </c>
      <c r="AP77" t="s">
        <v>4</v>
      </c>
      <c r="AQ77" t="s">
        <v>4</v>
      </c>
      <c r="AW77" s="6"/>
      <c r="AX77" s="6"/>
      <c r="AY77" s="6"/>
      <c r="AZ77" s="6"/>
      <c r="BA77" s="6"/>
      <c r="BB77" s="6"/>
      <c r="BC77" s="6"/>
      <c r="BD77" s="6"/>
      <c r="BE77" s="6"/>
    </row>
    <row r="78" spans="3:67" ht="17" x14ac:dyDescent="0.2">
      <c r="C78" s="2" t="s">
        <v>6</v>
      </c>
      <c r="D78" s="3" t="s">
        <v>7</v>
      </c>
      <c r="E78" s="4" t="s">
        <v>8</v>
      </c>
      <c r="F78" s="4" t="s">
        <v>9</v>
      </c>
      <c r="G78" s="4" t="s">
        <v>10</v>
      </c>
      <c r="H78" s="4" t="s">
        <v>11</v>
      </c>
      <c r="I78" s="4" t="s">
        <v>9</v>
      </c>
      <c r="J78" s="4" t="s">
        <v>10</v>
      </c>
      <c r="K78" s="4" t="s">
        <v>11</v>
      </c>
      <c r="L78" s="4" t="s">
        <v>12</v>
      </c>
      <c r="M78" s="4" t="s">
        <v>13</v>
      </c>
      <c r="N78" s="5" t="s">
        <v>14</v>
      </c>
      <c r="O78" s="1" t="s">
        <v>15</v>
      </c>
      <c r="S78" s="2" t="s">
        <v>6</v>
      </c>
      <c r="T78" s="3" t="s">
        <v>7</v>
      </c>
      <c r="U78" s="4" t="s">
        <v>8</v>
      </c>
      <c r="V78" s="4" t="s">
        <v>9</v>
      </c>
      <c r="W78" s="4" t="s">
        <v>10</v>
      </c>
      <c r="X78" s="4" t="s">
        <v>11</v>
      </c>
      <c r="Y78" s="4" t="s">
        <v>9</v>
      </c>
      <c r="Z78" s="4" t="s">
        <v>10</v>
      </c>
      <c r="AA78" s="4" t="s">
        <v>11</v>
      </c>
      <c r="AB78" s="4" t="s">
        <v>12</v>
      </c>
      <c r="AC78" s="4" t="s">
        <v>13</v>
      </c>
      <c r="AD78" s="5" t="s">
        <v>14</v>
      </c>
      <c r="AE78" s="1" t="s">
        <v>15</v>
      </c>
      <c r="AI78" s="2" t="s">
        <v>6</v>
      </c>
      <c r="AJ78" s="3" t="s">
        <v>7</v>
      </c>
      <c r="AK78" s="4" t="s">
        <v>8</v>
      </c>
      <c r="AL78" s="4" t="s">
        <v>9</v>
      </c>
      <c r="AM78" s="4" t="s">
        <v>10</v>
      </c>
      <c r="AN78" s="4" t="s">
        <v>11</v>
      </c>
      <c r="AO78" s="4" t="s">
        <v>9</v>
      </c>
      <c r="AP78" s="4" t="s">
        <v>10</v>
      </c>
      <c r="AQ78" s="4" t="s">
        <v>11</v>
      </c>
      <c r="AR78" s="4" t="s">
        <v>12</v>
      </c>
      <c r="AS78" s="4" t="s">
        <v>13</v>
      </c>
      <c r="AT78" s="5" t="s">
        <v>14</v>
      </c>
      <c r="AU78" s="1" t="s">
        <v>15</v>
      </c>
      <c r="AW78" s="6"/>
      <c r="AX78" s="6"/>
      <c r="AY78" s="6"/>
      <c r="AZ78" s="6"/>
      <c r="BA78" s="6"/>
      <c r="BB78" s="6"/>
      <c r="BC78" s="6"/>
      <c r="BD78" s="6"/>
      <c r="BE78" s="6"/>
      <c r="BG78" t="s">
        <v>42</v>
      </c>
    </row>
    <row r="79" spans="3:67" x14ac:dyDescent="0.2">
      <c r="C79" s="7">
        <v>9.1</v>
      </c>
      <c r="D79" s="4" t="s">
        <v>16</v>
      </c>
      <c r="E79" s="21">
        <v>0.93500000000000005</v>
      </c>
      <c r="F79" s="21">
        <v>0.9355</v>
      </c>
      <c r="G79" s="21">
        <v>0.92549999999999999</v>
      </c>
      <c r="H79" s="21">
        <v>0.93049999999999999</v>
      </c>
      <c r="I79" s="21">
        <v>0.93459999999999999</v>
      </c>
      <c r="J79" s="21">
        <v>0.94340000000000002</v>
      </c>
      <c r="K79" s="21">
        <v>0.93899999999999995</v>
      </c>
      <c r="L79" s="4">
        <v>2524</v>
      </c>
      <c r="M79" s="4">
        <v>202.26120185852</v>
      </c>
      <c r="N79" s="1">
        <f t="shared" ref="N79:N89" si="44">L79+N57</f>
        <v>7481</v>
      </c>
      <c r="O79" s="1">
        <f t="shared" ref="O79:O89" si="45">M79+O57</f>
        <v>499.33471488952489</v>
      </c>
      <c r="S79" s="7">
        <v>9.1</v>
      </c>
      <c r="T79" s="4" t="s">
        <v>16</v>
      </c>
      <c r="U79" s="21">
        <v>0.93</v>
      </c>
      <c r="V79" s="21">
        <v>0.90820000000000001</v>
      </c>
      <c r="W79" s="21">
        <v>0.94679999999999997</v>
      </c>
      <c r="X79" s="21">
        <v>0.92710000000000004</v>
      </c>
      <c r="Y79" s="21">
        <v>0.95099999999999996</v>
      </c>
      <c r="Z79" s="21">
        <v>0.91510000000000002</v>
      </c>
      <c r="AA79" s="21">
        <v>0.93269999999999997</v>
      </c>
      <c r="AB79" s="4">
        <v>2020</v>
      </c>
      <c r="AC79" s="8">
        <v>190.87</v>
      </c>
      <c r="AD79" s="5">
        <f t="shared" ref="AD79:AD89" si="46">AB79+AD57</f>
        <v>6462</v>
      </c>
      <c r="AE79" s="17">
        <f t="shared" ref="AE79:AE89" si="47">AC79+AE57</f>
        <v>563.88</v>
      </c>
      <c r="AI79" s="7">
        <v>9.1</v>
      </c>
      <c r="AJ79" s="4" t="s">
        <v>16</v>
      </c>
      <c r="AK79" s="21">
        <v>0.96</v>
      </c>
      <c r="AL79" s="21">
        <v>0.93879999999999997</v>
      </c>
      <c r="AM79" s="21">
        <v>0.97870000000000001</v>
      </c>
      <c r="AN79" s="21">
        <v>0.95829999999999993</v>
      </c>
      <c r="AO79" s="21">
        <v>0.98040000000000005</v>
      </c>
      <c r="AP79" s="21">
        <v>0.94340000000000002</v>
      </c>
      <c r="AQ79" s="21">
        <v>0.96150000000000002</v>
      </c>
      <c r="AR79" s="6">
        <v>2020</v>
      </c>
      <c r="AS79" s="6">
        <v>214.73</v>
      </c>
      <c r="AT79" s="5">
        <f t="shared" ref="AT79:AT89" si="48">AR79+AT57</f>
        <v>6058</v>
      </c>
      <c r="AU79" s="1">
        <f t="shared" ref="AU79:AU89" si="49">AS79+AU57</f>
        <v>521.9</v>
      </c>
      <c r="AV79">
        <v>0</v>
      </c>
      <c r="AW79" s="6">
        <v>0.59329999999999994</v>
      </c>
      <c r="AX79" s="6">
        <v>0.45450000000000002</v>
      </c>
      <c r="AY79" s="6">
        <v>0.98040000000000005</v>
      </c>
      <c r="AZ79" s="6">
        <v>0.62109999999999999</v>
      </c>
      <c r="BA79" s="6">
        <v>0.97499999999999998</v>
      </c>
      <c r="BB79" s="6">
        <v>0.39390000000000003</v>
      </c>
      <c r="BC79" s="6">
        <v>0.56119999999999992</v>
      </c>
      <c r="BD79" s="6">
        <v>150</v>
      </c>
      <c r="BE79" s="6">
        <v>35.74</v>
      </c>
      <c r="BG79" s="6">
        <v>59.33</v>
      </c>
      <c r="BH79" s="6">
        <v>45.45</v>
      </c>
      <c r="BI79" s="6">
        <v>98.04</v>
      </c>
      <c r="BJ79" s="6">
        <v>62.11</v>
      </c>
      <c r="BK79" s="6">
        <v>97.5</v>
      </c>
      <c r="BL79" s="6">
        <v>39.39</v>
      </c>
      <c r="BM79" s="6">
        <v>56.12</v>
      </c>
      <c r="BN79" s="6">
        <v>35.74</v>
      </c>
      <c r="BO79" s="6">
        <v>150</v>
      </c>
    </row>
    <row r="80" spans="3:67" x14ac:dyDescent="0.2">
      <c r="C80" s="7">
        <v>10.1</v>
      </c>
      <c r="D80" s="4" t="s">
        <v>17</v>
      </c>
      <c r="E80" s="21">
        <f>'ProTeGi - Multi Call Data'!K20</f>
        <v>0.58200000000000007</v>
      </c>
      <c r="F80" s="21">
        <f>'ProTeGi - Multi Call Data'!L20</f>
        <v>0.63483999999999996</v>
      </c>
      <c r="G80" s="21">
        <f>'ProTeGi - Multi Call Data'!M20</f>
        <v>0.61112</v>
      </c>
      <c r="H80" s="21">
        <f>'ProTeGi - Multi Call Data'!N20</f>
        <v>0.60084000000000004</v>
      </c>
      <c r="I80" s="21">
        <f>'ProTeGi - Multi Call Data'!O20</f>
        <v>0.55486000000000002</v>
      </c>
      <c r="J80" s="21">
        <f>'ProTeGi - Multi Call Data'!P20</f>
        <v>0.54781999999999997</v>
      </c>
      <c r="K80" s="21">
        <f>'ProTeGi - Multi Call Data'!Q20</f>
        <v>0.52342</v>
      </c>
      <c r="L80" s="4">
        <f>'ProTeGi - Multi Call Data'!S20</f>
        <v>2518</v>
      </c>
      <c r="M80" s="4">
        <f>'ProTeGi - Multi Call Data'!R20</f>
        <v>206.41970917629084</v>
      </c>
      <c r="N80" s="1">
        <f t="shared" si="44"/>
        <v>7343.6</v>
      </c>
      <c r="O80" s="1">
        <f t="shared" si="45"/>
        <v>489.66586302948559</v>
      </c>
      <c r="S80" s="7">
        <v>10.1</v>
      </c>
      <c r="T80" s="4" t="s">
        <v>17</v>
      </c>
      <c r="U80" s="21">
        <f>'PO2G+C - Multi Call Data'!K20</f>
        <v>0.61299999999999999</v>
      </c>
      <c r="V80" s="21">
        <f>'PO2G+C - Multi Call Data'!L20</f>
        <v>0.66345999999999994</v>
      </c>
      <c r="W80" s="21">
        <f>'PO2G+C - Multi Call Data'!M20</f>
        <v>0.58889999999999998</v>
      </c>
      <c r="X80" s="21">
        <f>'PO2G+C - Multi Call Data'!N20</f>
        <v>0.61942000000000008</v>
      </c>
      <c r="Y80" s="21">
        <f>'PO2G+C - Multi Call Data'!O20</f>
        <v>0.57266000000000006</v>
      </c>
      <c r="Z80" s="21">
        <f>'PO2G+C - Multi Call Data'!P20</f>
        <v>0.64129999999999998</v>
      </c>
      <c r="AA80" s="21">
        <f>'PO2G+C - Multi Call Data'!Q20</f>
        <v>0.60138000000000003</v>
      </c>
      <c r="AB80" s="4">
        <f>'PO2G+C - Multi Call Data'!S20</f>
        <v>4040</v>
      </c>
      <c r="AC80" s="4">
        <f>'PO2G+C - Multi Call Data'!R20</f>
        <v>199.72600000000003</v>
      </c>
      <c r="AD80" s="5">
        <f t="shared" si="46"/>
        <v>10300</v>
      </c>
      <c r="AE80" s="1">
        <f t="shared" si="47"/>
        <v>505.56399999999996</v>
      </c>
      <c r="AI80" s="7">
        <v>10.1</v>
      </c>
      <c r="AJ80" s="4" t="s">
        <v>17</v>
      </c>
      <c r="AK80" s="21">
        <f>'PO2G - Multi Call Data'!K20</f>
        <v>0.61299999999999999</v>
      </c>
      <c r="AL80" s="21">
        <f>'PO2G - Multi Call Data'!L20</f>
        <v>0.66034000000000004</v>
      </c>
      <c r="AM80" s="21">
        <f>'PO2G - Multi Call Data'!M20</f>
        <v>0.59630000000000005</v>
      </c>
      <c r="AN80" s="21">
        <f>'PO2G - Multi Call Data'!N20</f>
        <v>0.60705999999999993</v>
      </c>
      <c r="AO80" s="21">
        <f>'PO2G - Multi Call Data'!O20</f>
        <v>0.59433999999999998</v>
      </c>
      <c r="AP80" s="21">
        <f>'PO2G - Multi Call Data'!P20</f>
        <v>0.63261999999999996</v>
      </c>
      <c r="AQ80" s="21">
        <f>'PO2G - Multi Call Data'!Q20</f>
        <v>0.59497999999999995</v>
      </c>
      <c r="AR80" s="4">
        <f>'PO2G - Multi Call Data'!S20</f>
        <v>4040</v>
      </c>
      <c r="AS80" s="4">
        <f>'PO2G - Multi Call Data'!R20</f>
        <v>152.20600000000002</v>
      </c>
      <c r="AT80" s="5">
        <f t="shared" si="48"/>
        <v>10219.200000000001</v>
      </c>
      <c r="AU80" s="1">
        <f t="shared" si="49"/>
        <v>417.57800000000003</v>
      </c>
      <c r="AV80" s="6">
        <v>1</v>
      </c>
      <c r="AW80" s="6">
        <v>0.80669999999999997</v>
      </c>
      <c r="AX80" s="6">
        <v>0.70369999999999999</v>
      </c>
      <c r="AY80" s="6">
        <v>0.7451000000000001</v>
      </c>
      <c r="AZ80" s="6">
        <v>0.7238</v>
      </c>
      <c r="BA80" s="6">
        <v>0.86459999999999992</v>
      </c>
      <c r="BB80" s="6">
        <v>0.83840000000000003</v>
      </c>
      <c r="BC80" s="6">
        <v>0.85129999999999995</v>
      </c>
      <c r="BD80" s="6">
        <v>912</v>
      </c>
      <c r="BE80" s="6">
        <v>91.76</v>
      </c>
      <c r="BG80" s="6">
        <v>80.67</v>
      </c>
      <c r="BH80" s="6">
        <v>70.37</v>
      </c>
      <c r="BI80" s="6">
        <v>74.510000000000005</v>
      </c>
      <c r="BJ80" s="6">
        <v>72.38</v>
      </c>
      <c r="BK80" s="6">
        <v>86.46</v>
      </c>
      <c r="BL80" s="6">
        <v>83.84</v>
      </c>
      <c r="BM80" s="6">
        <v>85.13</v>
      </c>
      <c r="BN80" s="6">
        <v>91.76</v>
      </c>
      <c r="BO80" s="6">
        <v>912</v>
      </c>
    </row>
    <row r="81" spans="3:67" x14ac:dyDescent="0.2">
      <c r="C81" s="7">
        <v>11.1</v>
      </c>
      <c r="D81" s="4" t="s">
        <v>18</v>
      </c>
      <c r="E81" s="21">
        <f>'ProTeGi - Multi Call Data'!K30</f>
        <v>0.82799999999999996</v>
      </c>
      <c r="F81" s="21">
        <f>'ProTeGi - Multi Call Data'!L30</f>
        <v>0.45635999999999999</v>
      </c>
      <c r="G81" s="21">
        <f>'ProTeGi - Multi Call Data'!M30</f>
        <v>0.65332000000000001</v>
      </c>
      <c r="H81" s="21">
        <f>'ProTeGi - Multi Call Data'!N30</f>
        <v>0.60428000000000004</v>
      </c>
      <c r="I81" s="21">
        <f>'ProTeGi - Multi Call Data'!O30</f>
        <v>0.93368000000000007</v>
      </c>
      <c r="J81" s="21">
        <f>'ProTeGi - Multi Call Data'!P30</f>
        <v>0.85882000000000003</v>
      </c>
      <c r="K81" s="21">
        <f>'ProTeGi - Multi Call Data'!Q30</f>
        <v>0.89427999999999985</v>
      </c>
      <c r="L81" s="4">
        <f>'ProTeGi - Multi Call Data'!S30</f>
        <v>2510</v>
      </c>
      <c r="M81" s="4">
        <f>'ProTeGi - Multi Call Data'!R30</f>
        <v>168.43718604850739</v>
      </c>
      <c r="N81" s="1">
        <f t="shared" si="44"/>
        <v>7510.4</v>
      </c>
      <c r="O81" s="1">
        <f t="shared" si="45"/>
        <v>398.83077450117128</v>
      </c>
      <c r="S81" s="7">
        <v>11.1</v>
      </c>
      <c r="T81" s="4" t="s">
        <v>18</v>
      </c>
      <c r="U81" s="21">
        <f>'PO2G+C - Multi Call Data'!K30</f>
        <v>0.86699999999999999</v>
      </c>
      <c r="V81" s="21">
        <f>'PO2G+C - Multi Call Data'!L30</f>
        <v>0.55957999999999997</v>
      </c>
      <c r="W81" s="21">
        <f>'PO2G+C - Multi Call Data'!M30</f>
        <v>0.55334000000000005</v>
      </c>
      <c r="X81" s="21">
        <f>'PO2G+C - Multi Call Data'!N30</f>
        <v>0.55464000000000002</v>
      </c>
      <c r="Y81" s="21">
        <f>'PO2G+C - Multi Call Data'!O30</f>
        <v>0.92137999999999987</v>
      </c>
      <c r="Z81" s="21">
        <f>'PO2G+C - Multi Call Data'!P30</f>
        <v>0.92233999999999994</v>
      </c>
      <c r="AA81" s="21">
        <f>'PO2G+C - Multi Call Data'!Q30</f>
        <v>0.92175999999999991</v>
      </c>
      <c r="AB81" s="4">
        <f>'PO2G+C - Multi Call Data'!S30</f>
        <v>3878.4</v>
      </c>
      <c r="AC81" s="4">
        <f>'PO2G+C - Multi Call Data'!R30</f>
        <v>159.73599999999999</v>
      </c>
      <c r="AD81" s="5">
        <f t="shared" si="46"/>
        <v>10138.4</v>
      </c>
      <c r="AE81" s="1">
        <f t="shared" si="47"/>
        <v>386.87800000000004</v>
      </c>
      <c r="AI81" s="7">
        <v>11.1</v>
      </c>
      <c r="AJ81" s="4" t="s">
        <v>18</v>
      </c>
      <c r="AK81" s="21">
        <f>'PO2G - Multi Call Data'!K30</f>
        <v>0.876</v>
      </c>
      <c r="AL81" s="21">
        <f>'PO2G - Multi Call Data'!L30</f>
        <v>0.61982000000000004</v>
      </c>
      <c r="AM81" s="21">
        <f>'PO2G - Multi Call Data'!M30</f>
        <v>0.56668000000000007</v>
      </c>
      <c r="AN81" s="21">
        <f>'PO2G - Multi Call Data'!N30</f>
        <v>0.57869999999999999</v>
      </c>
      <c r="AO81" s="21">
        <f>'PO2G - Multi Call Data'!O30</f>
        <v>0.92486000000000002</v>
      </c>
      <c r="AP81" s="21">
        <f>'PO2G - Multi Call Data'!P30</f>
        <v>0.93057999999999996</v>
      </c>
      <c r="AQ81" s="21">
        <f>'PO2G - Multi Call Data'!Q30</f>
        <v>0.92688000000000004</v>
      </c>
      <c r="AR81" s="4">
        <f>'PO2G - Multi Call Data'!S30</f>
        <v>4242</v>
      </c>
      <c r="AS81" s="4">
        <f>'PO2G - Multi Call Data'!R30</f>
        <v>188.28</v>
      </c>
      <c r="AT81" s="5">
        <f t="shared" si="48"/>
        <v>10340.4</v>
      </c>
      <c r="AU81" s="1">
        <f t="shared" si="49"/>
        <v>434.19400000000007</v>
      </c>
      <c r="AV81">
        <v>2</v>
      </c>
      <c r="AW81" s="6">
        <v>0.80669999999999997</v>
      </c>
      <c r="AX81" s="6">
        <v>0.76190000000000002</v>
      </c>
      <c r="AY81" s="6">
        <v>0.62749999999999995</v>
      </c>
      <c r="AZ81" s="6">
        <v>0.68819999999999992</v>
      </c>
      <c r="BA81" s="6">
        <v>0.82409999999999994</v>
      </c>
      <c r="BB81" s="6">
        <v>0.89900000000000002</v>
      </c>
      <c r="BC81" s="6">
        <v>0.8599</v>
      </c>
      <c r="BD81" s="6">
        <v>3040</v>
      </c>
      <c r="BE81" s="6">
        <v>204.4</v>
      </c>
      <c r="BG81" s="6">
        <v>80.67</v>
      </c>
      <c r="BH81" s="6">
        <v>76.19</v>
      </c>
      <c r="BI81" s="6">
        <v>62.75</v>
      </c>
      <c r="BJ81" s="6">
        <v>68.819999999999993</v>
      </c>
      <c r="BK81" s="6">
        <v>82.41</v>
      </c>
      <c r="BL81" s="6">
        <v>89.9</v>
      </c>
      <c r="BM81" s="6">
        <v>85.99</v>
      </c>
      <c r="BN81" s="6">
        <v>204.4</v>
      </c>
      <c r="BO81" s="6">
        <v>3040</v>
      </c>
    </row>
    <row r="82" spans="3:67" x14ac:dyDescent="0.2">
      <c r="C82" s="7"/>
      <c r="D82" s="9" t="s">
        <v>19</v>
      </c>
      <c r="E82" s="24">
        <f t="shared" ref="E82:M82" si="50">AVERAGE(E79:E81)</f>
        <v>0.78166666666666673</v>
      </c>
      <c r="F82" s="24">
        <f t="shared" si="50"/>
        <v>0.67556666666666665</v>
      </c>
      <c r="G82" s="24">
        <f t="shared" si="50"/>
        <v>0.72997999999999996</v>
      </c>
      <c r="H82" s="24">
        <f t="shared" si="50"/>
        <v>0.71187333333333347</v>
      </c>
      <c r="I82" s="24">
        <f t="shared" si="50"/>
        <v>0.80771333333333339</v>
      </c>
      <c r="J82" s="24">
        <f t="shared" si="50"/>
        <v>0.78334666666666664</v>
      </c>
      <c r="K82" s="24">
        <f t="shared" si="50"/>
        <v>0.78556666666666652</v>
      </c>
      <c r="L82" s="9">
        <f t="shared" si="50"/>
        <v>2517.3333333333335</v>
      </c>
      <c r="M82" s="9">
        <f t="shared" si="50"/>
        <v>192.37269902777271</v>
      </c>
      <c r="N82" s="1">
        <f t="shared" si="44"/>
        <v>7445</v>
      </c>
      <c r="O82" s="1">
        <f t="shared" si="45"/>
        <v>462.61045080672727</v>
      </c>
      <c r="S82" s="7"/>
      <c r="T82" s="9" t="s">
        <v>19</v>
      </c>
      <c r="U82" s="24">
        <f t="shared" ref="U82:AC82" si="51">AVERAGE(U79:U81)</f>
        <v>0.80333333333333334</v>
      </c>
      <c r="V82" s="24">
        <f t="shared" si="51"/>
        <v>0.71041333333333334</v>
      </c>
      <c r="W82" s="24">
        <f t="shared" si="51"/>
        <v>0.69634666666666656</v>
      </c>
      <c r="X82" s="24">
        <f t="shared" si="51"/>
        <v>0.70038666666666671</v>
      </c>
      <c r="Y82" s="24">
        <f t="shared" si="51"/>
        <v>0.81501333333333326</v>
      </c>
      <c r="Z82" s="24">
        <f t="shared" si="51"/>
        <v>0.82624666666666668</v>
      </c>
      <c r="AA82" s="24">
        <f t="shared" si="51"/>
        <v>0.8186133333333333</v>
      </c>
      <c r="AB82" s="9">
        <f t="shared" si="51"/>
        <v>3312.7999999999997</v>
      </c>
      <c r="AC82" s="16">
        <f t="shared" si="51"/>
        <v>183.44399999999999</v>
      </c>
      <c r="AD82" s="5">
        <f t="shared" si="46"/>
        <v>8966.7999999999993</v>
      </c>
      <c r="AE82" s="17">
        <f t="shared" si="47"/>
        <v>485.44066666666674</v>
      </c>
      <c r="AI82" s="7"/>
      <c r="AJ82" s="9" t="s">
        <v>19</v>
      </c>
      <c r="AK82" s="24">
        <f t="shared" ref="AK82:AS82" si="52">AVERAGE(AK79:AK81)</f>
        <v>0.81633333333333324</v>
      </c>
      <c r="AL82" s="24">
        <f t="shared" si="52"/>
        <v>0.73965333333333338</v>
      </c>
      <c r="AM82" s="24">
        <f t="shared" si="52"/>
        <v>0.71389333333333338</v>
      </c>
      <c r="AN82" s="24">
        <f t="shared" si="52"/>
        <v>0.71468666666666658</v>
      </c>
      <c r="AO82" s="24">
        <f t="shared" si="52"/>
        <v>0.83320000000000005</v>
      </c>
      <c r="AP82" s="24">
        <f t="shared" si="52"/>
        <v>0.83553333333333324</v>
      </c>
      <c r="AQ82" s="24">
        <f t="shared" si="52"/>
        <v>0.82778666666666678</v>
      </c>
      <c r="AR82" s="9">
        <f t="shared" si="52"/>
        <v>3434</v>
      </c>
      <c r="AS82" s="9">
        <f t="shared" si="52"/>
        <v>185.072</v>
      </c>
      <c r="AT82" s="5">
        <f t="shared" si="48"/>
        <v>8872.5333333333328</v>
      </c>
      <c r="AU82" s="1">
        <f t="shared" si="49"/>
        <v>457.89066666666668</v>
      </c>
      <c r="AV82" s="6">
        <v>3</v>
      </c>
      <c r="AW82" s="6">
        <v>0.8</v>
      </c>
      <c r="AX82" s="6">
        <v>0.92</v>
      </c>
      <c r="AY82" s="6">
        <v>0.45100000000000001</v>
      </c>
      <c r="AZ82" s="6">
        <v>0.60530000000000006</v>
      </c>
      <c r="BA82" s="6">
        <v>0.77599999999999991</v>
      </c>
      <c r="BB82" s="6">
        <v>0.9798</v>
      </c>
      <c r="BC82" s="6">
        <v>0.86609999999999998</v>
      </c>
      <c r="BD82" s="6">
        <v>3040</v>
      </c>
      <c r="BE82" s="6">
        <v>108.54</v>
      </c>
      <c r="BG82" s="6">
        <v>80</v>
      </c>
      <c r="BH82" s="6">
        <v>92</v>
      </c>
      <c r="BI82" s="6">
        <v>45.1</v>
      </c>
      <c r="BJ82" s="6">
        <v>60.53</v>
      </c>
      <c r="BK82" s="6">
        <v>77.599999999999994</v>
      </c>
      <c r="BL82" s="6">
        <v>97.98</v>
      </c>
      <c r="BM82" s="6">
        <v>86.61</v>
      </c>
      <c r="BN82" s="6">
        <v>108.54</v>
      </c>
      <c r="BO82" s="6">
        <v>3040</v>
      </c>
    </row>
    <row r="83" spans="3:67" x14ac:dyDescent="0.2">
      <c r="C83" s="7">
        <v>3.1</v>
      </c>
      <c r="D83" s="4" t="s">
        <v>29</v>
      </c>
      <c r="E83" s="21">
        <v>0.98499999999999999</v>
      </c>
      <c r="F83" s="21">
        <v>0.98909999999999998</v>
      </c>
      <c r="G83" s="21">
        <v>0.97850000000000004</v>
      </c>
      <c r="H83" s="21">
        <v>0.98380000000000001</v>
      </c>
      <c r="I83" s="21">
        <v>0.98150000000000004</v>
      </c>
      <c r="J83" s="21">
        <v>0.99070000000000003</v>
      </c>
      <c r="K83" s="21">
        <v>0.98599999999999999</v>
      </c>
      <c r="L83" s="4">
        <v>2371</v>
      </c>
      <c r="M83" s="4">
        <v>178.146164894104</v>
      </c>
      <c r="N83" s="1">
        <f t="shared" si="44"/>
        <v>6989</v>
      </c>
      <c r="O83" s="17">
        <f t="shared" si="45"/>
        <v>417.44468975067116</v>
      </c>
      <c r="S83" s="7">
        <v>3.1</v>
      </c>
      <c r="T83" s="4" t="s">
        <v>29</v>
      </c>
      <c r="U83" s="21">
        <v>0.995</v>
      </c>
      <c r="V83" s="21">
        <v>0.98939999999999995</v>
      </c>
      <c r="W83" s="21">
        <v>1</v>
      </c>
      <c r="X83" s="21">
        <v>0.99470000000000003</v>
      </c>
      <c r="Y83" s="21">
        <v>1</v>
      </c>
      <c r="Z83" s="21">
        <v>0.99070000000000003</v>
      </c>
      <c r="AA83" s="21">
        <v>0.99529999999999996</v>
      </c>
      <c r="AB83" s="4">
        <v>1818</v>
      </c>
      <c r="AC83" s="4">
        <v>161.18</v>
      </c>
      <c r="AD83" s="5">
        <f t="shared" si="46"/>
        <v>4240</v>
      </c>
      <c r="AE83" s="1">
        <f t="shared" si="47"/>
        <v>315.35000000000002</v>
      </c>
      <c r="AI83" s="7">
        <v>3.1</v>
      </c>
      <c r="AJ83" s="4" t="s">
        <v>29</v>
      </c>
      <c r="AK83" s="21">
        <v>0.99</v>
      </c>
      <c r="AL83" s="21">
        <v>0.98919999999999997</v>
      </c>
      <c r="AM83" s="21">
        <v>0.98919999999999997</v>
      </c>
      <c r="AN83" s="21">
        <v>0.98919999999999997</v>
      </c>
      <c r="AO83" s="21">
        <v>0.99069999999999991</v>
      </c>
      <c r="AP83" s="21">
        <v>0.99069999999999991</v>
      </c>
      <c r="AQ83" s="21">
        <v>0.99069999999999991</v>
      </c>
      <c r="AR83" s="6">
        <v>1616</v>
      </c>
      <c r="AS83" s="6">
        <v>79.45</v>
      </c>
      <c r="AT83" s="5">
        <f t="shared" si="48"/>
        <v>4038</v>
      </c>
      <c r="AU83" s="1">
        <f t="shared" si="49"/>
        <v>198.13</v>
      </c>
      <c r="AV83">
        <v>4</v>
      </c>
      <c r="AW83" s="6">
        <v>0.84</v>
      </c>
      <c r="AX83" s="6">
        <v>0.75470000000000004</v>
      </c>
      <c r="AY83" s="6">
        <v>0.78430000000000011</v>
      </c>
      <c r="AZ83" s="6">
        <v>0.76919999999999999</v>
      </c>
      <c r="BA83" s="6">
        <v>0.88659999999999994</v>
      </c>
      <c r="BB83" s="6">
        <v>0.86870000000000003</v>
      </c>
      <c r="BC83" s="6">
        <v>0.87760000000000005</v>
      </c>
      <c r="BD83" s="6">
        <v>2736</v>
      </c>
      <c r="BE83" s="6">
        <v>111.59</v>
      </c>
      <c r="BG83" s="6">
        <v>84</v>
      </c>
      <c r="BH83" s="6">
        <v>75.47</v>
      </c>
      <c r="BI83" s="6">
        <v>78.430000000000007</v>
      </c>
      <c r="BJ83" s="6">
        <v>76.92</v>
      </c>
      <c r="BK83" s="6">
        <v>88.66</v>
      </c>
      <c r="BL83" s="6">
        <v>86.87</v>
      </c>
      <c r="BM83" s="6">
        <v>87.76</v>
      </c>
      <c r="BN83" s="6">
        <v>111.59</v>
      </c>
      <c r="BO83" s="6">
        <v>2736</v>
      </c>
    </row>
    <row r="84" spans="3:67" x14ac:dyDescent="0.2">
      <c r="C84" s="7">
        <v>4.0999999999999996</v>
      </c>
      <c r="D84" s="4" t="s">
        <v>30</v>
      </c>
      <c r="E84" s="21">
        <v>0.94499999999999995</v>
      </c>
      <c r="F84" s="21">
        <v>0.97670000000000001</v>
      </c>
      <c r="G84" s="21">
        <v>0.9032</v>
      </c>
      <c r="H84" s="21">
        <v>0.9385</v>
      </c>
      <c r="I84" s="21">
        <v>0.92110000000000003</v>
      </c>
      <c r="J84" s="21">
        <v>0.98129999999999995</v>
      </c>
      <c r="K84" s="21">
        <v>0.95020000000000004</v>
      </c>
      <c r="L84" s="4">
        <v>2464</v>
      </c>
      <c r="M84" s="4">
        <v>190.20645880699101</v>
      </c>
      <c r="N84" s="1">
        <f t="shared" si="44"/>
        <v>7080</v>
      </c>
      <c r="O84" s="1">
        <f t="shared" si="45"/>
        <v>433.65663599967809</v>
      </c>
      <c r="S84" s="7">
        <v>4.0999999999999996</v>
      </c>
      <c r="T84" s="4" t="s">
        <v>30</v>
      </c>
      <c r="U84" s="21">
        <v>0.94</v>
      </c>
      <c r="V84" s="21">
        <v>1</v>
      </c>
      <c r="W84" s="21">
        <v>0.871</v>
      </c>
      <c r="X84" s="21">
        <v>0.93100000000000005</v>
      </c>
      <c r="Y84" s="21">
        <v>0.90680000000000005</v>
      </c>
      <c r="Z84" s="21">
        <v>1</v>
      </c>
      <c r="AA84" s="21">
        <v>0.95109999999999995</v>
      </c>
      <c r="AB84" s="4">
        <v>1010</v>
      </c>
      <c r="AC84" s="4">
        <v>61.69</v>
      </c>
      <c r="AD84" s="5">
        <f t="shared" si="46"/>
        <v>3230</v>
      </c>
      <c r="AE84" s="1">
        <f t="shared" si="47"/>
        <v>201.14</v>
      </c>
      <c r="AI84" s="7">
        <v>4.0999999999999996</v>
      </c>
      <c r="AJ84" s="4" t="s">
        <v>30</v>
      </c>
      <c r="AK84" s="21">
        <v>0.96</v>
      </c>
      <c r="AL84" s="21">
        <v>0.98849999999999993</v>
      </c>
      <c r="AM84" s="21">
        <v>0.92469999999999997</v>
      </c>
      <c r="AN84" s="21">
        <v>0.9556</v>
      </c>
      <c r="AO84" s="21">
        <v>0.93810000000000004</v>
      </c>
      <c r="AP84" s="21">
        <v>0.99069999999999991</v>
      </c>
      <c r="AQ84" s="21">
        <v>0.96360000000000001</v>
      </c>
      <c r="AR84" s="6">
        <v>1212</v>
      </c>
      <c r="AS84" s="6">
        <v>64.11</v>
      </c>
      <c r="AT84" s="5">
        <f t="shared" si="48"/>
        <v>3432</v>
      </c>
      <c r="AU84" s="1">
        <f t="shared" si="49"/>
        <v>204.34000000000003</v>
      </c>
      <c r="AV84" s="6">
        <v>5</v>
      </c>
      <c r="AW84" s="6">
        <v>0.83329999999999993</v>
      </c>
      <c r="AX84" s="6">
        <v>0.86109999999999998</v>
      </c>
      <c r="AY84" s="6">
        <v>0.60780000000000001</v>
      </c>
      <c r="AZ84" s="6">
        <v>0.71260000000000001</v>
      </c>
      <c r="BA84" s="6">
        <v>0.82459999999999989</v>
      </c>
      <c r="BB84" s="6">
        <v>0.94950000000000001</v>
      </c>
      <c r="BC84" s="6">
        <v>0.88260000000000005</v>
      </c>
      <c r="BD84" s="6">
        <v>3040</v>
      </c>
      <c r="BE84" s="6">
        <v>149.63</v>
      </c>
      <c r="BG84" s="6">
        <v>83.33</v>
      </c>
      <c r="BH84" s="6">
        <v>86.11</v>
      </c>
      <c r="BI84" s="6">
        <v>60.78</v>
      </c>
      <c r="BJ84" s="6">
        <v>71.260000000000005</v>
      </c>
      <c r="BK84" s="6">
        <v>82.46</v>
      </c>
      <c r="BL84" s="6">
        <v>94.95</v>
      </c>
      <c r="BM84" s="6">
        <v>88.26</v>
      </c>
      <c r="BN84" s="6">
        <v>149.63</v>
      </c>
      <c r="BO84" s="6">
        <v>3040</v>
      </c>
    </row>
    <row r="85" spans="3:67" x14ac:dyDescent="0.2">
      <c r="C85" s="7">
        <v>5.0999999999999996</v>
      </c>
      <c r="D85" s="4" t="s">
        <v>31</v>
      </c>
      <c r="E85" s="21">
        <v>0.94499999999999995</v>
      </c>
      <c r="F85" s="21">
        <v>0.9556</v>
      </c>
      <c r="G85" s="21">
        <v>0.92469999999999997</v>
      </c>
      <c r="H85" s="21">
        <v>0.93989999999999996</v>
      </c>
      <c r="I85" s="21">
        <v>0.93640000000000001</v>
      </c>
      <c r="J85" s="21">
        <v>0.96260000000000001</v>
      </c>
      <c r="K85" s="21">
        <v>0.94930000000000003</v>
      </c>
      <c r="L85" s="4">
        <v>2500</v>
      </c>
      <c r="M85" s="4">
        <v>177.40120530128399</v>
      </c>
      <c r="N85" s="1">
        <f t="shared" si="44"/>
        <v>7118</v>
      </c>
      <c r="O85" s="1">
        <f t="shared" si="45"/>
        <v>435.36367630958432</v>
      </c>
      <c r="S85" s="7">
        <v>5.0999999999999996</v>
      </c>
      <c r="T85" s="4" t="s">
        <v>31</v>
      </c>
      <c r="U85" s="21">
        <v>0.95499999999999996</v>
      </c>
      <c r="V85" s="21">
        <v>0.94679999999999997</v>
      </c>
      <c r="W85" s="21">
        <v>0.95699999999999996</v>
      </c>
      <c r="X85" s="21">
        <v>0.95189999999999997</v>
      </c>
      <c r="Y85" s="21">
        <v>0.96230000000000004</v>
      </c>
      <c r="Z85" s="21">
        <v>0.95330000000000004</v>
      </c>
      <c r="AA85" s="21">
        <v>0.9577</v>
      </c>
      <c r="AB85" s="4">
        <v>3434</v>
      </c>
      <c r="AC85" s="4">
        <v>224.48</v>
      </c>
      <c r="AD85" s="5">
        <f t="shared" si="46"/>
        <v>8886</v>
      </c>
      <c r="AE85" s="1">
        <f t="shared" si="47"/>
        <v>533.26</v>
      </c>
      <c r="AI85" s="7">
        <v>5.0999999999999996</v>
      </c>
      <c r="AJ85" s="4" t="s">
        <v>31</v>
      </c>
      <c r="AK85" s="21">
        <v>0.9</v>
      </c>
      <c r="AL85" s="21">
        <v>0.88419999999999999</v>
      </c>
      <c r="AM85" s="21">
        <v>0.9032</v>
      </c>
      <c r="AN85" s="21">
        <v>0.89359999999999995</v>
      </c>
      <c r="AO85" s="21">
        <v>0.9143</v>
      </c>
      <c r="AP85" s="21">
        <v>0.8972</v>
      </c>
      <c r="AQ85" s="21">
        <v>0.90569999999999995</v>
      </c>
      <c r="AR85" s="6">
        <v>3434</v>
      </c>
      <c r="AS85" s="6">
        <v>243.13</v>
      </c>
      <c r="AT85" s="5">
        <f t="shared" si="48"/>
        <v>9694</v>
      </c>
      <c r="AU85" s="1">
        <f t="shared" si="49"/>
        <v>588.92999999999995</v>
      </c>
      <c r="AV85">
        <v>6</v>
      </c>
      <c r="AW85" s="6">
        <v>0.88</v>
      </c>
      <c r="AX85" s="6">
        <v>0.8234999999999999</v>
      </c>
      <c r="AY85" s="6">
        <v>0.8234999999999999</v>
      </c>
      <c r="AZ85" s="6">
        <v>0.8234999999999999</v>
      </c>
      <c r="BA85" s="6">
        <v>0.90910000000000002</v>
      </c>
      <c r="BB85" s="6">
        <v>0.90910000000000002</v>
      </c>
      <c r="BC85" s="6">
        <v>0.90910000000000002</v>
      </c>
      <c r="BD85" s="6">
        <v>3040</v>
      </c>
      <c r="BE85" s="6">
        <v>184.64</v>
      </c>
      <c r="BG85" s="6">
        <v>88</v>
      </c>
      <c r="BH85" s="6">
        <v>82.35</v>
      </c>
      <c r="BI85" s="6">
        <v>82.35</v>
      </c>
      <c r="BJ85" s="6">
        <v>82.35</v>
      </c>
      <c r="BK85" s="6">
        <v>90.91</v>
      </c>
      <c r="BL85" s="6">
        <v>90.91</v>
      </c>
      <c r="BM85" s="6">
        <v>90.91</v>
      </c>
      <c r="BN85" s="6">
        <v>184.64</v>
      </c>
      <c r="BO85" s="6">
        <v>3040</v>
      </c>
    </row>
    <row r="86" spans="3:67" x14ac:dyDescent="0.2">
      <c r="C86" s="7">
        <v>6.1</v>
      </c>
      <c r="D86" s="4" t="s">
        <v>32</v>
      </c>
      <c r="E86" s="21">
        <v>0.88500000000000001</v>
      </c>
      <c r="F86" s="21">
        <v>0.86460000000000004</v>
      </c>
      <c r="G86" s="21">
        <v>0.89249999999999996</v>
      </c>
      <c r="H86" s="21">
        <v>0.87829999999999997</v>
      </c>
      <c r="I86" s="21">
        <v>0.90380000000000005</v>
      </c>
      <c r="J86" s="21">
        <v>0.87849999999999995</v>
      </c>
      <c r="K86" s="21">
        <v>0.89100000000000001</v>
      </c>
      <c r="L86" s="4">
        <v>2437</v>
      </c>
      <c r="M86" s="4">
        <v>193.21575498580901</v>
      </c>
      <c r="N86" s="1">
        <f t="shared" si="44"/>
        <v>7055</v>
      </c>
      <c r="O86" s="1">
        <f t="shared" si="45"/>
        <v>463.02988529205265</v>
      </c>
      <c r="S86" s="7">
        <v>6.1</v>
      </c>
      <c r="T86" s="4" t="s">
        <v>32</v>
      </c>
      <c r="U86" s="21">
        <v>0.9</v>
      </c>
      <c r="V86" s="21">
        <v>0.87629999999999997</v>
      </c>
      <c r="W86" s="21">
        <v>0.91400000000000003</v>
      </c>
      <c r="X86" s="21">
        <v>0.89470000000000005</v>
      </c>
      <c r="Y86" s="21">
        <v>0.92230000000000001</v>
      </c>
      <c r="Z86" s="21">
        <v>0.88790000000000002</v>
      </c>
      <c r="AA86" s="21">
        <v>0.90480000000000005</v>
      </c>
      <c r="AB86" s="4">
        <v>3838</v>
      </c>
      <c r="AC86" s="4">
        <v>292.5</v>
      </c>
      <c r="AD86" s="5">
        <f t="shared" si="46"/>
        <v>10098</v>
      </c>
      <c r="AE86" s="1">
        <f t="shared" si="47"/>
        <v>684.16</v>
      </c>
      <c r="AI86" s="7">
        <v>6.1</v>
      </c>
      <c r="AJ86" s="4" t="s">
        <v>32</v>
      </c>
      <c r="AK86" s="21">
        <v>0.9</v>
      </c>
      <c r="AL86" s="21">
        <v>0.88419999999999999</v>
      </c>
      <c r="AM86" s="21">
        <v>0.90319999999999989</v>
      </c>
      <c r="AN86" s="21">
        <v>0.89359999999999995</v>
      </c>
      <c r="AO86" s="21">
        <v>0.91430000000000011</v>
      </c>
      <c r="AP86" s="21">
        <v>0.8972</v>
      </c>
      <c r="AQ86" s="21">
        <v>0.90569999999999995</v>
      </c>
      <c r="AR86" s="6">
        <v>3434</v>
      </c>
      <c r="AS86" s="6">
        <v>243.13</v>
      </c>
      <c r="AT86" s="5">
        <f t="shared" si="48"/>
        <v>9694</v>
      </c>
      <c r="AU86" s="1">
        <f t="shared" si="49"/>
        <v>588.92999999999995</v>
      </c>
      <c r="AW86" s="6"/>
      <c r="AX86" s="6"/>
      <c r="AY86" s="6"/>
      <c r="AZ86" s="6"/>
      <c r="BA86" s="6"/>
      <c r="BB86" s="6"/>
      <c r="BC86" s="6"/>
      <c r="BD86" s="6"/>
      <c r="BE86" s="6"/>
    </row>
    <row r="87" spans="3:67" x14ac:dyDescent="0.2">
      <c r="C87" s="7">
        <v>7.1</v>
      </c>
      <c r="D87" s="4" t="s">
        <v>33</v>
      </c>
      <c r="E87" s="21">
        <v>0.86</v>
      </c>
      <c r="F87" s="21">
        <v>0.79820000000000002</v>
      </c>
      <c r="G87" s="21">
        <v>0.9355</v>
      </c>
      <c r="H87" s="21">
        <v>0.86140000000000005</v>
      </c>
      <c r="I87" s="21">
        <v>0.93410000000000004</v>
      </c>
      <c r="J87" s="21">
        <v>0.7944</v>
      </c>
      <c r="K87" s="21">
        <v>0.85860000000000003</v>
      </c>
      <c r="L87" s="4">
        <v>2368</v>
      </c>
      <c r="M87" s="4">
        <v>184.12789916992099</v>
      </c>
      <c r="N87" s="1">
        <f t="shared" si="44"/>
        <v>6822</v>
      </c>
      <c r="O87" s="1">
        <f t="shared" si="45"/>
        <v>427.43912100791749</v>
      </c>
      <c r="S87" s="7">
        <v>7.1</v>
      </c>
      <c r="T87" s="4" t="s">
        <v>33</v>
      </c>
      <c r="U87" s="21">
        <v>0.86499999999999999</v>
      </c>
      <c r="V87" s="21">
        <v>0.77969999999999995</v>
      </c>
      <c r="W87" s="21">
        <v>0.98919999999999997</v>
      </c>
      <c r="X87" s="21">
        <v>0.872</v>
      </c>
      <c r="Y87" s="21">
        <v>0.98780000000000001</v>
      </c>
      <c r="Z87" s="21">
        <v>0.75700000000000001</v>
      </c>
      <c r="AA87" s="21">
        <v>0.85709999999999997</v>
      </c>
      <c r="AB87" s="4">
        <v>3838</v>
      </c>
      <c r="AC87" s="4">
        <v>271.10000000000002</v>
      </c>
      <c r="AD87" s="5">
        <f t="shared" si="46"/>
        <v>10098</v>
      </c>
      <c r="AE87" s="1">
        <f t="shared" si="47"/>
        <v>612.81000000000006</v>
      </c>
      <c r="AI87" s="7">
        <v>7.1</v>
      </c>
      <c r="AJ87" s="4" t="s">
        <v>33</v>
      </c>
      <c r="AK87" s="21">
        <v>0.87</v>
      </c>
      <c r="AL87" s="21">
        <v>0.7913</v>
      </c>
      <c r="AM87" s="21">
        <v>0.97849999999999993</v>
      </c>
      <c r="AN87" s="21">
        <v>0.875</v>
      </c>
      <c r="AO87" s="21">
        <v>0.97650000000000003</v>
      </c>
      <c r="AP87" s="21">
        <v>0.77569999999999995</v>
      </c>
      <c r="AQ87" s="21">
        <v>0.86459999999999992</v>
      </c>
      <c r="AR87" s="6">
        <v>3232</v>
      </c>
      <c r="AS87" s="6">
        <v>206.93</v>
      </c>
      <c r="AT87" s="5">
        <f t="shared" si="48"/>
        <v>9492</v>
      </c>
      <c r="AU87" s="1">
        <f t="shared" si="49"/>
        <v>496.4</v>
      </c>
      <c r="AW87" s="6"/>
      <c r="AX87" s="6"/>
      <c r="AY87" s="6"/>
      <c r="AZ87" s="6"/>
      <c r="BA87" s="6"/>
      <c r="BB87" s="6"/>
      <c r="BC87" s="6"/>
      <c r="BD87" s="6"/>
      <c r="BE87" s="6"/>
      <c r="BG87" t="s">
        <v>43</v>
      </c>
    </row>
    <row r="88" spans="3:67" x14ac:dyDescent="0.2">
      <c r="C88" s="7">
        <v>8.1</v>
      </c>
      <c r="D88" s="4" t="s">
        <v>34</v>
      </c>
      <c r="E88" s="21">
        <f>'ProTeGi - Multi Call Data'!K40</f>
        <v>0.89800000000000002</v>
      </c>
      <c r="F88" s="21">
        <f>'ProTeGi - Multi Call Data'!L40</f>
        <v>0.91335999999999995</v>
      </c>
      <c r="G88" s="21">
        <f>'ProTeGi - Multi Call Data'!M40</f>
        <v>0.87109999999999987</v>
      </c>
      <c r="H88" s="21">
        <f>'ProTeGi - Multi Call Data'!N40</f>
        <v>0.8901</v>
      </c>
      <c r="I88" s="21">
        <f>'ProTeGi - Multi Call Data'!O40</f>
        <v>0.89093999999999995</v>
      </c>
      <c r="J88" s="21">
        <f>'ProTeGi - Multi Call Data'!P40</f>
        <v>0.91915999999999998</v>
      </c>
      <c r="K88" s="21">
        <f>'ProTeGi - Multi Call Data'!Q40</f>
        <v>0.90359999999999996</v>
      </c>
      <c r="L88" s="4">
        <f>'ProTeGi - Multi Call Data'!S40</f>
        <v>2358.8000000000002</v>
      </c>
      <c r="M88" s="4">
        <f>'ProTeGi - Multi Call Data'!R40</f>
        <v>164.20645419646479</v>
      </c>
      <c r="N88" s="1">
        <f t="shared" si="44"/>
        <v>6779.2</v>
      </c>
      <c r="O88" s="1">
        <f t="shared" si="45"/>
        <v>375.01713805051679</v>
      </c>
      <c r="S88" s="7">
        <v>8.1</v>
      </c>
      <c r="T88" s="4" t="s">
        <v>34</v>
      </c>
      <c r="U88" s="21">
        <f>'PO2G+C - Multi Call Data'!K40</f>
        <v>0.92699999999999994</v>
      </c>
      <c r="V88" s="21">
        <f>'PO2G+C - Multi Call Data'!L40</f>
        <v>0.91801999999999995</v>
      </c>
      <c r="W88" s="21">
        <f>'PO2G+C - Multi Call Data'!M40</f>
        <v>0.92685999999999991</v>
      </c>
      <c r="X88" s="21">
        <f>'PO2G+C - Multi Call Data'!N40</f>
        <v>0.92211999999999994</v>
      </c>
      <c r="Y88" s="21">
        <f>'PO2G+C - Multi Call Data'!O40</f>
        <v>0.93587999999999982</v>
      </c>
      <c r="Z88" s="21">
        <f>'PO2G+C - Multi Call Data'!P40</f>
        <v>0.92710000000000004</v>
      </c>
      <c r="AA88" s="21">
        <f>'PO2G+C - Multi Call Data'!Q40</f>
        <v>0.93122000000000005</v>
      </c>
      <c r="AB88" s="4">
        <f>'PO2G+C - Multi Call Data'!S40</f>
        <v>3838</v>
      </c>
      <c r="AC88" s="4">
        <f>'PO2G+C - Multi Call Data'!R40</f>
        <v>138.68400000000003</v>
      </c>
      <c r="AD88" s="5">
        <f t="shared" si="46"/>
        <v>9613.2000000000007</v>
      </c>
      <c r="AE88" s="1">
        <f t="shared" si="47"/>
        <v>328.476</v>
      </c>
      <c r="AI88" s="7">
        <v>8.1</v>
      </c>
      <c r="AJ88" s="4" t="s">
        <v>34</v>
      </c>
      <c r="AK88" s="21">
        <f>'PO2G - Multi Call Data'!K40</f>
        <v>0.93399999999999994</v>
      </c>
      <c r="AL88" s="21">
        <f>'PO2G - Multi Call Data'!L40</f>
        <v>0.95072000000000012</v>
      </c>
      <c r="AM88" s="21">
        <f>'PO2G - Multi Call Data'!M40</f>
        <v>0.90535999999999994</v>
      </c>
      <c r="AN88" s="21">
        <f>'PO2G - Multi Call Data'!N40</f>
        <v>0.92715999999999998</v>
      </c>
      <c r="AO88" s="21">
        <f>'PO2G - Multi Call Data'!O40</f>
        <v>0.92149999999999999</v>
      </c>
      <c r="AP88" s="21">
        <f>'PO2G - Multi Call Data'!P40</f>
        <v>0.95890000000000009</v>
      </c>
      <c r="AQ88" s="21">
        <f>'PO2G - Multi Call Data'!Q40</f>
        <v>0.93964000000000003</v>
      </c>
      <c r="AR88" s="4">
        <f>'PO2G - Multi Call Data'!S40</f>
        <v>3514.8</v>
      </c>
      <c r="AS88" s="4">
        <f>'PO2G - Multi Call Data'!R40</f>
        <v>147.44399999999999</v>
      </c>
      <c r="AT88" s="5">
        <f t="shared" si="48"/>
        <v>9088</v>
      </c>
      <c r="AU88" s="1">
        <f t="shared" si="49"/>
        <v>345.18600000000004</v>
      </c>
      <c r="AV88">
        <v>0</v>
      </c>
      <c r="AW88" s="6">
        <v>0.59329999999999994</v>
      </c>
      <c r="AX88" s="6">
        <v>0.28399999999999997</v>
      </c>
      <c r="AY88" s="6">
        <v>0.88459999999999994</v>
      </c>
      <c r="AZ88" s="6">
        <v>0.4299</v>
      </c>
      <c r="BA88" s="6">
        <v>0.95650000000000002</v>
      </c>
      <c r="BB88" s="6">
        <v>0.5323</v>
      </c>
      <c r="BC88" s="6">
        <v>0.68389999999999995</v>
      </c>
      <c r="BD88" s="6">
        <v>150</v>
      </c>
      <c r="BE88" s="6">
        <v>4.75</v>
      </c>
      <c r="BG88" s="6">
        <v>59.33</v>
      </c>
      <c r="BH88" s="6">
        <v>28.4</v>
      </c>
      <c r="BI88" s="6">
        <v>88.46</v>
      </c>
      <c r="BJ88" s="6">
        <v>42.99</v>
      </c>
      <c r="BK88" s="6">
        <v>95.65</v>
      </c>
      <c r="BL88" s="6">
        <v>53.23</v>
      </c>
      <c r="BM88" s="6">
        <v>68.39</v>
      </c>
      <c r="BN88" s="6">
        <v>4.75</v>
      </c>
      <c r="BO88" s="6">
        <v>150</v>
      </c>
    </row>
    <row r="89" spans="3:67" x14ac:dyDescent="0.2">
      <c r="C89" s="7"/>
      <c r="D89" s="9" t="s">
        <v>36</v>
      </c>
      <c r="E89" s="24">
        <f t="shared" ref="E89:M89" si="53">AVERAGE(E83:E88)</f>
        <v>0.91966666666666663</v>
      </c>
      <c r="F89" s="24">
        <f t="shared" si="53"/>
        <v>0.91626000000000019</v>
      </c>
      <c r="G89" s="24">
        <f t="shared" si="53"/>
        <v>0.91758333333333342</v>
      </c>
      <c r="H89" s="24">
        <f t="shared" si="53"/>
        <v>0.91533333333333333</v>
      </c>
      <c r="I89" s="24">
        <f t="shared" si="53"/>
        <v>0.92797333333333321</v>
      </c>
      <c r="J89" s="24">
        <f t="shared" si="53"/>
        <v>0.92110999999999998</v>
      </c>
      <c r="K89" s="24">
        <f t="shared" si="53"/>
        <v>0.92311666666666659</v>
      </c>
      <c r="L89" s="9">
        <f t="shared" si="53"/>
        <v>2416.4666666666667</v>
      </c>
      <c r="M89" s="9">
        <f t="shared" si="53"/>
        <v>181.21732289242894</v>
      </c>
      <c r="N89" s="1">
        <f t="shared" si="44"/>
        <v>6973.8666666666668</v>
      </c>
      <c r="O89" s="17">
        <f t="shared" si="45"/>
        <v>425.3251910684034</v>
      </c>
      <c r="S89" s="7"/>
      <c r="T89" s="9" t="s">
        <v>36</v>
      </c>
      <c r="U89" s="24">
        <f t="shared" ref="U89:AC89" si="54">AVERAGE(U83:U88)</f>
        <v>0.93033333333333335</v>
      </c>
      <c r="V89" s="24">
        <f t="shared" si="54"/>
        <v>0.91837000000000002</v>
      </c>
      <c r="W89" s="24">
        <f t="shared" si="54"/>
        <v>0.94301000000000001</v>
      </c>
      <c r="X89" s="24">
        <f t="shared" si="54"/>
        <v>0.92773666666666665</v>
      </c>
      <c r="Y89" s="24">
        <f t="shared" si="54"/>
        <v>0.95251333333333321</v>
      </c>
      <c r="Z89" s="24">
        <f t="shared" si="54"/>
        <v>0.91933333333333334</v>
      </c>
      <c r="AA89" s="24">
        <f t="shared" si="54"/>
        <v>0.93286999999999987</v>
      </c>
      <c r="AB89" s="9">
        <f t="shared" si="54"/>
        <v>2962.6666666666665</v>
      </c>
      <c r="AC89" s="9">
        <f t="shared" si="54"/>
        <v>191.60566666666668</v>
      </c>
      <c r="AD89" s="5">
        <f t="shared" si="46"/>
        <v>7694.1999999999989</v>
      </c>
      <c r="AE89" s="1">
        <f t="shared" si="47"/>
        <v>445.86600000000004</v>
      </c>
      <c r="AI89" s="7"/>
      <c r="AJ89" s="9" t="s">
        <v>36</v>
      </c>
      <c r="AK89" s="24">
        <f t="shared" ref="AK89:AS89" si="55">AVERAGE(AK83:AK88)</f>
        <v>0.92566666666666675</v>
      </c>
      <c r="AL89" s="24">
        <f t="shared" si="55"/>
        <v>0.91468666666666676</v>
      </c>
      <c r="AM89" s="24">
        <f t="shared" si="55"/>
        <v>0.93402666666666667</v>
      </c>
      <c r="AN89" s="24">
        <f t="shared" si="55"/>
        <v>0.92235999999999996</v>
      </c>
      <c r="AO89" s="24">
        <f t="shared" si="55"/>
        <v>0.94256666666666655</v>
      </c>
      <c r="AP89" s="24">
        <f t="shared" si="55"/>
        <v>0.91839999999999977</v>
      </c>
      <c r="AQ89" s="24">
        <f t="shared" si="55"/>
        <v>0.92832333333333328</v>
      </c>
      <c r="AR89" s="9">
        <f t="shared" si="55"/>
        <v>2740.4666666666667</v>
      </c>
      <c r="AS89" s="9">
        <f t="shared" si="55"/>
        <v>164.03233333333333</v>
      </c>
      <c r="AT89" s="5">
        <f t="shared" si="48"/>
        <v>7573</v>
      </c>
      <c r="AU89" s="1">
        <f t="shared" si="49"/>
        <v>403.65266666666662</v>
      </c>
      <c r="AV89" s="6">
        <v>1</v>
      </c>
      <c r="AW89" s="6">
        <v>0.84</v>
      </c>
      <c r="AX89" s="6">
        <v>0.55559999999999998</v>
      </c>
      <c r="AY89" s="6">
        <v>0.3846</v>
      </c>
      <c r="AZ89" s="6">
        <v>0.45450000000000002</v>
      </c>
      <c r="BA89" s="6">
        <v>0.87879999999999991</v>
      </c>
      <c r="BB89" s="6">
        <v>0.9355</v>
      </c>
      <c r="BC89" s="6">
        <v>0.90620000000000001</v>
      </c>
      <c r="BD89" s="6">
        <v>1216</v>
      </c>
      <c r="BE89" s="6">
        <v>32.340000000000003</v>
      </c>
      <c r="BG89" s="6">
        <v>84</v>
      </c>
      <c r="BH89" s="6">
        <v>55.56</v>
      </c>
      <c r="BI89" s="6">
        <v>38.46</v>
      </c>
      <c r="BJ89" s="6">
        <v>45.45</v>
      </c>
      <c r="BK89" s="6">
        <v>87.88</v>
      </c>
      <c r="BL89" s="6">
        <v>93.55</v>
      </c>
      <c r="BM89" s="6">
        <v>90.62</v>
      </c>
      <c r="BN89" s="6">
        <v>32.340000000000003</v>
      </c>
      <c r="BO89" s="6">
        <v>1216</v>
      </c>
    </row>
    <row r="90" spans="3:67" x14ac:dyDescent="0.2">
      <c r="C90" s="4"/>
      <c r="D90" s="9" t="s">
        <v>37</v>
      </c>
      <c r="E90" s="24">
        <f>AVERAGE(E79:E81,E83:E88)</f>
        <v>0.8736666666666667</v>
      </c>
      <c r="F90" s="24">
        <f t="shared" ref="F90:O90" si="56">AVERAGE(F79:F81,F83:F88)</f>
        <v>0.83602888888888893</v>
      </c>
      <c r="G90" s="24">
        <f t="shared" si="56"/>
        <v>0.85504888888888897</v>
      </c>
      <c r="H90" s="24">
        <f t="shared" si="56"/>
        <v>0.84751333333333334</v>
      </c>
      <c r="I90" s="24">
        <f t="shared" si="56"/>
        <v>0.8878866666666666</v>
      </c>
      <c r="J90" s="24">
        <f t="shared" si="56"/>
        <v>0.87518888888888879</v>
      </c>
      <c r="K90" s="24">
        <f t="shared" si="56"/>
        <v>0.87726666666666664</v>
      </c>
      <c r="L90" s="9">
        <f t="shared" si="56"/>
        <v>2450.088888888889</v>
      </c>
      <c r="M90" s="9">
        <f t="shared" si="56"/>
        <v>184.93578160421023</v>
      </c>
      <c r="N90" s="9">
        <f t="shared" si="56"/>
        <v>7130.9111111111106</v>
      </c>
      <c r="O90" s="9">
        <f t="shared" si="56"/>
        <v>437.75361098117799</v>
      </c>
      <c r="S90" s="4"/>
      <c r="T90" s="9" t="s">
        <v>37</v>
      </c>
      <c r="U90" s="24">
        <f>AVERAGE(U79:U81,U83:U88)</f>
        <v>0.88800000000000012</v>
      </c>
      <c r="V90" s="24">
        <f t="shared" ref="V90:AE90" si="57">AVERAGE(V79:V81,V83:V88)</f>
        <v>0.84905111111111109</v>
      </c>
      <c r="W90" s="24">
        <f t="shared" si="57"/>
        <v>0.86078888888888883</v>
      </c>
      <c r="X90" s="24">
        <f t="shared" si="57"/>
        <v>0.85195333333333334</v>
      </c>
      <c r="Y90" s="24">
        <f t="shared" si="57"/>
        <v>0.90667999999999993</v>
      </c>
      <c r="Z90" s="24">
        <f t="shared" si="57"/>
        <v>0.88830444444444456</v>
      </c>
      <c r="AA90" s="24">
        <f t="shared" si="57"/>
        <v>0.89478444444444449</v>
      </c>
      <c r="AB90" s="9">
        <f t="shared" si="57"/>
        <v>3079.3777777777777</v>
      </c>
      <c r="AC90" s="9">
        <f t="shared" si="57"/>
        <v>188.88511111111112</v>
      </c>
      <c r="AD90" s="9">
        <f t="shared" si="57"/>
        <v>8118.4000000000005</v>
      </c>
      <c r="AE90" s="9">
        <f t="shared" si="57"/>
        <v>459.05755555555555</v>
      </c>
      <c r="AI90" s="4"/>
      <c r="AJ90" s="9" t="s">
        <v>37</v>
      </c>
      <c r="AK90" s="24">
        <f>AVERAGE(AK79:AK81,AK83:AK88)</f>
        <v>0.88922222222222225</v>
      </c>
      <c r="AL90" s="24">
        <f t="shared" ref="AL90:AU90" si="58">AVERAGE(AL79:AL81,AL83:AL88)</f>
        <v>0.85634222222222212</v>
      </c>
      <c r="AM90" s="24">
        <f t="shared" si="58"/>
        <v>0.8606488888888888</v>
      </c>
      <c r="AN90" s="24">
        <f t="shared" si="58"/>
        <v>0.85313555555555554</v>
      </c>
      <c r="AO90" s="24">
        <f t="shared" si="58"/>
        <v>0.90611111111111109</v>
      </c>
      <c r="AP90" s="24">
        <f t="shared" si="58"/>
        <v>0.89077777777777767</v>
      </c>
      <c r="AQ90" s="24">
        <f t="shared" si="58"/>
        <v>0.89481111111111111</v>
      </c>
      <c r="AR90" s="9">
        <f t="shared" si="58"/>
        <v>2971.6444444444442</v>
      </c>
      <c r="AS90" s="9">
        <f t="shared" si="58"/>
        <v>171.04555555555555</v>
      </c>
      <c r="AT90" s="9">
        <f t="shared" si="58"/>
        <v>8006.1777777777788</v>
      </c>
      <c r="AU90" s="9">
        <f t="shared" si="58"/>
        <v>421.73200000000003</v>
      </c>
      <c r="AV90">
        <v>2</v>
      </c>
      <c r="AW90" s="6">
        <v>0.86</v>
      </c>
      <c r="AX90" s="6">
        <v>1</v>
      </c>
      <c r="AY90" s="6">
        <v>0.1923</v>
      </c>
      <c r="AZ90" s="6">
        <v>0.3226</v>
      </c>
      <c r="BA90" s="6">
        <v>0.85519999999999996</v>
      </c>
      <c r="BB90" s="6">
        <v>1</v>
      </c>
      <c r="BC90" s="6">
        <v>0.92189999999999994</v>
      </c>
      <c r="BD90" s="6">
        <v>3040</v>
      </c>
      <c r="BE90" s="6">
        <v>144.52000000000001</v>
      </c>
      <c r="BG90" s="6">
        <v>86</v>
      </c>
      <c r="BH90" s="6">
        <v>100</v>
      </c>
      <c r="BI90" s="6">
        <v>19.23</v>
      </c>
      <c r="BJ90" s="6">
        <v>32.26</v>
      </c>
      <c r="BK90" s="6">
        <v>85.52</v>
      </c>
      <c r="BL90" s="6">
        <v>100</v>
      </c>
      <c r="BM90" s="6">
        <v>92.19</v>
      </c>
      <c r="BN90" s="6">
        <v>144.52000000000001</v>
      </c>
      <c r="BO90" s="6">
        <v>3040</v>
      </c>
    </row>
    <row r="91" spans="3:67" x14ac:dyDescent="0.2">
      <c r="AV91" s="6">
        <v>3</v>
      </c>
      <c r="AW91" s="6">
        <v>0.84670000000000001</v>
      </c>
      <c r="AX91" s="6">
        <v>1</v>
      </c>
      <c r="AY91" s="6">
        <v>0.11539999999999999</v>
      </c>
      <c r="AZ91" s="6">
        <v>0.2069</v>
      </c>
      <c r="BA91" s="6">
        <v>0.84349999999999992</v>
      </c>
      <c r="BB91" s="6">
        <v>1</v>
      </c>
      <c r="BC91" s="6">
        <v>0.91510000000000002</v>
      </c>
      <c r="BD91" s="6">
        <v>4560</v>
      </c>
      <c r="BE91" s="6">
        <v>301.32</v>
      </c>
      <c r="BG91" s="6">
        <v>84.67</v>
      </c>
      <c r="BH91" s="6">
        <v>100</v>
      </c>
      <c r="BI91" s="6">
        <v>11.54</v>
      </c>
      <c r="BJ91" s="6">
        <v>20.69</v>
      </c>
      <c r="BK91" s="6">
        <v>84.35</v>
      </c>
      <c r="BL91" s="6">
        <v>100</v>
      </c>
      <c r="BM91" s="6">
        <v>91.51</v>
      </c>
      <c r="BN91" s="6">
        <v>301.32</v>
      </c>
      <c r="BO91" s="6">
        <v>4560</v>
      </c>
    </row>
    <row r="92" spans="3:67" x14ac:dyDescent="0.2">
      <c r="AV92">
        <v>4</v>
      </c>
      <c r="AW92" s="6">
        <v>0.86</v>
      </c>
      <c r="AX92" s="6">
        <v>1</v>
      </c>
      <c r="AY92" s="6">
        <v>0.1923</v>
      </c>
      <c r="AZ92" s="6">
        <v>0.3226</v>
      </c>
      <c r="BA92" s="6">
        <v>0.85519999999999996</v>
      </c>
      <c r="BB92" s="6">
        <v>1</v>
      </c>
      <c r="BC92" s="6">
        <v>0.92189999999999994</v>
      </c>
      <c r="BD92" s="6">
        <v>1520</v>
      </c>
      <c r="BE92" s="6">
        <v>111.72</v>
      </c>
      <c r="BG92" s="6">
        <v>86</v>
      </c>
      <c r="BH92" s="6">
        <v>100</v>
      </c>
      <c r="BI92" s="6">
        <v>19.23</v>
      </c>
      <c r="BJ92" s="6">
        <v>32.26</v>
      </c>
      <c r="BK92" s="6">
        <v>85.52</v>
      </c>
      <c r="BL92" s="6">
        <v>100</v>
      </c>
      <c r="BM92" s="6">
        <v>92.19</v>
      </c>
      <c r="BN92" s="6">
        <v>111.72</v>
      </c>
      <c r="BO92" s="6">
        <v>1520</v>
      </c>
    </row>
    <row r="93" spans="3:67" x14ac:dyDescent="0.2">
      <c r="AV93" s="6">
        <v>5</v>
      </c>
      <c r="AW93" s="6">
        <v>0.85329999999999995</v>
      </c>
      <c r="AX93" s="6">
        <v>1</v>
      </c>
      <c r="AY93" s="6">
        <v>0.15380000000000002</v>
      </c>
      <c r="AZ93" s="6">
        <v>0.26669999999999999</v>
      </c>
      <c r="BA93" s="6">
        <v>0.84930000000000005</v>
      </c>
      <c r="BB93" s="6">
        <v>1</v>
      </c>
      <c r="BC93" s="6">
        <v>0.91849999999999998</v>
      </c>
      <c r="BD93" s="6">
        <v>1824</v>
      </c>
      <c r="BE93" s="6">
        <v>137.52000000000001</v>
      </c>
      <c r="BG93" s="6">
        <v>85.33</v>
      </c>
      <c r="BH93" s="6">
        <v>100</v>
      </c>
      <c r="BI93" s="6">
        <v>15.38</v>
      </c>
      <c r="BJ93" s="6">
        <v>26.67</v>
      </c>
      <c r="BK93" s="6">
        <v>84.93</v>
      </c>
      <c r="BL93" s="6">
        <v>100</v>
      </c>
      <c r="BM93" s="6">
        <v>91.85</v>
      </c>
      <c r="BN93" s="6">
        <v>137.52000000000001</v>
      </c>
      <c r="BO93" s="6">
        <v>1824</v>
      </c>
    </row>
    <row r="94" spans="3:67" x14ac:dyDescent="0.2">
      <c r="AV94">
        <v>6</v>
      </c>
      <c r="AW94" s="6">
        <v>0.86</v>
      </c>
      <c r="AX94" s="6">
        <v>1</v>
      </c>
      <c r="AY94" s="6">
        <v>0.1923</v>
      </c>
      <c r="AZ94" s="6">
        <v>0.3226</v>
      </c>
      <c r="BA94" s="6">
        <v>0.85519999999999996</v>
      </c>
      <c r="BB94" s="6">
        <v>1</v>
      </c>
      <c r="BC94" s="6">
        <v>0.92189999999999994</v>
      </c>
      <c r="BD94" s="6">
        <v>3040</v>
      </c>
      <c r="BE94" s="6">
        <v>174.5</v>
      </c>
      <c r="BG94" s="6">
        <v>86</v>
      </c>
      <c r="BH94" s="6">
        <v>100</v>
      </c>
      <c r="BI94" s="6">
        <v>19.23</v>
      </c>
      <c r="BJ94" s="6">
        <v>32.26</v>
      </c>
      <c r="BK94" s="6">
        <v>85.52</v>
      </c>
      <c r="BL94" s="6">
        <v>100</v>
      </c>
      <c r="BM94" s="6">
        <v>92.19</v>
      </c>
      <c r="BN94" s="6">
        <v>174.5</v>
      </c>
      <c r="BO94" s="6">
        <v>3040</v>
      </c>
    </row>
    <row r="95" spans="3:67" x14ac:dyDescent="0.2">
      <c r="AW95" s="6"/>
      <c r="AX95" s="6"/>
      <c r="AY95" s="6"/>
      <c r="AZ95" s="6"/>
      <c r="BA95" s="6"/>
      <c r="BB95" s="6"/>
      <c r="BC95" s="6"/>
      <c r="BD95" s="6"/>
      <c r="BE95" s="6"/>
    </row>
    <row r="96" spans="3:67" x14ac:dyDescent="0.2">
      <c r="AW96" s="6"/>
      <c r="AX96" s="6"/>
      <c r="AY96" s="6"/>
      <c r="AZ96" s="6"/>
      <c r="BA96" s="6"/>
      <c r="BB96" s="6"/>
      <c r="BC96" s="6"/>
      <c r="BD96" s="6"/>
      <c r="BE96" s="6"/>
      <c r="BG96" t="s">
        <v>27</v>
      </c>
    </row>
    <row r="97" spans="3:67" x14ac:dyDescent="0.2">
      <c r="AV97">
        <v>0</v>
      </c>
      <c r="AW97" s="6">
        <v>0.48</v>
      </c>
      <c r="AX97" s="6">
        <v>0.9375</v>
      </c>
      <c r="AY97" s="6">
        <v>0.30820000000000003</v>
      </c>
      <c r="AZ97" s="6">
        <v>0.46389999999999998</v>
      </c>
      <c r="BA97" s="6">
        <v>0.33549999999999996</v>
      </c>
      <c r="BB97" s="6">
        <v>0.94440000000000002</v>
      </c>
      <c r="BC97" s="6">
        <v>0.49509999999999998</v>
      </c>
      <c r="BD97" s="6">
        <v>200</v>
      </c>
      <c r="BE97" s="6">
        <v>8.06</v>
      </c>
      <c r="BG97" s="6">
        <v>48</v>
      </c>
      <c r="BH97" s="6">
        <v>93.75</v>
      </c>
      <c r="BI97" s="6">
        <v>30.82</v>
      </c>
      <c r="BJ97" s="6">
        <v>46.39</v>
      </c>
      <c r="BK97" s="6">
        <v>33.549999999999997</v>
      </c>
      <c r="BL97" s="6">
        <v>94.44</v>
      </c>
      <c r="BM97" s="6">
        <v>49.51</v>
      </c>
      <c r="BN97" s="6">
        <v>8.06</v>
      </c>
      <c r="BO97" s="6">
        <v>200</v>
      </c>
    </row>
    <row r="98" spans="3:67" x14ac:dyDescent="0.2">
      <c r="C98" t="s">
        <v>0</v>
      </c>
      <c r="S98" t="str">
        <f>S76</f>
        <v>PO2G 4o Mini + Cluster</v>
      </c>
      <c r="AI98" t="str">
        <f>AI76</f>
        <v>PO2G 4o Mini</v>
      </c>
      <c r="AV98" s="6">
        <v>1</v>
      </c>
      <c r="AW98" s="6">
        <v>0.87</v>
      </c>
      <c r="AX98" s="6">
        <v>0.875</v>
      </c>
      <c r="AY98" s="6">
        <v>0.95889999999999997</v>
      </c>
      <c r="AZ98" s="6">
        <v>0.91500000000000004</v>
      </c>
      <c r="BA98" s="6">
        <v>0.85</v>
      </c>
      <c r="BB98" s="6">
        <v>0.62960000000000005</v>
      </c>
      <c r="BC98" s="6">
        <v>0.72340000000000004</v>
      </c>
      <c r="BD98" s="6">
        <v>2020</v>
      </c>
      <c r="BE98" s="6">
        <v>105.08</v>
      </c>
      <c r="BG98" s="6">
        <v>87</v>
      </c>
      <c r="BH98" s="6">
        <v>87.5</v>
      </c>
      <c r="BI98" s="6">
        <v>95.89</v>
      </c>
      <c r="BJ98" s="6">
        <v>91.5</v>
      </c>
      <c r="BK98" s="6">
        <v>85</v>
      </c>
      <c r="BL98" s="6">
        <v>62.96</v>
      </c>
      <c r="BM98" s="6">
        <v>72.34</v>
      </c>
      <c r="BN98" s="6">
        <v>105.08</v>
      </c>
      <c r="BO98" s="6">
        <v>2020</v>
      </c>
    </row>
    <row r="99" spans="3:67" x14ac:dyDescent="0.2">
      <c r="D99">
        <f>D77+1</f>
        <v>4</v>
      </c>
      <c r="F99" t="s">
        <v>3</v>
      </c>
      <c r="G99" t="s">
        <v>3</v>
      </c>
      <c r="H99" t="s">
        <v>3</v>
      </c>
      <c r="I99" t="s">
        <v>4</v>
      </c>
      <c r="J99" t="s">
        <v>4</v>
      </c>
      <c r="K99" t="s">
        <v>4</v>
      </c>
      <c r="T99">
        <f>T77+1</f>
        <v>4</v>
      </c>
      <c r="V99" t="s">
        <v>3</v>
      </c>
      <c r="W99" t="s">
        <v>3</v>
      </c>
      <c r="X99" t="s">
        <v>3</v>
      </c>
      <c r="Y99" t="s">
        <v>4</v>
      </c>
      <c r="Z99" t="s">
        <v>4</v>
      </c>
      <c r="AA99" t="s">
        <v>4</v>
      </c>
      <c r="AJ99">
        <f>AJ77+1</f>
        <v>4</v>
      </c>
      <c r="AL99" t="s">
        <v>3</v>
      </c>
      <c r="AM99" t="s">
        <v>3</v>
      </c>
      <c r="AN99" t="s">
        <v>3</v>
      </c>
      <c r="AO99" t="s">
        <v>4</v>
      </c>
      <c r="AP99" t="s">
        <v>4</v>
      </c>
      <c r="AQ99" t="s">
        <v>4</v>
      </c>
      <c r="AV99">
        <v>2</v>
      </c>
      <c r="AW99" s="6">
        <v>0.89500000000000002</v>
      </c>
      <c r="AX99" s="6">
        <v>0.94330000000000003</v>
      </c>
      <c r="AY99" s="6">
        <v>0.91099999999999992</v>
      </c>
      <c r="AZ99" s="6">
        <v>0.92680000000000007</v>
      </c>
      <c r="BA99" s="6">
        <v>0.77969999999999995</v>
      </c>
      <c r="BB99" s="6">
        <v>0.85189999999999999</v>
      </c>
      <c r="BC99" s="6">
        <v>0.81420000000000003</v>
      </c>
      <c r="BD99" s="6">
        <v>3838</v>
      </c>
      <c r="BE99" s="6">
        <v>220.59</v>
      </c>
      <c r="BG99" s="6">
        <v>89.5</v>
      </c>
      <c r="BH99" s="6">
        <v>94.33</v>
      </c>
      <c r="BI99" s="6">
        <v>91.1</v>
      </c>
      <c r="BJ99" s="6">
        <v>92.68</v>
      </c>
      <c r="BK99" s="6">
        <v>77.97</v>
      </c>
      <c r="BL99" s="6">
        <v>85.19</v>
      </c>
      <c r="BM99" s="6">
        <v>81.42</v>
      </c>
      <c r="BN99" s="6">
        <v>220.59</v>
      </c>
      <c r="BO99" s="6">
        <v>3838</v>
      </c>
    </row>
    <row r="100" spans="3:67" ht="17" x14ac:dyDescent="0.2">
      <c r="C100" s="2" t="s">
        <v>6</v>
      </c>
      <c r="D100" s="3" t="s">
        <v>7</v>
      </c>
      <c r="E100" s="4" t="s">
        <v>8</v>
      </c>
      <c r="F100" s="4" t="s">
        <v>9</v>
      </c>
      <c r="G100" s="4" t="s">
        <v>10</v>
      </c>
      <c r="H100" s="4" t="s">
        <v>11</v>
      </c>
      <c r="I100" s="4" t="s">
        <v>9</v>
      </c>
      <c r="J100" s="4" t="s">
        <v>10</v>
      </c>
      <c r="K100" s="4" t="s">
        <v>11</v>
      </c>
      <c r="L100" s="4" t="s">
        <v>12</v>
      </c>
      <c r="M100" s="4" t="s">
        <v>13</v>
      </c>
      <c r="N100" s="5" t="s">
        <v>14</v>
      </c>
      <c r="O100" s="1" t="s">
        <v>15</v>
      </c>
      <c r="S100" s="2" t="s">
        <v>6</v>
      </c>
      <c r="T100" s="3" t="s">
        <v>7</v>
      </c>
      <c r="U100" s="4" t="s">
        <v>8</v>
      </c>
      <c r="V100" s="4" t="s">
        <v>9</v>
      </c>
      <c r="W100" s="4" t="s">
        <v>10</v>
      </c>
      <c r="X100" s="4" t="s">
        <v>11</v>
      </c>
      <c r="Y100" s="4" t="s">
        <v>9</v>
      </c>
      <c r="Z100" s="4" t="s">
        <v>10</v>
      </c>
      <c r="AA100" s="4" t="s">
        <v>11</v>
      </c>
      <c r="AB100" s="4" t="s">
        <v>12</v>
      </c>
      <c r="AC100" s="4" t="s">
        <v>13</v>
      </c>
      <c r="AD100" s="5" t="s">
        <v>14</v>
      </c>
      <c r="AE100" s="1" t="s">
        <v>15</v>
      </c>
      <c r="AI100" s="2" t="s">
        <v>6</v>
      </c>
      <c r="AJ100" s="3" t="s">
        <v>7</v>
      </c>
      <c r="AK100" s="4" t="s">
        <v>8</v>
      </c>
      <c r="AL100" s="4" t="s">
        <v>9</v>
      </c>
      <c r="AM100" s="4" t="s">
        <v>10</v>
      </c>
      <c r="AN100" s="4" t="s">
        <v>11</v>
      </c>
      <c r="AO100" s="4" t="s">
        <v>9</v>
      </c>
      <c r="AP100" s="4" t="s">
        <v>10</v>
      </c>
      <c r="AQ100" s="4" t="s">
        <v>11</v>
      </c>
      <c r="AR100" s="4" t="s">
        <v>12</v>
      </c>
      <c r="AS100" s="4" t="s">
        <v>13</v>
      </c>
      <c r="AT100" s="5" t="s">
        <v>14</v>
      </c>
      <c r="AU100" s="1" t="s">
        <v>15</v>
      </c>
      <c r="AV100" s="6">
        <v>3</v>
      </c>
      <c r="AW100" s="6">
        <v>0.9</v>
      </c>
      <c r="AX100" s="6">
        <v>0.9375</v>
      </c>
      <c r="AY100" s="6">
        <v>0.92469999999999997</v>
      </c>
      <c r="AZ100" s="6">
        <v>0.93099999999999994</v>
      </c>
      <c r="BA100" s="6">
        <v>0.80359999999999998</v>
      </c>
      <c r="BB100" s="6">
        <v>0.83329999999999993</v>
      </c>
      <c r="BC100" s="6">
        <v>0.81819999999999993</v>
      </c>
      <c r="BD100" s="6">
        <v>4040</v>
      </c>
      <c r="BE100" s="6">
        <v>221.31</v>
      </c>
      <c r="BG100" s="6">
        <v>90</v>
      </c>
      <c r="BH100" s="6">
        <v>93.75</v>
      </c>
      <c r="BI100" s="6">
        <v>92.47</v>
      </c>
      <c r="BJ100" s="6">
        <v>93.1</v>
      </c>
      <c r="BK100" s="6">
        <v>80.36</v>
      </c>
      <c r="BL100" s="6">
        <v>83.33</v>
      </c>
      <c r="BM100" s="6">
        <v>81.819999999999993</v>
      </c>
      <c r="BN100" s="6">
        <v>221.31</v>
      </c>
      <c r="BO100" s="6">
        <v>4040</v>
      </c>
    </row>
    <row r="101" spans="3:67" x14ac:dyDescent="0.2">
      <c r="C101" s="7">
        <v>9.1</v>
      </c>
      <c r="D101" s="4" t="s">
        <v>16</v>
      </c>
      <c r="E101" s="21">
        <v>0.95499999999999996</v>
      </c>
      <c r="F101" s="21">
        <v>0.94740000000000002</v>
      </c>
      <c r="G101" s="21">
        <v>0.95740000000000003</v>
      </c>
      <c r="H101" s="21">
        <v>0.95240000000000002</v>
      </c>
      <c r="I101" s="21">
        <v>0.96189999999999998</v>
      </c>
      <c r="J101" s="21">
        <v>0.95279999999999998</v>
      </c>
      <c r="K101" s="21">
        <v>0.95730000000000004</v>
      </c>
      <c r="L101" s="4">
        <v>2537</v>
      </c>
      <c r="M101" s="4">
        <v>283.708606958389</v>
      </c>
      <c r="N101" s="1">
        <f t="shared" ref="N101:N111" si="59">L101+N79</f>
        <v>10018</v>
      </c>
      <c r="O101" s="1">
        <f t="shared" ref="O101:O111" si="60">M101+O79</f>
        <v>783.04332184791383</v>
      </c>
      <c r="S101" s="7">
        <v>9.1</v>
      </c>
      <c r="T101" s="4" t="s">
        <v>16</v>
      </c>
      <c r="U101" s="21">
        <v>0.94499999999999995</v>
      </c>
      <c r="V101" s="21">
        <v>0.93679999999999997</v>
      </c>
      <c r="W101" s="21">
        <v>0.94679999999999997</v>
      </c>
      <c r="X101" s="21">
        <v>0.94179999999999997</v>
      </c>
      <c r="Y101" s="21">
        <v>0.95240000000000002</v>
      </c>
      <c r="Z101" s="21">
        <v>0.94340000000000002</v>
      </c>
      <c r="AA101" s="21">
        <v>0.94789999999999996</v>
      </c>
      <c r="AB101" s="4">
        <v>2222</v>
      </c>
      <c r="AC101" s="8">
        <v>192.62</v>
      </c>
      <c r="AD101" s="5">
        <f t="shared" ref="AD101:AD111" si="61">AB101+AD79</f>
        <v>8684</v>
      </c>
      <c r="AE101" s="17">
        <f t="shared" ref="AE101:AE111" si="62">AC101+AE79</f>
        <v>756.5</v>
      </c>
      <c r="AI101" s="7">
        <v>9.1</v>
      </c>
      <c r="AJ101" s="4" t="s">
        <v>16</v>
      </c>
      <c r="AK101" s="21">
        <v>0.95499999999999996</v>
      </c>
      <c r="AL101" s="21">
        <v>0.92930000000000001</v>
      </c>
      <c r="AM101" s="21">
        <v>0.97870000000000001</v>
      </c>
      <c r="AN101" s="21">
        <v>0.95340000000000003</v>
      </c>
      <c r="AO101" s="21">
        <v>0.98019999999999996</v>
      </c>
      <c r="AP101" s="21">
        <v>0.93400000000000005</v>
      </c>
      <c r="AQ101" s="21">
        <v>0.95650000000000002</v>
      </c>
      <c r="AR101" s="6">
        <v>1818</v>
      </c>
      <c r="AS101" s="6">
        <v>150.96</v>
      </c>
      <c r="AT101" s="5">
        <f t="shared" ref="AT101:AT111" si="63">AR101+AT79</f>
        <v>7876</v>
      </c>
      <c r="AU101" s="1">
        <f t="shared" ref="AU101:AU111" si="64">AS101+AU79</f>
        <v>672.86</v>
      </c>
      <c r="AV101">
        <v>4</v>
      </c>
      <c r="AW101" s="6">
        <v>0.91</v>
      </c>
      <c r="AX101" s="6">
        <v>0.94440000000000002</v>
      </c>
      <c r="AY101" s="6">
        <v>0.93150000000000011</v>
      </c>
      <c r="AZ101" s="6">
        <v>0.93790000000000007</v>
      </c>
      <c r="BA101" s="6">
        <v>0.82140000000000002</v>
      </c>
      <c r="BB101" s="6">
        <v>0.85189999999999999</v>
      </c>
      <c r="BC101" s="6">
        <v>0.83640000000000003</v>
      </c>
      <c r="BD101" s="6">
        <v>4040</v>
      </c>
      <c r="BE101" s="6">
        <v>192.18</v>
      </c>
      <c r="BG101" s="6">
        <v>91</v>
      </c>
      <c r="BH101" s="6">
        <v>94.44</v>
      </c>
      <c r="BI101" s="6">
        <v>93.15</v>
      </c>
      <c r="BJ101" s="6">
        <v>93.79</v>
      </c>
      <c r="BK101" s="6">
        <v>82.14</v>
      </c>
      <c r="BL101" s="6">
        <v>85.19</v>
      </c>
      <c r="BM101" s="6">
        <v>83.64</v>
      </c>
      <c r="BN101" s="6">
        <v>192.18</v>
      </c>
      <c r="BO101" s="6">
        <v>4040</v>
      </c>
    </row>
    <row r="102" spans="3:67" x14ac:dyDescent="0.2">
      <c r="C102" s="7">
        <v>10.1</v>
      </c>
      <c r="D102" s="4" t="s">
        <v>17</v>
      </c>
      <c r="E102" s="21">
        <f>'ProTeGi - Multi Call Data'!K21</f>
        <v>0.59800000000000009</v>
      </c>
      <c r="F102" s="21">
        <f>'ProTeGi - Multi Call Data'!L21</f>
        <v>0.65748000000000006</v>
      </c>
      <c r="G102" s="21">
        <f>'ProTeGi - Multi Call Data'!M21</f>
        <v>0.61295999999999995</v>
      </c>
      <c r="H102" s="21">
        <f>'ProTeGi - Multi Call Data'!N21</f>
        <v>0.60924</v>
      </c>
      <c r="I102" s="21">
        <f>'ProTeGi - Multi Call Data'!O21</f>
        <v>0.57065999999999995</v>
      </c>
      <c r="J102" s="21">
        <f>'ProTeGi - Multi Call Data'!P21</f>
        <v>0.58044000000000007</v>
      </c>
      <c r="K102" s="21">
        <f>'ProTeGi - Multi Call Data'!Q21</f>
        <v>0.54396</v>
      </c>
      <c r="L102" s="4">
        <f>'ProTeGi - Multi Call Data'!S21</f>
        <v>2558.6</v>
      </c>
      <c r="M102" s="4">
        <f>'ProTeGi - Multi Call Data'!R21</f>
        <v>228.70459800067442</v>
      </c>
      <c r="N102" s="1">
        <f t="shared" si="59"/>
        <v>9902.2000000000007</v>
      </c>
      <c r="O102" s="1">
        <f t="shared" si="60"/>
        <v>718.37046103015996</v>
      </c>
      <c r="S102" s="7">
        <v>10.1</v>
      </c>
      <c r="T102" s="4" t="s">
        <v>17</v>
      </c>
      <c r="U102" s="21">
        <f>'PO2G+C - Multi Call Data'!K21</f>
        <v>0.59799999999999986</v>
      </c>
      <c r="V102" s="21">
        <f>'PO2G+C - Multi Call Data'!L21</f>
        <v>0.64007999999999998</v>
      </c>
      <c r="W102" s="21">
        <f>'PO2G+C - Multi Call Data'!M21</f>
        <v>0.5833600000000001</v>
      </c>
      <c r="X102" s="21">
        <f>'PO2G+C - Multi Call Data'!N21</f>
        <v>0.60818000000000005</v>
      </c>
      <c r="Y102" s="21">
        <f>'PO2G+C - Multi Call Data'!O21</f>
        <v>0.56042000000000003</v>
      </c>
      <c r="Z102" s="21">
        <f>'PO2G+C - Multi Call Data'!P21</f>
        <v>0.6152200000000001</v>
      </c>
      <c r="AA102" s="21">
        <f>'PO2G+C - Multi Call Data'!Q21</f>
        <v>0.58421999999999996</v>
      </c>
      <c r="AB102" s="4">
        <f>'PO2G+C - Multi Call Data'!S21</f>
        <v>4040</v>
      </c>
      <c r="AC102" s="4">
        <f>'PO2G+C - Multi Call Data'!R21</f>
        <v>198.762</v>
      </c>
      <c r="AD102" s="5">
        <f t="shared" si="61"/>
        <v>14340</v>
      </c>
      <c r="AE102" s="1">
        <f t="shared" si="62"/>
        <v>704.32600000000002</v>
      </c>
      <c r="AI102" s="7">
        <v>10.1</v>
      </c>
      <c r="AJ102" s="4" t="s">
        <v>17</v>
      </c>
      <c r="AK102" s="21">
        <f>'PO2G - Multi Call Data'!K21</f>
        <v>0.61899999999999999</v>
      </c>
      <c r="AL102" s="21">
        <f>'PO2G - Multi Call Data'!L21</f>
        <v>0.62564000000000008</v>
      </c>
      <c r="AM102" s="21">
        <f>'PO2G - Multi Call Data'!M21</f>
        <v>0.73146</v>
      </c>
      <c r="AN102" s="21">
        <f>'PO2G - Multi Call Data'!N21</f>
        <v>0.67410000000000003</v>
      </c>
      <c r="AO102" s="21">
        <f>'PO2G - Multi Call Data'!O21</f>
        <v>0.60909999999999997</v>
      </c>
      <c r="AP102" s="21">
        <f>'PO2G - Multi Call Data'!P21</f>
        <v>0.48694000000000004</v>
      </c>
      <c r="AQ102" s="21">
        <f>'PO2G - Multi Call Data'!Q21</f>
        <v>0.54053999999999991</v>
      </c>
      <c r="AR102" s="4">
        <f>'PO2G - Multi Call Data'!S21</f>
        <v>4040</v>
      </c>
      <c r="AS102" s="4">
        <f>'PO2G - Multi Call Data'!R21</f>
        <v>165.99600000000001</v>
      </c>
      <c r="AT102" s="5">
        <f t="shared" si="63"/>
        <v>14259.2</v>
      </c>
      <c r="AU102" s="1">
        <f t="shared" si="64"/>
        <v>583.57400000000007</v>
      </c>
      <c r="AV102" s="6">
        <v>5</v>
      </c>
      <c r="AW102" s="6">
        <v>0.92</v>
      </c>
      <c r="AX102" s="6">
        <v>0.95140000000000002</v>
      </c>
      <c r="AY102" s="6">
        <v>0.93840000000000001</v>
      </c>
      <c r="AZ102" s="6">
        <v>0.94480000000000008</v>
      </c>
      <c r="BA102" s="6">
        <v>0.83930000000000005</v>
      </c>
      <c r="BB102" s="6">
        <v>0.87040000000000006</v>
      </c>
      <c r="BC102" s="6">
        <v>0.85450000000000004</v>
      </c>
      <c r="BD102" s="6">
        <v>4040</v>
      </c>
      <c r="BE102" s="6">
        <v>181.25</v>
      </c>
      <c r="BG102" s="6">
        <v>92</v>
      </c>
      <c r="BH102" s="6">
        <v>95.14</v>
      </c>
      <c r="BI102" s="6">
        <v>93.84</v>
      </c>
      <c r="BJ102" s="6">
        <v>94.48</v>
      </c>
      <c r="BK102" s="6">
        <v>83.93</v>
      </c>
      <c r="BL102" s="6">
        <v>87.04</v>
      </c>
      <c r="BM102" s="6">
        <v>85.45</v>
      </c>
      <c r="BN102" s="6">
        <v>181.25</v>
      </c>
      <c r="BO102" s="6">
        <v>4040</v>
      </c>
    </row>
    <row r="103" spans="3:67" x14ac:dyDescent="0.2">
      <c r="C103" s="7">
        <v>11.1</v>
      </c>
      <c r="D103" s="4" t="s">
        <v>18</v>
      </c>
      <c r="E103" s="21">
        <f>'ProTeGi - Multi Call Data'!K31</f>
        <v>0.83100000000000007</v>
      </c>
      <c r="F103" s="21">
        <f>'ProTeGi - Multi Call Data'!L31</f>
        <v>0.49402000000000001</v>
      </c>
      <c r="G103" s="21">
        <f>'ProTeGi - Multi Call Data'!M31</f>
        <v>0.57997999999999994</v>
      </c>
      <c r="H103" s="21">
        <f>'ProTeGi - Multi Call Data'!N31</f>
        <v>0.47913999999999995</v>
      </c>
      <c r="I103" s="21">
        <f>'ProTeGi - Multi Call Data'!O31</f>
        <v>0.92491999999999996</v>
      </c>
      <c r="J103" s="21">
        <f>'ProTeGi - Multi Call Data'!P31</f>
        <v>0.87529999999999997</v>
      </c>
      <c r="K103" s="21">
        <f>'ProTeGi - Multi Call Data'!Q31</f>
        <v>0.89710000000000001</v>
      </c>
      <c r="L103" s="4">
        <f>'ProTeGi - Multi Call Data'!S31</f>
        <v>2510</v>
      </c>
      <c r="M103" s="4">
        <f>'ProTeGi - Multi Call Data'!R31</f>
        <v>170.31728999404882</v>
      </c>
      <c r="N103" s="1">
        <f t="shared" si="59"/>
        <v>10020.4</v>
      </c>
      <c r="O103" s="1">
        <f t="shared" si="60"/>
        <v>569.14806449522007</v>
      </c>
      <c r="S103" s="7">
        <v>11.1</v>
      </c>
      <c r="T103" s="4" t="s">
        <v>18</v>
      </c>
      <c r="U103" s="21">
        <f>'PO2G+C - Multi Call Data'!K31</f>
        <v>0.8620000000000001</v>
      </c>
      <c r="V103" s="21">
        <f>'PO2G+C - Multi Call Data'!L31</f>
        <v>0.54325999999999997</v>
      </c>
      <c r="W103" s="21">
        <f>'PO2G+C - Multi Call Data'!M31</f>
        <v>0.51998</v>
      </c>
      <c r="X103" s="21">
        <f>'PO2G+C - Multi Call Data'!N31</f>
        <v>0.52873999999999999</v>
      </c>
      <c r="Y103" s="21">
        <f>'PO2G+C - Multi Call Data'!O31</f>
        <v>0.91612000000000005</v>
      </c>
      <c r="Z103" s="21">
        <f>'PO2G+C - Multi Call Data'!P31</f>
        <v>0.92233999999999994</v>
      </c>
      <c r="AA103" s="21">
        <f>'PO2G+C - Multi Call Data'!Q31</f>
        <v>0.91905999999999999</v>
      </c>
      <c r="AB103" s="4">
        <f>'PO2G+C - Multi Call Data'!S31</f>
        <v>4040</v>
      </c>
      <c r="AC103" s="4">
        <f>'PO2G+C - Multi Call Data'!R31</f>
        <v>185.578</v>
      </c>
      <c r="AD103" s="5">
        <f t="shared" si="61"/>
        <v>14178.4</v>
      </c>
      <c r="AE103" s="1">
        <f t="shared" si="62"/>
        <v>572.45600000000002</v>
      </c>
      <c r="AI103" s="7">
        <v>11.1</v>
      </c>
      <c r="AJ103" s="4" t="s">
        <v>18</v>
      </c>
      <c r="AK103" s="21">
        <f>'PO2G - Multi Call Data'!K31</f>
        <v>0.8620000000000001</v>
      </c>
      <c r="AL103" s="21">
        <f>'PO2G - Multi Call Data'!L31</f>
        <v>0.55693999999999999</v>
      </c>
      <c r="AM103" s="21">
        <f>'PO2G - Multi Call Data'!M31</f>
        <v>0.54001999999999994</v>
      </c>
      <c r="AN103" s="21">
        <f>'PO2G - Multi Call Data'!N31</f>
        <v>0.53681999999999996</v>
      </c>
      <c r="AO103" s="21">
        <f>'PO2G - Multi Call Data'!O31</f>
        <v>0.91974</v>
      </c>
      <c r="AP103" s="21">
        <f>'PO2G - Multi Call Data'!P31</f>
        <v>0.91881999999999997</v>
      </c>
      <c r="AQ103" s="21">
        <f>'PO2G - Multi Call Data'!Q31</f>
        <v>0.91852</v>
      </c>
      <c r="AR103" s="4">
        <f>'PO2G - Multi Call Data'!S31</f>
        <v>3999.6</v>
      </c>
      <c r="AS103" s="4">
        <f>'PO2G - Multi Call Data'!R31</f>
        <v>240.12200000000001</v>
      </c>
      <c r="AT103" s="5">
        <f t="shared" si="63"/>
        <v>14340</v>
      </c>
      <c r="AU103" s="1">
        <f t="shared" si="64"/>
        <v>674.31600000000003</v>
      </c>
      <c r="AV103">
        <v>6</v>
      </c>
      <c r="AW103" s="6">
        <v>0.92500000000000004</v>
      </c>
      <c r="AX103" s="6">
        <v>0.93379999999999996</v>
      </c>
      <c r="AY103" s="6">
        <v>0.96579999999999999</v>
      </c>
      <c r="AZ103" s="6">
        <v>0.94950000000000001</v>
      </c>
      <c r="BA103" s="6">
        <v>0.89800000000000002</v>
      </c>
      <c r="BB103" s="6">
        <v>0.81480000000000008</v>
      </c>
      <c r="BC103" s="6">
        <v>0.85439999999999994</v>
      </c>
      <c r="BD103" s="6">
        <v>4040</v>
      </c>
      <c r="BE103" s="6">
        <v>238.9</v>
      </c>
      <c r="BG103" s="6">
        <v>92.5</v>
      </c>
      <c r="BH103" s="6">
        <v>93.38</v>
      </c>
      <c r="BI103" s="6">
        <v>96.58</v>
      </c>
      <c r="BJ103" s="6">
        <v>94.95</v>
      </c>
      <c r="BK103" s="6">
        <v>89.8</v>
      </c>
      <c r="BL103" s="6">
        <v>81.48</v>
      </c>
      <c r="BM103" s="6">
        <v>85.44</v>
      </c>
      <c r="BN103" s="6">
        <v>238.9</v>
      </c>
      <c r="BO103" s="6">
        <v>4040</v>
      </c>
    </row>
    <row r="104" spans="3:67" x14ac:dyDescent="0.2">
      <c r="C104" s="7"/>
      <c r="D104" s="9" t="s">
        <v>19</v>
      </c>
      <c r="E104" s="24">
        <f t="shared" ref="E104:M104" si="65">AVERAGE(E101:E103)</f>
        <v>0.79466666666666663</v>
      </c>
      <c r="F104" s="24">
        <f t="shared" si="65"/>
        <v>0.69963333333333333</v>
      </c>
      <c r="G104" s="24">
        <f t="shared" si="65"/>
        <v>0.71677999999999997</v>
      </c>
      <c r="H104" s="24">
        <f t="shared" si="65"/>
        <v>0.68026000000000009</v>
      </c>
      <c r="I104" s="24">
        <f t="shared" si="65"/>
        <v>0.81916</v>
      </c>
      <c r="J104" s="24">
        <f t="shared" si="65"/>
        <v>0.80284666666666682</v>
      </c>
      <c r="K104" s="24">
        <f t="shared" si="65"/>
        <v>0.79945333333333346</v>
      </c>
      <c r="L104" s="9">
        <f t="shared" si="65"/>
        <v>2535.2000000000003</v>
      </c>
      <c r="M104" s="9">
        <f t="shared" si="65"/>
        <v>227.57683165103742</v>
      </c>
      <c r="N104" s="1">
        <f t="shared" si="59"/>
        <v>9980.2000000000007</v>
      </c>
      <c r="O104" s="1">
        <f t="shared" si="60"/>
        <v>690.1872824577647</v>
      </c>
      <c r="S104" s="7"/>
      <c r="T104" s="9" t="s">
        <v>19</v>
      </c>
      <c r="U104" s="24">
        <f t="shared" ref="U104:AC104" si="66">AVERAGE(U101:U103)</f>
        <v>0.80166666666666664</v>
      </c>
      <c r="V104" s="24">
        <f t="shared" si="66"/>
        <v>0.70671333333333342</v>
      </c>
      <c r="W104" s="24">
        <f t="shared" si="66"/>
        <v>0.68337999999999999</v>
      </c>
      <c r="X104" s="24">
        <f t="shared" si="66"/>
        <v>0.69290666666666667</v>
      </c>
      <c r="Y104" s="24">
        <f t="shared" si="66"/>
        <v>0.80964666666666663</v>
      </c>
      <c r="Z104" s="24">
        <f t="shared" si="66"/>
        <v>0.82698666666666665</v>
      </c>
      <c r="AA104" s="24">
        <f t="shared" si="66"/>
        <v>0.81706000000000001</v>
      </c>
      <c r="AB104" s="9">
        <f t="shared" si="66"/>
        <v>3434</v>
      </c>
      <c r="AC104" s="16">
        <f t="shared" si="66"/>
        <v>192.32000000000002</v>
      </c>
      <c r="AD104" s="5">
        <f t="shared" si="61"/>
        <v>12400.8</v>
      </c>
      <c r="AE104" s="17">
        <f t="shared" si="62"/>
        <v>677.76066666666679</v>
      </c>
      <c r="AI104" s="7"/>
      <c r="AJ104" s="9" t="s">
        <v>19</v>
      </c>
      <c r="AK104" s="24">
        <f t="shared" ref="AK104:AS104" si="67">AVERAGE(AK101:AK103)</f>
        <v>0.81199999999999994</v>
      </c>
      <c r="AL104" s="24">
        <f t="shared" si="67"/>
        <v>0.70396000000000003</v>
      </c>
      <c r="AM104" s="24">
        <f t="shared" si="67"/>
        <v>0.75006000000000006</v>
      </c>
      <c r="AN104" s="24">
        <f t="shared" si="67"/>
        <v>0.72143999999999997</v>
      </c>
      <c r="AO104" s="24">
        <f t="shared" si="67"/>
        <v>0.83634666666666657</v>
      </c>
      <c r="AP104" s="24">
        <f t="shared" si="67"/>
        <v>0.77992000000000006</v>
      </c>
      <c r="AQ104" s="24">
        <f t="shared" si="67"/>
        <v>0.80518666666666672</v>
      </c>
      <c r="AR104" s="9">
        <f t="shared" si="67"/>
        <v>3285.8666666666668</v>
      </c>
      <c r="AS104" s="9">
        <f t="shared" si="67"/>
        <v>185.69266666666667</v>
      </c>
      <c r="AT104" s="5">
        <f t="shared" si="63"/>
        <v>12158.4</v>
      </c>
      <c r="AU104" s="1">
        <f t="shared" si="64"/>
        <v>643.58333333333337</v>
      </c>
      <c r="AW104" s="6"/>
      <c r="AX104" s="6"/>
      <c r="AY104" s="6"/>
      <c r="AZ104" s="6"/>
      <c r="BA104" s="6"/>
      <c r="BB104" s="6"/>
      <c r="BC104" s="6"/>
      <c r="BD104" s="6"/>
      <c r="BE104" s="6"/>
    </row>
    <row r="105" spans="3:67" x14ac:dyDescent="0.2">
      <c r="C105" s="7">
        <v>3.1</v>
      </c>
      <c r="D105" s="4" t="s">
        <v>29</v>
      </c>
      <c r="E105" s="21">
        <v>0.95</v>
      </c>
      <c r="F105" s="21">
        <v>0.98819999999999997</v>
      </c>
      <c r="G105" s="21">
        <v>0.9032</v>
      </c>
      <c r="H105" s="21">
        <v>0.94379999999999997</v>
      </c>
      <c r="I105" s="21">
        <v>0.92169999999999996</v>
      </c>
      <c r="J105" s="21">
        <v>0.99070000000000003</v>
      </c>
      <c r="K105" s="21">
        <v>0.95499999999999996</v>
      </c>
      <c r="L105" s="4">
        <v>2445</v>
      </c>
      <c r="M105" s="4">
        <v>192.157191038131</v>
      </c>
      <c r="N105" s="1">
        <f t="shared" si="59"/>
        <v>9434</v>
      </c>
      <c r="O105" s="17">
        <f t="shared" si="60"/>
        <v>609.60188078880219</v>
      </c>
      <c r="S105" s="7">
        <v>3.1</v>
      </c>
      <c r="T105" s="4" t="s">
        <v>29</v>
      </c>
      <c r="U105" s="21">
        <v>0.995</v>
      </c>
      <c r="V105" s="21">
        <v>0.98939999999999995</v>
      </c>
      <c r="W105" s="21">
        <v>1</v>
      </c>
      <c r="X105" s="21">
        <v>0.99470000000000003</v>
      </c>
      <c r="Y105" s="21">
        <v>1</v>
      </c>
      <c r="Z105" s="21">
        <v>0.99070000000000003</v>
      </c>
      <c r="AA105" s="21">
        <v>0.99529999999999996</v>
      </c>
      <c r="AB105" s="4">
        <v>1818</v>
      </c>
      <c r="AC105" s="4">
        <v>226.39</v>
      </c>
      <c r="AD105" s="5">
        <f t="shared" si="61"/>
        <v>6058</v>
      </c>
      <c r="AE105" s="1">
        <f t="shared" si="62"/>
        <v>541.74</v>
      </c>
      <c r="AI105" s="7">
        <v>3.1</v>
      </c>
      <c r="AJ105" s="4" t="s">
        <v>29</v>
      </c>
      <c r="AK105" s="21">
        <v>0.995</v>
      </c>
      <c r="AL105" s="21">
        <v>0.98939999999999995</v>
      </c>
      <c r="AM105" s="21">
        <v>1</v>
      </c>
      <c r="AN105" s="21">
        <v>0.99470000000000003</v>
      </c>
      <c r="AO105" s="21">
        <v>1</v>
      </c>
      <c r="AP105" s="21">
        <v>0.99069999999999991</v>
      </c>
      <c r="AQ105" s="21">
        <v>0.99529999999999996</v>
      </c>
      <c r="AR105" s="6">
        <v>1212</v>
      </c>
      <c r="AS105" s="6">
        <v>87.25</v>
      </c>
      <c r="AT105" s="5">
        <f t="shared" si="63"/>
        <v>5250</v>
      </c>
      <c r="AU105" s="1">
        <f t="shared" si="64"/>
        <v>285.38</v>
      </c>
      <c r="AW105" s="6"/>
      <c r="AX105" s="6"/>
      <c r="AY105" s="6"/>
      <c r="AZ105" s="6"/>
      <c r="BA105" s="6"/>
      <c r="BB105" s="6"/>
      <c r="BC105" s="6"/>
      <c r="BD105" s="6"/>
      <c r="BE105" s="6"/>
    </row>
    <row r="106" spans="3:67" x14ac:dyDescent="0.2">
      <c r="C106" s="7">
        <v>4.0999999999999996</v>
      </c>
      <c r="D106" s="4" t="s">
        <v>30</v>
      </c>
      <c r="E106" s="21">
        <v>0.93500000000000005</v>
      </c>
      <c r="F106" s="21">
        <v>1</v>
      </c>
      <c r="G106" s="21">
        <v>0.86019999999999996</v>
      </c>
      <c r="H106" s="21">
        <v>0.92490000000000006</v>
      </c>
      <c r="I106" s="21">
        <v>0.89170000000000005</v>
      </c>
      <c r="J106" s="21">
        <v>1</v>
      </c>
      <c r="K106" s="21">
        <v>0.94269999999999998</v>
      </c>
      <c r="L106" s="4">
        <v>2476</v>
      </c>
      <c r="M106" s="4">
        <v>192.511574029922</v>
      </c>
      <c r="N106" s="1">
        <f t="shared" si="59"/>
        <v>9556</v>
      </c>
      <c r="O106" s="1">
        <f t="shared" si="60"/>
        <v>626.16821002960012</v>
      </c>
      <c r="S106" s="7">
        <v>4.0999999999999996</v>
      </c>
      <c r="T106" s="4" t="s">
        <v>30</v>
      </c>
      <c r="U106" s="21">
        <v>0.95109999999999995</v>
      </c>
      <c r="V106" s="21">
        <v>1</v>
      </c>
      <c r="W106" s="21">
        <v>0.88170000000000004</v>
      </c>
      <c r="X106" s="21">
        <v>0.93710000000000004</v>
      </c>
      <c r="Y106" s="21">
        <v>0.90680000000000005</v>
      </c>
      <c r="Z106" s="21">
        <v>1</v>
      </c>
      <c r="AA106" s="21">
        <v>0.95109999999999995</v>
      </c>
      <c r="AB106" s="4">
        <v>1010</v>
      </c>
      <c r="AC106" s="4">
        <v>64.81</v>
      </c>
      <c r="AD106" s="5">
        <f t="shared" si="61"/>
        <v>4240</v>
      </c>
      <c r="AE106" s="1">
        <f t="shared" si="62"/>
        <v>265.95</v>
      </c>
      <c r="AI106" s="7">
        <v>4.0999999999999996</v>
      </c>
      <c r="AJ106" s="4" t="s">
        <v>30</v>
      </c>
      <c r="AK106" s="21">
        <v>0.96</v>
      </c>
      <c r="AL106" s="21">
        <v>0.98849999999999993</v>
      </c>
      <c r="AM106" s="21">
        <v>0.92469999999999997</v>
      </c>
      <c r="AN106" s="21">
        <v>0.9556</v>
      </c>
      <c r="AO106" s="21">
        <v>0.93810000000000004</v>
      </c>
      <c r="AP106" s="21">
        <v>0.99069999999999991</v>
      </c>
      <c r="AQ106" s="21">
        <v>0.96360000000000001</v>
      </c>
      <c r="AR106" s="6">
        <v>3030</v>
      </c>
      <c r="AS106" s="6">
        <v>157.6</v>
      </c>
      <c r="AT106" s="5">
        <f t="shared" si="63"/>
        <v>6462</v>
      </c>
      <c r="AU106" s="1">
        <f t="shared" si="64"/>
        <v>361.94000000000005</v>
      </c>
      <c r="AW106" s="6"/>
      <c r="AX106" s="6"/>
      <c r="AY106" s="6"/>
      <c r="AZ106" s="6"/>
      <c r="BA106" s="6"/>
      <c r="BB106" s="6"/>
      <c r="BC106" s="6"/>
      <c r="BD106" s="6"/>
      <c r="BE106" s="6"/>
      <c r="BG106" t="s">
        <v>29</v>
      </c>
    </row>
    <row r="107" spans="3:67" x14ac:dyDescent="0.2">
      <c r="C107" s="7">
        <v>5.0999999999999996</v>
      </c>
      <c r="D107" s="4" t="s">
        <v>31</v>
      </c>
      <c r="E107" s="21">
        <v>0.90500000000000003</v>
      </c>
      <c r="F107" s="21">
        <v>0.95120000000000005</v>
      </c>
      <c r="G107" s="21">
        <v>0.8387</v>
      </c>
      <c r="H107" s="21">
        <v>0.89139999999999997</v>
      </c>
      <c r="I107" s="21">
        <v>0.872</v>
      </c>
      <c r="J107" s="21">
        <v>0.96260000000000001</v>
      </c>
      <c r="K107" s="21">
        <v>0.91559999999999997</v>
      </c>
      <c r="L107" s="4">
        <v>2447</v>
      </c>
      <c r="M107" s="4">
        <v>183.35942506790099</v>
      </c>
      <c r="N107" s="1">
        <f t="shared" si="59"/>
        <v>9565</v>
      </c>
      <c r="O107" s="1">
        <f t="shared" si="60"/>
        <v>618.72310137748536</v>
      </c>
      <c r="S107" s="7">
        <v>5.0999999999999996</v>
      </c>
      <c r="T107" s="4" t="s">
        <v>31</v>
      </c>
      <c r="U107" s="21">
        <v>0.95499999999999996</v>
      </c>
      <c r="V107" s="21">
        <v>0.98839999999999995</v>
      </c>
      <c r="W107" s="21">
        <v>0.91400000000000003</v>
      </c>
      <c r="X107" s="21">
        <v>0.94969999999999999</v>
      </c>
      <c r="Y107" s="21">
        <v>0.92979999999999996</v>
      </c>
      <c r="Z107" s="21">
        <v>0.99070000000000003</v>
      </c>
      <c r="AA107" s="21">
        <v>0.95930000000000004</v>
      </c>
      <c r="AB107" s="4">
        <v>3636</v>
      </c>
      <c r="AC107" s="4">
        <v>209.3</v>
      </c>
      <c r="AD107" s="5">
        <f t="shared" si="61"/>
        <v>12522</v>
      </c>
      <c r="AE107" s="1">
        <f t="shared" si="62"/>
        <v>742.56</v>
      </c>
      <c r="AI107" s="7">
        <v>5.0999999999999996</v>
      </c>
      <c r="AJ107" s="4" t="s">
        <v>31</v>
      </c>
      <c r="AK107" s="21">
        <v>0.96499999999999997</v>
      </c>
      <c r="AL107" s="21">
        <v>0.98860000000000003</v>
      </c>
      <c r="AM107" s="21">
        <v>0.9355</v>
      </c>
      <c r="AN107" s="21">
        <v>0.96129999999999993</v>
      </c>
      <c r="AO107" s="21">
        <v>0.94640000000000002</v>
      </c>
      <c r="AP107" s="21">
        <v>0.99069999999999991</v>
      </c>
      <c r="AQ107" s="21">
        <v>0.96799999999999997</v>
      </c>
      <c r="AR107" s="6">
        <v>3232</v>
      </c>
      <c r="AS107" s="6">
        <v>221.18</v>
      </c>
      <c r="AT107" s="5">
        <f t="shared" si="63"/>
        <v>12926</v>
      </c>
      <c r="AU107" s="1">
        <f t="shared" si="64"/>
        <v>810.1099999999999</v>
      </c>
      <c r="AV107">
        <v>0</v>
      </c>
      <c r="AW107" s="6">
        <v>0.93</v>
      </c>
      <c r="AX107" s="6">
        <v>1</v>
      </c>
      <c r="AY107" s="6">
        <v>0.84950000000000003</v>
      </c>
      <c r="AZ107" s="6">
        <v>0.91859999999999997</v>
      </c>
      <c r="BA107" s="6">
        <v>0.88430000000000009</v>
      </c>
      <c r="BB107" s="6">
        <v>1</v>
      </c>
      <c r="BC107" s="6">
        <v>0.93859999999999999</v>
      </c>
      <c r="BD107" s="6">
        <v>200</v>
      </c>
      <c r="BE107" s="6">
        <v>7.62</v>
      </c>
      <c r="BG107" s="6">
        <v>93</v>
      </c>
      <c r="BH107" s="6">
        <v>100</v>
      </c>
      <c r="BI107" s="6">
        <v>84.95</v>
      </c>
      <c r="BJ107" s="6">
        <v>91.86</v>
      </c>
      <c r="BK107" s="6">
        <v>88.43</v>
      </c>
      <c r="BL107" s="6">
        <v>100</v>
      </c>
      <c r="BM107" s="6">
        <v>93.86</v>
      </c>
      <c r="BN107" s="6">
        <v>7.62</v>
      </c>
      <c r="BO107" s="6">
        <v>200</v>
      </c>
    </row>
    <row r="108" spans="3:67" x14ac:dyDescent="0.2">
      <c r="C108" s="7">
        <v>6.1</v>
      </c>
      <c r="D108" s="4" t="s">
        <v>32</v>
      </c>
      <c r="E108" s="21">
        <v>0.89500000000000002</v>
      </c>
      <c r="F108" s="21">
        <v>0.86</v>
      </c>
      <c r="G108" s="21">
        <v>0.92469999999999997</v>
      </c>
      <c r="H108" s="21">
        <v>0.89119999999999999</v>
      </c>
      <c r="I108" s="21">
        <v>0.93</v>
      </c>
      <c r="J108" s="21">
        <v>0.86919999999999997</v>
      </c>
      <c r="K108" s="21">
        <v>0.89859999999999995</v>
      </c>
      <c r="L108" s="4">
        <v>2446</v>
      </c>
      <c r="M108" s="4">
        <v>194.83220577239899</v>
      </c>
      <c r="N108" s="1">
        <f t="shared" si="59"/>
        <v>9501</v>
      </c>
      <c r="O108" s="1">
        <f t="shared" si="60"/>
        <v>657.86209106445165</v>
      </c>
      <c r="S108" s="7">
        <v>6.1</v>
      </c>
      <c r="T108" s="4" t="s">
        <v>32</v>
      </c>
      <c r="U108" s="21">
        <v>0.89</v>
      </c>
      <c r="V108" s="21">
        <v>0.89890000000000003</v>
      </c>
      <c r="W108" s="21">
        <v>86.02</v>
      </c>
      <c r="X108" s="21">
        <v>0.87909999999999999</v>
      </c>
      <c r="Y108" s="21">
        <v>88.29</v>
      </c>
      <c r="Z108" s="21">
        <v>0.91590000000000005</v>
      </c>
      <c r="AA108" s="21">
        <v>0.89910000000000001</v>
      </c>
      <c r="AB108" s="4">
        <v>4040</v>
      </c>
      <c r="AC108" s="4">
        <v>235.84</v>
      </c>
      <c r="AD108" s="5">
        <f t="shared" si="61"/>
        <v>14138</v>
      </c>
      <c r="AE108" s="1">
        <f t="shared" si="62"/>
        <v>920</v>
      </c>
      <c r="AI108" s="7">
        <v>6.1</v>
      </c>
      <c r="AJ108" s="4" t="s">
        <v>32</v>
      </c>
      <c r="AK108" s="21">
        <v>0.9</v>
      </c>
      <c r="AL108" s="21">
        <v>0.87629999999999997</v>
      </c>
      <c r="AM108" s="21">
        <v>0.91400000000000003</v>
      </c>
      <c r="AN108" s="21">
        <v>0.89469999999999994</v>
      </c>
      <c r="AO108" s="21">
        <v>0.92230000000000001</v>
      </c>
      <c r="AP108" s="21">
        <v>0.88790000000000002</v>
      </c>
      <c r="AQ108" s="21">
        <v>0.90480000000000005</v>
      </c>
      <c r="AR108" s="6">
        <v>4040</v>
      </c>
      <c r="AS108" s="6">
        <v>223.07</v>
      </c>
      <c r="AT108" s="5">
        <f t="shared" si="63"/>
        <v>13734</v>
      </c>
      <c r="AU108" s="1">
        <f t="shared" si="64"/>
        <v>812</v>
      </c>
      <c r="AV108" s="6">
        <v>1</v>
      </c>
      <c r="AW108" s="6">
        <v>0.98</v>
      </c>
      <c r="AX108" s="6">
        <v>1</v>
      </c>
      <c r="AY108" s="6">
        <v>0.95700000000000007</v>
      </c>
      <c r="AZ108" s="6">
        <v>0.97799999999999998</v>
      </c>
      <c r="BA108" s="6">
        <v>0.96400000000000008</v>
      </c>
      <c r="BB108" s="6">
        <v>1</v>
      </c>
      <c r="BC108" s="6">
        <v>0.98170000000000002</v>
      </c>
      <c r="BD108" s="6">
        <v>1010</v>
      </c>
      <c r="BE108" s="6">
        <v>47.36</v>
      </c>
      <c r="BG108" s="6">
        <v>98</v>
      </c>
      <c r="BH108" s="6">
        <v>100</v>
      </c>
      <c r="BI108" s="6">
        <v>95.7</v>
      </c>
      <c r="BJ108" s="6">
        <v>97.8</v>
      </c>
      <c r="BK108" s="6">
        <v>96.4</v>
      </c>
      <c r="BL108" s="6">
        <v>100</v>
      </c>
      <c r="BM108" s="6">
        <v>98.17</v>
      </c>
      <c r="BN108" s="6">
        <v>47.36</v>
      </c>
      <c r="BO108" s="6">
        <v>1010</v>
      </c>
    </row>
    <row r="109" spans="3:67" x14ac:dyDescent="0.2">
      <c r="C109" s="7">
        <v>7.1</v>
      </c>
      <c r="D109" s="4" t="s">
        <v>33</v>
      </c>
      <c r="E109" s="21">
        <v>0.84</v>
      </c>
      <c r="F109" s="21">
        <v>0.76990000000000003</v>
      </c>
      <c r="G109" s="21">
        <v>0.9355</v>
      </c>
      <c r="H109" s="21">
        <v>0.84470000000000001</v>
      </c>
      <c r="I109" s="21">
        <v>0.93100000000000005</v>
      </c>
      <c r="J109" s="21">
        <v>0.75700000000000001</v>
      </c>
      <c r="K109" s="21">
        <v>0.83509999999999995</v>
      </c>
      <c r="L109" s="4">
        <v>2369</v>
      </c>
      <c r="M109" s="4">
        <v>161.635061979293</v>
      </c>
      <c r="N109" s="1">
        <f t="shared" si="59"/>
        <v>9191</v>
      </c>
      <c r="O109" s="1">
        <f t="shared" si="60"/>
        <v>589.07418298721052</v>
      </c>
      <c r="S109" s="7">
        <v>7.1</v>
      </c>
      <c r="T109" s="4" t="s">
        <v>33</v>
      </c>
      <c r="U109" s="21">
        <v>0.89</v>
      </c>
      <c r="V109" s="21">
        <v>0.83809999999999996</v>
      </c>
      <c r="W109" s="21">
        <v>0.94620000000000004</v>
      </c>
      <c r="X109" s="21">
        <v>0.88890000000000002</v>
      </c>
      <c r="Y109" s="21">
        <v>0.94740000000000002</v>
      </c>
      <c r="Z109" s="21">
        <v>0.84109999999999996</v>
      </c>
      <c r="AA109" s="21">
        <v>0.8911</v>
      </c>
      <c r="AB109" s="4">
        <v>3030</v>
      </c>
      <c r="AC109" s="4">
        <v>287.08999999999997</v>
      </c>
      <c r="AD109" s="5">
        <f t="shared" si="61"/>
        <v>13128</v>
      </c>
      <c r="AE109" s="1">
        <f t="shared" si="62"/>
        <v>899.90000000000009</v>
      </c>
      <c r="AI109" s="7">
        <v>7.1</v>
      </c>
      <c r="AJ109" s="4" t="s">
        <v>33</v>
      </c>
      <c r="AK109" s="21">
        <v>0.87</v>
      </c>
      <c r="AL109" s="21">
        <v>0.7863</v>
      </c>
      <c r="AM109" s="21">
        <v>0.98919999999999997</v>
      </c>
      <c r="AN109" s="21">
        <v>0.87620000000000009</v>
      </c>
      <c r="AO109" s="21">
        <v>0.98799999999999999</v>
      </c>
      <c r="AP109" s="21">
        <v>0.76639999999999997</v>
      </c>
      <c r="AQ109" s="21">
        <v>0.86319999999999997</v>
      </c>
      <c r="AR109" s="6">
        <v>4040</v>
      </c>
      <c r="AS109" s="6">
        <v>267.38</v>
      </c>
      <c r="AT109" s="5">
        <f t="shared" si="63"/>
        <v>13532</v>
      </c>
      <c r="AU109" s="1">
        <f t="shared" si="64"/>
        <v>763.78</v>
      </c>
      <c r="AV109">
        <v>2</v>
      </c>
      <c r="AW109" s="6">
        <v>0.98</v>
      </c>
      <c r="AX109" s="6">
        <v>0.9890000000000001</v>
      </c>
      <c r="AY109" s="6">
        <v>0.9677</v>
      </c>
      <c r="AZ109" s="6">
        <v>0.97829999999999995</v>
      </c>
      <c r="BA109" s="6">
        <v>0.97250000000000003</v>
      </c>
      <c r="BB109" s="6">
        <v>0.99069999999999991</v>
      </c>
      <c r="BC109" s="6">
        <v>0.98150000000000004</v>
      </c>
      <c r="BD109" s="6">
        <v>1212</v>
      </c>
      <c r="BE109" s="6">
        <v>63.7</v>
      </c>
      <c r="BG109" s="6">
        <v>98</v>
      </c>
      <c r="BH109" s="6">
        <v>98.9</v>
      </c>
      <c r="BI109" s="6">
        <v>96.77</v>
      </c>
      <c r="BJ109" s="6">
        <v>97.83</v>
      </c>
      <c r="BK109" s="6">
        <v>97.25</v>
      </c>
      <c r="BL109" s="6">
        <v>99.07</v>
      </c>
      <c r="BM109" s="6">
        <v>98.15</v>
      </c>
      <c r="BN109" s="6">
        <v>63.7</v>
      </c>
      <c r="BO109" s="6">
        <v>1212</v>
      </c>
    </row>
    <row r="110" spans="3:67" x14ac:dyDescent="0.2">
      <c r="C110" s="7">
        <v>8.1</v>
      </c>
      <c r="D110" s="4" t="s">
        <v>34</v>
      </c>
      <c r="E110" s="21">
        <f>'ProTeGi - Multi Call Data'!K41</f>
        <v>0.90800000000000003</v>
      </c>
      <c r="F110" s="21">
        <f>'ProTeGi - Multi Call Data'!L41</f>
        <v>0.90218000000000009</v>
      </c>
      <c r="G110" s="21">
        <f>'ProTeGi - Multi Call Data'!M41</f>
        <v>0.91295999999999999</v>
      </c>
      <c r="H110" s="21">
        <f>'ProTeGi - Multi Call Data'!N41</f>
        <v>0.90522000000000014</v>
      </c>
      <c r="I110" s="21">
        <f>'ProTeGi - Multi Call Data'!O41</f>
        <v>0.92365999999999993</v>
      </c>
      <c r="J110" s="21">
        <f>'ProTeGi - Multi Call Data'!P41</f>
        <v>0.89904000000000006</v>
      </c>
      <c r="K110" s="21">
        <f>'ProTeGi - Multi Call Data'!Q41</f>
        <v>0.90898000000000001</v>
      </c>
      <c r="L110" s="4">
        <f>'ProTeGi - Multi Call Data'!S41</f>
        <v>2424.8000000000002</v>
      </c>
      <c r="M110" s="4">
        <f>'ProTeGi - Multi Call Data'!R41</f>
        <v>132.12313763999998</v>
      </c>
      <c r="N110" s="1">
        <f t="shared" si="59"/>
        <v>9204</v>
      </c>
      <c r="O110" s="1">
        <f t="shared" si="60"/>
        <v>507.14027569051677</v>
      </c>
      <c r="S110" s="7">
        <v>8.1</v>
      </c>
      <c r="T110" s="4" t="s">
        <v>34</v>
      </c>
      <c r="U110" s="21">
        <f>'PO2G+C - Multi Call Data'!K41</f>
        <v>0.94299999999999995</v>
      </c>
      <c r="V110" s="21">
        <f>'PO2G+C - Multi Call Data'!L41</f>
        <v>0.93915999999999999</v>
      </c>
      <c r="W110" s="21">
        <f>'PO2G+C - Multi Call Data'!M41</f>
        <v>0.93976000000000004</v>
      </c>
      <c r="X110" s="21">
        <f>'PO2G+C - Multi Call Data'!N41</f>
        <v>0.93907999999999991</v>
      </c>
      <c r="Y110" s="21">
        <f>'PO2G+C - Multi Call Data'!O41</f>
        <v>0.94764000000000004</v>
      </c>
      <c r="Z110" s="21">
        <f>'PO2G+C - Multi Call Data'!P41</f>
        <v>0.94579999999999997</v>
      </c>
      <c r="AA110" s="21">
        <f>'PO2G+C - Multi Call Data'!Q41</f>
        <v>0.94635999999999998</v>
      </c>
      <c r="AB110" s="4">
        <f>'PO2G+C - Multi Call Data'!S41</f>
        <v>3636</v>
      </c>
      <c r="AC110" s="4">
        <f>'PO2G+C - Multi Call Data'!R41</f>
        <v>123.14199999999998</v>
      </c>
      <c r="AD110" s="5">
        <f t="shared" si="61"/>
        <v>13249.2</v>
      </c>
      <c r="AE110" s="1">
        <f t="shared" si="62"/>
        <v>451.61799999999999</v>
      </c>
      <c r="AI110" s="7">
        <v>8.1</v>
      </c>
      <c r="AJ110" s="4" t="s">
        <v>34</v>
      </c>
      <c r="AK110" s="21">
        <f>'PO2G - Multi Call Data'!K41</f>
        <v>0.93899999999999983</v>
      </c>
      <c r="AL110" s="21">
        <f>'PO2G - Multi Call Data'!L41</f>
        <v>0.95391999999999988</v>
      </c>
      <c r="AM110" s="21">
        <f>'PO2G - Multi Call Data'!M41</f>
        <v>0.91398000000000013</v>
      </c>
      <c r="AN110" s="21">
        <f>'PO2G - Multi Call Data'!N41</f>
        <v>0.93325999999999998</v>
      </c>
      <c r="AO110" s="21">
        <f>'PO2G - Multi Call Data'!O41</f>
        <v>0.92777999999999994</v>
      </c>
      <c r="AP110" s="21">
        <f>'PO2G - Multi Call Data'!P41</f>
        <v>0.96076000000000017</v>
      </c>
      <c r="AQ110" s="21">
        <f>'PO2G - Multi Call Data'!Q41</f>
        <v>0.94380000000000008</v>
      </c>
      <c r="AR110" s="4">
        <f>'PO2G - Multi Call Data'!S41</f>
        <v>3474.4</v>
      </c>
      <c r="AS110" s="4">
        <f>'PO2G - Multi Call Data'!R41</f>
        <v>265.55200000000002</v>
      </c>
      <c r="AT110" s="5">
        <f t="shared" si="63"/>
        <v>12562.4</v>
      </c>
      <c r="AU110" s="1">
        <f t="shared" si="64"/>
        <v>610.73800000000006</v>
      </c>
      <c r="AV110" s="6">
        <v>3</v>
      </c>
      <c r="AW110" s="6">
        <v>0.99</v>
      </c>
      <c r="AX110" s="6">
        <v>0.98919999999999997</v>
      </c>
      <c r="AY110" s="6">
        <v>0.98919999999999997</v>
      </c>
      <c r="AZ110" s="6">
        <v>0.98919999999999997</v>
      </c>
      <c r="BA110" s="6">
        <v>0.99069999999999991</v>
      </c>
      <c r="BB110" s="6">
        <v>0.99069999999999991</v>
      </c>
      <c r="BC110" s="6">
        <v>0.99069999999999991</v>
      </c>
      <c r="BD110" s="6">
        <v>1616</v>
      </c>
      <c r="BE110" s="6">
        <v>79.45</v>
      </c>
      <c r="BG110" s="6">
        <v>99</v>
      </c>
      <c r="BH110" s="6">
        <v>98.92</v>
      </c>
      <c r="BI110" s="6">
        <v>98.92</v>
      </c>
      <c r="BJ110" s="6">
        <v>98.92</v>
      </c>
      <c r="BK110" s="6">
        <v>99.07</v>
      </c>
      <c r="BL110" s="6">
        <v>99.07</v>
      </c>
      <c r="BM110" s="6">
        <v>99.07</v>
      </c>
      <c r="BN110" s="6">
        <v>79.45</v>
      </c>
      <c r="BO110" s="6">
        <v>1616</v>
      </c>
    </row>
    <row r="111" spans="3:67" x14ac:dyDescent="0.2">
      <c r="C111" s="7"/>
      <c r="D111" s="9" t="s">
        <v>36</v>
      </c>
      <c r="E111" s="24">
        <f t="shared" ref="E111:M111" si="68">AVERAGE(E105:E110)</f>
        <v>0.90550000000000008</v>
      </c>
      <c r="F111" s="24">
        <f t="shared" si="68"/>
        <v>0.91191333333333346</v>
      </c>
      <c r="G111" s="24">
        <f t="shared" si="68"/>
        <v>0.89587666666666665</v>
      </c>
      <c r="H111" s="24">
        <f t="shared" si="68"/>
        <v>0.90020333333333336</v>
      </c>
      <c r="I111" s="24">
        <f t="shared" si="68"/>
        <v>0.91167666666666669</v>
      </c>
      <c r="J111" s="24">
        <f t="shared" si="68"/>
        <v>0.91308999999999996</v>
      </c>
      <c r="K111" s="24">
        <f t="shared" si="68"/>
        <v>0.90932999999999986</v>
      </c>
      <c r="L111" s="9">
        <f t="shared" si="68"/>
        <v>2434.6333333333332</v>
      </c>
      <c r="M111" s="9">
        <f t="shared" si="68"/>
        <v>176.10309925460766</v>
      </c>
      <c r="N111" s="1">
        <f t="shared" si="59"/>
        <v>9408.5</v>
      </c>
      <c r="O111" s="17">
        <f t="shared" si="60"/>
        <v>601.42829032301108</v>
      </c>
      <c r="S111" s="7"/>
      <c r="T111" s="9" t="s">
        <v>36</v>
      </c>
      <c r="U111" s="24">
        <f t="shared" ref="U111:AC111" si="69">AVERAGE(U105:U110)</f>
        <v>0.93734999999999991</v>
      </c>
      <c r="V111" s="24">
        <f t="shared" si="69"/>
        <v>0.94232666666666665</v>
      </c>
      <c r="W111" s="24">
        <f t="shared" si="69"/>
        <v>15.116943333333333</v>
      </c>
      <c r="X111" s="24">
        <f t="shared" si="69"/>
        <v>0.93142999999999987</v>
      </c>
      <c r="Y111" s="24">
        <f t="shared" si="69"/>
        <v>15.50360666666667</v>
      </c>
      <c r="Z111" s="24">
        <f t="shared" si="69"/>
        <v>0.9473666666666668</v>
      </c>
      <c r="AA111" s="24">
        <f t="shared" si="69"/>
        <v>0.94037666666666675</v>
      </c>
      <c r="AB111" s="9">
        <f t="shared" si="69"/>
        <v>2861.6666666666665</v>
      </c>
      <c r="AC111" s="9">
        <f t="shared" si="69"/>
        <v>191.09533333333334</v>
      </c>
      <c r="AD111" s="5">
        <f t="shared" si="61"/>
        <v>10555.866666666665</v>
      </c>
      <c r="AE111" s="1">
        <f t="shared" si="62"/>
        <v>636.96133333333341</v>
      </c>
      <c r="AI111" s="7"/>
      <c r="AJ111" s="9" t="s">
        <v>36</v>
      </c>
      <c r="AK111" s="24">
        <f>AVERAGE(AK105:AK110)</f>
        <v>0.93816666666666659</v>
      </c>
      <c r="AL111" s="24">
        <f t="shared" ref="AL111:AS111" si="70">AVERAGE(AL105:AL110)</f>
        <v>0.93050333333333335</v>
      </c>
      <c r="AM111" s="24">
        <f t="shared" si="70"/>
        <v>0.94623000000000002</v>
      </c>
      <c r="AN111" s="24">
        <f t="shared" si="70"/>
        <v>0.93596000000000001</v>
      </c>
      <c r="AO111" s="24">
        <f t="shared" si="70"/>
        <v>0.95376333333333341</v>
      </c>
      <c r="AP111" s="24">
        <f t="shared" si="70"/>
        <v>0.93119333333333343</v>
      </c>
      <c r="AQ111" s="24">
        <f t="shared" si="70"/>
        <v>0.9397833333333333</v>
      </c>
      <c r="AR111" s="9">
        <f t="shared" si="70"/>
        <v>3171.4</v>
      </c>
      <c r="AS111" s="9">
        <f t="shared" si="70"/>
        <v>203.672</v>
      </c>
      <c r="AT111" s="5">
        <f t="shared" si="63"/>
        <v>10744.4</v>
      </c>
      <c r="AU111" s="1">
        <f t="shared" si="64"/>
        <v>607.32466666666664</v>
      </c>
      <c r="AV111">
        <v>4</v>
      </c>
      <c r="AW111" s="6">
        <v>0.995</v>
      </c>
      <c r="AX111" s="6">
        <v>0.98939999999999995</v>
      </c>
      <c r="AY111" s="6">
        <v>1</v>
      </c>
      <c r="AZ111" s="6">
        <v>0.99470000000000003</v>
      </c>
      <c r="BA111" s="6">
        <v>1</v>
      </c>
      <c r="BB111" s="6">
        <v>0.99069999999999991</v>
      </c>
      <c r="BC111" s="6">
        <v>0.99529999999999996</v>
      </c>
      <c r="BD111" s="6">
        <v>1212</v>
      </c>
      <c r="BE111" s="6">
        <v>87.25</v>
      </c>
      <c r="BG111" s="6">
        <v>99.5</v>
      </c>
      <c r="BH111" s="6">
        <v>98.94</v>
      </c>
      <c r="BI111" s="6">
        <v>100</v>
      </c>
      <c r="BJ111" s="6">
        <v>99.47</v>
      </c>
      <c r="BK111" s="6">
        <v>100</v>
      </c>
      <c r="BL111" s="6">
        <v>99.07</v>
      </c>
      <c r="BM111" s="6">
        <v>99.53</v>
      </c>
      <c r="BN111" s="6">
        <v>87.25</v>
      </c>
      <c r="BO111" s="6">
        <v>1212</v>
      </c>
    </row>
    <row r="112" spans="3:67" x14ac:dyDescent="0.2">
      <c r="C112" s="4"/>
      <c r="D112" s="9" t="s">
        <v>37</v>
      </c>
      <c r="E112" s="24">
        <f>AVERAGE(E101:E103,E105:E110)</f>
        <v>0.86855555555555564</v>
      </c>
      <c r="F112" s="24">
        <f t="shared" ref="F112:O112" si="71">AVERAGE(F101:F103,F105:F110)</f>
        <v>0.84115333333333331</v>
      </c>
      <c r="G112" s="24">
        <f t="shared" si="71"/>
        <v>0.8361777777777778</v>
      </c>
      <c r="H112" s="24">
        <f t="shared" si="71"/>
        <v>0.8268888888888889</v>
      </c>
      <c r="I112" s="24">
        <f t="shared" si="71"/>
        <v>0.88083777777777772</v>
      </c>
      <c r="J112" s="24">
        <f t="shared" si="71"/>
        <v>0.87634222222222236</v>
      </c>
      <c r="K112" s="24">
        <f t="shared" si="71"/>
        <v>0.87270444444444439</v>
      </c>
      <c r="L112" s="9">
        <f t="shared" si="71"/>
        <v>2468.1555555555551</v>
      </c>
      <c r="M112" s="9">
        <f t="shared" si="71"/>
        <v>193.26101005341758</v>
      </c>
      <c r="N112" s="9">
        <f t="shared" si="71"/>
        <v>9599.0666666666675</v>
      </c>
      <c r="O112" s="9">
        <f t="shared" si="71"/>
        <v>631.01462103459562</v>
      </c>
      <c r="S112" s="4"/>
      <c r="T112" s="9" t="s">
        <v>37</v>
      </c>
      <c r="U112" s="24">
        <f>AVERAGE(U101:U103,U105:U110)</f>
        <v>0.89212222222222215</v>
      </c>
      <c r="V112" s="24">
        <f t="shared" ref="V112:AE112" si="72">AVERAGE(V101:V103,V105:V110)</f>
        <v>0.86378888888888883</v>
      </c>
      <c r="W112" s="24">
        <f t="shared" si="72"/>
        <v>10.305755555555557</v>
      </c>
      <c r="X112" s="24">
        <f t="shared" si="72"/>
        <v>0.85192222222222225</v>
      </c>
      <c r="Y112" s="24">
        <f t="shared" si="72"/>
        <v>10.605620000000002</v>
      </c>
      <c r="Z112" s="24">
        <f t="shared" si="72"/>
        <v>0.90724000000000005</v>
      </c>
      <c r="AA112" s="24">
        <f t="shared" si="72"/>
        <v>0.89927111111111102</v>
      </c>
      <c r="AB112" s="9">
        <f t="shared" si="72"/>
        <v>3052.4444444444443</v>
      </c>
      <c r="AC112" s="9">
        <f t="shared" si="72"/>
        <v>191.50355555555555</v>
      </c>
      <c r="AD112" s="9">
        <f t="shared" si="72"/>
        <v>11170.844444444443</v>
      </c>
      <c r="AE112" s="9">
        <f t="shared" si="72"/>
        <v>650.56111111111102</v>
      </c>
      <c r="AI112" s="4"/>
      <c r="AJ112" s="9" t="s">
        <v>37</v>
      </c>
      <c r="AK112" s="24">
        <f>AVERAGE(AK101:AK103,AK105:AK110)</f>
        <v>0.89611111111111108</v>
      </c>
      <c r="AL112" s="24">
        <f t="shared" ref="AL112:AU112" si="73">AVERAGE(AL101:AL103,AL105:AL110)</f>
        <v>0.8549888888888888</v>
      </c>
      <c r="AM112" s="24">
        <f t="shared" si="73"/>
        <v>0.88084000000000007</v>
      </c>
      <c r="AN112" s="24">
        <f t="shared" si="73"/>
        <v>0.8644533333333333</v>
      </c>
      <c r="AO112" s="24">
        <f t="shared" si="73"/>
        <v>0.91462444444444435</v>
      </c>
      <c r="AP112" s="24">
        <f t="shared" si="73"/>
        <v>0.88076888888888893</v>
      </c>
      <c r="AQ112" s="24">
        <f t="shared" si="73"/>
        <v>0.8949177777777777</v>
      </c>
      <c r="AR112" s="9">
        <f t="shared" si="73"/>
        <v>3209.5555555555557</v>
      </c>
      <c r="AS112" s="9">
        <f t="shared" si="73"/>
        <v>197.67888888888891</v>
      </c>
      <c r="AT112" s="9">
        <f t="shared" si="73"/>
        <v>11215.733333333332</v>
      </c>
      <c r="AU112" s="9">
        <f t="shared" si="73"/>
        <v>619.41088888888896</v>
      </c>
      <c r="AV112" s="6">
        <v>5</v>
      </c>
      <c r="AW112" s="6">
        <v>0.98</v>
      </c>
      <c r="AX112" s="6">
        <v>0.9890000000000001</v>
      </c>
      <c r="AY112" s="6">
        <v>0.9677</v>
      </c>
      <c r="AZ112" s="6">
        <v>0.97829999999999995</v>
      </c>
      <c r="BA112" s="6">
        <v>0.97250000000000003</v>
      </c>
      <c r="BB112" s="6">
        <v>0.99069999999999991</v>
      </c>
      <c r="BC112" s="6">
        <v>0.98150000000000004</v>
      </c>
      <c r="BD112" s="6">
        <v>2020</v>
      </c>
      <c r="BE112" s="6">
        <v>145.1</v>
      </c>
      <c r="BG112" s="6">
        <v>98</v>
      </c>
      <c r="BH112" s="6">
        <v>98.9</v>
      </c>
      <c r="BI112" s="6">
        <v>96.77</v>
      </c>
      <c r="BJ112" s="6">
        <v>97.83</v>
      </c>
      <c r="BK112" s="6">
        <v>97.25</v>
      </c>
      <c r="BL112" s="6">
        <v>99.07</v>
      </c>
      <c r="BM112" s="6">
        <v>98.15</v>
      </c>
      <c r="BN112" s="6">
        <v>145.1</v>
      </c>
      <c r="BO112" s="6">
        <v>2020</v>
      </c>
    </row>
    <row r="113" spans="3:67" x14ac:dyDescent="0.2">
      <c r="AV113">
        <v>6</v>
      </c>
      <c r="AW113" s="6">
        <v>0.98</v>
      </c>
      <c r="AX113" s="6">
        <v>0.97849999999999993</v>
      </c>
      <c r="AY113" s="6">
        <v>0.97849999999999993</v>
      </c>
      <c r="AZ113" s="6">
        <v>0.97849999999999993</v>
      </c>
      <c r="BA113" s="6">
        <v>0.98129999999999995</v>
      </c>
      <c r="BB113" s="6">
        <v>0.98129999999999995</v>
      </c>
      <c r="BC113" s="6">
        <v>0.98129999999999995</v>
      </c>
      <c r="BD113" s="6">
        <v>1212</v>
      </c>
      <c r="BE113" s="6">
        <v>103.22</v>
      </c>
      <c r="BG113" s="6">
        <v>98</v>
      </c>
      <c r="BH113" s="6">
        <v>97.85</v>
      </c>
      <c r="BI113" s="6">
        <v>97.85</v>
      </c>
      <c r="BJ113" s="6">
        <v>97.85</v>
      </c>
      <c r="BK113" s="6">
        <v>98.13</v>
      </c>
      <c r="BL113" s="6">
        <v>98.13</v>
      </c>
      <c r="BM113" s="6">
        <v>98.13</v>
      </c>
      <c r="BN113" s="6">
        <v>103.22</v>
      </c>
      <c r="BO113" s="6">
        <v>1212</v>
      </c>
    </row>
    <row r="114" spans="3:67" x14ac:dyDescent="0.2">
      <c r="AW114" s="6"/>
      <c r="AX114" s="6"/>
      <c r="AY114" s="6"/>
      <c r="AZ114" s="6"/>
      <c r="BA114" s="6"/>
      <c r="BB114" s="6"/>
      <c r="BC114" s="6"/>
      <c r="BD114" s="6"/>
      <c r="BE114" s="6"/>
    </row>
    <row r="115" spans="3:67" x14ac:dyDescent="0.2">
      <c r="AW115" s="6"/>
      <c r="AX115" s="6"/>
      <c r="AY115" s="6"/>
      <c r="AZ115" s="6"/>
      <c r="BA115" s="6"/>
      <c r="BB115" s="6"/>
      <c r="BC115" s="6"/>
      <c r="BD115" s="6"/>
      <c r="BE115" s="6"/>
      <c r="BG115" t="s">
        <v>44</v>
      </c>
    </row>
    <row r="116" spans="3:67" x14ac:dyDescent="0.2">
      <c r="AV116">
        <v>0</v>
      </c>
      <c r="AW116" s="6">
        <v>0.93500000000000005</v>
      </c>
      <c r="AX116" s="6">
        <v>1</v>
      </c>
      <c r="AY116" s="6">
        <v>0.86019999999999996</v>
      </c>
      <c r="AZ116" s="6">
        <v>0.92489999999999994</v>
      </c>
      <c r="BA116" s="6">
        <v>0.89170000000000005</v>
      </c>
      <c r="BB116" s="6">
        <v>1</v>
      </c>
      <c r="BC116" s="6">
        <v>0.94269999999999998</v>
      </c>
      <c r="BD116" s="6">
        <v>200</v>
      </c>
      <c r="BE116" s="6">
        <v>36.380000000000003</v>
      </c>
      <c r="BG116" s="6">
        <v>93.5</v>
      </c>
      <c r="BH116" s="6">
        <v>100</v>
      </c>
      <c r="BI116" s="6">
        <v>86.02</v>
      </c>
      <c r="BJ116" s="6">
        <v>92.49</v>
      </c>
      <c r="BK116" s="6">
        <v>89.17</v>
      </c>
      <c r="BL116" s="6">
        <v>100</v>
      </c>
      <c r="BM116" s="6">
        <v>94.27</v>
      </c>
      <c r="BN116" s="6">
        <v>36.380000000000003</v>
      </c>
      <c r="BO116" s="6">
        <v>200</v>
      </c>
    </row>
    <row r="117" spans="3:67" x14ac:dyDescent="0.2">
      <c r="AV117" s="6">
        <v>1</v>
      </c>
      <c r="AW117" s="6">
        <v>0.94</v>
      </c>
      <c r="AX117" s="6">
        <v>0.98799999999999999</v>
      </c>
      <c r="AY117" s="6">
        <v>0.88170000000000004</v>
      </c>
      <c r="AZ117" s="6">
        <v>0.93180000000000007</v>
      </c>
      <c r="BA117" s="6">
        <v>0.90599999999999992</v>
      </c>
      <c r="BB117" s="6">
        <v>0.99069999999999991</v>
      </c>
      <c r="BC117" s="6">
        <v>0.94640000000000002</v>
      </c>
      <c r="BD117" s="6">
        <v>1010</v>
      </c>
      <c r="BE117" s="6">
        <v>53.27</v>
      </c>
      <c r="BG117" s="6">
        <v>94</v>
      </c>
      <c r="BH117" s="6">
        <v>98.8</v>
      </c>
      <c r="BI117" s="6">
        <v>88.17</v>
      </c>
      <c r="BJ117" s="6">
        <v>93.18</v>
      </c>
      <c r="BK117" s="6">
        <v>90.6</v>
      </c>
      <c r="BL117" s="6">
        <v>99.07</v>
      </c>
      <c r="BM117" s="6">
        <v>94.64</v>
      </c>
      <c r="BN117" s="6">
        <v>53.27</v>
      </c>
      <c r="BO117" s="6">
        <v>1010</v>
      </c>
    </row>
    <row r="118" spans="3:67" x14ac:dyDescent="0.2">
      <c r="AV118">
        <v>2</v>
      </c>
      <c r="AW118" s="6">
        <v>0.95499999999999996</v>
      </c>
      <c r="AX118" s="6">
        <v>0.98840000000000006</v>
      </c>
      <c r="AY118" s="6">
        <v>0.91400000000000003</v>
      </c>
      <c r="AZ118" s="6">
        <v>0.94969999999999999</v>
      </c>
      <c r="BA118" s="6">
        <v>0.92980000000000007</v>
      </c>
      <c r="BB118" s="6">
        <v>0.99069999999999991</v>
      </c>
      <c r="BC118" s="6">
        <v>0.95930000000000004</v>
      </c>
      <c r="BD118" s="6">
        <v>1010</v>
      </c>
      <c r="BE118" s="6">
        <v>50.58</v>
      </c>
      <c r="BG118" s="6">
        <v>95.5</v>
      </c>
      <c r="BH118" s="6">
        <v>98.84</v>
      </c>
      <c r="BI118" s="6">
        <v>91.4</v>
      </c>
      <c r="BJ118" s="6">
        <v>94.97</v>
      </c>
      <c r="BK118" s="6">
        <v>92.98</v>
      </c>
      <c r="BL118" s="6">
        <v>99.07</v>
      </c>
      <c r="BM118" s="6">
        <v>95.93</v>
      </c>
      <c r="BN118" s="6">
        <v>50.58</v>
      </c>
      <c r="BO118" s="6">
        <v>1010</v>
      </c>
    </row>
    <row r="119" spans="3:67" x14ac:dyDescent="0.2">
      <c r="AV119" s="6">
        <v>3</v>
      </c>
      <c r="AW119" s="6">
        <v>0.96</v>
      </c>
      <c r="AX119" s="6">
        <v>0.98849999999999993</v>
      </c>
      <c r="AY119" s="6">
        <v>0.92469999999999997</v>
      </c>
      <c r="AZ119" s="6">
        <v>0.9556</v>
      </c>
      <c r="BA119" s="6">
        <v>0.93810000000000004</v>
      </c>
      <c r="BB119" s="6">
        <v>0.99069999999999991</v>
      </c>
      <c r="BC119" s="6">
        <v>0.96360000000000001</v>
      </c>
      <c r="BD119" s="6">
        <v>1212</v>
      </c>
      <c r="BE119" s="6">
        <v>64.11</v>
      </c>
      <c r="BG119" s="6">
        <v>96</v>
      </c>
      <c r="BH119" s="6">
        <v>98.85</v>
      </c>
      <c r="BI119" s="6">
        <v>92.47</v>
      </c>
      <c r="BJ119" s="6">
        <v>95.56</v>
      </c>
      <c r="BK119" s="6">
        <v>93.81</v>
      </c>
      <c r="BL119" s="6">
        <v>99.07</v>
      </c>
      <c r="BM119" s="6">
        <v>96.36</v>
      </c>
      <c r="BN119" s="6">
        <v>64.11</v>
      </c>
      <c r="BO119" s="6">
        <v>1212</v>
      </c>
    </row>
    <row r="120" spans="3:67" x14ac:dyDescent="0.2">
      <c r="C120" t="s">
        <v>0</v>
      </c>
      <c r="S120" t="str">
        <f>S98</f>
        <v>PO2G 4o Mini + Cluster</v>
      </c>
      <c r="AI120" t="str">
        <f>AI98</f>
        <v>PO2G 4o Mini</v>
      </c>
      <c r="AV120">
        <v>4</v>
      </c>
      <c r="AW120" s="6">
        <v>0.95499999999999996</v>
      </c>
      <c r="AX120" s="6">
        <v>1</v>
      </c>
      <c r="AY120" s="6">
        <v>0.90319999999999989</v>
      </c>
      <c r="AZ120" s="6">
        <v>0.94920000000000004</v>
      </c>
      <c r="BA120" s="6">
        <v>0.9224</v>
      </c>
      <c r="BB120" s="6">
        <v>1</v>
      </c>
      <c r="BC120" s="6">
        <v>0.9595999999999999</v>
      </c>
      <c r="BD120" s="6">
        <v>2222</v>
      </c>
      <c r="BE120" s="6">
        <v>103.96</v>
      </c>
      <c r="BG120" s="6">
        <v>95.5</v>
      </c>
      <c r="BH120" s="6">
        <v>100</v>
      </c>
      <c r="BI120" s="6">
        <v>90.32</v>
      </c>
      <c r="BJ120" s="6">
        <v>94.92</v>
      </c>
      <c r="BK120" s="6">
        <v>92.24</v>
      </c>
      <c r="BL120" s="6">
        <v>100</v>
      </c>
      <c r="BM120" s="6">
        <v>95.96</v>
      </c>
      <c r="BN120" s="6">
        <v>103.96</v>
      </c>
      <c r="BO120" s="6">
        <v>2222</v>
      </c>
    </row>
    <row r="121" spans="3:67" x14ac:dyDescent="0.2">
      <c r="D121">
        <f>D99+1</f>
        <v>5</v>
      </c>
      <c r="F121" t="s">
        <v>3</v>
      </c>
      <c r="G121" t="s">
        <v>3</v>
      </c>
      <c r="H121" t="s">
        <v>3</v>
      </c>
      <c r="I121" t="s">
        <v>4</v>
      </c>
      <c r="J121" t="s">
        <v>4</v>
      </c>
      <c r="K121" t="s">
        <v>4</v>
      </c>
      <c r="T121">
        <f>T99+1</f>
        <v>5</v>
      </c>
      <c r="V121" t="s">
        <v>3</v>
      </c>
      <c r="W121" t="s">
        <v>3</v>
      </c>
      <c r="X121" t="s">
        <v>3</v>
      </c>
      <c r="Y121" t="s">
        <v>4</v>
      </c>
      <c r="Z121" t="s">
        <v>4</v>
      </c>
      <c r="AA121" t="s">
        <v>4</v>
      </c>
      <c r="AJ121">
        <f>AJ99+1</f>
        <v>5</v>
      </c>
      <c r="AL121" t="s">
        <v>3</v>
      </c>
      <c r="AM121" t="s">
        <v>3</v>
      </c>
      <c r="AN121" t="s">
        <v>3</v>
      </c>
      <c r="AO121" t="s">
        <v>4</v>
      </c>
      <c r="AP121" t="s">
        <v>4</v>
      </c>
      <c r="AQ121" t="s">
        <v>4</v>
      </c>
      <c r="AV121" s="6">
        <v>5</v>
      </c>
      <c r="AW121" s="6">
        <v>0.93500000000000005</v>
      </c>
      <c r="AX121" s="6">
        <v>0.98780000000000001</v>
      </c>
      <c r="AY121" s="6">
        <v>0.871</v>
      </c>
      <c r="AZ121" s="6">
        <v>0.92569999999999997</v>
      </c>
      <c r="BA121" s="6">
        <v>0.89829999999999999</v>
      </c>
      <c r="BB121" s="6">
        <v>0.99069999999999991</v>
      </c>
      <c r="BC121" s="6">
        <v>0.94220000000000004</v>
      </c>
      <c r="BD121" s="6">
        <v>2020</v>
      </c>
      <c r="BE121" s="6">
        <v>123.8</v>
      </c>
      <c r="BG121" s="6">
        <v>93.5</v>
      </c>
      <c r="BH121" s="6">
        <v>98.78</v>
      </c>
      <c r="BI121" s="6">
        <v>87.1</v>
      </c>
      <c r="BJ121" s="6">
        <v>92.57</v>
      </c>
      <c r="BK121" s="6">
        <v>89.83</v>
      </c>
      <c r="BL121" s="6">
        <v>99.07</v>
      </c>
      <c r="BM121" s="6">
        <v>94.22</v>
      </c>
      <c r="BN121" s="6">
        <v>123.8</v>
      </c>
      <c r="BO121" s="6">
        <v>2020</v>
      </c>
    </row>
    <row r="122" spans="3:67" ht="17" x14ac:dyDescent="0.2">
      <c r="C122" s="2" t="s">
        <v>6</v>
      </c>
      <c r="D122" s="3" t="s">
        <v>7</v>
      </c>
      <c r="E122" s="4" t="s">
        <v>8</v>
      </c>
      <c r="F122" s="4" t="s">
        <v>9</v>
      </c>
      <c r="G122" s="4" t="s">
        <v>10</v>
      </c>
      <c r="H122" s="4" t="s">
        <v>11</v>
      </c>
      <c r="I122" s="4" t="s">
        <v>9</v>
      </c>
      <c r="J122" s="4" t="s">
        <v>10</v>
      </c>
      <c r="K122" s="4" t="s">
        <v>11</v>
      </c>
      <c r="L122" s="4" t="s">
        <v>12</v>
      </c>
      <c r="M122" s="4" t="s">
        <v>13</v>
      </c>
      <c r="N122" s="5" t="s">
        <v>14</v>
      </c>
      <c r="O122" s="1" t="s">
        <v>15</v>
      </c>
      <c r="S122" s="2" t="s">
        <v>6</v>
      </c>
      <c r="T122" s="3" t="s">
        <v>7</v>
      </c>
      <c r="U122" s="4" t="s">
        <v>8</v>
      </c>
      <c r="V122" s="4" t="s">
        <v>9</v>
      </c>
      <c r="W122" s="4" t="s">
        <v>10</v>
      </c>
      <c r="X122" s="4" t="s">
        <v>11</v>
      </c>
      <c r="Y122" s="4" t="s">
        <v>9</v>
      </c>
      <c r="Z122" s="4" t="s">
        <v>10</v>
      </c>
      <c r="AA122" s="4" t="s">
        <v>11</v>
      </c>
      <c r="AB122" s="4" t="s">
        <v>12</v>
      </c>
      <c r="AC122" s="4" t="s">
        <v>13</v>
      </c>
      <c r="AD122" s="5" t="s">
        <v>14</v>
      </c>
      <c r="AE122" s="1" t="s">
        <v>15</v>
      </c>
      <c r="AI122" s="2" t="s">
        <v>6</v>
      </c>
      <c r="AJ122" s="3" t="s">
        <v>7</v>
      </c>
      <c r="AK122" s="4" t="s">
        <v>8</v>
      </c>
      <c r="AL122" s="4" t="s">
        <v>9</v>
      </c>
      <c r="AM122" s="4" t="s">
        <v>10</v>
      </c>
      <c r="AN122" s="4" t="s">
        <v>11</v>
      </c>
      <c r="AO122" s="4" t="s">
        <v>9</v>
      </c>
      <c r="AP122" s="4" t="s">
        <v>10</v>
      </c>
      <c r="AQ122" s="4" t="s">
        <v>11</v>
      </c>
      <c r="AR122" s="4" t="s">
        <v>12</v>
      </c>
      <c r="AS122" s="4" t="s">
        <v>13</v>
      </c>
      <c r="AT122" s="5" t="s">
        <v>14</v>
      </c>
      <c r="AU122" s="1" t="s">
        <v>15</v>
      </c>
      <c r="AV122">
        <v>6</v>
      </c>
      <c r="AW122" s="6">
        <v>0.95</v>
      </c>
      <c r="AX122" s="6">
        <v>1</v>
      </c>
      <c r="AY122" s="6">
        <v>0.89249999999999996</v>
      </c>
      <c r="AZ122" s="6">
        <v>0.94319999999999993</v>
      </c>
      <c r="BA122" s="6">
        <v>0.91449999999999998</v>
      </c>
      <c r="BB122" s="6">
        <v>1</v>
      </c>
      <c r="BC122" s="6">
        <v>0.95540000000000003</v>
      </c>
      <c r="BD122" s="6">
        <v>2020</v>
      </c>
      <c r="BE122" s="6">
        <v>122</v>
      </c>
      <c r="BG122" s="6">
        <v>95</v>
      </c>
      <c r="BH122" s="6">
        <v>100</v>
      </c>
      <c r="BI122" s="6">
        <v>89.25</v>
      </c>
      <c r="BJ122" s="6">
        <v>94.32</v>
      </c>
      <c r="BK122" s="6">
        <v>91.45</v>
      </c>
      <c r="BL122" s="6">
        <v>100</v>
      </c>
      <c r="BM122" s="6">
        <v>95.54</v>
      </c>
      <c r="BN122" s="6">
        <v>122</v>
      </c>
      <c r="BO122" s="6">
        <v>2020</v>
      </c>
    </row>
    <row r="123" spans="3:67" x14ac:dyDescent="0.2">
      <c r="C123" s="7">
        <v>9.1</v>
      </c>
      <c r="D123" s="4" t="s">
        <v>16</v>
      </c>
      <c r="E123" s="21">
        <v>0.96</v>
      </c>
      <c r="F123" s="21">
        <v>0.94789999999999996</v>
      </c>
      <c r="G123" s="21">
        <v>0.96809999999999996</v>
      </c>
      <c r="H123" s="21">
        <v>0.95789999999999997</v>
      </c>
      <c r="I123" s="21">
        <v>0.96189999999999998</v>
      </c>
      <c r="J123" s="21">
        <v>0.95279999999999998</v>
      </c>
      <c r="K123" s="21">
        <v>0.97119999999999995</v>
      </c>
      <c r="L123" s="4">
        <v>2537</v>
      </c>
      <c r="M123" s="4">
        <v>243.52173399925201</v>
      </c>
      <c r="N123" s="1">
        <f t="shared" ref="N123:N133" si="74">L123+N101</f>
        <v>12555</v>
      </c>
      <c r="O123" s="1">
        <f t="shared" ref="O123:O133" si="75">M123+O101</f>
        <v>1026.5650558471659</v>
      </c>
      <c r="S123" s="7">
        <v>9.1</v>
      </c>
      <c r="T123" s="4" t="s">
        <v>16</v>
      </c>
      <c r="U123" s="21">
        <v>0.93500000000000005</v>
      </c>
      <c r="V123" s="21">
        <v>0.90910000000000002</v>
      </c>
      <c r="W123" s="21">
        <v>0.95740000000000003</v>
      </c>
      <c r="X123" s="21">
        <v>0.93259999999999998</v>
      </c>
      <c r="Y123" s="21">
        <v>0.96040000000000003</v>
      </c>
      <c r="Z123" s="21">
        <v>0.91510000000000002</v>
      </c>
      <c r="AA123" s="21">
        <v>0.93720000000000003</v>
      </c>
      <c r="AB123" s="4">
        <v>2020</v>
      </c>
      <c r="AC123" s="8">
        <v>171.51</v>
      </c>
      <c r="AD123" s="5">
        <f t="shared" ref="AD123:AD133" si="76">AB123+AD101</f>
        <v>10704</v>
      </c>
      <c r="AE123" s="17">
        <f t="shared" ref="AE123:AE133" si="77">AC123+AE101</f>
        <v>928.01</v>
      </c>
      <c r="AI123" s="7">
        <v>9.1</v>
      </c>
      <c r="AJ123" s="4" t="s">
        <v>16</v>
      </c>
      <c r="AK123" s="21">
        <v>0.93500000000000005</v>
      </c>
      <c r="AL123" s="21">
        <v>0.90099999999999991</v>
      </c>
      <c r="AM123" s="21">
        <v>0.96810000000000007</v>
      </c>
      <c r="AN123" s="21">
        <v>0.93330000000000002</v>
      </c>
      <c r="AO123" s="21">
        <v>0.96970000000000001</v>
      </c>
      <c r="AP123" s="21">
        <v>0.90569999999999995</v>
      </c>
      <c r="AQ123" s="21">
        <v>0.93659999999999999</v>
      </c>
      <c r="AR123" s="6">
        <v>1414</v>
      </c>
      <c r="AS123" s="6">
        <v>215.02</v>
      </c>
      <c r="AT123" s="5">
        <f t="shared" ref="AT123:AT133" si="78">AR123+AT101</f>
        <v>9290</v>
      </c>
      <c r="AU123" s="1">
        <f t="shared" ref="AU123:AU133" si="79">AS123+AU101</f>
        <v>887.88</v>
      </c>
      <c r="AW123" s="6"/>
      <c r="AX123" s="6"/>
      <c r="AY123" s="6"/>
      <c r="AZ123" s="6"/>
      <c r="BA123" s="6"/>
      <c r="BB123" s="6"/>
      <c r="BC123" s="6"/>
      <c r="BD123" s="6"/>
      <c r="BE123" s="6"/>
    </row>
    <row r="124" spans="3:67" x14ac:dyDescent="0.2">
      <c r="C124" s="7">
        <v>10.1</v>
      </c>
      <c r="D124" s="4" t="s">
        <v>17</v>
      </c>
      <c r="E124" s="21">
        <f>'ProTeGi - Multi Call Data'!K22</f>
        <v>0.59399999999999997</v>
      </c>
      <c r="F124" s="21">
        <f>'ProTeGi - Multi Call Data'!L22</f>
        <v>0.63794000000000006</v>
      </c>
      <c r="G124" s="21">
        <f>'ProTeGi - Multi Call Data'!M22</f>
        <v>0.64446000000000003</v>
      </c>
      <c r="H124" s="21">
        <f>'ProTeGi - Multi Call Data'!N22</f>
        <v>0.62338000000000005</v>
      </c>
      <c r="I124" s="21">
        <f>'ProTeGi - Multi Call Data'!O22</f>
        <v>0.56569999999999998</v>
      </c>
      <c r="J124" s="21">
        <f>'ProTeGi - Multi Call Data'!P22</f>
        <v>0.53476000000000001</v>
      </c>
      <c r="K124" s="21">
        <f>'ProTeGi - Multi Call Data'!Q22</f>
        <v>0.52376</v>
      </c>
      <c r="L124" s="4">
        <f>'ProTeGi - Multi Call Data'!S22</f>
        <v>2545</v>
      </c>
      <c r="M124" s="4">
        <f>'ProTeGi - Multi Call Data'!R22</f>
        <v>214.44663498526296</v>
      </c>
      <c r="N124" s="1">
        <f t="shared" si="74"/>
        <v>12447.2</v>
      </c>
      <c r="O124" s="1">
        <f t="shared" si="75"/>
        <v>932.81709601542298</v>
      </c>
      <c r="S124" s="7">
        <v>10.1</v>
      </c>
      <c r="T124" s="4" t="s">
        <v>17</v>
      </c>
      <c r="U124" s="21">
        <f>'PO2G+C - Multi Call Data'!K22</f>
        <v>0.59899999999999998</v>
      </c>
      <c r="V124" s="21">
        <f>'PO2G+C - Multi Call Data'!L22</f>
        <v>0.6528799999999999</v>
      </c>
      <c r="W124" s="21">
        <f>'PO2G+C - Multi Call Data'!M22</f>
        <v>0.55553999999999992</v>
      </c>
      <c r="X124" s="21">
        <f>'PO2G+C - Multi Call Data'!N22</f>
        <v>0.59944000000000008</v>
      </c>
      <c r="Y124" s="21">
        <f>'PO2G+C - Multi Call Data'!O22</f>
        <v>0.55384</v>
      </c>
      <c r="Z124" s="21">
        <f>'PO2G+C - Multi Call Data'!P22</f>
        <v>0.65</v>
      </c>
      <c r="AA124" s="21">
        <f>'PO2G+C - Multi Call Data'!Q22</f>
        <v>0.59741999999999995</v>
      </c>
      <c r="AB124" s="4">
        <f>'PO2G+C - Multi Call Data'!S22</f>
        <v>4040</v>
      </c>
      <c r="AC124" s="4">
        <f>'PO2G+C - Multi Call Data'!R22</f>
        <v>201.43799999999999</v>
      </c>
      <c r="AD124" s="5">
        <f t="shared" si="76"/>
        <v>18380</v>
      </c>
      <c r="AE124" s="1">
        <f t="shared" si="77"/>
        <v>905.76400000000001</v>
      </c>
      <c r="AI124" s="7">
        <v>10.1</v>
      </c>
      <c r="AJ124" s="4" t="s">
        <v>17</v>
      </c>
      <c r="AK124" s="21">
        <f>'PO2G - Multi Call Data'!K22</f>
        <v>0.62799999999999989</v>
      </c>
      <c r="AL124" s="21">
        <f>'PO2G - Multi Call Data'!L22</f>
        <v>0.6495200000000001</v>
      </c>
      <c r="AM124" s="21">
        <f>'PO2G - Multi Call Data'!M22</f>
        <v>0.67964000000000002</v>
      </c>
      <c r="AN124" s="21">
        <f>'PO2G - Multi Call Data'!N22</f>
        <v>0.6614000000000001</v>
      </c>
      <c r="AO124" s="21">
        <f>'PO2G - Multi Call Data'!O22</f>
        <v>0.60764000000000007</v>
      </c>
      <c r="AP124" s="21">
        <f>'PO2G - Multi Call Data'!P22</f>
        <v>0.56738</v>
      </c>
      <c r="AQ124" s="21">
        <f>'PO2G - Multi Call Data'!Q22</f>
        <v>0.5827</v>
      </c>
      <c r="AR124" s="4">
        <f>'PO2G - Multi Call Data'!S22</f>
        <v>4040</v>
      </c>
      <c r="AS124" s="4">
        <f>'PO2G - Multi Call Data'!R22</f>
        <v>184.25</v>
      </c>
      <c r="AT124" s="5">
        <f t="shared" si="78"/>
        <v>18299.2</v>
      </c>
      <c r="AU124" s="1">
        <f t="shared" si="79"/>
        <v>767.82400000000007</v>
      </c>
      <c r="AW124" s="6"/>
      <c r="AX124" s="6"/>
      <c r="AY124" s="6"/>
      <c r="AZ124" s="6"/>
      <c r="BA124" s="6"/>
      <c r="BB124" s="6"/>
      <c r="BC124" s="6"/>
      <c r="BD124" s="6"/>
      <c r="BE124" s="6"/>
    </row>
    <row r="125" spans="3:67" x14ac:dyDescent="0.2">
      <c r="C125" s="7">
        <v>11.1</v>
      </c>
      <c r="D125" s="4" t="s">
        <v>18</v>
      </c>
      <c r="E125" s="21">
        <f>'ProTeGi - Multi Call Data'!K32</f>
        <v>0.82400000000000007</v>
      </c>
      <c r="F125" s="21">
        <f>'ProTeGi - Multi Call Data'!L32</f>
        <v>0.26228000000000001</v>
      </c>
      <c r="G125" s="21">
        <f>'ProTeGi - Multi Call Data'!M32</f>
        <v>0.44668000000000002</v>
      </c>
      <c r="H125" s="21">
        <f>'ProTeGi - Multi Call Data'!N32</f>
        <v>0.32527999999999996</v>
      </c>
      <c r="I125" s="21">
        <f>'ProTeGi - Multi Call Data'!O32</f>
        <v>0.90936000000000006</v>
      </c>
      <c r="J125" s="21">
        <f>'ProTeGi - Multi Call Data'!P32</f>
        <v>0.89057999999999993</v>
      </c>
      <c r="K125" s="21">
        <f>'ProTeGi - Multi Call Data'!Q32</f>
        <v>0.89329999999999998</v>
      </c>
      <c r="L125" s="4">
        <f>'ProTeGi - Multi Call Data'!S32</f>
        <v>2504.8000000000002</v>
      </c>
      <c r="M125" s="4">
        <f>'ProTeGi - Multi Call Data'!R32</f>
        <v>166.63529532623278</v>
      </c>
      <c r="N125" s="1">
        <f t="shared" si="74"/>
        <v>12525.2</v>
      </c>
      <c r="O125" s="1">
        <f t="shared" si="75"/>
        <v>735.7833598214529</v>
      </c>
      <c r="S125" s="7">
        <v>11.1</v>
      </c>
      <c r="T125" s="4" t="s">
        <v>18</v>
      </c>
      <c r="U125" s="21">
        <f>'PO2G+C - Multi Call Data'!K32</f>
        <v>0.8620000000000001</v>
      </c>
      <c r="V125" s="21">
        <f>'PO2G+C - Multi Call Data'!L32</f>
        <v>0.54435999999999996</v>
      </c>
      <c r="W125" s="21">
        <f>'PO2G+C - Multi Call Data'!M32</f>
        <v>0.57332000000000005</v>
      </c>
      <c r="X125" s="21">
        <f>'PO2G+C - Multi Call Data'!N32</f>
        <v>0.55502000000000007</v>
      </c>
      <c r="Y125" s="21">
        <f>'PO2G+C - Multi Call Data'!O32</f>
        <v>0.92398000000000002</v>
      </c>
      <c r="Z125" s="21">
        <f>'PO2G+C - Multi Call Data'!P32</f>
        <v>0.91295999999999999</v>
      </c>
      <c r="AA125" s="21">
        <f>'PO2G+C - Multi Call Data'!Q32</f>
        <v>0.91822000000000004</v>
      </c>
      <c r="AB125" s="4">
        <f>'PO2G+C - Multi Call Data'!S32</f>
        <v>4040</v>
      </c>
      <c r="AC125" s="4">
        <f>'PO2G+C - Multi Call Data'!R32</f>
        <v>169.214</v>
      </c>
      <c r="AD125" s="5">
        <f t="shared" si="76"/>
        <v>18218.400000000001</v>
      </c>
      <c r="AE125" s="1">
        <f t="shared" si="77"/>
        <v>741.67000000000007</v>
      </c>
      <c r="AI125" s="7">
        <v>11.1</v>
      </c>
      <c r="AJ125" s="4" t="s">
        <v>18</v>
      </c>
      <c r="AK125" s="21">
        <f>'PO2G - Multi Call Data'!K32</f>
        <v>0.85300000000000009</v>
      </c>
      <c r="AL125" s="21">
        <f>'PO2G - Multi Call Data'!L32</f>
        <v>0.51351999999999998</v>
      </c>
      <c r="AM125" s="21">
        <f>'PO2G - Multi Call Data'!M32</f>
        <v>0.52001999999999993</v>
      </c>
      <c r="AN125" s="21">
        <f>'PO2G - Multi Call Data'!N32</f>
        <v>0.50727999999999995</v>
      </c>
      <c r="AO125" s="21">
        <f>'PO2G - Multi Call Data'!O32</f>
        <v>0.91608000000000001</v>
      </c>
      <c r="AP125" s="21">
        <f>'PO2G - Multi Call Data'!P32</f>
        <v>0.91173999999999999</v>
      </c>
      <c r="AQ125" s="21">
        <f>'PO2G - Multi Call Data'!Q32</f>
        <v>0.91321999999999992</v>
      </c>
      <c r="AR125" s="4">
        <f>'PO2G - Multi Call Data'!S32</f>
        <v>3959.2</v>
      </c>
      <c r="AS125" s="4">
        <f>'PO2G - Multi Call Data'!R32</f>
        <v>185.578</v>
      </c>
      <c r="AT125" s="5">
        <f t="shared" si="78"/>
        <v>18299.2</v>
      </c>
      <c r="AU125" s="1">
        <f t="shared" si="79"/>
        <v>859.89400000000001</v>
      </c>
      <c r="AW125" s="6"/>
      <c r="AX125" s="6"/>
      <c r="AY125" s="6"/>
      <c r="AZ125" s="6"/>
      <c r="BA125" s="6"/>
      <c r="BB125" s="6"/>
      <c r="BC125" s="6"/>
      <c r="BD125" s="6"/>
      <c r="BE125" s="6"/>
      <c r="BG125" t="s">
        <v>45</v>
      </c>
    </row>
    <row r="126" spans="3:67" x14ac:dyDescent="0.2">
      <c r="C126" s="7"/>
      <c r="D126" s="9" t="s">
        <v>19</v>
      </c>
      <c r="E126" s="24">
        <f t="shared" ref="E126:M126" si="80">AVERAGE(E123:E125)</f>
        <v>0.79266666666666674</v>
      </c>
      <c r="F126" s="24">
        <f t="shared" si="80"/>
        <v>0.61604000000000003</v>
      </c>
      <c r="G126" s="24">
        <f t="shared" si="80"/>
        <v>0.68641333333333332</v>
      </c>
      <c r="H126" s="24">
        <f t="shared" si="80"/>
        <v>0.63551999999999997</v>
      </c>
      <c r="I126" s="24">
        <f t="shared" si="80"/>
        <v>0.81232000000000004</v>
      </c>
      <c r="J126" s="24">
        <f t="shared" si="80"/>
        <v>0.79271333333333338</v>
      </c>
      <c r="K126" s="24">
        <f t="shared" si="80"/>
        <v>0.79608666666666661</v>
      </c>
      <c r="L126" s="9">
        <f t="shared" si="80"/>
        <v>2528.9333333333334</v>
      </c>
      <c r="M126" s="9">
        <f t="shared" si="80"/>
        <v>208.20122143691592</v>
      </c>
      <c r="N126" s="1">
        <f t="shared" si="74"/>
        <v>12509.133333333335</v>
      </c>
      <c r="O126" s="1">
        <f t="shared" si="75"/>
        <v>898.38850389468064</v>
      </c>
      <c r="S126" s="7"/>
      <c r="T126" s="9" t="s">
        <v>19</v>
      </c>
      <c r="U126" s="24">
        <f t="shared" ref="U126:AC126" si="81">AVERAGE(U123:U125)</f>
        <v>0.79866666666666664</v>
      </c>
      <c r="V126" s="24">
        <f t="shared" si="81"/>
        <v>0.70211333333333326</v>
      </c>
      <c r="W126" s="24">
        <f t="shared" si="81"/>
        <v>0.69542000000000004</v>
      </c>
      <c r="X126" s="24">
        <f t="shared" si="81"/>
        <v>0.69568666666666668</v>
      </c>
      <c r="Y126" s="24">
        <f t="shared" si="81"/>
        <v>0.81274000000000013</v>
      </c>
      <c r="Z126" s="24">
        <f t="shared" si="81"/>
        <v>0.82602000000000009</v>
      </c>
      <c r="AA126" s="24">
        <f t="shared" si="81"/>
        <v>0.81761333333333341</v>
      </c>
      <c r="AB126" s="9">
        <f t="shared" si="81"/>
        <v>3366.6666666666665</v>
      </c>
      <c r="AC126" s="16">
        <f t="shared" si="81"/>
        <v>180.72066666666669</v>
      </c>
      <c r="AD126" s="5">
        <f t="shared" si="76"/>
        <v>15767.466666666665</v>
      </c>
      <c r="AE126" s="17">
        <f t="shared" si="77"/>
        <v>858.48133333333351</v>
      </c>
      <c r="AI126" s="7"/>
      <c r="AJ126" s="9" t="s">
        <v>19</v>
      </c>
      <c r="AK126" s="24">
        <f t="shared" ref="AK126:AS126" si="82">AVERAGE(AK123:AK125)</f>
        <v>0.80533333333333335</v>
      </c>
      <c r="AL126" s="24">
        <f t="shared" si="82"/>
        <v>0.68801333333333348</v>
      </c>
      <c r="AM126" s="24">
        <f t="shared" si="82"/>
        <v>0.72258666666666682</v>
      </c>
      <c r="AN126" s="24">
        <f t="shared" si="82"/>
        <v>0.70066000000000006</v>
      </c>
      <c r="AO126" s="24">
        <f t="shared" si="82"/>
        <v>0.83113999999999999</v>
      </c>
      <c r="AP126" s="24">
        <f t="shared" si="82"/>
        <v>0.79493999999999998</v>
      </c>
      <c r="AQ126" s="24">
        <f t="shared" si="82"/>
        <v>0.81083999999999989</v>
      </c>
      <c r="AR126" s="9">
        <f t="shared" si="82"/>
        <v>3137.7333333333336</v>
      </c>
      <c r="AS126" s="9">
        <f t="shared" si="82"/>
        <v>194.94933333333333</v>
      </c>
      <c r="AT126" s="5">
        <f t="shared" si="78"/>
        <v>15296.133333333333</v>
      </c>
      <c r="AU126" s="1">
        <f t="shared" si="79"/>
        <v>838.53266666666673</v>
      </c>
      <c r="AV126">
        <v>0</v>
      </c>
      <c r="AW126" s="6">
        <v>0.94499999999999995</v>
      </c>
      <c r="AX126" s="6">
        <v>0.98809999999999998</v>
      </c>
      <c r="AY126" s="6">
        <v>0.89249999999999996</v>
      </c>
      <c r="AZ126" s="6">
        <v>0.93790000000000007</v>
      </c>
      <c r="BA126" s="6">
        <v>0.91379999999999995</v>
      </c>
      <c r="BB126" s="6">
        <v>0.99069999999999991</v>
      </c>
      <c r="BC126" s="6">
        <v>0.95069999999999988</v>
      </c>
      <c r="BD126" s="6">
        <v>200</v>
      </c>
      <c r="BE126" s="6">
        <v>35.409999999999997</v>
      </c>
      <c r="BG126" s="6">
        <v>94.5</v>
      </c>
      <c r="BH126" s="6">
        <v>98.81</v>
      </c>
      <c r="BI126" s="6">
        <v>89.25</v>
      </c>
      <c r="BJ126" s="6">
        <v>93.79</v>
      </c>
      <c r="BK126" s="6">
        <v>91.38</v>
      </c>
      <c r="BL126" s="6">
        <v>99.07</v>
      </c>
      <c r="BM126" s="6">
        <v>95.07</v>
      </c>
      <c r="BN126" s="6">
        <v>35.409999999999997</v>
      </c>
      <c r="BO126" s="6">
        <v>200</v>
      </c>
    </row>
    <row r="127" spans="3:67" x14ac:dyDescent="0.2">
      <c r="C127" s="7">
        <v>3.1</v>
      </c>
      <c r="D127" s="4" t="s">
        <v>29</v>
      </c>
      <c r="E127" s="21">
        <v>0.97499999999999998</v>
      </c>
      <c r="F127" s="21">
        <v>0.96809999999999996</v>
      </c>
      <c r="G127" s="21">
        <v>0.97850000000000004</v>
      </c>
      <c r="H127" s="21">
        <v>0.97330000000000005</v>
      </c>
      <c r="I127" s="21">
        <v>0.97650000000000003</v>
      </c>
      <c r="J127" s="21">
        <v>0.97199999999999998</v>
      </c>
      <c r="K127" s="21">
        <v>0.98109999999999997</v>
      </c>
      <c r="L127" s="4">
        <v>2479</v>
      </c>
      <c r="M127" s="4">
        <v>228.807507038116</v>
      </c>
      <c r="N127" s="1">
        <f t="shared" si="74"/>
        <v>11913</v>
      </c>
      <c r="O127" s="17">
        <f t="shared" si="75"/>
        <v>838.40938782691819</v>
      </c>
      <c r="S127" s="7">
        <v>3.1</v>
      </c>
      <c r="T127" s="4" t="s">
        <v>29</v>
      </c>
      <c r="U127" s="21">
        <v>0.99</v>
      </c>
      <c r="V127" s="21">
        <v>0.97889999999999999</v>
      </c>
      <c r="W127" s="21">
        <v>1</v>
      </c>
      <c r="X127" s="21">
        <v>0.98939999999999995</v>
      </c>
      <c r="Y127" s="21">
        <v>1</v>
      </c>
      <c r="Z127" s="21">
        <v>0.98129999999999995</v>
      </c>
      <c r="AA127" s="21">
        <v>0.99060000000000004</v>
      </c>
      <c r="AB127" s="4">
        <v>606</v>
      </c>
      <c r="AC127" s="4">
        <v>34.03</v>
      </c>
      <c r="AD127" s="5">
        <f t="shared" si="76"/>
        <v>6664</v>
      </c>
      <c r="AE127" s="1">
        <f t="shared" si="77"/>
        <v>575.77</v>
      </c>
      <c r="AI127" s="7">
        <v>3.1</v>
      </c>
      <c r="AJ127" s="4" t="s">
        <v>29</v>
      </c>
      <c r="AK127" s="21">
        <v>0.98</v>
      </c>
      <c r="AL127" s="21">
        <v>0.9890000000000001</v>
      </c>
      <c r="AM127" s="21">
        <v>0.9677</v>
      </c>
      <c r="AN127" s="21">
        <v>0.97829999999999995</v>
      </c>
      <c r="AO127" s="21">
        <v>0.97250000000000003</v>
      </c>
      <c r="AP127" s="21">
        <v>0.99069999999999991</v>
      </c>
      <c r="AQ127" s="21">
        <v>0.98150000000000004</v>
      </c>
      <c r="AR127" s="6">
        <v>2020</v>
      </c>
      <c r="AS127" s="6">
        <v>145.1</v>
      </c>
      <c r="AT127" s="5">
        <f t="shared" si="78"/>
        <v>7270</v>
      </c>
      <c r="AU127" s="1">
        <f t="shared" si="79"/>
        <v>430.48</v>
      </c>
      <c r="AV127" s="6">
        <v>1</v>
      </c>
      <c r="AW127" s="6">
        <v>0.95499999999999996</v>
      </c>
      <c r="AX127" s="6">
        <v>0.98840000000000006</v>
      </c>
      <c r="AY127" s="6">
        <v>0.91400000000000003</v>
      </c>
      <c r="AZ127" s="6">
        <v>0.94969999999999999</v>
      </c>
      <c r="BA127" s="6">
        <v>0.92980000000000007</v>
      </c>
      <c r="BB127" s="6">
        <v>0.99069999999999991</v>
      </c>
      <c r="BC127" s="6">
        <v>0.95930000000000004</v>
      </c>
      <c r="BD127" s="6">
        <v>1616</v>
      </c>
      <c r="BE127" s="6">
        <v>73.900000000000006</v>
      </c>
      <c r="BG127" s="6">
        <v>95.5</v>
      </c>
      <c r="BH127" s="6">
        <v>98.84</v>
      </c>
      <c r="BI127" s="6">
        <v>91.4</v>
      </c>
      <c r="BJ127" s="6">
        <v>94.97</v>
      </c>
      <c r="BK127" s="6">
        <v>92.98</v>
      </c>
      <c r="BL127" s="6">
        <v>99.07</v>
      </c>
      <c r="BM127" s="6">
        <v>95.93</v>
      </c>
      <c r="BN127" s="6">
        <v>73.900000000000006</v>
      </c>
      <c r="BO127" s="6">
        <v>1616</v>
      </c>
    </row>
    <row r="128" spans="3:67" x14ac:dyDescent="0.2">
      <c r="C128" s="7">
        <v>4.0999999999999996</v>
      </c>
      <c r="D128" s="4" t="s">
        <v>30</v>
      </c>
      <c r="E128" s="21">
        <v>0.94</v>
      </c>
      <c r="F128" s="21">
        <v>0.96550000000000002</v>
      </c>
      <c r="G128" s="21">
        <v>0.9032</v>
      </c>
      <c r="H128" s="21">
        <v>0.93330000000000002</v>
      </c>
      <c r="I128" s="21">
        <v>0.9204</v>
      </c>
      <c r="J128" s="21">
        <v>0.97199999999999998</v>
      </c>
      <c r="K128" s="21">
        <v>0.94550000000000001</v>
      </c>
      <c r="L128" s="4">
        <v>2473</v>
      </c>
      <c r="M128" s="4">
        <v>208.58799505233699</v>
      </c>
      <c r="N128" s="1">
        <f t="shared" si="74"/>
        <v>12029</v>
      </c>
      <c r="O128" s="1">
        <f t="shared" si="75"/>
        <v>834.75620508193708</v>
      </c>
      <c r="S128" s="7">
        <v>4.0999999999999996</v>
      </c>
      <c r="T128" s="4" t="s">
        <v>30</v>
      </c>
      <c r="U128" s="21">
        <v>0.94</v>
      </c>
      <c r="V128" s="21">
        <v>1</v>
      </c>
      <c r="W128" s="21">
        <v>0.871</v>
      </c>
      <c r="X128" s="21">
        <v>0.93100000000000005</v>
      </c>
      <c r="Y128" s="21">
        <v>0.8992</v>
      </c>
      <c r="Z128" s="21">
        <v>1</v>
      </c>
      <c r="AA128" s="21">
        <v>0.94689999999999996</v>
      </c>
      <c r="AB128" s="4">
        <v>1010</v>
      </c>
      <c r="AC128" s="4">
        <v>63.09</v>
      </c>
      <c r="AD128" s="5">
        <f t="shared" si="76"/>
        <v>5250</v>
      </c>
      <c r="AE128" s="1">
        <f t="shared" si="77"/>
        <v>329.03999999999996</v>
      </c>
      <c r="AI128" s="7">
        <v>4.0999999999999996</v>
      </c>
      <c r="AJ128" s="4" t="s">
        <v>30</v>
      </c>
      <c r="AK128" s="21">
        <v>0.96499999999999997</v>
      </c>
      <c r="AL128" s="21">
        <v>0.98860000000000003</v>
      </c>
      <c r="AM128" s="21">
        <v>0.9355</v>
      </c>
      <c r="AN128" s="21">
        <v>0.96129999999999993</v>
      </c>
      <c r="AO128" s="21">
        <v>0.94640000000000002</v>
      </c>
      <c r="AP128" s="21">
        <v>0.99069999999999991</v>
      </c>
      <c r="AQ128" s="21">
        <v>0.96799999999999997</v>
      </c>
      <c r="AR128" s="6">
        <v>3232</v>
      </c>
      <c r="AS128" s="6">
        <v>221.18</v>
      </c>
      <c r="AT128" s="5">
        <f t="shared" si="78"/>
        <v>9694</v>
      </c>
      <c r="AU128" s="1">
        <f t="shared" si="79"/>
        <v>583.12000000000012</v>
      </c>
      <c r="AV128">
        <v>2</v>
      </c>
      <c r="AW128" s="6">
        <v>0.95499999999999996</v>
      </c>
      <c r="AX128" s="6">
        <v>0.98840000000000006</v>
      </c>
      <c r="AY128" s="6">
        <v>0.91400000000000003</v>
      </c>
      <c r="AZ128" s="6">
        <v>0.94969999999999999</v>
      </c>
      <c r="BA128" s="6">
        <v>0.92980000000000007</v>
      </c>
      <c r="BB128" s="6">
        <v>0.99069999999999991</v>
      </c>
      <c r="BC128" s="6">
        <v>0.95930000000000004</v>
      </c>
      <c r="BD128" s="6">
        <v>3434</v>
      </c>
      <c r="BE128" s="6">
        <v>192.79</v>
      </c>
      <c r="BG128" s="6">
        <v>95.5</v>
      </c>
      <c r="BH128" s="6">
        <v>98.84</v>
      </c>
      <c r="BI128" s="6">
        <v>91.4</v>
      </c>
      <c r="BJ128" s="6">
        <v>94.97</v>
      </c>
      <c r="BK128" s="6">
        <v>92.98</v>
      </c>
      <c r="BL128" s="6">
        <v>99.07</v>
      </c>
      <c r="BM128" s="6">
        <v>95.93</v>
      </c>
      <c r="BN128" s="6">
        <v>192.79</v>
      </c>
      <c r="BO128" s="6">
        <v>3434</v>
      </c>
    </row>
    <row r="129" spans="3:67" x14ac:dyDescent="0.2">
      <c r="C129" s="7">
        <v>5.0999999999999996</v>
      </c>
      <c r="D129" s="4" t="s">
        <v>31</v>
      </c>
      <c r="E129" s="21">
        <v>0.93</v>
      </c>
      <c r="F129" s="21">
        <v>0.91579999999999995</v>
      </c>
      <c r="G129" s="21">
        <v>0.9355</v>
      </c>
      <c r="H129" s="21">
        <v>0.92549999999999999</v>
      </c>
      <c r="I129" s="21">
        <v>0.94289999999999996</v>
      </c>
      <c r="J129" s="21">
        <v>0.92520000000000002</v>
      </c>
      <c r="K129" s="21">
        <v>0.93400000000000005</v>
      </c>
      <c r="L129" s="4">
        <v>2450</v>
      </c>
      <c r="M129" s="4">
        <v>176.55156207084599</v>
      </c>
      <c r="N129" s="1">
        <f t="shared" si="74"/>
        <v>12015</v>
      </c>
      <c r="O129" s="1">
        <f t="shared" si="75"/>
        <v>795.27466344833135</v>
      </c>
      <c r="S129" s="7">
        <v>5.0999999999999996</v>
      </c>
      <c r="T129" s="4" t="s">
        <v>31</v>
      </c>
      <c r="U129" s="21">
        <v>0.95</v>
      </c>
      <c r="V129" s="21">
        <v>0.93679999999999997</v>
      </c>
      <c r="W129" s="21">
        <v>0.95699999999999996</v>
      </c>
      <c r="X129" s="21">
        <v>0.94679999999999997</v>
      </c>
      <c r="Y129" s="21">
        <v>0.96189999999999998</v>
      </c>
      <c r="Z129" s="21">
        <v>0.94389999999999996</v>
      </c>
      <c r="AA129" s="21">
        <v>0.95279999999999998</v>
      </c>
      <c r="AB129" s="4">
        <v>3636</v>
      </c>
      <c r="AC129" s="4">
        <v>242.82</v>
      </c>
      <c r="AD129" s="5">
        <f t="shared" si="76"/>
        <v>16158</v>
      </c>
      <c r="AE129" s="1">
        <f t="shared" si="77"/>
        <v>985.37999999999988</v>
      </c>
      <c r="AI129" s="7">
        <v>5.0999999999999996</v>
      </c>
      <c r="AJ129" s="4" t="s">
        <v>31</v>
      </c>
      <c r="AK129" s="21">
        <v>0.95499999999999996</v>
      </c>
      <c r="AL129" s="21">
        <v>0.98840000000000006</v>
      </c>
      <c r="AM129" s="21">
        <v>0.91400000000000003</v>
      </c>
      <c r="AN129" s="21">
        <v>0.94969999999999999</v>
      </c>
      <c r="AO129" s="21">
        <v>0.92980000000000007</v>
      </c>
      <c r="AP129" s="21">
        <v>0.99069999999999991</v>
      </c>
      <c r="AQ129" s="21">
        <v>0.95930000000000004</v>
      </c>
      <c r="AR129" s="6">
        <v>3434</v>
      </c>
      <c r="AS129" s="6">
        <v>220.72</v>
      </c>
      <c r="AT129" s="5">
        <f t="shared" si="78"/>
        <v>16360</v>
      </c>
      <c r="AU129" s="1">
        <f t="shared" si="79"/>
        <v>1030.83</v>
      </c>
      <c r="AV129" s="6">
        <v>3</v>
      </c>
      <c r="AW129" s="6">
        <v>0.96</v>
      </c>
      <c r="AX129" s="6">
        <v>0.98849999999999993</v>
      </c>
      <c r="AY129" s="6">
        <v>0.92469999999999997</v>
      </c>
      <c r="AZ129" s="6">
        <v>0.9556</v>
      </c>
      <c r="BA129" s="6">
        <v>0.93810000000000004</v>
      </c>
      <c r="BB129" s="6">
        <v>0.99069999999999991</v>
      </c>
      <c r="BC129" s="6">
        <v>0.96360000000000001</v>
      </c>
      <c r="BD129" s="6">
        <v>3030</v>
      </c>
      <c r="BE129" s="6">
        <v>157.6</v>
      </c>
      <c r="BG129" s="6">
        <v>96</v>
      </c>
      <c r="BH129" s="6">
        <v>98.85</v>
      </c>
      <c r="BI129" s="6">
        <v>92.47</v>
      </c>
      <c r="BJ129" s="6">
        <v>95.56</v>
      </c>
      <c r="BK129" s="6">
        <v>93.81</v>
      </c>
      <c r="BL129" s="6">
        <v>99.07</v>
      </c>
      <c r="BM129" s="6">
        <v>96.36</v>
      </c>
      <c r="BN129" s="6">
        <v>157.6</v>
      </c>
      <c r="BO129" s="6">
        <v>3030</v>
      </c>
    </row>
    <row r="130" spans="3:67" x14ac:dyDescent="0.2">
      <c r="C130" s="7">
        <v>6.1</v>
      </c>
      <c r="D130" s="4" t="s">
        <v>32</v>
      </c>
      <c r="E130" s="21">
        <v>0.89500000000000002</v>
      </c>
      <c r="F130" s="21">
        <v>0.86729999999999996</v>
      </c>
      <c r="G130" s="21">
        <v>0.91400000000000003</v>
      </c>
      <c r="H130" s="21">
        <v>0.8901</v>
      </c>
      <c r="I130" s="21">
        <v>0.92159999999999997</v>
      </c>
      <c r="J130" s="21">
        <v>0.87849999999999995</v>
      </c>
      <c r="K130" s="21">
        <v>0.89949999999999997</v>
      </c>
      <c r="L130" s="4">
        <v>2506</v>
      </c>
      <c r="M130" s="4">
        <v>273.13992667198102</v>
      </c>
      <c r="N130" s="1">
        <f t="shared" si="74"/>
        <v>12007</v>
      </c>
      <c r="O130" s="1">
        <f t="shared" si="75"/>
        <v>931.00201773643266</v>
      </c>
      <c r="S130" s="7">
        <v>6.1</v>
      </c>
      <c r="T130" s="4" t="s">
        <v>32</v>
      </c>
      <c r="U130" s="21">
        <v>0.9</v>
      </c>
      <c r="V130" s="21">
        <v>0.9</v>
      </c>
      <c r="W130" s="21">
        <v>0.9355</v>
      </c>
      <c r="X130" s="21">
        <v>0.89690000000000003</v>
      </c>
      <c r="Y130" s="21">
        <v>0.93940000000000001</v>
      </c>
      <c r="Z130" s="21">
        <v>0.86919999999999997</v>
      </c>
      <c r="AA130" s="21">
        <v>0.90290000000000004</v>
      </c>
      <c r="AB130" s="4">
        <v>4040</v>
      </c>
      <c r="AC130" s="4">
        <v>319.48</v>
      </c>
      <c r="AD130" s="5">
        <f t="shared" si="76"/>
        <v>18178</v>
      </c>
      <c r="AE130" s="1">
        <f t="shared" si="77"/>
        <v>1239.48</v>
      </c>
      <c r="AI130" s="7">
        <v>6.1</v>
      </c>
      <c r="AJ130" s="4" t="s">
        <v>32</v>
      </c>
      <c r="AK130" s="21">
        <v>0.90500000000000003</v>
      </c>
      <c r="AL130" s="21">
        <v>0.9022</v>
      </c>
      <c r="AM130" s="21">
        <v>0.89249999999999996</v>
      </c>
      <c r="AN130" s="21">
        <v>0.89729999999999999</v>
      </c>
      <c r="AO130" s="21">
        <v>0.90739999999999998</v>
      </c>
      <c r="AP130" s="21">
        <v>0.91590000000000005</v>
      </c>
      <c r="AQ130" s="21">
        <v>0.91159999999999997</v>
      </c>
      <c r="AR130" s="6">
        <v>3636</v>
      </c>
      <c r="AS130" s="6">
        <v>244.45</v>
      </c>
      <c r="AT130" s="5">
        <f t="shared" si="78"/>
        <v>17370</v>
      </c>
      <c r="AU130" s="1">
        <f t="shared" si="79"/>
        <v>1056.45</v>
      </c>
      <c r="AV130">
        <v>4</v>
      </c>
      <c r="AW130" s="6">
        <v>0.96499999999999997</v>
      </c>
      <c r="AX130" s="6">
        <v>0.98860000000000003</v>
      </c>
      <c r="AY130" s="6">
        <v>0.9355</v>
      </c>
      <c r="AZ130" s="6">
        <v>0.96129999999999993</v>
      </c>
      <c r="BA130" s="6">
        <v>0.94640000000000002</v>
      </c>
      <c r="BB130" s="6">
        <v>0.99069999999999991</v>
      </c>
      <c r="BC130" s="6">
        <v>0.96799999999999997</v>
      </c>
      <c r="BD130" s="6">
        <v>3232</v>
      </c>
      <c r="BE130" s="6">
        <v>221.18</v>
      </c>
      <c r="BG130" s="6">
        <v>96.5</v>
      </c>
      <c r="BH130" s="6">
        <v>98.86</v>
      </c>
      <c r="BI130" s="6">
        <v>93.55</v>
      </c>
      <c r="BJ130" s="6">
        <v>96.13</v>
      </c>
      <c r="BK130" s="6">
        <v>94.64</v>
      </c>
      <c r="BL130" s="6">
        <v>99.07</v>
      </c>
      <c r="BM130" s="6">
        <v>96.8</v>
      </c>
      <c r="BN130" s="6">
        <v>221.18</v>
      </c>
      <c r="BO130" s="6">
        <v>3232</v>
      </c>
    </row>
    <row r="131" spans="3:67" x14ac:dyDescent="0.2">
      <c r="C131" s="7">
        <v>7.1</v>
      </c>
      <c r="D131" s="4" t="s">
        <v>33</v>
      </c>
      <c r="E131" s="21">
        <v>0.85</v>
      </c>
      <c r="F131" s="21">
        <v>0.78380000000000005</v>
      </c>
      <c r="G131" s="21">
        <v>0.9355</v>
      </c>
      <c r="H131" s="21">
        <v>0.85289999999999999</v>
      </c>
      <c r="I131" s="21">
        <v>0.93259999999999998</v>
      </c>
      <c r="J131" s="21">
        <v>0.77569999999999995</v>
      </c>
      <c r="K131" s="21">
        <v>0.84689999999999999</v>
      </c>
      <c r="L131" s="4">
        <v>2404</v>
      </c>
      <c r="M131" s="4">
        <v>171.81290507316501</v>
      </c>
      <c r="N131" s="1">
        <f t="shared" si="74"/>
        <v>11595</v>
      </c>
      <c r="O131" s="1">
        <f t="shared" si="75"/>
        <v>760.8870880603755</v>
      </c>
      <c r="S131" s="7">
        <v>7.1</v>
      </c>
      <c r="T131" s="4" t="s">
        <v>33</v>
      </c>
      <c r="U131" s="21">
        <v>0.89</v>
      </c>
      <c r="V131" s="21">
        <v>0.80869999999999997</v>
      </c>
      <c r="W131" s="21">
        <v>1</v>
      </c>
      <c r="X131" s="21">
        <v>0.89419999999999999</v>
      </c>
      <c r="Y131" s="21">
        <v>1</v>
      </c>
      <c r="Z131" s="21">
        <v>0.7944</v>
      </c>
      <c r="AA131" s="21">
        <v>0.88539999999999996</v>
      </c>
      <c r="AB131" s="4">
        <v>4040</v>
      </c>
      <c r="AC131" s="4">
        <v>269.74</v>
      </c>
      <c r="AD131" s="5">
        <f t="shared" si="76"/>
        <v>17168</v>
      </c>
      <c r="AE131" s="1">
        <f t="shared" si="77"/>
        <v>1169.6400000000001</v>
      </c>
      <c r="AI131" s="7">
        <v>7.1</v>
      </c>
      <c r="AJ131" s="4" t="s">
        <v>33</v>
      </c>
      <c r="AK131" s="21">
        <v>0.88</v>
      </c>
      <c r="AL131" s="21">
        <v>0.79489999999999994</v>
      </c>
      <c r="AM131" s="21">
        <v>1</v>
      </c>
      <c r="AN131" s="21">
        <v>0.88569999999999993</v>
      </c>
      <c r="AO131" s="21">
        <v>1</v>
      </c>
      <c r="AP131" s="21">
        <v>0.77569999999999995</v>
      </c>
      <c r="AQ131" s="21">
        <v>0.87370000000000003</v>
      </c>
      <c r="AR131" s="6">
        <v>3232</v>
      </c>
      <c r="AS131" s="6">
        <v>212.89</v>
      </c>
      <c r="AT131" s="5">
        <f t="shared" si="78"/>
        <v>16764</v>
      </c>
      <c r="AU131" s="1">
        <f t="shared" si="79"/>
        <v>976.67</v>
      </c>
      <c r="AV131" s="6">
        <v>5</v>
      </c>
      <c r="AW131" s="6">
        <v>0.95499999999999996</v>
      </c>
      <c r="AX131" s="6">
        <v>0.98840000000000006</v>
      </c>
      <c r="AY131" s="6">
        <v>0.91400000000000003</v>
      </c>
      <c r="AZ131" s="6">
        <v>0.94969999999999999</v>
      </c>
      <c r="BA131" s="6">
        <v>0.92980000000000007</v>
      </c>
      <c r="BB131" s="6">
        <v>0.99069999999999991</v>
      </c>
      <c r="BC131" s="6">
        <v>0.95930000000000004</v>
      </c>
      <c r="BD131" s="6">
        <v>3434</v>
      </c>
      <c r="BE131" s="6">
        <v>220.72</v>
      </c>
      <c r="BG131" s="6">
        <v>95.5</v>
      </c>
      <c r="BH131" s="6">
        <v>98.84</v>
      </c>
      <c r="BI131" s="6">
        <v>91.4</v>
      </c>
      <c r="BJ131" s="6">
        <v>94.97</v>
      </c>
      <c r="BK131" s="6">
        <v>92.98</v>
      </c>
      <c r="BL131" s="6">
        <v>99.07</v>
      </c>
      <c r="BM131" s="6">
        <v>95.93</v>
      </c>
      <c r="BN131" s="6">
        <v>220.72</v>
      </c>
      <c r="BO131" s="6">
        <v>3434</v>
      </c>
    </row>
    <row r="132" spans="3:67" x14ac:dyDescent="0.2">
      <c r="C132" s="7">
        <v>8.1</v>
      </c>
      <c r="D132" s="4" t="s">
        <v>34</v>
      </c>
      <c r="E132" s="21">
        <f>'ProTeGi - Multi Call Data'!K42</f>
        <v>0.93100000000000005</v>
      </c>
      <c r="F132" s="21">
        <f>'ProTeGi - Multi Call Data'!L42</f>
        <v>0.91759999999999997</v>
      </c>
      <c r="G132" s="21">
        <f>'ProTeGi - Multi Call Data'!M42</f>
        <v>0.94435999999999998</v>
      </c>
      <c r="H132" s="21">
        <f>'ProTeGi - Multi Call Data'!N42</f>
        <v>0.92967999999999995</v>
      </c>
      <c r="I132" s="21">
        <f>'ProTeGi - Multi Call Data'!O42</f>
        <v>0.95013999999999998</v>
      </c>
      <c r="J132" s="21">
        <f>'ProTeGi - Multi Call Data'!P42</f>
        <v>0.91568000000000005</v>
      </c>
      <c r="K132" s="21">
        <f>'ProTeGi - Multi Call Data'!Q42</f>
        <v>0.93162</v>
      </c>
      <c r="L132" s="4">
        <f>'ProTeGi - Multi Call Data'!S42</f>
        <v>2465.1999999999998</v>
      </c>
      <c r="M132" s="4">
        <f>'ProTeGi - Multi Call Data'!R42</f>
        <v>179.28980364335922</v>
      </c>
      <c r="N132" s="1">
        <f t="shared" si="74"/>
        <v>11669.2</v>
      </c>
      <c r="O132" s="1">
        <f t="shared" si="75"/>
        <v>686.43007933387594</v>
      </c>
      <c r="S132" s="7">
        <v>8.1</v>
      </c>
      <c r="T132" s="4" t="s">
        <v>34</v>
      </c>
      <c r="U132" s="21">
        <f>'PO2G+C - Multi Call Data'!K42</f>
        <v>0.94599999999999995</v>
      </c>
      <c r="V132" s="21">
        <f>'PO2G+C - Multi Call Data'!L42</f>
        <v>0.96438000000000001</v>
      </c>
      <c r="W132" s="21">
        <f>'PO2G+C - Multi Call Data'!M42</f>
        <v>0.91827999999999999</v>
      </c>
      <c r="X132" s="21">
        <f>'PO2G+C - Multi Call Data'!N42</f>
        <v>0.94064000000000014</v>
      </c>
      <c r="Y132" s="21">
        <f>'PO2G+C - Multi Call Data'!O42</f>
        <v>0.93176000000000003</v>
      </c>
      <c r="Z132" s="21">
        <f>'PO2G+C - Multi Call Data'!P42</f>
        <v>0.97011999999999998</v>
      </c>
      <c r="AA132" s="21">
        <f>'PO2G+C - Multi Call Data'!Q42</f>
        <v>0.95043999999999984</v>
      </c>
      <c r="AB132" s="4">
        <f>'PO2G+C - Multi Call Data'!S42</f>
        <v>3514.8</v>
      </c>
      <c r="AC132" s="4">
        <f>'PO2G+C - Multi Call Data'!R42</f>
        <v>134.81199999999998</v>
      </c>
      <c r="AD132" s="5">
        <f t="shared" si="76"/>
        <v>16764</v>
      </c>
      <c r="AE132" s="1">
        <f t="shared" si="77"/>
        <v>586.42999999999995</v>
      </c>
      <c r="AI132" s="7">
        <v>8.1</v>
      </c>
      <c r="AJ132" s="4" t="s">
        <v>34</v>
      </c>
      <c r="AK132" s="21">
        <f>'PO2G - Multi Call Data'!K42</f>
        <v>0.93799999999999994</v>
      </c>
      <c r="AL132" s="21">
        <f>'PO2G - Multi Call Data'!L42</f>
        <v>0.94600000000000006</v>
      </c>
      <c r="AM132" s="21">
        <f>'PO2G - Multi Call Data'!M42</f>
        <v>0.92042000000000002</v>
      </c>
      <c r="AN132" s="21">
        <f>'PO2G - Multi Call Data'!N42</f>
        <v>0.93265999999999993</v>
      </c>
      <c r="AO132" s="21">
        <f>'PO2G - Multi Call Data'!O42</f>
        <v>0.93254000000000004</v>
      </c>
      <c r="AP132" s="21">
        <f>'PO2G - Multi Call Data'!P42</f>
        <v>0.95328000000000002</v>
      </c>
      <c r="AQ132" s="21">
        <f>'PO2G - Multi Call Data'!Q42</f>
        <v>0.94252000000000002</v>
      </c>
      <c r="AR132" s="4">
        <f>'PO2G - Multi Call Data'!S42</f>
        <v>3676.4</v>
      </c>
      <c r="AS132" s="4">
        <f>'PO2G - Multi Call Data'!R42</f>
        <v>145.708</v>
      </c>
      <c r="AT132" s="5">
        <f t="shared" si="78"/>
        <v>16238.8</v>
      </c>
      <c r="AU132" s="1">
        <f t="shared" si="79"/>
        <v>756.44600000000003</v>
      </c>
      <c r="AV132">
        <v>6</v>
      </c>
      <c r="AW132" s="6">
        <v>0.94499999999999995</v>
      </c>
      <c r="AX132" s="6">
        <v>0.94569999999999999</v>
      </c>
      <c r="AY132" s="6">
        <v>0.9355</v>
      </c>
      <c r="AZ132" s="6">
        <v>0.9405</v>
      </c>
      <c r="BA132" s="6">
        <v>0.94440000000000002</v>
      </c>
      <c r="BB132" s="6">
        <v>0.95330000000000004</v>
      </c>
      <c r="BC132" s="6">
        <v>0.94879999999999998</v>
      </c>
      <c r="BD132" s="6">
        <v>3232</v>
      </c>
      <c r="BE132" s="6">
        <v>157.76</v>
      </c>
      <c r="BG132" s="6">
        <v>94.5</v>
      </c>
      <c r="BH132" s="6">
        <v>94.57</v>
      </c>
      <c r="BI132" s="6">
        <v>93.55</v>
      </c>
      <c r="BJ132" s="6">
        <v>94.05</v>
      </c>
      <c r="BK132" s="6">
        <v>94.44</v>
      </c>
      <c r="BL132" s="6">
        <v>95.33</v>
      </c>
      <c r="BM132" s="6">
        <v>94.88</v>
      </c>
      <c r="BN132" s="6">
        <v>157.76</v>
      </c>
      <c r="BO132" s="6">
        <v>3232</v>
      </c>
    </row>
    <row r="133" spans="3:67" x14ac:dyDescent="0.2">
      <c r="C133" s="7"/>
      <c r="D133" s="9" t="s">
        <v>36</v>
      </c>
      <c r="E133" s="24">
        <f t="shared" ref="E133:M133" si="83">AVERAGE(E127:E132)</f>
        <v>0.92016666666666669</v>
      </c>
      <c r="F133" s="24">
        <f t="shared" si="83"/>
        <v>0.9030166666666668</v>
      </c>
      <c r="G133" s="24">
        <f t="shared" si="83"/>
        <v>0.93517666666666655</v>
      </c>
      <c r="H133" s="24">
        <f t="shared" si="83"/>
        <v>0.91746333333333341</v>
      </c>
      <c r="I133" s="24">
        <f t="shared" si="83"/>
        <v>0.94069000000000003</v>
      </c>
      <c r="J133" s="24">
        <f t="shared" si="83"/>
        <v>0.90651333333333328</v>
      </c>
      <c r="K133" s="24">
        <f t="shared" si="83"/>
        <v>0.92310333333333328</v>
      </c>
      <c r="L133" s="9">
        <f t="shared" si="83"/>
        <v>2462.8666666666668</v>
      </c>
      <c r="M133" s="9">
        <f t="shared" si="83"/>
        <v>206.36494992496736</v>
      </c>
      <c r="N133" s="1">
        <f t="shared" si="74"/>
        <v>11871.366666666667</v>
      </c>
      <c r="O133" s="17">
        <f t="shared" si="75"/>
        <v>807.79324024797847</v>
      </c>
      <c r="S133" s="7"/>
      <c r="T133" s="9" t="s">
        <v>36</v>
      </c>
      <c r="U133" s="24">
        <f t="shared" ref="U133:AC133" si="84">AVERAGE(U127:U132)</f>
        <v>0.93599999999999994</v>
      </c>
      <c r="V133" s="24">
        <f t="shared" si="84"/>
        <v>0.93146333333333331</v>
      </c>
      <c r="W133" s="24">
        <f t="shared" si="84"/>
        <v>0.94696333333333327</v>
      </c>
      <c r="X133" s="24">
        <f t="shared" si="84"/>
        <v>0.93315666666666663</v>
      </c>
      <c r="Y133" s="24">
        <f t="shared" si="84"/>
        <v>0.95537666666666654</v>
      </c>
      <c r="Z133" s="24">
        <f t="shared" si="84"/>
        <v>0.92648666666666679</v>
      </c>
      <c r="AA133" s="24">
        <f t="shared" si="84"/>
        <v>0.93817333333333319</v>
      </c>
      <c r="AB133" s="9">
        <f t="shared" si="84"/>
        <v>2807.7999999999997</v>
      </c>
      <c r="AC133" s="9">
        <f t="shared" si="84"/>
        <v>177.32866666666666</v>
      </c>
      <c r="AD133" s="5">
        <f t="shared" si="76"/>
        <v>13363.666666666664</v>
      </c>
      <c r="AE133" s="1">
        <f t="shared" si="77"/>
        <v>814.29000000000008</v>
      </c>
      <c r="AI133" s="7"/>
      <c r="AJ133" s="9" t="s">
        <v>36</v>
      </c>
      <c r="AK133" s="24">
        <f>AVERAGE(AK127:AK132)</f>
        <v>0.93716666666666659</v>
      </c>
      <c r="AL133" s="24">
        <f t="shared" ref="AL133:AS133" si="85">AVERAGE(AL127:AL132)</f>
        <v>0.93484999999999996</v>
      </c>
      <c r="AM133" s="24">
        <f t="shared" si="85"/>
        <v>0.93835333333333326</v>
      </c>
      <c r="AN133" s="24">
        <f t="shared" si="85"/>
        <v>0.93415999999999999</v>
      </c>
      <c r="AO133" s="24">
        <f t="shared" si="85"/>
        <v>0.94810666666666676</v>
      </c>
      <c r="AP133" s="24">
        <f t="shared" si="85"/>
        <v>0.93616333333333335</v>
      </c>
      <c r="AQ133" s="24">
        <f t="shared" si="85"/>
        <v>0.93943666666666681</v>
      </c>
      <c r="AR133" s="9">
        <f t="shared" si="85"/>
        <v>3205.0666666666671</v>
      </c>
      <c r="AS133" s="9">
        <f t="shared" si="85"/>
        <v>198.34133333333338</v>
      </c>
      <c r="AT133" s="5">
        <f t="shared" si="78"/>
        <v>13949.466666666667</v>
      </c>
      <c r="AU133" s="1">
        <f t="shared" si="79"/>
        <v>805.66600000000005</v>
      </c>
      <c r="AW133" s="6"/>
      <c r="AX133" s="6"/>
      <c r="AY133" s="6"/>
      <c r="AZ133" s="6"/>
      <c r="BA133" s="6"/>
      <c r="BB133" s="6"/>
      <c r="BC133" s="6"/>
      <c r="BD133" s="6"/>
      <c r="BE133" s="6"/>
    </row>
    <row r="134" spans="3:67" x14ac:dyDescent="0.2">
      <c r="C134" s="4"/>
      <c r="D134" s="9" t="s">
        <v>37</v>
      </c>
      <c r="E134" s="24">
        <f>AVERAGE(E123:E125,E127:E132)</f>
        <v>0.87766666666666671</v>
      </c>
      <c r="F134" s="24">
        <f t="shared" ref="F134:O134" si="86">AVERAGE(F123:F125,F127:F132)</f>
        <v>0.80735777777777795</v>
      </c>
      <c r="G134" s="24">
        <f t="shared" si="86"/>
        <v>0.85225555555555543</v>
      </c>
      <c r="H134" s="24">
        <f t="shared" si="86"/>
        <v>0.82348222222222223</v>
      </c>
      <c r="I134" s="24">
        <f t="shared" si="86"/>
        <v>0.89789999999999992</v>
      </c>
      <c r="J134" s="24">
        <f t="shared" si="86"/>
        <v>0.86858000000000002</v>
      </c>
      <c r="K134" s="24">
        <f t="shared" si="86"/>
        <v>0.88076444444444435</v>
      </c>
      <c r="L134" s="9">
        <f t="shared" si="86"/>
        <v>2484.8888888888887</v>
      </c>
      <c r="M134" s="9">
        <f t="shared" si="86"/>
        <v>206.97704042895018</v>
      </c>
      <c r="N134" s="9">
        <f t="shared" si="86"/>
        <v>12083.955555555554</v>
      </c>
      <c r="O134" s="9">
        <f t="shared" si="86"/>
        <v>837.99166146354594</v>
      </c>
      <c r="S134" s="4"/>
      <c r="T134" s="9" t="s">
        <v>37</v>
      </c>
      <c r="U134" s="24">
        <f>AVERAGE(U123:U125,U127:U132)</f>
        <v>0.89022222222222225</v>
      </c>
      <c r="V134" s="24">
        <f t="shared" ref="V134:AE134" si="87">AVERAGE(V123:V125,V127:V132)</f>
        <v>0.8550133333333334</v>
      </c>
      <c r="W134" s="24">
        <f t="shared" si="87"/>
        <v>0.86311555555555564</v>
      </c>
      <c r="X134" s="24">
        <f t="shared" si="87"/>
        <v>0.85399999999999998</v>
      </c>
      <c r="Y134" s="24">
        <f t="shared" si="87"/>
        <v>0.90783111111111103</v>
      </c>
      <c r="Z134" s="24">
        <f t="shared" si="87"/>
        <v>0.89299777777777778</v>
      </c>
      <c r="AA134" s="24">
        <f t="shared" si="87"/>
        <v>0.89798666666666671</v>
      </c>
      <c r="AB134" s="9">
        <f t="shared" si="87"/>
        <v>2994.088888888889</v>
      </c>
      <c r="AC134" s="9">
        <f t="shared" si="87"/>
        <v>178.45933333333335</v>
      </c>
      <c r="AD134" s="9">
        <f t="shared" si="87"/>
        <v>14164.933333333332</v>
      </c>
      <c r="AE134" s="9">
        <f t="shared" si="87"/>
        <v>829.02044444444448</v>
      </c>
      <c r="AI134" s="4"/>
      <c r="AJ134" s="9" t="s">
        <v>37</v>
      </c>
      <c r="AK134" s="24">
        <f>AVERAGE(AK123:AK125,AK127:AK132)</f>
        <v>0.89322222222222214</v>
      </c>
      <c r="AL134" s="24">
        <f t="shared" ref="AL134:AU134" si="88">AVERAGE(AL123:AL125,AL127:AL132)</f>
        <v>0.85257111111111117</v>
      </c>
      <c r="AM134" s="24">
        <f t="shared" si="88"/>
        <v>0.86643111111111115</v>
      </c>
      <c r="AN134" s="24">
        <f t="shared" si="88"/>
        <v>0.85632666666666657</v>
      </c>
      <c r="AO134" s="24">
        <f t="shared" si="88"/>
        <v>0.9091177777777778</v>
      </c>
      <c r="AP134" s="24">
        <f t="shared" si="88"/>
        <v>0.88908888888888882</v>
      </c>
      <c r="AQ134" s="24">
        <f t="shared" si="88"/>
        <v>0.89657111111111121</v>
      </c>
      <c r="AR134" s="9">
        <f t="shared" si="88"/>
        <v>3182.6222222222223</v>
      </c>
      <c r="AS134" s="9">
        <f t="shared" si="88"/>
        <v>197.2106666666667</v>
      </c>
      <c r="AT134" s="9">
        <f t="shared" si="88"/>
        <v>14398.355555555556</v>
      </c>
      <c r="AU134" s="9">
        <f t="shared" si="88"/>
        <v>816.62155555555557</v>
      </c>
      <c r="AW134" s="6"/>
      <c r="AX134" s="6"/>
      <c r="AY134" s="6"/>
      <c r="AZ134" s="6"/>
      <c r="BA134" s="6"/>
      <c r="BB134" s="6"/>
      <c r="BC134" s="6"/>
      <c r="BD134" s="6"/>
      <c r="BE134" s="6"/>
    </row>
    <row r="135" spans="3:67" x14ac:dyDescent="0.2">
      <c r="AW135" s="6"/>
      <c r="AX135" s="6"/>
      <c r="AY135" s="6"/>
      <c r="AZ135" s="6"/>
      <c r="BA135" s="6"/>
      <c r="BB135" s="6"/>
      <c r="BC135" s="6"/>
      <c r="BD135" s="6"/>
      <c r="BE135" s="6"/>
      <c r="BG135" t="s">
        <v>32</v>
      </c>
    </row>
    <row r="136" spans="3:67" x14ac:dyDescent="0.2">
      <c r="AV136">
        <v>0</v>
      </c>
      <c r="AW136" s="6">
        <v>0.9</v>
      </c>
      <c r="AX136" s="6">
        <v>0.89249999999999996</v>
      </c>
      <c r="AY136" s="6">
        <v>0.89249999999999996</v>
      </c>
      <c r="AZ136" s="6">
        <v>0.89249999999999996</v>
      </c>
      <c r="BA136" s="6">
        <v>0.90650000000000008</v>
      </c>
      <c r="BB136" s="6">
        <v>0.90650000000000008</v>
      </c>
      <c r="BC136" s="6">
        <v>0.90650000000000008</v>
      </c>
      <c r="BD136" s="6">
        <v>200</v>
      </c>
      <c r="BE136" s="6">
        <v>7.18</v>
      </c>
      <c r="BG136" s="6">
        <v>90</v>
      </c>
      <c r="BH136" s="6">
        <v>89.25</v>
      </c>
      <c r="BI136" s="6">
        <v>89.25</v>
      </c>
      <c r="BJ136" s="6">
        <v>89.25</v>
      </c>
      <c r="BK136" s="6">
        <v>90.65</v>
      </c>
      <c r="BL136" s="6">
        <v>90.65</v>
      </c>
      <c r="BM136" s="6">
        <v>90.65</v>
      </c>
      <c r="BN136" s="6">
        <v>7.18</v>
      </c>
      <c r="BO136" s="6">
        <v>200</v>
      </c>
    </row>
    <row r="137" spans="3:67" x14ac:dyDescent="0.2">
      <c r="AV137" s="6">
        <v>1</v>
      </c>
      <c r="AW137" s="6">
        <v>0.9</v>
      </c>
      <c r="AX137" s="6">
        <v>0.86870000000000003</v>
      </c>
      <c r="AY137" s="6">
        <v>0.92469999999999997</v>
      </c>
      <c r="AZ137" s="6">
        <v>0.89579999999999993</v>
      </c>
      <c r="BA137" s="6">
        <v>0.93069999999999997</v>
      </c>
      <c r="BB137" s="6">
        <v>0.87849999999999995</v>
      </c>
      <c r="BC137" s="6">
        <v>0.90379999999999994</v>
      </c>
      <c r="BD137" s="6">
        <v>2020</v>
      </c>
      <c r="BE137" s="6">
        <v>109.14</v>
      </c>
      <c r="BG137" s="6">
        <v>90</v>
      </c>
      <c r="BH137" s="6">
        <v>86.87</v>
      </c>
      <c r="BI137" s="6">
        <v>92.47</v>
      </c>
      <c r="BJ137" s="6">
        <v>89.58</v>
      </c>
      <c r="BK137" s="6">
        <v>93.07</v>
      </c>
      <c r="BL137" s="6">
        <v>87.85</v>
      </c>
      <c r="BM137" s="6">
        <v>90.38</v>
      </c>
      <c r="BN137" s="6">
        <v>109.14</v>
      </c>
      <c r="BO137" s="6">
        <v>2020</v>
      </c>
    </row>
    <row r="138" spans="3:67" x14ac:dyDescent="0.2">
      <c r="AV138">
        <v>2</v>
      </c>
      <c r="AW138" s="6">
        <v>0.9</v>
      </c>
      <c r="AX138" s="6">
        <v>0.88419999999999999</v>
      </c>
      <c r="AY138" s="6">
        <v>0.90319999999999989</v>
      </c>
      <c r="AZ138" s="6">
        <v>0.89359999999999995</v>
      </c>
      <c r="BA138" s="6">
        <v>0.91430000000000011</v>
      </c>
      <c r="BB138" s="6">
        <v>0.8972</v>
      </c>
      <c r="BC138" s="6">
        <v>0.90569999999999995</v>
      </c>
      <c r="BD138" s="6">
        <v>4040</v>
      </c>
      <c r="BE138" s="6">
        <v>229.48</v>
      </c>
      <c r="BG138" s="6">
        <v>90</v>
      </c>
      <c r="BH138" s="6">
        <v>88.42</v>
      </c>
      <c r="BI138" s="6">
        <v>90.32</v>
      </c>
      <c r="BJ138" s="6">
        <v>89.36</v>
      </c>
      <c r="BK138" s="6">
        <v>91.43</v>
      </c>
      <c r="BL138" s="6">
        <v>89.72</v>
      </c>
      <c r="BM138" s="6">
        <v>90.57</v>
      </c>
      <c r="BN138" s="6">
        <v>229.48</v>
      </c>
      <c r="BO138" s="6">
        <v>4040</v>
      </c>
    </row>
    <row r="139" spans="3:67" x14ac:dyDescent="0.2">
      <c r="AV139" s="6">
        <v>3</v>
      </c>
      <c r="AW139" s="6">
        <v>0.9</v>
      </c>
      <c r="AX139" s="6">
        <v>0.88419999999999999</v>
      </c>
      <c r="AY139" s="6">
        <v>0.90319999999999989</v>
      </c>
      <c r="AZ139" s="6">
        <v>0.89359999999999995</v>
      </c>
      <c r="BA139" s="6">
        <v>0.91430000000000011</v>
      </c>
      <c r="BB139" s="6">
        <v>0.8972</v>
      </c>
      <c r="BC139" s="6">
        <v>0.90569999999999995</v>
      </c>
      <c r="BD139" s="6">
        <v>3434</v>
      </c>
      <c r="BE139" s="6">
        <v>243.13</v>
      </c>
      <c r="BG139" s="6">
        <v>90</v>
      </c>
      <c r="BH139" s="6">
        <v>88.42</v>
      </c>
      <c r="BI139" s="6">
        <v>90.32</v>
      </c>
      <c r="BJ139" s="6">
        <v>89.36</v>
      </c>
      <c r="BK139" s="6">
        <v>91.43</v>
      </c>
      <c r="BL139" s="6">
        <v>89.72</v>
      </c>
      <c r="BM139" s="6">
        <v>90.57</v>
      </c>
      <c r="BN139" s="6">
        <v>243.13</v>
      </c>
      <c r="BO139" s="6">
        <v>3434</v>
      </c>
    </row>
    <row r="140" spans="3:67" x14ac:dyDescent="0.2">
      <c r="AV140">
        <v>4</v>
      </c>
      <c r="AW140" s="6">
        <v>0.9</v>
      </c>
      <c r="AX140" s="6">
        <v>0.87629999999999997</v>
      </c>
      <c r="AY140" s="6">
        <v>0.91400000000000003</v>
      </c>
      <c r="AZ140" s="6">
        <v>0.89469999999999994</v>
      </c>
      <c r="BA140" s="6">
        <v>0.92230000000000001</v>
      </c>
      <c r="BB140" s="6">
        <v>0.88790000000000002</v>
      </c>
      <c r="BC140" s="6">
        <v>0.90480000000000005</v>
      </c>
      <c r="BD140" s="6">
        <v>4040</v>
      </c>
      <c r="BE140" s="6">
        <v>223.07</v>
      </c>
      <c r="BG140" s="6">
        <v>90</v>
      </c>
      <c r="BH140" s="6">
        <v>87.63</v>
      </c>
      <c r="BI140" s="6">
        <v>91.4</v>
      </c>
      <c r="BJ140" s="6">
        <v>89.47</v>
      </c>
      <c r="BK140" s="6">
        <v>92.23</v>
      </c>
      <c r="BL140" s="6">
        <v>88.79</v>
      </c>
      <c r="BM140" s="6">
        <v>90.48</v>
      </c>
      <c r="BN140" s="6">
        <v>223.07</v>
      </c>
      <c r="BO140" s="6">
        <v>4040</v>
      </c>
    </row>
    <row r="141" spans="3:67" x14ac:dyDescent="0.2">
      <c r="AV141" s="6">
        <v>5</v>
      </c>
      <c r="AW141" s="6">
        <v>0.90500000000000003</v>
      </c>
      <c r="AX141" s="6">
        <v>0.9022</v>
      </c>
      <c r="AY141" s="6">
        <v>0.89249999999999996</v>
      </c>
      <c r="AZ141" s="6">
        <v>0.89729999999999999</v>
      </c>
      <c r="BA141" s="6">
        <v>0.90739999999999998</v>
      </c>
      <c r="BB141" s="6">
        <v>0.91590000000000005</v>
      </c>
      <c r="BC141" s="6">
        <v>0.91159999999999997</v>
      </c>
      <c r="BD141" s="6">
        <v>3636</v>
      </c>
      <c r="BE141" s="6">
        <v>244.45</v>
      </c>
      <c r="BG141" s="6">
        <v>90.5</v>
      </c>
      <c r="BH141" s="6">
        <v>90.22</v>
      </c>
      <c r="BI141" s="6">
        <v>89.25</v>
      </c>
      <c r="BJ141" s="6">
        <v>89.73</v>
      </c>
      <c r="BK141" s="6">
        <v>90.74</v>
      </c>
      <c r="BL141" s="6">
        <v>91.59</v>
      </c>
      <c r="BM141" s="6">
        <v>91.16</v>
      </c>
      <c r="BN141" s="6">
        <v>244.45</v>
      </c>
      <c r="BO141" s="6">
        <v>3636</v>
      </c>
    </row>
    <row r="142" spans="3:67" x14ac:dyDescent="0.2">
      <c r="C142" t="s">
        <v>0</v>
      </c>
      <c r="S142" t="str">
        <f>S120</f>
        <v>PO2G 4o Mini + Cluster</v>
      </c>
      <c r="AI142" t="str">
        <f>AI120</f>
        <v>PO2G 4o Mini</v>
      </c>
      <c r="AV142">
        <v>6</v>
      </c>
      <c r="AW142" s="6">
        <v>0.90500000000000003</v>
      </c>
      <c r="AX142" s="6">
        <v>0.89359999999999995</v>
      </c>
      <c r="AY142" s="6">
        <v>0.90319999999999989</v>
      </c>
      <c r="AZ142" s="6">
        <v>0.89840000000000009</v>
      </c>
      <c r="BA142" s="6">
        <v>0.91510000000000002</v>
      </c>
      <c r="BB142" s="6">
        <v>0.90650000000000008</v>
      </c>
      <c r="BC142" s="6">
        <v>0.91079999999999994</v>
      </c>
      <c r="BD142" s="6">
        <v>3636</v>
      </c>
      <c r="BE142" s="6">
        <v>272.32</v>
      </c>
      <c r="BG142" s="6">
        <v>90.5</v>
      </c>
      <c r="BH142" s="6">
        <v>89.36</v>
      </c>
      <c r="BI142" s="6">
        <v>90.32</v>
      </c>
      <c r="BJ142" s="6">
        <v>89.84</v>
      </c>
      <c r="BK142" s="6">
        <v>91.51</v>
      </c>
      <c r="BL142" s="6">
        <v>90.65</v>
      </c>
      <c r="BM142" s="6">
        <v>91.08</v>
      </c>
      <c r="BN142" s="6">
        <v>272.32</v>
      </c>
      <c r="BO142" s="6">
        <v>3636</v>
      </c>
    </row>
    <row r="143" spans="3:67" x14ac:dyDescent="0.2">
      <c r="D143">
        <f>D121+1</f>
        <v>6</v>
      </c>
      <c r="F143" t="s">
        <v>3</v>
      </c>
      <c r="G143" t="s">
        <v>3</v>
      </c>
      <c r="H143" t="s">
        <v>3</v>
      </c>
      <c r="I143" t="s">
        <v>4</v>
      </c>
      <c r="J143" t="s">
        <v>4</v>
      </c>
      <c r="K143" t="s">
        <v>4</v>
      </c>
      <c r="T143">
        <f>T121+1</f>
        <v>6</v>
      </c>
      <c r="V143" t="s">
        <v>3</v>
      </c>
      <c r="W143" t="s">
        <v>3</v>
      </c>
      <c r="X143" t="s">
        <v>3</v>
      </c>
      <c r="Y143" t="s">
        <v>4</v>
      </c>
      <c r="Z143" t="s">
        <v>4</v>
      </c>
      <c r="AA143" t="s">
        <v>4</v>
      </c>
      <c r="AJ143">
        <f>AJ121+1</f>
        <v>6</v>
      </c>
      <c r="AL143" t="s">
        <v>3</v>
      </c>
      <c r="AM143" t="s">
        <v>3</v>
      </c>
      <c r="AN143" t="s">
        <v>3</v>
      </c>
      <c r="AO143" t="s">
        <v>4</v>
      </c>
      <c r="AP143" t="s">
        <v>4</v>
      </c>
      <c r="AQ143" t="s">
        <v>4</v>
      </c>
      <c r="AW143" s="6"/>
      <c r="AX143" s="6"/>
      <c r="AY143" s="6"/>
      <c r="AZ143" s="6"/>
      <c r="BA143" s="6"/>
      <c r="BB143" s="6"/>
      <c r="BC143" s="6"/>
      <c r="BD143" s="6"/>
      <c r="BE143" s="6"/>
    </row>
    <row r="144" spans="3:67" ht="17" x14ac:dyDescent="0.2">
      <c r="C144" s="2" t="s">
        <v>6</v>
      </c>
      <c r="D144" s="3" t="s">
        <v>7</v>
      </c>
      <c r="E144" s="4" t="s">
        <v>8</v>
      </c>
      <c r="F144" s="4" t="s">
        <v>9</v>
      </c>
      <c r="G144" s="4" t="s">
        <v>10</v>
      </c>
      <c r="H144" s="4" t="s">
        <v>11</v>
      </c>
      <c r="I144" s="4" t="s">
        <v>9</v>
      </c>
      <c r="J144" s="4" t="s">
        <v>10</v>
      </c>
      <c r="K144" s="4" t="s">
        <v>11</v>
      </c>
      <c r="L144" s="4" t="s">
        <v>12</v>
      </c>
      <c r="M144" s="4" t="s">
        <v>13</v>
      </c>
      <c r="N144" s="5" t="s">
        <v>14</v>
      </c>
      <c r="O144" s="1" t="s">
        <v>15</v>
      </c>
      <c r="S144" s="2" t="s">
        <v>6</v>
      </c>
      <c r="T144" s="3" t="s">
        <v>7</v>
      </c>
      <c r="U144" s="4" t="s">
        <v>8</v>
      </c>
      <c r="V144" s="4" t="s">
        <v>9</v>
      </c>
      <c r="W144" s="4" t="s">
        <v>10</v>
      </c>
      <c r="X144" s="4" t="s">
        <v>11</v>
      </c>
      <c r="Y144" s="4" t="s">
        <v>9</v>
      </c>
      <c r="Z144" s="4" t="s">
        <v>10</v>
      </c>
      <c r="AA144" s="4" t="s">
        <v>11</v>
      </c>
      <c r="AB144" s="4" t="s">
        <v>12</v>
      </c>
      <c r="AC144" s="4" t="s">
        <v>13</v>
      </c>
      <c r="AD144" s="5" t="s">
        <v>14</v>
      </c>
      <c r="AE144" s="1" t="s">
        <v>15</v>
      </c>
      <c r="AI144" s="2" t="s">
        <v>6</v>
      </c>
      <c r="AJ144" s="3" t="s">
        <v>7</v>
      </c>
      <c r="AK144" s="4" t="s">
        <v>8</v>
      </c>
      <c r="AL144" s="4" t="s">
        <v>9</v>
      </c>
      <c r="AM144" s="4" t="s">
        <v>10</v>
      </c>
      <c r="AN144" s="4" t="s">
        <v>11</v>
      </c>
      <c r="AO144" s="4" t="s">
        <v>9</v>
      </c>
      <c r="AP144" s="4" t="s">
        <v>10</v>
      </c>
      <c r="AQ144" s="4" t="s">
        <v>11</v>
      </c>
      <c r="AR144" s="4" t="s">
        <v>12</v>
      </c>
      <c r="AS144" s="4" t="s">
        <v>13</v>
      </c>
      <c r="AT144" s="5" t="s">
        <v>14</v>
      </c>
      <c r="AU144" s="1" t="s">
        <v>15</v>
      </c>
      <c r="AW144" s="6"/>
      <c r="AX144" s="6"/>
      <c r="AY144" s="6"/>
      <c r="AZ144" s="6"/>
      <c r="BA144" s="6"/>
      <c r="BB144" s="6"/>
      <c r="BC144" s="6"/>
      <c r="BD144" s="6"/>
      <c r="BE144" s="6"/>
    </row>
    <row r="145" spans="3:67" x14ac:dyDescent="0.2">
      <c r="C145" s="7">
        <v>9.1</v>
      </c>
      <c r="D145" s="4" t="s">
        <v>16</v>
      </c>
      <c r="E145" s="21">
        <v>0.95</v>
      </c>
      <c r="F145" s="21">
        <v>0.92</v>
      </c>
      <c r="G145" s="21">
        <v>0.97870000000000001</v>
      </c>
      <c r="H145" s="21">
        <v>0.94850000000000001</v>
      </c>
      <c r="I145" s="21">
        <v>0.98</v>
      </c>
      <c r="J145" s="21">
        <v>0.92449999999999999</v>
      </c>
      <c r="K145" s="21">
        <v>0.95150000000000001</v>
      </c>
      <c r="L145" s="4">
        <v>2515</v>
      </c>
      <c r="M145" s="4">
        <v>231.48482608795101</v>
      </c>
      <c r="N145" s="1">
        <f t="shared" ref="N145:N155" si="89">L145+N123</f>
        <v>15070</v>
      </c>
      <c r="O145" s="1">
        <f t="shared" ref="O145:O155" si="90">M145+O123</f>
        <v>1258.0498819351169</v>
      </c>
      <c r="S145" s="7">
        <v>9.1</v>
      </c>
      <c r="T145" s="4" t="s">
        <v>16</v>
      </c>
      <c r="U145" s="21">
        <v>0.92500000000000004</v>
      </c>
      <c r="V145" s="21">
        <v>0.91579999999999995</v>
      </c>
      <c r="W145" s="21">
        <v>0.92549999999999999</v>
      </c>
      <c r="X145" s="21">
        <v>0.92059999999999997</v>
      </c>
      <c r="Y145" s="21">
        <v>0.93330000000000002</v>
      </c>
      <c r="Z145" s="21">
        <v>0.93330000000000002</v>
      </c>
      <c r="AA145" s="21">
        <v>0.92889999999999995</v>
      </c>
      <c r="AB145" s="4">
        <v>2424</v>
      </c>
      <c r="AC145" s="8">
        <v>241.07</v>
      </c>
      <c r="AD145" s="5">
        <f t="shared" ref="AD145:AD155" si="91">AB145+AD123</f>
        <v>13128</v>
      </c>
      <c r="AE145" s="17">
        <f t="shared" ref="AE145:AE155" si="92">AC145+AE123</f>
        <v>1169.08</v>
      </c>
      <c r="AI145" s="7">
        <v>9.1</v>
      </c>
      <c r="AJ145" s="4" t="s">
        <v>16</v>
      </c>
      <c r="AK145" s="21">
        <v>0.93500000000000005</v>
      </c>
      <c r="AL145" s="21">
        <v>0.90099999999999991</v>
      </c>
      <c r="AM145" s="21">
        <v>0.96810000000000007</v>
      </c>
      <c r="AN145" s="21">
        <v>0.93330000000000002</v>
      </c>
      <c r="AO145" s="21">
        <v>0.96970000000000001</v>
      </c>
      <c r="AP145" s="21">
        <v>0.90569999999999995</v>
      </c>
      <c r="AQ145" s="21">
        <v>0.93659999999999999</v>
      </c>
      <c r="AR145" s="6">
        <v>1616</v>
      </c>
      <c r="AS145" s="6">
        <v>181.77</v>
      </c>
      <c r="AT145" s="5">
        <f t="shared" ref="AT145:AT155" si="93">AR145+AT123</f>
        <v>10906</v>
      </c>
      <c r="AU145" s="1">
        <f t="shared" ref="AU145:AU155" si="94">AS145+AU123</f>
        <v>1069.6500000000001</v>
      </c>
      <c r="AW145" s="6"/>
      <c r="AX145" s="6"/>
      <c r="AY145" s="6"/>
      <c r="AZ145" s="6"/>
      <c r="BA145" s="6"/>
      <c r="BB145" s="6"/>
      <c r="BC145" s="6"/>
      <c r="BD145" s="6"/>
      <c r="BE145" s="6"/>
      <c r="BG145" t="s">
        <v>46</v>
      </c>
    </row>
    <row r="146" spans="3:67" x14ac:dyDescent="0.2">
      <c r="C146" s="7">
        <v>10.1</v>
      </c>
      <c r="D146" s="4" t="s">
        <v>17</v>
      </c>
      <c r="E146" s="21">
        <f>'ProTeGi - Multi Call Data'!K23</f>
        <v>0.60199999999999998</v>
      </c>
      <c r="F146" s="21">
        <f>'ProTeGi - Multi Call Data'!L23</f>
        <v>0.64356000000000013</v>
      </c>
      <c r="G146" s="21">
        <f>'ProTeGi - Multi Call Data'!M23</f>
        <v>0.62592000000000003</v>
      </c>
      <c r="H146" s="21">
        <f>'ProTeGi - Multi Call Data'!N23</f>
        <v>0.62249999999999994</v>
      </c>
      <c r="I146" s="21">
        <f>'ProTeGi - Multi Call Data'!O23</f>
        <v>0.57540000000000002</v>
      </c>
      <c r="J146" s="21">
        <f>'ProTeGi - Multi Call Data'!P23</f>
        <v>0.57391999999999999</v>
      </c>
      <c r="K146" s="21">
        <f>'ProTeGi - Multi Call Data'!Q23</f>
        <v>0.55998000000000003</v>
      </c>
      <c r="L146" s="4">
        <f>'ProTeGi - Multi Call Data'!S23</f>
        <v>2550.4</v>
      </c>
      <c r="M146" s="4">
        <f>'ProTeGi - Multi Call Data'!R23</f>
        <v>234.28808681255478</v>
      </c>
      <c r="N146" s="1">
        <f t="shared" si="89"/>
        <v>14997.6</v>
      </c>
      <c r="O146" s="1">
        <f t="shared" si="90"/>
        <v>1167.1051828279778</v>
      </c>
      <c r="S146" s="7">
        <v>10.1</v>
      </c>
      <c r="T146" s="4" t="s">
        <v>17</v>
      </c>
      <c r="U146" s="21">
        <f>'PO2G+C - Multi Call Data'!K23</f>
        <v>0.60099999999999998</v>
      </c>
      <c r="V146" s="21">
        <f>'PO2G+C - Multi Call Data'!L23</f>
        <v>0.6513199999999999</v>
      </c>
      <c r="W146" s="21">
        <f>'PO2G+C - Multi Call Data'!M23</f>
        <v>0.57964000000000004</v>
      </c>
      <c r="X146" s="21">
        <f>'PO2G+C - Multi Call Data'!N23</f>
        <v>0.61041999999999996</v>
      </c>
      <c r="Y146" s="21">
        <f>'PO2G+C - Multi Call Data'!O23</f>
        <v>0.55800000000000005</v>
      </c>
      <c r="Z146" s="21">
        <f>'PO2G+C - Multi Call Data'!P23</f>
        <v>0.62607999999999997</v>
      </c>
      <c r="AA146" s="21">
        <f>'PO2G+C - Multi Call Data'!Q23</f>
        <v>0.58798000000000006</v>
      </c>
      <c r="AB146" s="4">
        <f>'PO2G+C - Multi Call Data'!S23</f>
        <v>4040</v>
      </c>
      <c r="AC146" s="4">
        <f>'PO2G+C - Multi Call Data'!R23</f>
        <v>219.83800000000002</v>
      </c>
      <c r="AD146" s="5">
        <f t="shared" si="91"/>
        <v>22420</v>
      </c>
      <c r="AE146" s="1">
        <f t="shared" si="92"/>
        <v>1125.6020000000001</v>
      </c>
      <c r="AI146" s="7">
        <v>10.1</v>
      </c>
      <c r="AJ146" s="4" t="s">
        <v>17</v>
      </c>
      <c r="AK146" s="21">
        <f>'PO2G - Multi Call Data'!K23</f>
        <v>0.60499999999999998</v>
      </c>
      <c r="AL146" s="21">
        <f>'PO2G - Multi Call Data'!L23</f>
        <v>0.63673999999999997</v>
      </c>
      <c r="AM146" s="21">
        <f>'PO2G - Multi Call Data'!M23</f>
        <v>0.62222</v>
      </c>
      <c r="AN146" s="21">
        <f>'PO2G - Multi Call Data'!N23</f>
        <v>0.62631999999999999</v>
      </c>
      <c r="AO146" s="21">
        <f>'PO2G - Multi Call Data'!O23</f>
        <v>0.57504</v>
      </c>
      <c r="AP146" s="21">
        <f>'PO2G - Multi Call Data'!P23</f>
        <v>0.58475999999999995</v>
      </c>
      <c r="AQ146" s="21">
        <f>'PO2G - Multi Call Data'!Q23</f>
        <v>0.57604</v>
      </c>
      <c r="AR146" s="4">
        <f>'PO2G - Multi Call Data'!S23</f>
        <v>4040</v>
      </c>
      <c r="AS146" s="4">
        <f>'PO2G - Multi Call Data'!R23</f>
        <v>188.024</v>
      </c>
      <c r="AT146" s="5">
        <f t="shared" si="93"/>
        <v>22339.200000000001</v>
      </c>
      <c r="AU146" s="1">
        <f t="shared" si="94"/>
        <v>955.84800000000007</v>
      </c>
      <c r="AV146">
        <v>0</v>
      </c>
      <c r="AW146" s="6">
        <v>0.86</v>
      </c>
      <c r="AX146" s="6">
        <v>0.8155</v>
      </c>
      <c r="AY146" s="6">
        <v>0.90319999999999989</v>
      </c>
      <c r="AZ146" s="6">
        <v>0.85709999999999997</v>
      </c>
      <c r="BA146" s="6">
        <v>0.90720000000000001</v>
      </c>
      <c r="BB146" s="6">
        <v>0.82239999999999991</v>
      </c>
      <c r="BC146" s="6">
        <v>0.86269999999999991</v>
      </c>
      <c r="BD146" s="6">
        <v>200</v>
      </c>
      <c r="BE146" s="6">
        <v>6.16</v>
      </c>
      <c r="BG146" s="6">
        <v>86</v>
      </c>
      <c r="BH146" s="6">
        <v>81.55</v>
      </c>
      <c r="BI146" s="6">
        <v>90.32</v>
      </c>
      <c r="BJ146" s="6">
        <v>85.71</v>
      </c>
      <c r="BK146" s="6">
        <v>90.72</v>
      </c>
      <c r="BL146" s="6">
        <v>82.24</v>
      </c>
      <c r="BM146" s="6">
        <v>86.27</v>
      </c>
      <c r="BN146" s="6">
        <v>6.16</v>
      </c>
      <c r="BO146" s="6">
        <v>200</v>
      </c>
    </row>
    <row r="147" spans="3:67" x14ac:dyDescent="0.2">
      <c r="C147" s="7">
        <v>11.1</v>
      </c>
      <c r="D147" s="4" t="s">
        <v>18</v>
      </c>
      <c r="E147" s="21">
        <f>'ProTeGi - Multi Call Data'!K33</f>
        <v>0.84399999999999997</v>
      </c>
      <c r="F147" s="21">
        <f>'ProTeGi - Multi Call Data'!L33</f>
        <v>0.29883999999999999</v>
      </c>
      <c r="G147" s="21">
        <f>'ProTeGi - Multi Call Data'!M33</f>
        <v>0.38002000000000002</v>
      </c>
      <c r="H147" s="21">
        <f>'ProTeGi - Multi Call Data'!N33</f>
        <v>0.31879999999999997</v>
      </c>
      <c r="I147" s="21">
        <f>'ProTeGi - Multi Call Data'!O33</f>
        <v>0.90026000000000006</v>
      </c>
      <c r="J147" s="21">
        <f>'ProTeGi - Multi Call Data'!P33</f>
        <v>0.92586000000000013</v>
      </c>
      <c r="K147" s="21">
        <f>'ProTeGi - Multi Call Data'!Q33</f>
        <v>0.90891999999999995</v>
      </c>
      <c r="L147" s="4">
        <f>'ProTeGi - Multi Call Data'!S33</f>
        <v>2504</v>
      </c>
      <c r="M147" s="4">
        <f>'ProTeGi - Multi Call Data'!R33</f>
        <v>168.33106293640122</v>
      </c>
      <c r="N147" s="1">
        <f t="shared" si="89"/>
        <v>15029.2</v>
      </c>
      <c r="O147" s="1">
        <f t="shared" si="90"/>
        <v>904.11442275785407</v>
      </c>
      <c r="S147" s="7">
        <v>11.1</v>
      </c>
      <c r="T147" s="4" t="s">
        <v>18</v>
      </c>
      <c r="U147" s="21">
        <f>'PO2G+C - Multi Call Data'!K33</f>
        <v>0.86499999999999999</v>
      </c>
      <c r="V147" s="21">
        <f>'PO2G+C - Multi Call Data'!L33</f>
        <v>0.55210000000000004</v>
      </c>
      <c r="W147" s="21">
        <f>'PO2G+C - Multi Call Data'!M33</f>
        <v>0.52668000000000004</v>
      </c>
      <c r="X147" s="21">
        <f>'PO2G+C - Multi Call Data'!N33</f>
        <v>0.53734000000000004</v>
      </c>
      <c r="Y147" s="21">
        <f>'PO2G+C - Multi Call Data'!O33</f>
        <v>0.91731999999999991</v>
      </c>
      <c r="Z147" s="21">
        <f>'PO2G+C - Multi Call Data'!P33</f>
        <v>0.9247200000000001</v>
      </c>
      <c r="AA147" s="21">
        <f>'PO2G+C - Multi Call Data'!Q33</f>
        <v>0.92092000000000007</v>
      </c>
      <c r="AB147" s="4">
        <f>'PO2G+C - Multi Call Data'!S33</f>
        <v>4040</v>
      </c>
      <c r="AC147" s="4">
        <f>'PO2G+C - Multi Call Data'!R33</f>
        <v>189.32999999999998</v>
      </c>
      <c r="AD147" s="5">
        <f t="shared" si="91"/>
        <v>22258.400000000001</v>
      </c>
      <c r="AE147" s="1">
        <f t="shared" si="92"/>
        <v>931</v>
      </c>
      <c r="AI147" s="7">
        <v>11.1</v>
      </c>
      <c r="AJ147" s="4" t="s">
        <v>18</v>
      </c>
      <c r="AK147" s="21">
        <f>'PO2G - Multi Call Data'!K33</f>
        <v>0.85</v>
      </c>
      <c r="AL147" s="21">
        <f>'PO2G - Multi Call Data'!L33</f>
        <v>0.49822</v>
      </c>
      <c r="AM147" s="21">
        <f>'PO2G - Multi Call Data'!M33</f>
        <v>0.52666000000000002</v>
      </c>
      <c r="AN147" s="21">
        <f>'PO2G - Multi Call Data'!N33</f>
        <v>0.50580000000000003</v>
      </c>
      <c r="AO147" s="21">
        <f>'PO2G - Multi Call Data'!O33</f>
        <v>0.91646000000000005</v>
      </c>
      <c r="AP147" s="21">
        <f>'PO2G - Multi Call Data'!P33</f>
        <v>0.90706000000000009</v>
      </c>
      <c r="AQ147" s="21">
        <f>'PO2G - Multi Call Data'!Q33</f>
        <v>0.91131999999999991</v>
      </c>
      <c r="AR147" s="4">
        <f>'PO2G - Multi Call Data'!S33</f>
        <v>3999.6</v>
      </c>
      <c r="AS147" s="4">
        <f>'PO2G - Multi Call Data'!R33</f>
        <v>199.72199999999998</v>
      </c>
      <c r="AT147" s="5">
        <f t="shared" si="93"/>
        <v>22298.799999999999</v>
      </c>
      <c r="AU147" s="1">
        <f t="shared" si="94"/>
        <v>1059.616</v>
      </c>
      <c r="AV147" s="6">
        <v>1</v>
      </c>
      <c r="AW147" s="6">
        <v>0.83499999999999996</v>
      </c>
      <c r="AX147" s="6">
        <v>0.73809999999999998</v>
      </c>
      <c r="AY147" s="6">
        <v>1</v>
      </c>
      <c r="AZ147" s="6">
        <v>0.84930000000000005</v>
      </c>
      <c r="BA147" s="6">
        <v>1</v>
      </c>
      <c r="BB147" s="6">
        <v>0.69159999999999999</v>
      </c>
      <c r="BC147" s="6">
        <v>0.81769999999999998</v>
      </c>
      <c r="BD147" s="6">
        <v>2020</v>
      </c>
      <c r="BE147" s="6">
        <v>78.489999999999995</v>
      </c>
      <c r="BG147" s="6">
        <v>83.5</v>
      </c>
      <c r="BH147" s="6">
        <v>73.81</v>
      </c>
      <c r="BI147" s="6">
        <v>100</v>
      </c>
      <c r="BJ147" s="6">
        <v>84.93</v>
      </c>
      <c r="BK147" s="6">
        <v>100</v>
      </c>
      <c r="BL147" s="6">
        <v>69.16</v>
      </c>
      <c r="BM147" s="6">
        <v>81.77</v>
      </c>
      <c r="BN147" s="6">
        <v>78.489999999999995</v>
      </c>
      <c r="BO147" s="6">
        <v>2020</v>
      </c>
    </row>
    <row r="148" spans="3:67" x14ac:dyDescent="0.2">
      <c r="C148" s="7"/>
      <c r="D148" s="9" t="s">
        <v>19</v>
      </c>
      <c r="E148" s="24">
        <f t="shared" ref="E148:M148" si="95">AVERAGE(E145:E147)</f>
        <v>0.79866666666666664</v>
      </c>
      <c r="F148" s="24">
        <f t="shared" si="95"/>
        <v>0.62080000000000013</v>
      </c>
      <c r="G148" s="24">
        <f t="shared" si="95"/>
        <v>0.66154666666666673</v>
      </c>
      <c r="H148" s="24">
        <f t="shared" si="95"/>
        <v>0.62993333333333335</v>
      </c>
      <c r="I148" s="24">
        <f t="shared" si="95"/>
        <v>0.81855333333333335</v>
      </c>
      <c r="J148" s="24">
        <f t="shared" si="95"/>
        <v>0.80809333333333333</v>
      </c>
      <c r="K148" s="24">
        <f t="shared" si="95"/>
        <v>0.80679999999999996</v>
      </c>
      <c r="L148" s="9">
        <f t="shared" si="95"/>
        <v>2523.1333333333332</v>
      </c>
      <c r="M148" s="9">
        <f t="shared" si="95"/>
        <v>211.36799194563568</v>
      </c>
      <c r="N148" s="1">
        <f t="shared" si="89"/>
        <v>15032.266666666668</v>
      </c>
      <c r="O148" s="1">
        <f t="shared" si="90"/>
        <v>1109.7564958403163</v>
      </c>
      <c r="S148" s="7"/>
      <c r="T148" s="9" t="s">
        <v>19</v>
      </c>
      <c r="U148" s="24">
        <f t="shared" ref="U148:AC148" si="96">AVERAGE(U145:U147)</f>
        <v>0.79700000000000004</v>
      </c>
      <c r="V148" s="24">
        <f t="shared" si="96"/>
        <v>0.70640666666666663</v>
      </c>
      <c r="W148" s="24">
        <f t="shared" si="96"/>
        <v>0.67727333333333328</v>
      </c>
      <c r="X148" s="24">
        <f t="shared" si="96"/>
        <v>0.68945333333333325</v>
      </c>
      <c r="Y148" s="24">
        <f t="shared" si="96"/>
        <v>0.80287333333333333</v>
      </c>
      <c r="Z148" s="24">
        <f t="shared" si="96"/>
        <v>0.8280333333333334</v>
      </c>
      <c r="AA148" s="24">
        <f t="shared" si="96"/>
        <v>0.8126000000000001</v>
      </c>
      <c r="AB148" s="9">
        <f t="shared" si="96"/>
        <v>3501.3333333333335</v>
      </c>
      <c r="AC148" s="16">
        <f t="shared" si="96"/>
        <v>216.74600000000001</v>
      </c>
      <c r="AD148" s="5">
        <f t="shared" si="91"/>
        <v>19268.8</v>
      </c>
      <c r="AE148" s="17">
        <f t="shared" si="92"/>
        <v>1075.2273333333335</v>
      </c>
      <c r="AI148" s="7"/>
      <c r="AJ148" s="9" t="s">
        <v>19</v>
      </c>
      <c r="AK148" s="24">
        <f t="shared" ref="AK148:AS148" si="97">AVERAGE(AK145:AK147)</f>
        <v>0.79666666666666675</v>
      </c>
      <c r="AL148" s="24">
        <f t="shared" si="97"/>
        <v>0.67865333333333322</v>
      </c>
      <c r="AM148" s="24">
        <f t="shared" si="97"/>
        <v>0.70566000000000006</v>
      </c>
      <c r="AN148" s="24">
        <f t="shared" si="97"/>
        <v>0.68847333333333338</v>
      </c>
      <c r="AO148" s="24">
        <f t="shared" si="97"/>
        <v>0.82039999999999991</v>
      </c>
      <c r="AP148" s="24">
        <f t="shared" si="97"/>
        <v>0.7991733333333334</v>
      </c>
      <c r="AQ148" s="24">
        <f t="shared" si="97"/>
        <v>0.80798666666666674</v>
      </c>
      <c r="AR148" s="9">
        <f t="shared" si="97"/>
        <v>3218.5333333333333</v>
      </c>
      <c r="AS148" s="9">
        <f t="shared" si="97"/>
        <v>189.83866666666665</v>
      </c>
      <c r="AT148" s="5">
        <f t="shared" si="93"/>
        <v>18514.666666666668</v>
      </c>
      <c r="AU148" s="1">
        <f t="shared" si="94"/>
        <v>1028.3713333333335</v>
      </c>
      <c r="AV148">
        <v>2</v>
      </c>
      <c r="AW148" s="6">
        <v>0.83499999999999996</v>
      </c>
      <c r="AX148" s="6">
        <v>0.75859999999999994</v>
      </c>
      <c r="AY148" s="6">
        <v>0.94620000000000004</v>
      </c>
      <c r="AZ148" s="6">
        <v>0.84209999999999996</v>
      </c>
      <c r="BA148" s="6">
        <v>0.9405</v>
      </c>
      <c r="BB148" s="6">
        <v>0.73829999999999996</v>
      </c>
      <c r="BC148" s="6">
        <v>0.82719999999999994</v>
      </c>
      <c r="BD148" s="6">
        <v>4040</v>
      </c>
      <c r="BE148" s="6">
        <v>204.82</v>
      </c>
      <c r="BG148" s="6">
        <v>83.5</v>
      </c>
      <c r="BH148" s="6">
        <v>75.86</v>
      </c>
      <c r="BI148" s="6">
        <v>94.62</v>
      </c>
      <c r="BJ148" s="6">
        <v>84.21</v>
      </c>
      <c r="BK148" s="6">
        <v>94.05</v>
      </c>
      <c r="BL148" s="6">
        <v>73.83</v>
      </c>
      <c r="BM148" s="6">
        <v>82.72</v>
      </c>
      <c r="BN148" s="6">
        <v>204.82</v>
      </c>
      <c r="BO148" s="6">
        <v>4040</v>
      </c>
    </row>
    <row r="149" spans="3:67" x14ac:dyDescent="0.2">
      <c r="C149" s="7">
        <v>3.1</v>
      </c>
      <c r="D149" s="4" t="s">
        <v>29</v>
      </c>
      <c r="E149" s="21">
        <v>0.99</v>
      </c>
      <c r="F149" s="21">
        <v>0.98919999999999997</v>
      </c>
      <c r="G149" s="21">
        <v>0.98919999999999997</v>
      </c>
      <c r="H149" s="21">
        <v>0.98919999999999997</v>
      </c>
      <c r="I149" s="21">
        <v>0.99070000000000003</v>
      </c>
      <c r="J149" s="21">
        <v>0.99070000000000003</v>
      </c>
      <c r="K149" s="21">
        <v>0.99070000000000003</v>
      </c>
      <c r="L149" s="4">
        <v>2488</v>
      </c>
      <c r="M149" s="4">
        <v>179.93919491767801</v>
      </c>
      <c r="N149" s="1">
        <f t="shared" si="89"/>
        <v>14401</v>
      </c>
      <c r="O149" s="17">
        <f t="shared" si="90"/>
        <v>1018.3485827445962</v>
      </c>
      <c r="S149" s="7">
        <v>3.1</v>
      </c>
      <c r="T149" s="4" t="s">
        <v>29</v>
      </c>
      <c r="U149" s="21">
        <v>0.94</v>
      </c>
      <c r="V149" s="21">
        <v>0.94510000000000005</v>
      </c>
      <c r="W149" s="21">
        <v>0.92469999999999997</v>
      </c>
      <c r="X149" s="21">
        <v>0.93479999999999996</v>
      </c>
      <c r="Y149" s="21">
        <v>0.93579999999999997</v>
      </c>
      <c r="Z149" s="21">
        <v>0.95330000000000004</v>
      </c>
      <c r="AA149" s="21">
        <v>0.94440000000000002</v>
      </c>
      <c r="AB149" s="4">
        <v>1212</v>
      </c>
      <c r="AC149" s="4">
        <v>91.59</v>
      </c>
      <c r="AD149" s="5">
        <f t="shared" si="91"/>
        <v>7876</v>
      </c>
      <c r="AE149" s="1">
        <f t="shared" si="92"/>
        <v>667.36</v>
      </c>
      <c r="AI149" s="7">
        <v>3.1</v>
      </c>
      <c r="AJ149" s="4" t="s">
        <v>29</v>
      </c>
      <c r="AK149" s="21">
        <v>0.98</v>
      </c>
      <c r="AL149" s="21">
        <v>0.97849999999999993</v>
      </c>
      <c r="AM149" s="21">
        <v>0.97849999999999993</v>
      </c>
      <c r="AN149" s="21">
        <v>0.97849999999999993</v>
      </c>
      <c r="AO149" s="21">
        <v>0.98129999999999995</v>
      </c>
      <c r="AP149" s="21">
        <v>0.98129999999999995</v>
      </c>
      <c r="AQ149" s="21">
        <v>0.98129999999999995</v>
      </c>
      <c r="AR149" s="6">
        <v>1212</v>
      </c>
      <c r="AS149" s="6">
        <v>103.22</v>
      </c>
      <c r="AT149" s="5">
        <f t="shared" si="93"/>
        <v>8482</v>
      </c>
      <c r="AU149" s="1">
        <f t="shared" si="94"/>
        <v>533.70000000000005</v>
      </c>
      <c r="AV149" s="6">
        <v>3</v>
      </c>
      <c r="AW149" s="6">
        <v>0.87</v>
      </c>
      <c r="AX149" s="6">
        <v>0.7913</v>
      </c>
      <c r="AY149" s="6">
        <v>0.97849999999999993</v>
      </c>
      <c r="AZ149" s="6">
        <v>0.875</v>
      </c>
      <c r="BA149" s="6">
        <v>0.97650000000000003</v>
      </c>
      <c r="BB149" s="6">
        <v>0.77569999999999995</v>
      </c>
      <c r="BC149" s="6">
        <v>0.86459999999999992</v>
      </c>
      <c r="BD149" s="6">
        <v>3232</v>
      </c>
      <c r="BE149" s="6">
        <v>206.93</v>
      </c>
      <c r="BG149" s="6">
        <v>87</v>
      </c>
      <c r="BH149" s="6">
        <v>79.13</v>
      </c>
      <c r="BI149" s="6">
        <v>97.85</v>
      </c>
      <c r="BJ149" s="6">
        <v>87.5</v>
      </c>
      <c r="BK149" s="6">
        <v>97.65</v>
      </c>
      <c r="BL149" s="6">
        <v>77.569999999999993</v>
      </c>
      <c r="BM149" s="6">
        <v>86.46</v>
      </c>
      <c r="BN149" s="6">
        <v>206.93</v>
      </c>
      <c r="BO149" s="6">
        <v>3232</v>
      </c>
    </row>
    <row r="150" spans="3:67" x14ac:dyDescent="0.2">
      <c r="C150" s="7">
        <v>4.0999999999999996</v>
      </c>
      <c r="D150" s="4" t="s">
        <v>30</v>
      </c>
      <c r="E150" s="21">
        <v>0.94</v>
      </c>
      <c r="F150" s="21">
        <v>0.94510000000000005</v>
      </c>
      <c r="G150" s="21">
        <v>0.92469999999999997</v>
      </c>
      <c r="H150" s="21">
        <v>0.93479999999999996</v>
      </c>
      <c r="I150" s="21">
        <v>0.93579999999999997</v>
      </c>
      <c r="J150" s="21">
        <v>0.95330000000000004</v>
      </c>
      <c r="K150" s="21">
        <v>0.94440000000000002</v>
      </c>
      <c r="L150" s="4">
        <v>2449</v>
      </c>
      <c r="M150" s="4">
        <v>205.58331298828099</v>
      </c>
      <c r="N150" s="1">
        <f t="shared" si="89"/>
        <v>14478</v>
      </c>
      <c r="O150" s="1">
        <f t="shared" si="90"/>
        <v>1040.339518070218</v>
      </c>
      <c r="S150" s="7">
        <v>4.0999999999999996</v>
      </c>
      <c r="T150" s="4" t="s">
        <v>30</v>
      </c>
      <c r="U150" s="21">
        <v>0.95</v>
      </c>
      <c r="V150" s="21">
        <v>0.98819999999999997</v>
      </c>
      <c r="W150" s="21">
        <v>0.9032</v>
      </c>
      <c r="X150" s="21">
        <v>0.94379999999999997</v>
      </c>
      <c r="Y150" s="21">
        <v>0.92169999999999996</v>
      </c>
      <c r="Z150" s="21">
        <v>0.99070000000000003</v>
      </c>
      <c r="AA150" s="21">
        <v>0.95499999999999996</v>
      </c>
      <c r="AB150" s="4">
        <v>1212</v>
      </c>
      <c r="AC150" s="4">
        <v>90.42</v>
      </c>
      <c r="AD150" s="5">
        <f t="shared" si="91"/>
        <v>6462</v>
      </c>
      <c r="AE150" s="1">
        <f t="shared" si="92"/>
        <v>419.46</v>
      </c>
      <c r="AI150" s="7">
        <v>4.0999999999999996</v>
      </c>
      <c r="AJ150" s="4" t="s">
        <v>30</v>
      </c>
      <c r="AK150" s="21">
        <v>0.95</v>
      </c>
      <c r="AL150" s="21">
        <v>1</v>
      </c>
      <c r="AM150" s="21">
        <v>0.89249999999999996</v>
      </c>
      <c r="AN150" s="21">
        <v>0.94319999999999993</v>
      </c>
      <c r="AO150" s="21">
        <v>0.91449999999999998</v>
      </c>
      <c r="AP150" s="21">
        <v>1</v>
      </c>
      <c r="AQ150" s="21">
        <v>0.95540000000000003</v>
      </c>
      <c r="AR150" s="6">
        <v>2020</v>
      </c>
      <c r="AS150" s="6">
        <v>122</v>
      </c>
      <c r="AT150" s="5">
        <f t="shared" si="93"/>
        <v>11714</v>
      </c>
      <c r="AU150" s="1">
        <f t="shared" si="94"/>
        <v>705.12000000000012</v>
      </c>
      <c r="AV150">
        <v>4</v>
      </c>
      <c r="AW150" s="6">
        <v>0.87</v>
      </c>
      <c r="AX150" s="6">
        <v>0.7863</v>
      </c>
      <c r="AY150" s="6">
        <v>0.98919999999999997</v>
      </c>
      <c r="AZ150" s="6">
        <v>0.87620000000000009</v>
      </c>
      <c r="BA150" s="6">
        <v>0.98799999999999999</v>
      </c>
      <c r="BB150" s="6">
        <v>0.76639999999999997</v>
      </c>
      <c r="BC150" s="6">
        <v>0.86319999999999997</v>
      </c>
      <c r="BD150" s="6">
        <v>4040</v>
      </c>
      <c r="BE150" s="6">
        <v>267.38</v>
      </c>
      <c r="BG150" s="6">
        <v>87</v>
      </c>
      <c r="BH150" s="6">
        <v>78.63</v>
      </c>
      <c r="BI150" s="6">
        <v>98.92</v>
      </c>
      <c r="BJ150" s="6">
        <v>87.62</v>
      </c>
      <c r="BK150" s="6">
        <v>98.8</v>
      </c>
      <c r="BL150" s="6">
        <v>76.64</v>
      </c>
      <c r="BM150" s="6">
        <v>86.32</v>
      </c>
      <c r="BN150" s="6">
        <v>267.38</v>
      </c>
      <c r="BO150" s="6">
        <v>4040</v>
      </c>
    </row>
    <row r="151" spans="3:67" x14ac:dyDescent="0.2">
      <c r="C151" s="7">
        <v>5.0999999999999996</v>
      </c>
      <c r="D151" s="4" t="s">
        <v>31</v>
      </c>
      <c r="E151" s="21">
        <v>0.92500000000000004</v>
      </c>
      <c r="F151" s="21">
        <v>0.93330000000000002</v>
      </c>
      <c r="G151" s="21">
        <v>0.9032</v>
      </c>
      <c r="H151" s="21">
        <v>0.91800000000000004</v>
      </c>
      <c r="I151" s="21">
        <v>0.91820000000000002</v>
      </c>
      <c r="J151" s="21">
        <v>0.94389999999999996</v>
      </c>
      <c r="K151" s="21">
        <v>0.93089999999999995</v>
      </c>
      <c r="L151" s="4">
        <v>2454</v>
      </c>
      <c r="M151" s="4">
        <v>213.998138189315</v>
      </c>
      <c r="N151" s="1">
        <f t="shared" si="89"/>
        <v>14469</v>
      </c>
      <c r="O151" s="1">
        <f t="shared" si="90"/>
        <v>1009.2728016376464</v>
      </c>
      <c r="S151" s="7">
        <v>5.0999999999999996</v>
      </c>
      <c r="T151" s="4" t="s">
        <v>31</v>
      </c>
      <c r="U151" s="21">
        <v>0.94</v>
      </c>
      <c r="V151" s="21">
        <v>0.95509999999999995</v>
      </c>
      <c r="W151" s="21">
        <v>0.91400000000000003</v>
      </c>
      <c r="X151" s="21">
        <v>0.93410000000000004</v>
      </c>
      <c r="Y151" s="21">
        <v>0.92789999999999995</v>
      </c>
      <c r="Z151" s="21">
        <v>0.96260000000000001</v>
      </c>
      <c r="AA151" s="21">
        <v>0.94499999999999995</v>
      </c>
      <c r="AB151" s="4">
        <v>3636</v>
      </c>
      <c r="AC151" s="4">
        <v>268.17</v>
      </c>
      <c r="AD151" s="5">
        <f t="shared" si="91"/>
        <v>19794</v>
      </c>
      <c r="AE151" s="1">
        <f t="shared" si="92"/>
        <v>1253.55</v>
      </c>
      <c r="AI151" s="7">
        <v>5.0999999999999996</v>
      </c>
      <c r="AJ151" s="4" t="s">
        <v>31</v>
      </c>
      <c r="AK151" s="21">
        <v>0.94499999999999995</v>
      </c>
      <c r="AL151" s="21">
        <v>0.94569999999999999</v>
      </c>
      <c r="AM151" s="21">
        <v>0.9355</v>
      </c>
      <c r="AN151" s="21">
        <v>0.9405</v>
      </c>
      <c r="AO151" s="21">
        <v>0.94440000000000002</v>
      </c>
      <c r="AP151" s="21">
        <v>0.95330000000000004</v>
      </c>
      <c r="AQ151" s="21">
        <v>0.94879999999999998</v>
      </c>
      <c r="AR151" s="6">
        <v>3232</v>
      </c>
      <c r="AS151" s="6">
        <v>157.76</v>
      </c>
      <c r="AT151" s="5">
        <f t="shared" si="93"/>
        <v>19592</v>
      </c>
      <c r="AU151" s="1">
        <f t="shared" si="94"/>
        <v>1188.5899999999999</v>
      </c>
      <c r="AV151" s="6">
        <v>5</v>
      </c>
      <c r="AW151" s="6">
        <v>0.88</v>
      </c>
      <c r="AX151" s="6">
        <v>0.79489999999999994</v>
      </c>
      <c r="AY151" s="6">
        <v>1</v>
      </c>
      <c r="AZ151" s="6">
        <v>0.88569999999999993</v>
      </c>
      <c r="BA151" s="6">
        <v>1</v>
      </c>
      <c r="BB151" s="6">
        <v>0.77569999999999995</v>
      </c>
      <c r="BC151" s="6">
        <v>0.87370000000000003</v>
      </c>
      <c r="BD151" s="6">
        <v>3232</v>
      </c>
      <c r="BE151" s="6">
        <v>212.89</v>
      </c>
      <c r="BG151" s="6">
        <v>88</v>
      </c>
      <c r="BH151" s="6">
        <v>79.489999999999995</v>
      </c>
      <c r="BI151" s="6">
        <v>100</v>
      </c>
      <c r="BJ151" s="6">
        <v>88.57</v>
      </c>
      <c r="BK151" s="6">
        <v>100</v>
      </c>
      <c r="BL151" s="6">
        <v>77.569999999999993</v>
      </c>
      <c r="BM151" s="6">
        <v>87.37</v>
      </c>
      <c r="BN151" s="6">
        <v>212.89</v>
      </c>
      <c r="BO151" s="6">
        <v>3232</v>
      </c>
    </row>
    <row r="152" spans="3:67" x14ac:dyDescent="0.2">
      <c r="C152" s="7">
        <v>6.1</v>
      </c>
      <c r="D152" s="4" t="s">
        <v>32</v>
      </c>
      <c r="E152" s="21">
        <v>0.91</v>
      </c>
      <c r="F152" s="21">
        <v>0.88660000000000005</v>
      </c>
      <c r="G152" s="21">
        <v>0.92469999999999997</v>
      </c>
      <c r="H152" s="21">
        <v>0.90529999999999999</v>
      </c>
      <c r="I152" s="21">
        <v>0.93200000000000005</v>
      </c>
      <c r="J152" s="21">
        <v>0.8972</v>
      </c>
      <c r="K152" s="21">
        <v>0.9143</v>
      </c>
      <c r="L152" s="4">
        <v>2461</v>
      </c>
      <c r="M152" s="4">
        <v>244.48819112777699</v>
      </c>
      <c r="N152" s="1">
        <f t="shared" si="89"/>
        <v>14468</v>
      </c>
      <c r="O152" s="1">
        <f t="shared" si="90"/>
        <v>1175.4902088642098</v>
      </c>
      <c r="S152" s="7">
        <v>6.1</v>
      </c>
      <c r="T152" s="4" t="s">
        <v>32</v>
      </c>
      <c r="U152" s="21">
        <v>0.91500000000000004</v>
      </c>
      <c r="V152" s="21">
        <v>0.88</v>
      </c>
      <c r="W152" s="21">
        <v>0.94620000000000004</v>
      </c>
      <c r="X152" s="21">
        <v>0.91190000000000004</v>
      </c>
      <c r="Y152" s="21">
        <v>0.95</v>
      </c>
      <c r="Z152" s="21">
        <v>0.88790000000000002</v>
      </c>
      <c r="AA152" s="21">
        <v>0.91790000000000005</v>
      </c>
      <c r="AB152" s="4">
        <v>3838</v>
      </c>
      <c r="AC152" s="4">
        <v>265.55</v>
      </c>
      <c r="AD152" s="5">
        <f t="shared" si="91"/>
        <v>22016</v>
      </c>
      <c r="AE152" s="1">
        <f t="shared" si="92"/>
        <v>1505.03</v>
      </c>
      <c r="AI152" s="7">
        <v>6.1</v>
      </c>
      <c r="AJ152" s="4" t="s">
        <v>32</v>
      </c>
      <c r="AK152" s="21">
        <v>0.90500000000000003</v>
      </c>
      <c r="AL152" s="21">
        <v>0.89359999999999995</v>
      </c>
      <c r="AM152" s="21">
        <v>0.90319999999999989</v>
      </c>
      <c r="AN152" s="21">
        <v>0.89840000000000009</v>
      </c>
      <c r="AO152" s="21">
        <v>0.91510000000000002</v>
      </c>
      <c r="AP152" s="21">
        <v>0.90650000000000008</v>
      </c>
      <c r="AQ152" s="21">
        <v>0.91079999999999994</v>
      </c>
      <c r="AR152" s="6">
        <v>3636</v>
      </c>
      <c r="AS152" s="6">
        <v>272.32</v>
      </c>
      <c r="AT152" s="5">
        <f t="shared" si="93"/>
        <v>21006</v>
      </c>
      <c r="AU152" s="1">
        <f t="shared" si="94"/>
        <v>1328.77</v>
      </c>
      <c r="AV152">
        <v>6</v>
      </c>
      <c r="AW152" s="6">
        <v>0.86499999999999999</v>
      </c>
      <c r="AX152" s="6">
        <v>0.77500000000000002</v>
      </c>
      <c r="AY152" s="6">
        <v>1</v>
      </c>
      <c r="AZ152" s="6">
        <v>0.87319999999999998</v>
      </c>
      <c r="BA152" s="6">
        <v>1</v>
      </c>
      <c r="BB152" s="6">
        <v>0.74769999999999992</v>
      </c>
      <c r="BC152" s="6">
        <v>0.85560000000000003</v>
      </c>
      <c r="BD152" s="6">
        <v>18786</v>
      </c>
      <c r="BE152" s="6">
        <v>1221.8800000000001</v>
      </c>
      <c r="BG152" s="6">
        <v>86.5</v>
      </c>
      <c r="BH152" s="6">
        <v>77.5</v>
      </c>
      <c r="BI152" s="6">
        <v>100</v>
      </c>
      <c r="BJ152" s="6">
        <v>87.32</v>
      </c>
      <c r="BK152" s="6">
        <v>100</v>
      </c>
      <c r="BL152" s="6">
        <v>74.77</v>
      </c>
      <c r="BM152" s="6">
        <v>85.56</v>
      </c>
      <c r="BN152" s="6">
        <v>1221.8800000000001</v>
      </c>
      <c r="BO152" s="6">
        <v>18786</v>
      </c>
    </row>
    <row r="153" spans="3:67" x14ac:dyDescent="0.2">
      <c r="C153" s="7">
        <v>7.1</v>
      </c>
      <c r="D153" s="4" t="s">
        <v>33</v>
      </c>
      <c r="E153" s="21">
        <v>0.86499999999999999</v>
      </c>
      <c r="F153" s="21">
        <v>0.80559999999999998</v>
      </c>
      <c r="G153" s="21">
        <v>0.9355</v>
      </c>
      <c r="H153" s="21">
        <v>0.86570000000000003</v>
      </c>
      <c r="I153" s="21">
        <v>0.93479999999999996</v>
      </c>
      <c r="J153" s="21">
        <v>0.80369999999999997</v>
      </c>
      <c r="K153" s="21">
        <v>0.86429999999999996</v>
      </c>
      <c r="L153" s="4">
        <v>2417</v>
      </c>
      <c r="M153" s="4">
        <v>186.27199697494501</v>
      </c>
      <c r="N153" s="1">
        <f t="shared" si="89"/>
        <v>14012</v>
      </c>
      <c r="O153" s="1">
        <f t="shared" si="90"/>
        <v>947.15908503532046</v>
      </c>
      <c r="S153" s="7">
        <v>7.1</v>
      </c>
      <c r="T153" s="4" t="s">
        <v>33</v>
      </c>
      <c r="U153" s="21">
        <v>0.93500000000000005</v>
      </c>
      <c r="V153" s="21">
        <v>0.88460000000000005</v>
      </c>
      <c r="W153" s="21">
        <v>0.98919999999999997</v>
      </c>
      <c r="X153" s="21">
        <v>0.93400000000000005</v>
      </c>
      <c r="Y153" s="21">
        <v>0.98960000000000004</v>
      </c>
      <c r="Z153" s="21">
        <v>0.88790000000000002</v>
      </c>
      <c r="AA153" s="21">
        <v>0.93600000000000005</v>
      </c>
      <c r="AB153" s="4">
        <v>3232</v>
      </c>
      <c r="AC153" s="4">
        <v>224.63</v>
      </c>
      <c r="AD153" s="5">
        <f t="shared" si="91"/>
        <v>20400</v>
      </c>
      <c r="AE153" s="1">
        <f t="shared" si="92"/>
        <v>1394.27</v>
      </c>
      <c r="AI153" s="7">
        <v>7.1</v>
      </c>
      <c r="AJ153" s="4" t="s">
        <v>33</v>
      </c>
      <c r="AK153" s="21">
        <v>0.86499999999999999</v>
      </c>
      <c r="AL153" s="21">
        <v>0.77500000000000002</v>
      </c>
      <c r="AM153" s="21">
        <v>1</v>
      </c>
      <c r="AN153" s="21">
        <v>0.87319999999999998</v>
      </c>
      <c r="AO153" s="21">
        <v>1</v>
      </c>
      <c r="AP153" s="21">
        <v>0.74769999999999992</v>
      </c>
      <c r="AQ153" s="21">
        <v>0.85560000000000003</v>
      </c>
      <c r="AR153" s="6">
        <v>18786</v>
      </c>
      <c r="AS153" s="6">
        <v>1221.8800000000001</v>
      </c>
      <c r="AT153" s="5">
        <f t="shared" si="93"/>
        <v>35550</v>
      </c>
      <c r="AU153" s="1">
        <f t="shared" si="94"/>
        <v>2198.5500000000002</v>
      </c>
      <c r="AW153" s="6"/>
      <c r="AX153" s="6"/>
      <c r="AY153" s="6"/>
      <c r="AZ153" s="6"/>
      <c r="BA153" s="6"/>
      <c r="BB153" s="6"/>
      <c r="BC153" s="6"/>
      <c r="BD153" s="6"/>
      <c r="BE153" s="6"/>
    </row>
    <row r="154" spans="3:67" x14ac:dyDescent="0.2">
      <c r="C154" s="7">
        <v>8.1</v>
      </c>
      <c r="D154" s="4" t="s">
        <v>34</v>
      </c>
      <c r="E154" s="21">
        <f>'ProTeGi - Multi Call Data'!K43</f>
        <v>0.94199999999999984</v>
      </c>
      <c r="F154" s="21">
        <f>'ProTeGi - Multi Call Data'!L43</f>
        <v>0.91327999999999998</v>
      </c>
      <c r="G154" s="21">
        <f>'ProTeGi - Multi Call Data'!M43</f>
        <v>0.97448000000000001</v>
      </c>
      <c r="H154" s="21">
        <f>'ProTeGi - Multi Call Data'!N43</f>
        <v>0.94252000000000002</v>
      </c>
      <c r="I154" s="21">
        <f>'ProTeGi - Multi Call Data'!O43</f>
        <v>0.97632000000000008</v>
      </c>
      <c r="J154" s="21">
        <f>'ProTeGi - Multi Call Data'!P43</f>
        <v>0.90868000000000004</v>
      </c>
      <c r="K154" s="21">
        <f>'ProTeGi - Multi Call Data'!Q43</f>
        <v>0.94075999999999982</v>
      </c>
      <c r="L154" s="4">
        <f>'ProTeGi - Multi Call Data'!S43</f>
        <v>2475</v>
      </c>
      <c r="M154" s="4">
        <f>'ProTeGi - Multi Call Data'!R43</f>
        <v>175.26002421719159</v>
      </c>
      <c r="N154" s="1">
        <f t="shared" si="89"/>
        <v>14144.2</v>
      </c>
      <c r="O154" s="1">
        <f t="shared" si="90"/>
        <v>861.69010355106752</v>
      </c>
      <c r="S154" s="7">
        <v>8.1</v>
      </c>
      <c r="T154" s="4" t="s">
        <v>34</v>
      </c>
      <c r="U154" s="21">
        <f>'PO2G+C - Multi Call Data'!K43</f>
        <v>0.93499999999999994</v>
      </c>
      <c r="V154" s="21">
        <f>'PO2G+C - Multi Call Data'!L43</f>
        <v>0.93420000000000003</v>
      </c>
      <c r="W154" s="21">
        <f>'PO2G+C - Multi Call Data'!M43</f>
        <v>0.92688000000000004</v>
      </c>
      <c r="X154" s="21">
        <f>'PO2G+C - Multi Call Data'!N43</f>
        <v>0.92984000000000011</v>
      </c>
      <c r="Y154" s="21">
        <f>'PO2G+C - Multi Call Data'!O43</f>
        <v>0.93781999999999999</v>
      </c>
      <c r="Z154" s="21">
        <f>'PO2G+C - Multi Call Data'!P43</f>
        <v>0.94206000000000001</v>
      </c>
      <c r="AA154" s="21">
        <f>'PO2G+C - Multi Call Data'!Q43</f>
        <v>0.93936000000000008</v>
      </c>
      <c r="AB154" s="4">
        <f>'PO2G+C - Multi Call Data'!S43</f>
        <v>3636</v>
      </c>
      <c r="AC154" s="4">
        <f>'PO2G+C - Multi Call Data'!R43</f>
        <v>136.898</v>
      </c>
      <c r="AD154" s="5">
        <f>AB154+AD132</f>
        <v>20400</v>
      </c>
      <c r="AE154" s="1">
        <f t="shared" si="92"/>
        <v>723.32799999999997</v>
      </c>
      <c r="AI154" s="7">
        <v>8.1</v>
      </c>
      <c r="AJ154" s="4" t="s">
        <v>34</v>
      </c>
      <c r="AK154" s="21">
        <f>'PO2G - Multi Call Data'!K43</f>
        <v>0.93300000000000005</v>
      </c>
      <c r="AL154" s="21">
        <f>'PO2G - Multi Call Data'!L43</f>
        <v>0.92270000000000008</v>
      </c>
      <c r="AM154" s="21">
        <f>'PO2G - Multi Call Data'!M43</f>
        <v>0.93547999999999987</v>
      </c>
      <c r="AN154" s="21">
        <f>'PO2G - Multi Call Data'!N43</f>
        <v>0.92874000000000001</v>
      </c>
      <c r="AO154" s="21">
        <f>'PO2G - Multi Call Data'!O43</f>
        <v>0.76332</v>
      </c>
      <c r="AP154" s="21">
        <f>'PO2G - Multi Call Data'!P43</f>
        <v>0.93084000000000011</v>
      </c>
      <c r="AQ154" s="21">
        <f>'PO2G - Multi Call Data'!Q43</f>
        <v>0.93674000000000002</v>
      </c>
      <c r="AR154" s="4">
        <f>'PO2G - Multi Call Data'!S43</f>
        <v>3434</v>
      </c>
      <c r="AS154" s="4">
        <f>'PO2G - Multi Call Data'!R43</f>
        <v>174.55400000000003</v>
      </c>
      <c r="AT154" s="5">
        <f t="shared" si="93"/>
        <v>19672.8</v>
      </c>
      <c r="AU154" s="1">
        <f t="shared" si="94"/>
        <v>931</v>
      </c>
      <c r="AW154" s="6"/>
      <c r="AX154" s="6"/>
      <c r="AY154" s="6"/>
      <c r="AZ154" s="6"/>
      <c r="BA154" s="6"/>
      <c r="BB154" s="6"/>
      <c r="BC154" s="6"/>
      <c r="BD154" s="6"/>
      <c r="BE154" s="6"/>
    </row>
    <row r="155" spans="3:67" x14ac:dyDescent="0.2">
      <c r="C155" s="7"/>
      <c r="D155" s="9" t="s">
        <v>36</v>
      </c>
      <c r="E155" s="24">
        <f t="shared" ref="E155:M155" si="98">AVERAGE(E149:E154)</f>
        <v>0.92866666666666664</v>
      </c>
      <c r="F155" s="24">
        <f t="shared" si="98"/>
        <v>0.9121800000000001</v>
      </c>
      <c r="G155" s="24">
        <f t="shared" si="98"/>
        <v>0.94196333333333326</v>
      </c>
      <c r="H155" s="24">
        <f t="shared" si="98"/>
        <v>0.92592000000000008</v>
      </c>
      <c r="I155" s="24">
        <f t="shared" si="98"/>
        <v>0.94797000000000009</v>
      </c>
      <c r="J155" s="24">
        <f t="shared" si="98"/>
        <v>0.91624666666666676</v>
      </c>
      <c r="K155" s="24">
        <f t="shared" si="98"/>
        <v>0.93089333333333324</v>
      </c>
      <c r="L155" s="9">
        <f t="shared" si="98"/>
        <v>2457.3333333333335</v>
      </c>
      <c r="M155" s="9">
        <f t="shared" si="98"/>
        <v>200.92347640253126</v>
      </c>
      <c r="N155" s="1">
        <f t="shared" si="89"/>
        <v>14328.7</v>
      </c>
      <c r="O155" s="17">
        <f t="shared" si="90"/>
        <v>1008.7167166505097</v>
      </c>
      <c r="S155" s="7"/>
      <c r="T155" s="9" t="s">
        <v>36</v>
      </c>
      <c r="U155" s="24">
        <f t="shared" ref="U155:AC155" si="99">AVERAGE(U149:U154)</f>
        <v>0.93583333333333318</v>
      </c>
      <c r="V155" s="24">
        <f t="shared" si="99"/>
        <v>0.93119999999999992</v>
      </c>
      <c r="W155" s="24">
        <f t="shared" si="99"/>
        <v>0.93403000000000003</v>
      </c>
      <c r="X155" s="24">
        <f t="shared" si="99"/>
        <v>0.93140666666666672</v>
      </c>
      <c r="Y155" s="24">
        <f t="shared" si="99"/>
        <v>0.94380333333333344</v>
      </c>
      <c r="Z155" s="24">
        <f t="shared" si="99"/>
        <v>0.93740999999999997</v>
      </c>
      <c r="AA155" s="24">
        <f t="shared" si="99"/>
        <v>0.93960999999999995</v>
      </c>
      <c r="AB155" s="9">
        <f t="shared" si="99"/>
        <v>2794.3333333333335</v>
      </c>
      <c r="AC155" s="9">
        <f t="shared" si="99"/>
        <v>179.54300000000001</v>
      </c>
      <c r="AD155" s="5">
        <f t="shared" si="91"/>
        <v>16157.999999999998</v>
      </c>
      <c r="AE155" s="1">
        <f t="shared" si="92"/>
        <v>993.83300000000008</v>
      </c>
      <c r="AI155" s="7"/>
      <c r="AJ155" s="9" t="s">
        <v>36</v>
      </c>
      <c r="AK155" s="24">
        <f t="shared" ref="AK155:AS155" si="100">AVERAGE(AK149:AK154)</f>
        <v>0.92966666666666675</v>
      </c>
      <c r="AL155" s="24">
        <f t="shared" si="100"/>
        <v>0.91925000000000001</v>
      </c>
      <c r="AM155" s="24">
        <f t="shared" si="100"/>
        <v>0.94086333333333327</v>
      </c>
      <c r="AN155" s="24">
        <f t="shared" si="100"/>
        <v>0.92709000000000008</v>
      </c>
      <c r="AO155" s="24">
        <f t="shared" si="100"/>
        <v>0.91977000000000009</v>
      </c>
      <c r="AP155" s="24">
        <f t="shared" si="100"/>
        <v>0.91993999999999998</v>
      </c>
      <c r="AQ155" s="24">
        <f t="shared" si="100"/>
        <v>0.93144000000000016</v>
      </c>
      <c r="AR155" s="9">
        <f t="shared" si="100"/>
        <v>5386.666666666667</v>
      </c>
      <c r="AS155" s="9">
        <f t="shared" si="100"/>
        <v>341.95566666666667</v>
      </c>
      <c r="AT155" s="5">
        <f t="shared" si="93"/>
        <v>19336.133333333335</v>
      </c>
      <c r="AU155" s="1">
        <f t="shared" si="94"/>
        <v>1147.6216666666667</v>
      </c>
      <c r="AW155" s="6"/>
      <c r="AX155" s="6"/>
      <c r="AY155" s="6"/>
      <c r="AZ155" s="6"/>
      <c r="BA155" s="6"/>
      <c r="BB155" s="6"/>
      <c r="BC155" s="6"/>
      <c r="BD155" s="6"/>
      <c r="BE155" s="6"/>
      <c r="BG155" t="s">
        <v>47</v>
      </c>
    </row>
    <row r="156" spans="3:67" x14ac:dyDescent="0.2">
      <c r="C156" s="4"/>
      <c r="D156" s="9" t="s">
        <v>37</v>
      </c>
      <c r="E156" s="24">
        <f>AVERAGE(E145:E147,E149:E154)</f>
        <v>0.88533333333333342</v>
      </c>
      <c r="F156" s="24">
        <f t="shared" ref="F156:O156" si="101">AVERAGE(F145:F147,F149:F154)</f>
        <v>0.81505333333333341</v>
      </c>
      <c r="G156" s="24">
        <f t="shared" si="101"/>
        <v>0.84849111111111108</v>
      </c>
      <c r="H156" s="24">
        <f t="shared" si="101"/>
        <v>0.82725777777777787</v>
      </c>
      <c r="I156" s="24">
        <f t="shared" si="101"/>
        <v>0.90483111111111114</v>
      </c>
      <c r="J156" s="24">
        <f t="shared" si="101"/>
        <v>0.88019555555555562</v>
      </c>
      <c r="K156" s="24">
        <f t="shared" si="101"/>
        <v>0.88952888888888892</v>
      </c>
      <c r="L156" s="9">
        <f t="shared" si="101"/>
        <v>2479.2666666666669</v>
      </c>
      <c r="M156" s="9">
        <f t="shared" si="101"/>
        <v>204.4049815835661</v>
      </c>
      <c r="N156" s="9">
        <f t="shared" si="101"/>
        <v>14563.222222222223</v>
      </c>
      <c r="O156" s="9">
        <f t="shared" si="101"/>
        <v>1042.3966430471121</v>
      </c>
      <c r="S156" s="4"/>
      <c r="T156" s="9" t="s">
        <v>37</v>
      </c>
      <c r="U156" s="24">
        <f>AVERAGE(U145:U147,U149:U154)</f>
        <v>0.88955555555555554</v>
      </c>
      <c r="V156" s="24">
        <f t="shared" ref="V156:AE156" si="102">AVERAGE(V145:V147,V149:V154)</f>
        <v>0.85626888888888875</v>
      </c>
      <c r="W156" s="24">
        <f t="shared" si="102"/>
        <v>0.84844444444444445</v>
      </c>
      <c r="X156" s="24">
        <f t="shared" si="102"/>
        <v>0.8507555555555556</v>
      </c>
      <c r="Y156" s="24">
        <f t="shared" si="102"/>
        <v>0.89682666666666677</v>
      </c>
      <c r="Z156" s="24">
        <f t="shared" si="102"/>
        <v>0.90095111111111115</v>
      </c>
      <c r="AA156" s="24">
        <f t="shared" si="102"/>
        <v>0.89727333333333348</v>
      </c>
      <c r="AB156" s="9">
        <f t="shared" si="102"/>
        <v>3030</v>
      </c>
      <c r="AC156" s="9">
        <f t="shared" si="102"/>
        <v>191.94399999999999</v>
      </c>
      <c r="AD156" s="9">
        <f t="shared" si="102"/>
        <v>17194.933333333334</v>
      </c>
      <c r="AE156" s="9">
        <f t="shared" si="102"/>
        <v>1020.9644444444443</v>
      </c>
      <c r="AI156" s="4"/>
      <c r="AJ156" s="9" t="s">
        <v>37</v>
      </c>
      <c r="AK156" s="24">
        <f>AVERAGE(AK145:AK147,AK149:AK154)</f>
        <v>0.88533333333333342</v>
      </c>
      <c r="AL156" s="24">
        <f t="shared" ref="AL156:AU156" si="103">AVERAGE(AL145:AL147,AL149:AL154)</f>
        <v>0.83905111111111119</v>
      </c>
      <c r="AM156" s="24">
        <f t="shared" si="103"/>
        <v>0.86246222222222224</v>
      </c>
      <c r="AN156" s="24">
        <f t="shared" si="103"/>
        <v>0.84755111111111114</v>
      </c>
      <c r="AO156" s="24">
        <f t="shared" si="103"/>
        <v>0.88664666666666669</v>
      </c>
      <c r="AP156" s="24">
        <f t="shared" si="103"/>
        <v>0.87968444444444449</v>
      </c>
      <c r="AQ156" s="24">
        <f t="shared" si="103"/>
        <v>0.89028888888888902</v>
      </c>
      <c r="AR156" s="9">
        <f t="shared" si="103"/>
        <v>4663.9555555555553</v>
      </c>
      <c r="AS156" s="9">
        <f t="shared" si="103"/>
        <v>291.25</v>
      </c>
      <c r="AT156" s="9">
        <f t="shared" si="103"/>
        <v>19062.31111111111</v>
      </c>
      <c r="AU156" s="9">
        <f t="shared" si="103"/>
        <v>1107.8715555555557</v>
      </c>
      <c r="AV156">
        <v>0</v>
      </c>
      <c r="AW156" s="6">
        <v>0.89500000000000002</v>
      </c>
      <c r="AX156" s="6">
        <v>0.95</v>
      </c>
      <c r="AY156" s="6">
        <v>0.81720000000000004</v>
      </c>
      <c r="AZ156" s="6">
        <v>0.87860000000000005</v>
      </c>
      <c r="BA156" s="6">
        <v>0.85829999999999995</v>
      </c>
      <c r="BB156" s="6">
        <v>0.96260000000000001</v>
      </c>
      <c r="BC156" s="6">
        <v>0.90749999999999997</v>
      </c>
      <c r="BD156" s="6">
        <v>200</v>
      </c>
      <c r="BE156" s="6">
        <v>5.37</v>
      </c>
      <c r="BG156" s="6">
        <v>89.5</v>
      </c>
      <c r="BH156" s="6">
        <v>95</v>
      </c>
      <c r="BI156" s="6">
        <v>81.72</v>
      </c>
      <c r="BJ156" s="6">
        <v>87.86</v>
      </c>
      <c r="BK156" s="6">
        <v>85.83</v>
      </c>
      <c r="BL156" s="6">
        <v>96.26</v>
      </c>
      <c r="BM156" s="6">
        <v>90.75</v>
      </c>
      <c r="BN156" s="6">
        <v>5.37</v>
      </c>
      <c r="BO156" s="6">
        <v>200</v>
      </c>
    </row>
    <row r="157" spans="3:67" x14ac:dyDescent="0.2">
      <c r="AV157" s="6">
        <v>1</v>
      </c>
      <c r="AW157" s="6">
        <v>0.76500000000000001</v>
      </c>
      <c r="AX157" s="6">
        <v>0.91069999999999995</v>
      </c>
      <c r="AY157" s="6">
        <v>0.5484</v>
      </c>
      <c r="AZ157" s="6">
        <v>0.68459999999999999</v>
      </c>
      <c r="BA157" s="6">
        <v>0.70829999999999993</v>
      </c>
      <c r="BB157" s="6">
        <v>0.95330000000000004</v>
      </c>
      <c r="BC157" s="6">
        <v>0.81269999999999998</v>
      </c>
      <c r="BD157" s="6">
        <v>1616</v>
      </c>
      <c r="BE157" s="6">
        <v>103.73</v>
      </c>
      <c r="BG157" s="6">
        <v>76.5</v>
      </c>
      <c r="BH157" s="6">
        <v>91.07</v>
      </c>
      <c r="BI157" s="6">
        <v>54.84</v>
      </c>
      <c r="BJ157" s="6">
        <v>68.459999999999994</v>
      </c>
      <c r="BK157" s="6">
        <v>70.83</v>
      </c>
      <c r="BL157" s="6">
        <v>95.33</v>
      </c>
      <c r="BM157" s="6">
        <v>81.27</v>
      </c>
      <c r="BN157" s="6">
        <v>103.73</v>
      </c>
      <c r="BO157" s="6">
        <v>1616</v>
      </c>
    </row>
    <row r="158" spans="3:67" x14ac:dyDescent="0.2">
      <c r="AV158">
        <v>2</v>
      </c>
      <c r="AW158" s="6">
        <v>0.875</v>
      </c>
      <c r="AX158" s="6">
        <v>0.84</v>
      </c>
      <c r="AY158" s="6">
        <v>0.90319999999999989</v>
      </c>
      <c r="AZ158" s="6">
        <v>0.87049999999999994</v>
      </c>
      <c r="BA158" s="6">
        <v>0.91</v>
      </c>
      <c r="BB158" s="6">
        <v>0.85049999999999992</v>
      </c>
      <c r="BC158" s="6">
        <v>0.87919999999999998</v>
      </c>
      <c r="BD158" s="6">
        <v>3838</v>
      </c>
      <c r="BE158" s="6">
        <v>222.59</v>
      </c>
      <c r="BG158" s="6">
        <v>87.5</v>
      </c>
      <c r="BH158" s="6">
        <v>84</v>
      </c>
      <c r="BI158" s="6">
        <v>90.32</v>
      </c>
      <c r="BJ158" s="6">
        <v>87.05</v>
      </c>
      <c r="BK158" s="6">
        <v>91</v>
      </c>
      <c r="BL158" s="6">
        <v>85.05</v>
      </c>
      <c r="BM158" s="6">
        <v>87.92</v>
      </c>
      <c r="BN158" s="6">
        <v>222.59</v>
      </c>
      <c r="BO158" s="6">
        <v>3838</v>
      </c>
    </row>
    <row r="159" spans="3:67" x14ac:dyDescent="0.2">
      <c r="AV159" s="6">
        <v>3</v>
      </c>
      <c r="AW159" s="6">
        <v>0.9</v>
      </c>
      <c r="AX159" s="6">
        <v>0.86870000000000003</v>
      </c>
      <c r="AY159" s="6">
        <v>0.92469999999999997</v>
      </c>
      <c r="AZ159" s="6">
        <v>0.89579999999999993</v>
      </c>
      <c r="BA159" s="6">
        <v>0.93069999999999997</v>
      </c>
      <c r="BB159" s="6">
        <v>0.87849999999999995</v>
      </c>
      <c r="BC159" s="6">
        <v>0.90379999999999994</v>
      </c>
      <c r="BD159" s="6">
        <v>3636</v>
      </c>
      <c r="BE159" s="6">
        <v>247.6</v>
      </c>
      <c r="BG159" s="6">
        <v>90</v>
      </c>
      <c r="BH159" s="6">
        <v>86.87</v>
      </c>
      <c r="BI159" s="6">
        <v>92.47</v>
      </c>
      <c r="BJ159" s="6">
        <v>89.58</v>
      </c>
      <c r="BK159" s="6">
        <v>93.07</v>
      </c>
      <c r="BL159" s="6">
        <v>87.85</v>
      </c>
      <c r="BM159" s="6">
        <v>90.38</v>
      </c>
      <c r="BN159" s="6">
        <v>247.6</v>
      </c>
      <c r="BO159" s="6">
        <v>3636</v>
      </c>
    </row>
    <row r="160" spans="3:67" x14ac:dyDescent="0.2">
      <c r="AV160">
        <v>4</v>
      </c>
      <c r="AW160" s="6">
        <v>0.91</v>
      </c>
      <c r="AX160" s="6">
        <v>0.87129999999999996</v>
      </c>
      <c r="AY160" s="6">
        <v>0.94620000000000004</v>
      </c>
      <c r="AZ160" s="6">
        <v>0.90720000000000001</v>
      </c>
      <c r="BA160" s="6">
        <v>0.94950000000000001</v>
      </c>
      <c r="BB160" s="6">
        <v>0.87849999999999995</v>
      </c>
      <c r="BC160" s="6">
        <v>0.91260000000000008</v>
      </c>
      <c r="BD160" s="6">
        <v>4040</v>
      </c>
      <c r="BE160" s="6">
        <v>262.51</v>
      </c>
      <c r="BG160" s="6">
        <v>91</v>
      </c>
      <c r="BH160" s="6">
        <v>87.13</v>
      </c>
      <c r="BI160" s="6">
        <v>94.62</v>
      </c>
      <c r="BJ160" s="6">
        <v>90.72</v>
      </c>
      <c r="BK160" s="6">
        <v>94.95</v>
      </c>
      <c r="BL160" s="6">
        <v>87.85</v>
      </c>
      <c r="BM160" s="6">
        <v>91.26</v>
      </c>
      <c r="BN160" s="6">
        <v>262.51</v>
      </c>
      <c r="BO160" s="6">
        <v>4040</v>
      </c>
    </row>
    <row r="161" spans="3:67" x14ac:dyDescent="0.2">
      <c r="AW161" s="6"/>
      <c r="AX161" s="6"/>
      <c r="AY161" s="6"/>
      <c r="AZ161" s="6"/>
      <c r="BA161" s="6"/>
      <c r="BB161" s="6"/>
      <c r="BC161" s="6"/>
      <c r="BD161" s="6"/>
      <c r="BE161" s="6"/>
      <c r="BG161" s="6"/>
      <c r="BH161" s="6"/>
      <c r="BI161" s="6"/>
      <c r="BJ161" s="6"/>
      <c r="BK161" s="6"/>
      <c r="BL161" s="6"/>
      <c r="BM161" s="6"/>
      <c r="BN161" s="6"/>
      <c r="BO161" s="6"/>
    </row>
    <row r="162" spans="3:67" x14ac:dyDescent="0.2">
      <c r="AW162" s="6"/>
      <c r="AX162" s="6"/>
      <c r="AY162" s="6"/>
      <c r="AZ162" s="6"/>
      <c r="BA162" s="6"/>
      <c r="BB162" s="6"/>
      <c r="BC162" s="6"/>
      <c r="BD162" s="6"/>
      <c r="BE162" s="6"/>
      <c r="BG162" s="6"/>
      <c r="BH162" s="6"/>
      <c r="BI162" s="6"/>
      <c r="BJ162" s="6"/>
      <c r="BK162" s="6"/>
      <c r="BL162" s="6"/>
      <c r="BM162" s="6"/>
      <c r="BN162" s="6"/>
      <c r="BO162" s="6"/>
    </row>
    <row r="163" spans="3:67" x14ac:dyDescent="0.2">
      <c r="C163" t="s">
        <v>118</v>
      </c>
      <c r="S163" t="s">
        <v>118</v>
      </c>
      <c r="AW163" s="6"/>
      <c r="AX163" s="6"/>
      <c r="AY163" s="6"/>
      <c r="AZ163" s="6"/>
      <c r="BA163" s="6"/>
      <c r="BB163" s="6"/>
      <c r="BC163" s="6"/>
      <c r="BD163" s="6"/>
      <c r="BE163" s="6"/>
      <c r="BG163" s="6"/>
      <c r="BH163" s="6"/>
      <c r="BI163" s="6"/>
      <c r="BJ163" s="6"/>
      <c r="BK163" s="6"/>
      <c r="BL163" s="6"/>
      <c r="BM163" s="6"/>
      <c r="BN163" s="6"/>
      <c r="BO163" s="6"/>
    </row>
    <row r="164" spans="3:67" x14ac:dyDescent="0.2">
      <c r="E164" s="38" t="s">
        <v>88</v>
      </c>
      <c r="F164" s="38"/>
      <c r="G164" s="38" t="s">
        <v>89</v>
      </c>
      <c r="H164" s="38"/>
      <c r="U164" s="38" t="s">
        <v>89</v>
      </c>
      <c r="V164" s="38"/>
      <c r="W164" s="38" t="s">
        <v>86</v>
      </c>
      <c r="X164" s="38"/>
      <c r="AW164" s="6"/>
      <c r="AX164" s="6"/>
      <c r="AY164" s="6"/>
      <c r="AZ164" s="6"/>
      <c r="BA164" s="6"/>
      <c r="BB164" s="6"/>
      <c r="BC164" s="6"/>
      <c r="BD164" s="6"/>
      <c r="BE164" s="6"/>
      <c r="BG164" s="6"/>
      <c r="BH164" s="6"/>
      <c r="BI164" s="6"/>
      <c r="BJ164" s="6"/>
      <c r="BK164" s="6"/>
      <c r="BL164" s="6"/>
      <c r="BM164" s="6"/>
      <c r="BN164" s="6"/>
      <c r="BO164" s="6"/>
    </row>
    <row r="165" spans="3:67" x14ac:dyDescent="0.2">
      <c r="C165" s="4" t="str">
        <f t="shared" ref="C165:E168" si="104">C12</f>
        <v>Task ID</v>
      </c>
      <c r="D165" s="4" t="str">
        <f t="shared" si="104"/>
        <v>Task</v>
      </c>
      <c r="E165" s="4" t="str">
        <f t="shared" si="104"/>
        <v>Accuracy</v>
      </c>
      <c r="F165" s="4" t="str">
        <f t="shared" ref="F165:F177" si="105">N12</f>
        <v>API CALL ACUM</v>
      </c>
      <c r="G165" s="21" t="str">
        <f t="shared" ref="G165:G177" si="106">U12</f>
        <v>Accuracy</v>
      </c>
      <c r="H165" s="21" t="str">
        <f t="shared" ref="H165:H177" si="107">AD12</f>
        <v>API CALL ACUM</v>
      </c>
      <c r="S165" s="4" t="str">
        <f t="shared" ref="S165:U168" si="108">S12</f>
        <v>Task ID</v>
      </c>
      <c r="T165" s="4" t="str">
        <f t="shared" si="108"/>
        <v>Task</v>
      </c>
      <c r="U165" s="4" t="str">
        <f t="shared" si="108"/>
        <v>Accuracy</v>
      </c>
      <c r="V165" s="4" t="str">
        <f t="shared" ref="V165:V177" si="109">AD12</f>
        <v>API CALL ACUM</v>
      </c>
      <c r="W165" s="21" t="str">
        <f t="shared" ref="W165:W177" si="110">AK12</f>
        <v>Accuracy</v>
      </c>
      <c r="X165" s="21" t="str">
        <f t="shared" ref="X165:X177" si="111">AT12</f>
        <v>API CALL ACUM</v>
      </c>
      <c r="AW165" s="6"/>
      <c r="AX165" s="6"/>
      <c r="AY165" s="6"/>
      <c r="AZ165" s="6"/>
      <c r="BA165" s="6"/>
      <c r="BB165" s="6"/>
      <c r="BC165" s="6"/>
      <c r="BD165" s="6"/>
      <c r="BE165" s="6"/>
      <c r="BG165" s="6"/>
      <c r="BH165" s="6"/>
      <c r="BI165" s="6"/>
      <c r="BJ165" s="6"/>
      <c r="BK165" s="6"/>
      <c r="BL165" s="6"/>
      <c r="BM165" s="6"/>
      <c r="BN165" s="6"/>
      <c r="BO165" s="6"/>
    </row>
    <row r="166" spans="3:67" x14ac:dyDescent="0.2">
      <c r="C166" s="4">
        <f t="shared" si="104"/>
        <v>9.1</v>
      </c>
      <c r="D166" s="4" t="str">
        <f t="shared" si="104"/>
        <v>ethos</v>
      </c>
      <c r="E166" s="21">
        <f t="shared" si="104"/>
        <v>0.93500000000000005</v>
      </c>
      <c r="F166" s="4">
        <f t="shared" si="105"/>
        <v>200</v>
      </c>
      <c r="G166" s="21">
        <f t="shared" si="106"/>
        <v>0.93500000000000005</v>
      </c>
      <c r="H166" s="4">
        <f t="shared" si="107"/>
        <v>200</v>
      </c>
      <c r="L166" s="23">
        <f>E166</f>
        <v>0.93500000000000005</v>
      </c>
      <c r="M166" s="23">
        <f>G166</f>
        <v>0.93500000000000005</v>
      </c>
      <c r="N166"/>
      <c r="O166"/>
      <c r="P166" s="1"/>
      <c r="S166" s="4">
        <f t="shared" si="108"/>
        <v>9.1</v>
      </c>
      <c r="T166" s="4" t="str">
        <f t="shared" si="108"/>
        <v>ethos</v>
      </c>
      <c r="U166" s="21">
        <f t="shared" si="108"/>
        <v>0.93500000000000005</v>
      </c>
      <c r="V166" s="4">
        <f t="shared" si="109"/>
        <v>200</v>
      </c>
      <c r="W166" s="21">
        <f t="shared" si="110"/>
        <v>0.94</v>
      </c>
      <c r="X166" s="4">
        <f t="shared" si="111"/>
        <v>200</v>
      </c>
      <c r="Y166" s="23">
        <f>U166-W166</f>
        <v>-4.9999999999998934E-3</v>
      </c>
      <c r="Z166" s="23">
        <f t="shared" ref="Z166" si="112">V166-X166</f>
        <v>0</v>
      </c>
      <c r="AB166" s="23">
        <f>U166</f>
        <v>0.93500000000000005</v>
      </c>
      <c r="AC166" s="23">
        <f>W166</f>
        <v>0.94</v>
      </c>
      <c r="AW166" s="6"/>
      <c r="AX166" s="6"/>
      <c r="AY166" s="6"/>
      <c r="AZ166" s="6"/>
      <c r="BA166" s="6"/>
      <c r="BB166" s="6"/>
      <c r="BC166" s="6"/>
      <c r="BD166" s="6"/>
      <c r="BE166" s="6"/>
      <c r="BG166" s="6"/>
      <c r="BH166" s="6"/>
      <c r="BI166" s="6"/>
      <c r="BJ166" s="6"/>
      <c r="BK166" s="6"/>
      <c r="BL166" s="6"/>
      <c r="BM166" s="6"/>
      <c r="BN166" s="6"/>
      <c r="BO166" s="6"/>
    </row>
    <row r="167" spans="3:67" x14ac:dyDescent="0.2">
      <c r="C167" s="4">
        <f t="shared" si="104"/>
        <v>10.1</v>
      </c>
      <c r="D167" s="4" t="str">
        <f t="shared" si="104"/>
        <v>liar</v>
      </c>
      <c r="E167" s="21">
        <f t="shared" si="104"/>
        <v>0.502</v>
      </c>
      <c r="F167" s="30">
        <f t="shared" si="105"/>
        <v>200</v>
      </c>
      <c r="G167" s="21">
        <f t="shared" si="106"/>
        <v>0.52799999999999991</v>
      </c>
      <c r="H167" s="30">
        <f t="shared" si="107"/>
        <v>200</v>
      </c>
      <c r="L167" s="23">
        <f>E167</f>
        <v>0.502</v>
      </c>
      <c r="M167" s="23">
        <f>G167</f>
        <v>0.52799999999999991</v>
      </c>
      <c r="N167"/>
      <c r="O167"/>
      <c r="P167" s="1"/>
      <c r="S167" s="4">
        <f t="shared" si="108"/>
        <v>10.1</v>
      </c>
      <c r="T167" s="4" t="str">
        <f t="shared" si="108"/>
        <v>liar</v>
      </c>
      <c r="U167" s="21">
        <f t="shared" si="108"/>
        <v>0.52799999999999991</v>
      </c>
      <c r="V167" s="30">
        <f t="shared" si="109"/>
        <v>200</v>
      </c>
      <c r="W167" s="21">
        <f t="shared" si="110"/>
        <v>0.51300000000000012</v>
      </c>
      <c r="X167" s="30">
        <f t="shared" si="111"/>
        <v>200</v>
      </c>
      <c r="Y167" s="23">
        <f t="shared" ref="Y167:Y177" si="113">U167-W167</f>
        <v>1.4999999999999791E-2</v>
      </c>
      <c r="Z167" s="23">
        <f t="shared" ref="Z167:Z177" si="114">V167-X167</f>
        <v>0</v>
      </c>
      <c r="AB167" s="23">
        <f>U167</f>
        <v>0.52799999999999991</v>
      </c>
      <c r="AC167" s="23">
        <f>W167</f>
        <v>0.51300000000000012</v>
      </c>
      <c r="AW167" s="6"/>
      <c r="AX167" s="6"/>
      <c r="AY167" s="6"/>
      <c r="AZ167" s="6"/>
      <c r="BA167" s="6"/>
      <c r="BB167" s="6"/>
      <c r="BC167" s="6"/>
      <c r="BD167" s="6"/>
      <c r="BE167" s="6"/>
      <c r="BG167" s="6"/>
      <c r="BH167" s="6"/>
      <c r="BI167" s="6"/>
      <c r="BJ167" s="6"/>
      <c r="BK167" s="6"/>
      <c r="BL167" s="6"/>
      <c r="BM167" s="6"/>
      <c r="BN167" s="6"/>
      <c r="BO167" s="6"/>
    </row>
    <row r="168" spans="3:67" x14ac:dyDescent="0.2">
      <c r="C168" s="4">
        <f t="shared" si="104"/>
        <v>11.1</v>
      </c>
      <c r="D168" s="4" t="str">
        <f t="shared" si="104"/>
        <v>arsarcasm</v>
      </c>
      <c r="E168" s="21">
        <f t="shared" si="104"/>
        <v>0.82699999999999996</v>
      </c>
      <c r="F168" s="30">
        <f t="shared" si="105"/>
        <v>200</v>
      </c>
      <c r="G168" s="21">
        <f t="shared" si="106"/>
        <v>0.84099999999999997</v>
      </c>
      <c r="H168" s="30">
        <f t="shared" si="107"/>
        <v>200</v>
      </c>
      <c r="L168" s="23">
        <f>E168</f>
        <v>0.82699999999999996</v>
      </c>
      <c r="M168" s="23">
        <f>G168</f>
        <v>0.84099999999999997</v>
      </c>
      <c r="N168"/>
      <c r="O168"/>
      <c r="P168" s="1"/>
      <c r="S168" s="4">
        <f t="shared" si="108"/>
        <v>11.1</v>
      </c>
      <c r="T168" s="4" t="str">
        <f t="shared" si="108"/>
        <v>arsarcasm</v>
      </c>
      <c r="U168" s="21">
        <f t="shared" si="108"/>
        <v>0.84099999999999997</v>
      </c>
      <c r="V168" s="30">
        <f t="shared" si="109"/>
        <v>200</v>
      </c>
      <c r="W168" s="21">
        <f t="shared" si="110"/>
        <v>0.83599999999999997</v>
      </c>
      <c r="X168" s="30">
        <f t="shared" si="111"/>
        <v>200</v>
      </c>
      <c r="Y168" s="23">
        <f t="shared" si="113"/>
        <v>5.0000000000000044E-3</v>
      </c>
      <c r="Z168" s="23">
        <f t="shared" si="114"/>
        <v>0</v>
      </c>
      <c r="AB168" s="23">
        <f>U168</f>
        <v>0.84099999999999997</v>
      </c>
      <c r="AC168" s="23">
        <f>W168</f>
        <v>0.83599999999999997</v>
      </c>
      <c r="AW168" s="6"/>
      <c r="AX168" s="6"/>
      <c r="AY168" s="6"/>
      <c r="AZ168" s="6"/>
      <c r="BA168" s="6"/>
      <c r="BB168" s="6"/>
      <c r="BC168" s="6"/>
      <c r="BD168" s="6"/>
      <c r="BE168" s="6"/>
      <c r="BG168" s="6"/>
      <c r="BH168" s="6"/>
      <c r="BI168" s="6"/>
      <c r="BJ168" s="6"/>
      <c r="BK168" s="6"/>
      <c r="BL168" s="6"/>
      <c r="BM168" s="6"/>
      <c r="BN168" s="6"/>
      <c r="BO168" s="6"/>
    </row>
    <row r="169" spans="3:67" x14ac:dyDescent="0.2">
      <c r="C169" s="4"/>
      <c r="D169" s="9" t="str">
        <f t="shared" ref="D169:E177" si="115">D16</f>
        <v>Average_1</v>
      </c>
      <c r="E169" s="24">
        <f t="shared" si="115"/>
        <v>0.75466666666666671</v>
      </c>
      <c r="F169" s="31">
        <f t="shared" si="105"/>
        <v>200</v>
      </c>
      <c r="G169" s="24">
        <f t="shared" si="106"/>
        <v>0.76800000000000013</v>
      </c>
      <c r="H169" s="31">
        <f t="shared" si="107"/>
        <v>200</v>
      </c>
      <c r="L169" s="23">
        <f t="shared" ref="L169:L174" si="116">E170</f>
        <v>0.93500000000000005</v>
      </c>
      <c r="M169" s="23">
        <f t="shared" ref="M169:M174" si="117">G170</f>
        <v>0.94</v>
      </c>
      <c r="N169"/>
      <c r="O169"/>
      <c r="P169" s="1"/>
      <c r="S169" s="4"/>
      <c r="T169" s="9" t="str">
        <f t="shared" ref="T169:U177" si="118">T16</f>
        <v>Average_1</v>
      </c>
      <c r="U169" s="24">
        <f t="shared" si="118"/>
        <v>0.76800000000000013</v>
      </c>
      <c r="V169" s="31">
        <f t="shared" si="109"/>
        <v>200</v>
      </c>
      <c r="W169" s="24">
        <f t="shared" si="110"/>
        <v>0.76300000000000001</v>
      </c>
      <c r="X169" s="31">
        <f t="shared" si="111"/>
        <v>200</v>
      </c>
      <c r="Y169" s="23">
        <f t="shared" si="113"/>
        <v>5.0000000000001155E-3</v>
      </c>
      <c r="Z169" s="23">
        <f t="shared" si="114"/>
        <v>0</v>
      </c>
      <c r="AB169" s="23">
        <f t="shared" ref="AB169:AB174" si="119">U170</f>
        <v>0.94</v>
      </c>
      <c r="AC169" s="23">
        <f t="shared" ref="AC169:AC174" si="120">W170</f>
        <v>0.93</v>
      </c>
      <c r="AW169" s="6"/>
      <c r="AX169" s="6"/>
      <c r="AY169" s="6"/>
      <c r="AZ169" s="6"/>
      <c r="BA169" s="6"/>
      <c r="BB169" s="6"/>
      <c r="BC169" s="6"/>
      <c r="BD169" s="6"/>
      <c r="BE169" s="6"/>
      <c r="BG169" s="6"/>
      <c r="BH169" s="6"/>
      <c r="BI169" s="6"/>
      <c r="BJ169" s="6"/>
      <c r="BK169" s="6"/>
      <c r="BL169" s="6"/>
      <c r="BM169" s="6"/>
      <c r="BN169" s="6"/>
      <c r="BO169" s="6"/>
    </row>
    <row r="170" spans="3:67" x14ac:dyDescent="0.2">
      <c r="C170" s="4">
        <f t="shared" ref="C170:C175" si="121">C17</f>
        <v>3.1</v>
      </c>
      <c r="D170" s="32" t="str">
        <f t="shared" si="115"/>
        <v>Sentiment</v>
      </c>
      <c r="E170" s="33">
        <f t="shared" si="115"/>
        <v>0.93500000000000005</v>
      </c>
      <c r="F170" s="34">
        <f t="shared" si="105"/>
        <v>200</v>
      </c>
      <c r="G170" s="33">
        <f t="shared" si="106"/>
        <v>0.94</v>
      </c>
      <c r="H170" s="34">
        <f t="shared" si="107"/>
        <v>200</v>
      </c>
      <c r="L170" s="23">
        <f t="shared" si="116"/>
        <v>0.93</v>
      </c>
      <c r="M170" s="23">
        <f t="shared" si="117"/>
        <v>0.93</v>
      </c>
      <c r="N170"/>
      <c r="O170"/>
      <c r="P170" s="1"/>
      <c r="S170" s="4">
        <f t="shared" ref="S170:S175" si="122">S17</f>
        <v>3.1</v>
      </c>
      <c r="T170" s="32" t="str">
        <f t="shared" si="118"/>
        <v>Sentiment</v>
      </c>
      <c r="U170" s="33">
        <f t="shared" si="118"/>
        <v>0.94</v>
      </c>
      <c r="V170" s="34">
        <f t="shared" si="109"/>
        <v>200</v>
      </c>
      <c r="W170" s="33">
        <f t="shared" si="110"/>
        <v>0.93</v>
      </c>
      <c r="X170" s="34">
        <f t="shared" si="111"/>
        <v>200</v>
      </c>
      <c r="Y170" s="23">
        <f t="shared" si="113"/>
        <v>9.9999999999998979E-3</v>
      </c>
      <c r="Z170" s="23">
        <f t="shared" si="114"/>
        <v>0</v>
      </c>
      <c r="AB170" s="23">
        <f t="shared" si="119"/>
        <v>0.93</v>
      </c>
      <c r="AC170" s="23">
        <f t="shared" si="120"/>
        <v>0.93500000000000005</v>
      </c>
      <c r="AW170" s="6"/>
      <c r="AX170" s="6"/>
      <c r="AY170" s="6"/>
      <c r="AZ170" s="6"/>
      <c r="BA170" s="6"/>
      <c r="BB170" s="6"/>
      <c r="BC170" s="6"/>
      <c r="BD170" s="6"/>
      <c r="BE170" s="6"/>
      <c r="BG170" s="6"/>
      <c r="BH170" s="6"/>
      <c r="BI170" s="6"/>
      <c r="BJ170" s="6"/>
      <c r="BK170" s="6"/>
      <c r="BL170" s="6"/>
      <c r="BM170" s="6"/>
      <c r="BN170" s="6"/>
      <c r="BO170" s="6"/>
    </row>
    <row r="171" spans="3:67" x14ac:dyDescent="0.2">
      <c r="C171" s="4">
        <f t="shared" si="121"/>
        <v>4.0999999999999996</v>
      </c>
      <c r="D171" s="4" t="str">
        <f t="shared" si="115"/>
        <v>Amazon_review</v>
      </c>
      <c r="E171" s="21">
        <f t="shared" si="115"/>
        <v>0.93</v>
      </c>
      <c r="F171" s="30">
        <f t="shared" si="105"/>
        <v>200</v>
      </c>
      <c r="G171" s="21">
        <f t="shared" si="106"/>
        <v>0.93</v>
      </c>
      <c r="H171" s="30">
        <f t="shared" si="107"/>
        <v>200</v>
      </c>
      <c r="L171" s="23">
        <f t="shared" si="116"/>
        <v>0.94</v>
      </c>
      <c r="M171" s="23">
        <f t="shared" si="117"/>
        <v>0.94</v>
      </c>
      <c r="N171"/>
      <c r="O171"/>
      <c r="P171" s="1"/>
      <c r="S171" s="4">
        <f t="shared" si="122"/>
        <v>4.0999999999999996</v>
      </c>
      <c r="T171" s="4" t="str">
        <f t="shared" si="118"/>
        <v>Amazon_review</v>
      </c>
      <c r="U171" s="21">
        <f t="shared" si="118"/>
        <v>0.93</v>
      </c>
      <c r="V171" s="30">
        <f t="shared" si="109"/>
        <v>200</v>
      </c>
      <c r="W171" s="21">
        <f t="shared" si="110"/>
        <v>0.93500000000000005</v>
      </c>
      <c r="X171" s="30">
        <f t="shared" si="111"/>
        <v>200</v>
      </c>
      <c r="Y171" s="23">
        <f t="shared" si="113"/>
        <v>-5.0000000000000044E-3</v>
      </c>
      <c r="Z171" s="23">
        <f t="shared" si="114"/>
        <v>0</v>
      </c>
      <c r="AB171" s="23">
        <f t="shared" si="119"/>
        <v>0.94</v>
      </c>
      <c r="AC171" s="23">
        <f t="shared" si="120"/>
        <v>0.9</v>
      </c>
      <c r="AW171" s="6"/>
      <c r="AX171" s="6"/>
      <c r="AY171" s="6"/>
      <c r="AZ171" s="6"/>
      <c r="BA171" s="6"/>
      <c r="BB171" s="6"/>
      <c r="BC171" s="6"/>
      <c r="BD171" s="6"/>
      <c r="BE171" s="6"/>
      <c r="BG171" s="6"/>
      <c r="BH171" s="6"/>
      <c r="BI171" s="6"/>
      <c r="BJ171" s="6"/>
      <c r="BK171" s="6"/>
      <c r="BL171" s="6"/>
      <c r="BM171" s="6"/>
      <c r="BN171" s="6"/>
      <c r="BO171" s="6"/>
    </row>
    <row r="172" spans="3:67" x14ac:dyDescent="0.2">
      <c r="C172" s="4">
        <f t="shared" si="121"/>
        <v>5.0999999999999996</v>
      </c>
      <c r="D172" s="4" t="str">
        <f t="shared" si="115"/>
        <v>Tweet_airline</v>
      </c>
      <c r="E172" s="21">
        <f t="shared" si="115"/>
        <v>0.94</v>
      </c>
      <c r="F172" s="30">
        <f t="shared" si="105"/>
        <v>200</v>
      </c>
      <c r="G172" s="21">
        <f t="shared" si="106"/>
        <v>0.94</v>
      </c>
      <c r="H172" s="30">
        <f t="shared" si="107"/>
        <v>200</v>
      </c>
      <c r="L172" s="23">
        <f t="shared" si="116"/>
        <v>0.9</v>
      </c>
      <c r="M172" s="23">
        <f t="shared" si="117"/>
        <v>0.9</v>
      </c>
      <c r="N172"/>
      <c r="O172"/>
      <c r="P172" s="1"/>
      <c r="S172" s="4">
        <f t="shared" si="122"/>
        <v>5.0999999999999996</v>
      </c>
      <c r="T172" s="4" t="str">
        <f t="shared" si="118"/>
        <v>Tweet_airline</v>
      </c>
      <c r="U172" s="21">
        <f t="shared" si="118"/>
        <v>0.94</v>
      </c>
      <c r="V172" s="30">
        <f t="shared" si="109"/>
        <v>200</v>
      </c>
      <c r="W172" s="21">
        <f t="shared" si="110"/>
        <v>0.9</v>
      </c>
      <c r="X172" s="30">
        <f t="shared" si="111"/>
        <v>200</v>
      </c>
      <c r="Y172" s="23">
        <f t="shared" si="113"/>
        <v>3.9999999999999925E-2</v>
      </c>
      <c r="Z172" s="23">
        <f t="shared" si="114"/>
        <v>0</v>
      </c>
      <c r="AB172" s="23">
        <f t="shared" si="119"/>
        <v>0.9</v>
      </c>
      <c r="AC172" s="23">
        <f t="shared" si="120"/>
        <v>0.9</v>
      </c>
      <c r="AW172" s="6"/>
      <c r="AX172" s="6"/>
      <c r="AY172" s="6"/>
      <c r="AZ172" s="6"/>
      <c r="BA172" s="6"/>
      <c r="BB172" s="6"/>
      <c r="BC172" s="6"/>
      <c r="BD172" s="6"/>
      <c r="BE172" s="6"/>
      <c r="BG172" s="6"/>
      <c r="BH172" s="6"/>
      <c r="BI172" s="6"/>
      <c r="BJ172" s="6"/>
      <c r="BK172" s="6"/>
      <c r="BL172" s="6"/>
      <c r="BM172" s="6"/>
      <c r="BN172" s="6"/>
      <c r="BO172" s="6"/>
    </row>
    <row r="173" spans="3:67" x14ac:dyDescent="0.2">
      <c r="C173" s="4">
        <f t="shared" si="121"/>
        <v>6.1</v>
      </c>
      <c r="D173" s="4" t="str">
        <f t="shared" si="115"/>
        <v>HateSpeech</v>
      </c>
      <c r="E173" s="21">
        <f t="shared" si="115"/>
        <v>0.9</v>
      </c>
      <c r="F173" s="30">
        <f t="shared" si="105"/>
        <v>200</v>
      </c>
      <c r="G173" s="21">
        <f t="shared" si="106"/>
        <v>0.9</v>
      </c>
      <c r="H173" s="30">
        <f t="shared" si="107"/>
        <v>200</v>
      </c>
      <c r="L173" s="23">
        <f t="shared" si="116"/>
        <v>0.85499999999999998</v>
      </c>
      <c r="M173" s="23">
        <f t="shared" si="117"/>
        <v>0.85499999999999998</v>
      </c>
      <c r="N173"/>
      <c r="O173"/>
      <c r="P173" s="1"/>
      <c r="S173" s="4">
        <f t="shared" si="122"/>
        <v>6.1</v>
      </c>
      <c r="T173" s="4" t="str">
        <f t="shared" si="118"/>
        <v>HateSpeech</v>
      </c>
      <c r="U173" s="21">
        <f t="shared" si="118"/>
        <v>0.9</v>
      </c>
      <c r="V173" s="30">
        <f t="shared" si="109"/>
        <v>200</v>
      </c>
      <c r="W173" s="21">
        <f t="shared" si="110"/>
        <v>0.9</v>
      </c>
      <c r="X173" s="30">
        <f t="shared" si="111"/>
        <v>200</v>
      </c>
      <c r="Y173" s="23">
        <f t="shared" si="113"/>
        <v>0</v>
      </c>
      <c r="Z173" s="23">
        <f t="shared" si="114"/>
        <v>0</v>
      </c>
      <c r="AB173" s="23">
        <f t="shared" si="119"/>
        <v>0.85499999999999998</v>
      </c>
      <c r="AC173" s="23">
        <f t="shared" si="120"/>
        <v>0.86</v>
      </c>
      <c r="AW173" s="6"/>
      <c r="AX173" s="6"/>
      <c r="AY173" s="6"/>
      <c r="AZ173" s="6"/>
      <c r="BA173" s="6"/>
      <c r="BB173" s="6"/>
      <c r="BC173" s="6"/>
      <c r="BD173" s="6"/>
      <c r="BE173" s="6"/>
      <c r="BG173" s="6"/>
      <c r="BH173" s="6"/>
      <c r="BI173" s="6"/>
      <c r="BJ173" s="6"/>
      <c r="BK173" s="6"/>
      <c r="BL173" s="6"/>
      <c r="BM173" s="6"/>
      <c r="BN173" s="6"/>
      <c r="BO173" s="6"/>
    </row>
    <row r="174" spans="3:67" x14ac:dyDescent="0.2">
      <c r="C174" s="4">
        <f t="shared" si="121"/>
        <v>7.1</v>
      </c>
      <c r="D174" s="4" t="str">
        <f t="shared" si="115"/>
        <v>Offensive Language</v>
      </c>
      <c r="E174" s="21">
        <f t="shared" si="115"/>
        <v>0.85499999999999998</v>
      </c>
      <c r="F174" s="30">
        <f t="shared" si="105"/>
        <v>200</v>
      </c>
      <c r="G174" s="21">
        <f t="shared" si="106"/>
        <v>0.85499999999999998</v>
      </c>
      <c r="H174" s="30">
        <f t="shared" si="107"/>
        <v>200</v>
      </c>
      <c r="L174" s="23">
        <f t="shared" si="116"/>
        <v>0.86299999999999988</v>
      </c>
      <c r="M174" s="23">
        <f t="shared" si="117"/>
        <v>0.88900000000000001</v>
      </c>
      <c r="N174"/>
      <c r="O174"/>
      <c r="P174" s="1"/>
      <c r="S174" s="4">
        <f t="shared" si="122"/>
        <v>7.1</v>
      </c>
      <c r="T174" s="4" t="str">
        <f t="shared" si="118"/>
        <v>Offensive Language</v>
      </c>
      <c r="U174" s="21">
        <f t="shared" si="118"/>
        <v>0.85499999999999998</v>
      </c>
      <c r="V174" s="30">
        <f t="shared" si="109"/>
        <v>200</v>
      </c>
      <c r="W174" s="21">
        <f t="shared" si="110"/>
        <v>0.86</v>
      </c>
      <c r="X174" s="30">
        <f t="shared" si="111"/>
        <v>200</v>
      </c>
      <c r="Y174" s="23">
        <f t="shared" si="113"/>
        <v>-5.0000000000000044E-3</v>
      </c>
      <c r="Z174" s="23">
        <f t="shared" si="114"/>
        <v>0</v>
      </c>
      <c r="AB174" s="23">
        <f t="shared" si="119"/>
        <v>0.88900000000000001</v>
      </c>
      <c r="AC174" s="23">
        <f t="shared" si="120"/>
        <v>0.88300000000000001</v>
      </c>
      <c r="AW174" s="6"/>
      <c r="AX174" s="6"/>
      <c r="AY174" s="6"/>
      <c r="AZ174" s="6"/>
      <c r="BA174" s="6"/>
      <c r="BB174" s="6"/>
      <c r="BC174" s="6"/>
      <c r="BD174" s="6"/>
      <c r="BE174" s="6"/>
      <c r="BG174" s="6"/>
      <c r="BH174" s="6"/>
      <c r="BI174" s="6"/>
      <c r="BJ174" s="6"/>
      <c r="BK174" s="6"/>
      <c r="BL174" s="6"/>
      <c r="BM174" s="6"/>
      <c r="BN174" s="6"/>
      <c r="BO174" s="6"/>
    </row>
    <row r="175" spans="3:67" x14ac:dyDescent="0.2">
      <c r="C175" s="4">
        <f t="shared" si="121"/>
        <v>8.1</v>
      </c>
      <c r="D175" s="4" t="str">
        <f t="shared" si="115"/>
        <v>ClickBait</v>
      </c>
      <c r="E175" s="21">
        <f t="shared" si="115"/>
        <v>0.86299999999999988</v>
      </c>
      <c r="F175" s="30">
        <f t="shared" si="105"/>
        <v>200</v>
      </c>
      <c r="G175" s="21">
        <f t="shared" si="106"/>
        <v>0.88900000000000001</v>
      </c>
      <c r="H175" s="30">
        <f t="shared" si="107"/>
        <v>200</v>
      </c>
      <c r="N175"/>
      <c r="O175"/>
      <c r="P175" s="1"/>
      <c r="S175" s="4">
        <f t="shared" si="122"/>
        <v>8.1</v>
      </c>
      <c r="T175" s="4" t="str">
        <f t="shared" si="118"/>
        <v>ClickBait</v>
      </c>
      <c r="U175" s="21">
        <f t="shared" si="118"/>
        <v>0.88900000000000001</v>
      </c>
      <c r="V175" s="30">
        <f t="shared" si="109"/>
        <v>200</v>
      </c>
      <c r="W175" s="21">
        <f t="shared" si="110"/>
        <v>0.88300000000000001</v>
      </c>
      <c r="X175" s="30">
        <f t="shared" si="111"/>
        <v>200</v>
      </c>
      <c r="Y175" s="23">
        <f t="shared" si="113"/>
        <v>6.0000000000000053E-3</v>
      </c>
      <c r="Z175" s="23">
        <f t="shared" si="114"/>
        <v>0</v>
      </c>
      <c r="AW175" s="6"/>
      <c r="AX175" s="6"/>
      <c r="AY175" s="6"/>
      <c r="AZ175" s="6"/>
      <c r="BA175" s="6"/>
      <c r="BB175" s="6"/>
      <c r="BC175" s="6"/>
      <c r="BD175" s="6"/>
      <c r="BE175" s="6"/>
      <c r="BG175" s="6"/>
      <c r="BH175" s="6"/>
      <c r="BI175" s="6"/>
      <c r="BJ175" s="6"/>
      <c r="BK175" s="6"/>
      <c r="BL175" s="6"/>
      <c r="BM175" s="6"/>
      <c r="BN175" s="6"/>
      <c r="BO175" s="6"/>
    </row>
    <row r="176" spans="3:67" x14ac:dyDescent="0.2">
      <c r="C176" s="4"/>
      <c r="D176" s="9" t="str">
        <f t="shared" si="115"/>
        <v>Average_3</v>
      </c>
      <c r="E176" s="24">
        <f t="shared" si="115"/>
        <v>0.90383333333333338</v>
      </c>
      <c r="F176" s="31">
        <f t="shared" si="105"/>
        <v>200</v>
      </c>
      <c r="G176" s="24">
        <f t="shared" si="106"/>
        <v>0.90899999999999992</v>
      </c>
      <c r="H176" s="31">
        <f t="shared" si="107"/>
        <v>200</v>
      </c>
      <c r="N176"/>
      <c r="O176"/>
      <c r="P176" s="1"/>
      <c r="S176" s="4"/>
      <c r="T176" s="9" t="str">
        <f t="shared" si="118"/>
        <v>Average_3</v>
      </c>
      <c r="U176" s="24">
        <f t="shared" si="118"/>
        <v>0.90899999999999992</v>
      </c>
      <c r="V176" s="31">
        <f t="shared" si="109"/>
        <v>200</v>
      </c>
      <c r="W176" s="24">
        <f t="shared" si="110"/>
        <v>0.90133333333333343</v>
      </c>
      <c r="X176" s="31">
        <f t="shared" si="111"/>
        <v>200</v>
      </c>
      <c r="Y176" s="23">
        <f t="shared" si="113"/>
        <v>7.6666666666664884E-3</v>
      </c>
      <c r="Z176" s="23">
        <f t="shared" si="114"/>
        <v>0</v>
      </c>
      <c r="AW176" s="6"/>
      <c r="AX176" s="6"/>
      <c r="AY176" s="6"/>
      <c r="AZ176" s="6"/>
      <c r="BA176" s="6"/>
      <c r="BB176" s="6"/>
      <c r="BC176" s="6"/>
      <c r="BD176" s="6"/>
      <c r="BE176" s="6"/>
      <c r="BG176" s="6"/>
      <c r="BH176" s="6"/>
      <c r="BI176" s="6"/>
      <c r="BJ176" s="6"/>
      <c r="BK176" s="6"/>
      <c r="BL176" s="6"/>
      <c r="BM176" s="6"/>
      <c r="BN176" s="6"/>
      <c r="BO176" s="6"/>
    </row>
    <row r="177" spans="3:67" x14ac:dyDescent="0.2">
      <c r="C177" s="4"/>
      <c r="D177" s="9" t="str">
        <f t="shared" si="115"/>
        <v>Average_all</v>
      </c>
      <c r="E177" s="24">
        <f t="shared" si="115"/>
        <v>0.85411111111111127</v>
      </c>
      <c r="F177" s="31">
        <f t="shared" si="105"/>
        <v>200</v>
      </c>
      <c r="G177" s="24">
        <f t="shared" si="106"/>
        <v>0.86200000000000021</v>
      </c>
      <c r="H177" s="31">
        <f t="shared" si="107"/>
        <v>200</v>
      </c>
      <c r="N177"/>
      <c r="O177"/>
      <c r="P177" s="1"/>
      <c r="S177" s="4"/>
      <c r="T177" s="9" t="str">
        <f t="shared" si="118"/>
        <v>Average_all</v>
      </c>
      <c r="U177" s="24">
        <f t="shared" si="118"/>
        <v>0.86200000000000021</v>
      </c>
      <c r="V177" s="31">
        <f t="shared" si="109"/>
        <v>200</v>
      </c>
      <c r="W177" s="24">
        <f t="shared" si="110"/>
        <v>0.85522222222222233</v>
      </c>
      <c r="X177" s="31">
        <f t="shared" si="111"/>
        <v>200</v>
      </c>
      <c r="Y177" s="23">
        <f t="shared" si="113"/>
        <v>6.7777777777778825E-3</v>
      </c>
      <c r="Z177" s="23">
        <f t="shared" si="114"/>
        <v>0</v>
      </c>
      <c r="AW177" s="6"/>
      <c r="AX177" s="6"/>
      <c r="AY177" s="6"/>
      <c r="AZ177" s="6"/>
      <c r="BA177" s="6"/>
      <c r="BB177" s="6"/>
      <c r="BC177" s="6"/>
      <c r="BD177" s="6"/>
      <c r="BE177" s="6"/>
      <c r="BG177" s="6"/>
      <c r="BH177" s="6"/>
      <c r="BI177" s="6"/>
      <c r="BJ177" s="6"/>
      <c r="BK177" s="6"/>
      <c r="BL177" s="6"/>
      <c r="BM177" s="6"/>
      <c r="BN177" s="6"/>
      <c r="BO177" s="6"/>
    </row>
    <row r="178" spans="3:67" x14ac:dyDescent="0.2">
      <c r="D178" s="1"/>
      <c r="E178" s="35"/>
      <c r="F178" s="36"/>
      <c r="G178" s="35"/>
      <c r="H178" s="36"/>
      <c r="L178" s="1" t="s">
        <v>121</v>
      </c>
      <c r="N178"/>
      <c r="O178"/>
      <c r="P178" s="1"/>
      <c r="T178" s="1"/>
      <c r="U178" s="35"/>
      <c r="V178" s="36"/>
      <c r="W178" s="35"/>
      <c r="X178" s="36"/>
      <c r="AB178" s="1" t="s">
        <v>121</v>
      </c>
      <c r="AW178" s="6"/>
      <c r="AX178" s="6"/>
      <c r="AY178" s="6"/>
      <c r="AZ178" s="6"/>
      <c r="BA178" s="6"/>
      <c r="BB178" s="6"/>
      <c r="BC178" s="6"/>
      <c r="BD178" s="6"/>
      <c r="BE178" s="6"/>
      <c r="BG178" s="6"/>
      <c r="BH178" s="6"/>
      <c r="BI178" s="6"/>
      <c r="BJ178" s="6"/>
      <c r="BK178" s="6"/>
      <c r="BL178" s="6"/>
      <c r="BM178" s="6"/>
      <c r="BN178" s="6"/>
      <c r="BO178" s="6"/>
    </row>
    <row r="179" spans="3:67" x14ac:dyDescent="0.2">
      <c r="D179" s="1" t="s">
        <v>121</v>
      </c>
      <c r="E179" s="23">
        <f>_xlfn.T.TEST(E166:E175, G166:G175, 2, 1)</f>
        <v>3.4911952783143831E-2</v>
      </c>
      <c r="F179" s="36"/>
      <c r="G179" s="35"/>
      <c r="H179" s="36"/>
      <c r="L179" s="23">
        <f>_xlfn.T.TEST(L166:L174, M166:M174, 2, 1)</f>
        <v>6.8584557532379839E-2</v>
      </c>
      <c r="N179"/>
      <c r="O179"/>
      <c r="P179" s="1"/>
      <c r="T179" s="1" t="s">
        <v>121</v>
      </c>
      <c r="U179" s="23">
        <f>_xlfn.T.TEST(U166:U175, W166:W175, 2, 1)</f>
        <v>0.15764758068521642</v>
      </c>
      <c r="V179" s="36"/>
      <c r="W179" s="35"/>
      <c r="X179" s="36"/>
      <c r="AB179" s="23">
        <f>_xlfn.T.TEST(AB166:AB174, AC166:AC174, 2, 1)</f>
        <v>0.19426086772684775</v>
      </c>
      <c r="AW179" s="6"/>
      <c r="AX179" s="6"/>
      <c r="AY179" s="6"/>
      <c r="AZ179" s="6"/>
      <c r="BA179" s="6"/>
      <c r="BB179" s="6"/>
      <c r="BC179" s="6"/>
      <c r="BD179" s="6"/>
      <c r="BE179" s="6"/>
      <c r="BG179" s="6"/>
      <c r="BH179" s="6"/>
      <c r="BI179" s="6"/>
      <c r="BJ179" s="6"/>
      <c r="BK179" s="6"/>
      <c r="BL179" s="6"/>
      <c r="BM179" s="6"/>
      <c r="BN179" s="6"/>
      <c r="BO179" s="6"/>
    </row>
    <row r="180" spans="3:67" x14ac:dyDescent="0.2">
      <c r="D180" s="1"/>
      <c r="E180" s="35"/>
      <c r="F180" s="36"/>
      <c r="G180" s="35"/>
      <c r="H180" s="36"/>
      <c r="N180"/>
      <c r="O180"/>
      <c r="P180" s="1"/>
      <c r="T180" s="1"/>
      <c r="U180" s="35"/>
      <c r="V180" s="36"/>
      <c r="W180" s="35"/>
      <c r="X180" s="36"/>
      <c r="AW180" s="6"/>
      <c r="AX180" s="6"/>
      <c r="AY180" s="6"/>
      <c r="AZ180" s="6"/>
      <c r="BA180" s="6"/>
      <c r="BB180" s="6"/>
      <c r="BC180" s="6"/>
      <c r="BD180" s="6"/>
      <c r="BE180" s="6"/>
      <c r="BG180" s="6"/>
      <c r="BH180" s="6"/>
      <c r="BI180" s="6"/>
      <c r="BJ180" s="6"/>
      <c r="BK180" s="6"/>
      <c r="BL180" s="6"/>
      <c r="BM180" s="6"/>
      <c r="BN180" s="6"/>
      <c r="BO180" s="6"/>
    </row>
    <row r="181" spans="3:67" x14ac:dyDescent="0.2">
      <c r="C181" t="s">
        <v>119</v>
      </c>
      <c r="N181"/>
      <c r="O181"/>
      <c r="P181" s="1"/>
      <c r="S181" t="s">
        <v>119</v>
      </c>
      <c r="AW181" s="6"/>
      <c r="AX181" s="6"/>
      <c r="AY181" s="6"/>
      <c r="AZ181" s="6"/>
      <c r="BA181" s="6"/>
      <c r="BB181" s="6"/>
      <c r="BC181" s="6"/>
      <c r="BD181" s="6"/>
      <c r="BE181" s="6"/>
      <c r="BG181" s="6"/>
      <c r="BH181" s="6"/>
      <c r="BI181" s="6"/>
      <c r="BJ181" s="6"/>
      <c r="BK181" s="6"/>
      <c r="BL181" s="6"/>
      <c r="BM181" s="6"/>
      <c r="BN181" s="6"/>
      <c r="BO181" s="6"/>
    </row>
    <row r="182" spans="3:67" x14ac:dyDescent="0.2">
      <c r="E182" s="38" t="s">
        <v>88</v>
      </c>
      <c r="F182" s="38"/>
      <c r="G182" s="38" t="s">
        <v>89</v>
      </c>
      <c r="H182" s="38"/>
      <c r="N182"/>
      <c r="O182"/>
      <c r="P182" s="1"/>
      <c r="U182" s="38" t="s">
        <v>89</v>
      </c>
      <c r="V182" s="38"/>
      <c r="W182" s="38" t="s">
        <v>86</v>
      </c>
      <c r="X182" s="38"/>
      <c r="AV182" s="6">
        <v>5</v>
      </c>
      <c r="AW182" s="6">
        <v>0.93500000000000005</v>
      </c>
      <c r="AX182" s="6">
        <v>0.96510000000000007</v>
      </c>
      <c r="AY182" s="6">
        <v>0.89249999999999996</v>
      </c>
      <c r="AZ182" s="6">
        <v>0.9274</v>
      </c>
      <c r="BA182" s="6">
        <v>0.9123</v>
      </c>
      <c r="BB182" s="6">
        <v>0.97199999999999998</v>
      </c>
      <c r="BC182" s="6">
        <v>0.94120000000000004</v>
      </c>
      <c r="BD182" s="6">
        <v>3030</v>
      </c>
      <c r="BE182" s="6">
        <v>239.47</v>
      </c>
      <c r="BG182" s="6">
        <v>93.5</v>
      </c>
      <c r="BH182" s="6">
        <v>96.51</v>
      </c>
      <c r="BI182" s="6">
        <v>89.25</v>
      </c>
      <c r="BJ182" s="6">
        <v>92.74</v>
      </c>
      <c r="BK182" s="6">
        <v>91.23</v>
      </c>
      <c r="BL182" s="6">
        <v>97.2</v>
      </c>
      <c r="BM182" s="6">
        <v>94.12</v>
      </c>
      <c r="BN182" s="6">
        <v>239.47</v>
      </c>
      <c r="BO182" s="6">
        <v>3030</v>
      </c>
    </row>
    <row r="183" spans="3:67" x14ac:dyDescent="0.2">
      <c r="C183" s="4" t="str">
        <f t="shared" ref="C183:E186" si="123">C78</f>
        <v>Task ID</v>
      </c>
      <c r="D183" s="4" t="str">
        <f t="shared" si="123"/>
        <v>Task</v>
      </c>
      <c r="E183" s="21" t="str">
        <f t="shared" si="123"/>
        <v>Accuracy</v>
      </c>
      <c r="F183" s="4" t="str">
        <f t="shared" ref="F183:F195" si="124">N78</f>
        <v>API CALL ACUM</v>
      </c>
      <c r="G183" s="21" t="str">
        <f t="shared" ref="G183:G195" si="125">U78</f>
        <v>Accuracy</v>
      </c>
      <c r="H183" s="4" t="str">
        <f t="shared" ref="H183:H195" si="126">AD78</f>
        <v>API CALL ACUM</v>
      </c>
      <c r="N183"/>
      <c r="O183"/>
      <c r="P183" s="1"/>
      <c r="S183" s="4" t="str">
        <f t="shared" ref="S183:U186" si="127">S78</f>
        <v>Task ID</v>
      </c>
      <c r="T183" s="4" t="str">
        <f t="shared" si="127"/>
        <v>Task</v>
      </c>
      <c r="U183" s="21" t="str">
        <f t="shared" si="127"/>
        <v>Accuracy</v>
      </c>
      <c r="V183" s="4" t="str">
        <f t="shared" ref="V183:V195" si="128">AD78</f>
        <v>API CALL ACUM</v>
      </c>
      <c r="W183" s="21" t="str">
        <f t="shared" ref="W183:W195" si="129">AK78</f>
        <v>Accuracy</v>
      </c>
      <c r="X183" s="4" t="str">
        <f t="shared" ref="X183:X195" si="130">AT78</f>
        <v>API CALL ACUM</v>
      </c>
      <c r="AV183">
        <v>6</v>
      </c>
      <c r="AW183" s="6">
        <v>0.93</v>
      </c>
      <c r="AX183" s="6">
        <v>0.95400000000000007</v>
      </c>
      <c r="AY183" s="6">
        <v>0.89249999999999996</v>
      </c>
      <c r="AZ183" s="6">
        <v>0.92220000000000002</v>
      </c>
      <c r="BA183" s="6">
        <v>0.91150000000000009</v>
      </c>
      <c r="BB183" s="6">
        <v>0.96260000000000001</v>
      </c>
      <c r="BC183" s="6">
        <v>0.93640000000000001</v>
      </c>
      <c r="BD183" s="6">
        <v>3232</v>
      </c>
      <c r="BE183" s="6">
        <v>253.89</v>
      </c>
      <c r="BG183" s="6">
        <v>93</v>
      </c>
      <c r="BH183" s="6">
        <v>95.4</v>
      </c>
      <c r="BI183" s="6">
        <v>89.25</v>
      </c>
      <c r="BJ183" s="6">
        <v>92.22</v>
      </c>
      <c r="BK183" s="6">
        <v>91.15</v>
      </c>
      <c r="BL183" s="6">
        <v>96.26</v>
      </c>
      <c r="BM183" s="6">
        <v>93.64</v>
      </c>
      <c r="BN183" s="6">
        <v>253.89</v>
      </c>
      <c r="BO183" s="6">
        <v>3232</v>
      </c>
    </row>
    <row r="184" spans="3:67" x14ac:dyDescent="0.2">
      <c r="C184" s="4">
        <f t="shared" si="123"/>
        <v>9.1</v>
      </c>
      <c r="D184" s="4" t="str">
        <f t="shared" si="123"/>
        <v>ethos</v>
      </c>
      <c r="E184" s="21">
        <f t="shared" si="123"/>
        <v>0.93500000000000005</v>
      </c>
      <c r="F184" s="4">
        <f t="shared" si="124"/>
        <v>7481</v>
      </c>
      <c r="G184" s="21">
        <f t="shared" si="125"/>
        <v>0.93</v>
      </c>
      <c r="H184" s="4">
        <f t="shared" si="126"/>
        <v>6462</v>
      </c>
      <c r="L184" s="23">
        <f>E184</f>
        <v>0.93500000000000005</v>
      </c>
      <c r="M184" s="23">
        <f>G184</f>
        <v>0.93</v>
      </c>
      <c r="N184"/>
      <c r="O184"/>
      <c r="P184" s="1"/>
      <c r="S184" s="4">
        <f t="shared" si="127"/>
        <v>9.1</v>
      </c>
      <c r="T184" s="4" t="str">
        <f t="shared" si="127"/>
        <v>ethos</v>
      </c>
      <c r="U184" s="21">
        <f t="shared" si="127"/>
        <v>0.93</v>
      </c>
      <c r="V184" s="4">
        <f t="shared" si="128"/>
        <v>6462</v>
      </c>
      <c r="W184" s="21">
        <f t="shared" si="129"/>
        <v>0.96</v>
      </c>
      <c r="X184" s="4">
        <f t="shared" si="130"/>
        <v>6058</v>
      </c>
      <c r="Y184" s="23">
        <f>U184-W184</f>
        <v>-2.9999999999999916E-2</v>
      </c>
      <c r="Z184" s="23">
        <f t="shared" ref="Z184:Z195" si="131">V184-X184</f>
        <v>404</v>
      </c>
      <c r="AB184" s="23">
        <f>U184</f>
        <v>0.93</v>
      </c>
      <c r="AC184" s="23">
        <f>W184</f>
        <v>0.96</v>
      </c>
      <c r="AW184" s="6"/>
      <c r="AX184" s="6"/>
      <c r="AY184" s="6"/>
      <c r="AZ184" s="6"/>
      <c r="BA184" s="6"/>
      <c r="BB184" s="6"/>
      <c r="BC184" s="6"/>
      <c r="BD184" s="6"/>
      <c r="BE184" s="6"/>
      <c r="BG184" s="6"/>
      <c r="BH184" s="6"/>
      <c r="BI184" s="6"/>
      <c r="BJ184" s="6"/>
      <c r="BK184" s="6"/>
      <c r="BL184" s="6"/>
      <c r="BM184" s="6"/>
      <c r="BN184" s="6"/>
      <c r="BO184" s="6"/>
    </row>
    <row r="185" spans="3:67" x14ac:dyDescent="0.2">
      <c r="C185" s="4">
        <f t="shared" si="123"/>
        <v>10.1</v>
      </c>
      <c r="D185" s="4" t="str">
        <f t="shared" si="123"/>
        <v>liar</v>
      </c>
      <c r="E185" s="21">
        <f t="shared" si="123"/>
        <v>0.58200000000000007</v>
      </c>
      <c r="F185" s="30">
        <f t="shared" si="124"/>
        <v>7343.6</v>
      </c>
      <c r="G185" s="21">
        <f t="shared" si="125"/>
        <v>0.61299999999999999</v>
      </c>
      <c r="H185" s="30">
        <f t="shared" si="126"/>
        <v>10300</v>
      </c>
      <c r="L185" s="23">
        <f>E185</f>
        <v>0.58200000000000007</v>
      </c>
      <c r="M185" s="23">
        <f>G185</f>
        <v>0.61299999999999999</v>
      </c>
      <c r="N185"/>
      <c r="O185"/>
      <c r="P185" s="1"/>
      <c r="S185" s="4">
        <f t="shared" si="127"/>
        <v>10.1</v>
      </c>
      <c r="T185" s="4" t="str">
        <f t="shared" si="127"/>
        <v>liar</v>
      </c>
      <c r="U185" s="21">
        <f t="shared" si="127"/>
        <v>0.61299999999999999</v>
      </c>
      <c r="V185" s="30">
        <f t="shared" si="128"/>
        <v>10300</v>
      </c>
      <c r="W185" s="21">
        <f t="shared" si="129"/>
        <v>0.61299999999999999</v>
      </c>
      <c r="X185" s="30">
        <f t="shared" si="130"/>
        <v>10219.200000000001</v>
      </c>
      <c r="Y185" s="23">
        <f t="shared" ref="Y185:Y195" si="132">U185-W185</f>
        <v>0</v>
      </c>
      <c r="Z185" s="23">
        <f t="shared" si="131"/>
        <v>80.799999999999272</v>
      </c>
      <c r="AB185" s="23">
        <f>U185</f>
        <v>0.61299999999999999</v>
      </c>
      <c r="AC185" s="23">
        <f>W185</f>
        <v>0.61299999999999999</v>
      </c>
      <c r="AW185" s="6"/>
      <c r="AX185" s="6"/>
      <c r="AY185" s="6"/>
      <c r="AZ185" s="6"/>
      <c r="BA185" s="6"/>
      <c r="BB185" s="6"/>
      <c r="BC185" s="6"/>
      <c r="BD185" s="6"/>
      <c r="BE185" s="6"/>
      <c r="BG185" s="6"/>
      <c r="BH185" s="6"/>
      <c r="BI185" s="6"/>
      <c r="BJ185" s="6"/>
      <c r="BK185" s="6"/>
      <c r="BL185" s="6"/>
      <c r="BM185" s="6"/>
      <c r="BN185" s="6"/>
      <c r="BO185" s="6"/>
    </row>
    <row r="186" spans="3:67" x14ac:dyDescent="0.2">
      <c r="C186" s="4">
        <f t="shared" si="123"/>
        <v>11.1</v>
      </c>
      <c r="D186" s="4" t="str">
        <f t="shared" si="123"/>
        <v>arsarcasm</v>
      </c>
      <c r="E186" s="21">
        <f t="shared" si="123"/>
        <v>0.82799999999999996</v>
      </c>
      <c r="F186" s="30">
        <f t="shared" si="124"/>
        <v>7510.4</v>
      </c>
      <c r="G186" s="21">
        <f t="shared" si="125"/>
        <v>0.86699999999999999</v>
      </c>
      <c r="H186" s="30">
        <f t="shared" si="126"/>
        <v>10138.4</v>
      </c>
      <c r="L186" s="23">
        <f>E186</f>
        <v>0.82799999999999996</v>
      </c>
      <c r="M186" s="23">
        <f>G186</f>
        <v>0.86699999999999999</v>
      </c>
      <c r="N186"/>
      <c r="O186"/>
      <c r="P186" s="1"/>
      <c r="S186" s="4">
        <f t="shared" si="127"/>
        <v>11.1</v>
      </c>
      <c r="T186" s="4" t="str">
        <f t="shared" si="127"/>
        <v>arsarcasm</v>
      </c>
      <c r="U186" s="21">
        <f t="shared" si="127"/>
        <v>0.86699999999999999</v>
      </c>
      <c r="V186" s="30">
        <f t="shared" si="128"/>
        <v>10138.4</v>
      </c>
      <c r="W186" s="21">
        <f t="shared" si="129"/>
        <v>0.876</v>
      </c>
      <c r="X186" s="30">
        <f t="shared" si="130"/>
        <v>10340.4</v>
      </c>
      <c r="Y186" s="23">
        <f t="shared" si="132"/>
        <v>-9.000000000000008E-3</v>
      </c>
      <c r="Z186" s="23">
        <f t="shared" si="131"/>
        <v>-202</v>
      </c>
      <c r="AB186" s="23">
        <f>U186</f>
        <v>0.86699999999999999</v>
      </c>
      <c r="AC186" s="23">
        <f>W186</f>
        <v>0.876</v>
      </c>
      <c r="AW186" s="6"/>
      <c r="AX186" s="6"/>
      <c r="AY186" s="6"/>
      <c r="AZ186" s="6"/>
      <c r="BA186" s="6"/>
      <c r="BB186" s="6"/>
      <c r="BC186" s="6"/>
      <c r="BD186" s="6"/>
      <c r="BE186" s="6"/>
      <c r="BG186" s="6"/>
      <c r="BH186" s="6"/>
      <c r="BI186" s="6"/>
      <c r="BJ186" s="6"/>
      <c r="BK186" s="6"/>
      <c r="BL186" s="6"/>
      <c r="BM186" s="6"/>
      <c r="BN186" s="6"/>
      <c r="BO186" s="6"/>
    </row>
    <row r="187" spans="3:67" x14ac:dyDescent="0.2">
      <c r="C187" s="4"/>
      <c r="D187" s="9" t="str">
        <f t="shared" ref="D187:E195" si="133">D82</f>
        <v>Average_1</v>
      </c>
      <c r="E187" s="24">
        <f t="shared" si="133"/>
        <v>0.78166666666666673</v>
      </c>
      <c r="F187" s="31">
        <f t="shared" si="124"/>
        <v>7445</v>
      </c>
      <c r="G187" s="24">
        <f t="shared" si="125"/>
        <v>0.80333333333333334</v>
      </c>
      <c r="H187" s="31">
        <f t="shared" si="126"/>
        <v>8966.7999999999993</v>
      </c>
      <c r="L187" s="23">
        <f t="shared" ref="L187:L192" si="134">E188</f>
        <v>0.98499999999999999</v>
      </c>
      <c r="M187" s="23">
        <f t="shared" ref="M187:M192" si="135">G188</f>
        <v>0.995</v>
      </c>
      <c r="N187"/>
      <c r="O187"/>
      <c r="P187" s="1"/>
      <c r="S187" s="4"/>
      <c r="T187" s="9" t="str">
        <f t="shared" ref="T187:U195" si="136">T82</f>
        <v>Average_1</v>
      </c>
      <c r="U187" s="24">
        <f t="shared" si="136"/>
        <v>0.80333333333333334</v>
      </c>
      <c r="V187" s="31">
        <f t="shared" si="128"/>
        <v>8966.7999999999993</v>
      </c>
      <c r="W187" s="24">
        <f t="shared" si="129"/>
        <v>0.81633333333333324</v>
      </c>
      <c r="X187" s="31">
        <f t="shared" si="130"/>
        <v>8872.5333333333328</v>
      </c>
      <c r="Y187" s="23">
        <f t="shared" si="132"/>
        <v>-1.2999999999999901E-2</v>
      </c>
      <c r="Z187" s="23">
        <f t="shared" si="131"/>
        <v>94.266666666666424</v>
      </c>
      <c r="AB187" s="23">
        <f t="shared" ref="AB187:AB192" si="137">U188</f>
        <v>0.995</v>
      </c>
      <c r="AC187" s="23">
        <f t="shared" ref="AC187:AC192" si="138">W188</f>
        <v>0.99</v>
      </c>
      <c r="AW187" s="6"/>
      <c r="AX187" s="6"/>
      <c r="AY187" s="6"/>
      <c r="AZ187" s="6"/>
      <c r="BA187" s="6"/>
      <c r="BB187" s="6"/>
      <c r="BC187" s="6"/>
      <c r="BD187" s="6"/>
      <c r="BE187" s="6"/>
      <c r="BG187" s="6"/>
      <c r="BH187" s="6"/>
      <c r="BI187" s="6"/>
      <c r="BJ187" s="6"/>
      <c r="BK187" s="6"/>
      <c r="BL187" s="6"/>
      <c r="BM187" s="6"/>
      <c r="BN187" s="6"/>
      <c r="BO187" s="6"/>
    </row>
    <row r="188" spans="3:67" x14ac:dyDescent="0.2">
      <c r="C188" s="32">
        <f t="shared" ref="C188:C193" si="139">C83</f>
        <v>3.1</v>
      </c>
      <c r="D188" s="32" t="str">
        <f t="shared" si="133"/>
        <v>Sentiment</v>
      </c>
      <c r="E188" s="33">
        <f t="shared" si="133"/>
        <v>0.98499999999999999</v>
      </c>
      <c r="F188" s="34">
        <f t="shared" si="124"/>
        <v>6989</v>
      </c>
      <c r="G188" s="33">
        <f t="shared" si="125"/>
        <v>0.995</v>
      </c>
      <c r="H188" s="34">
        <f t="shared" si="126"/>
        <v>4240</v>
      </c>
      <c r="L188" s="23">
        <f t="shared" si="134"/>
        <v>0.94499999999999995</v>
      </c>
      <c r="M188" s="23">
        <f t="shared" si="135"/>
        <v>0.94</v>
      </c>
      <c r="N188"/>
      <c r="O188"/>
      <c r="P188" s="1"/>
      <c r="S188" s="32">
        <f t="shared" ref="S188:S193" si="140">S83</f>
        <v>3.1</v>
      </c>
      <c r="T188" s="32" t="str">
        <f t="shared" si="136"/>
        <v>Sentiment</v>
      </c>
      <c r="U188" s="33">
        <f t="shared" si="136"/>
        <v>0.995</v>
      </c>
      <c r="V188" s="34">
        <f t="shared" si="128"/>
        <v>4240</v>
      </c>
      <c r="W188" s="33">
        <f t="shared" si="129"/>
        <v>0.99</v>
      </c>
      <c r="X188" s="34">
        <f t="shared" si="130"/>
        <v>4038</v>
      </c>
      <c r="Y188" s="23">
        <f t="shared" si="132"/>
        <v>5.0000000000000044E-3</v>
      </c>
      <c r="Z188" s="23">
        <f t="shared" si="131"/>
        <v>202</v>
      </c>
      <c r="AB188" s="23">
        <f t="shared" si="137"/>
        <v>0.94</v>
      </c>
      <c r="AC188" s="23">
        <f t="shared" si="138"/>
        <v>0.96</v>
      </c>
      <c r="AW188" s="6"/>
      <c r="AX188" s="6"/>
      <c r="AY188" s="6"/>
      <c r="AZ188" s="6"/>
      <c r="BA188" s="6"/>
      <c r="BB188" s="6"/>
      <c r="BC188" s="6"/>
      <c r="BD188" s="6"/>
      <c r="BE188" s="6"/>
      <c r="BG188" s="6"/>
      <c r="BH188" s="6"/>
      <c r="BI188" s="6"/>
      <c r="BJ188" s="6"/>
      <c r="BK188" s="6"/>
      <c r="BL188" s="6"/>
      <c r="BM188" s="6"/>
      <c r="BN188" s="6"/>
      <c r="BO188" s="6"/>
    </row>
    <row r="189" spans="3:67" x14ac:dyDescent="0.2">
      <c r="C189" s="4">
        <f t="shared" si="139"/>
        <v>4.0999999999999996</v>
      </c>
      <c r="D189" s="4" t="str">
        <f t="shared" si="133"/>
        <v>Amazon_review</v>
      </c>
      <c r="E189" s="21">
        <f t="shared" si="133"/>
        <v>0.94499999999999995</v>
      </c>
      <c r="F189" s="30">
        <f t="shared" si="124"/>
        <v>7080</v>
      </c>
      <c r="G189" s="21">
        <f t="shared" si="125"/>
        <v>0.94</v>
      </c>
      <c r="H189" s="30">
        <f t="shared" si="126"/>
        <v>3230</v>
      </c>
      <c r="L189" s="23">
        <f t="shared" si="134"/>
        <v>0.94499999999999995</v>
      </c>
      <c r="M189" s="23">
        <f t="shared" si="135"/>
        <v>0.95499999999999996</v>
      </c>
      <c r="N189"/>
      <c r="O189"/>
      <c r="P189" s="1"/>
      <c r="S189" s="4">
        <f t="shared" si="140"/>
        <v>4.0999999999999996</v>
      </c>
      <c r="T189" s="4" t="str">
        <f t="shared" si="136"/>
        <v>Amazon_review</v>
      </c>
      <c r="U189" s="21">
        <f t="shared" si="136"/>
        <v>0.94</v>
      </c>
      <c r="V189" s="30">
        <f t="shared" si="128"/>
        <v>3230</v>
      </c>
      <c r="W189" s="21">
        <f t="shared" si="129"/>
        <v>0.96</v>
      </c>
      <c r="X189" s="30">
        <f t="shared" si="130"/>
        <v>3432</v>
      </c>
      <c r="Y189" s="23">
        <f t="shared" si="132"/>
        <v>-2.0000000000000018E-2</v>
      </c>
      <c r="Z189" s="23">
        <f t="shared" si="131"/>
        <v>-202</v>
      </c>
      <c r="AB189" s="23">
        <f t="shared" si="137"/>
        <v>0.95499999999999996</v>
      </c>
      <c r="AC189" s="23">
        <f t="shared" si="138"/>
        <v>0.9</v>
      </c>
      <c r="AW189" s="6"/>
      <c r="AX189" s="6"/>
      <c r="AY189" s="6"/>
      <c r="AZ189" s="6"/>
      <c r="BA189" s="6"/>
      <c r="BB189" s="6"/>
      <c r="BC189" s="6"/>
      <c r="BD189" s="6"/>
      <c r="BE189" s="6"/>
      <c r="BG189" s="6"/>
      <c r="BH189" s="6"/>
      <c r="BI189" s="6"/>
      <c r="BJ189" s="6"/>
      <c r="BK189" s="6"/>
      <c r="BL189" s="6"/>
      <c r="BM189" s="6"/>
      <c r="BN189" s="6"/>
      <c r="BO189" s="6"/>
    </row>
    <row r="190" spans="3:67" x14ac:dyDescent="0.2">
      <c r="C190" s="4">
        <f t="shared" si="139"/>
        <v>5.0999999999999996</v>
      </c>
      <c r="D190" s="4" t="str">
        <f t="shared" si="133"/>
        <v>Tweet_airline</v>
      </c>
      <c r="E190" s="21">
        <f t="shared" si="133"/>
        <v>0.94499999999999995</v>
      </c>
      <c r="F190" s="30">
        <f t="shared" si="124"/>
        <v>7118</v>
      </c>
      <c r="G190" s="21">
        <f t="shared" si="125"/>
        <v>0.95499999999999996</v>
      </c>
      <c r="H190" s="30">
        <f t="shared" si="126"/>
        <v>8886</v>
      </c>
      <c r="L190" s="23">
        <f t="shared" si="134"/>
        <v>0.88500000000000001</v>
      </c>
      <c r="M190" s="23">
        <f t="shared" si="135"/>
        <v>0.9</v>
      </c>
      <c r="N190"/>
      <c r="O190"/>
      <c r="P190" s="1"/>
      <c r="S190" s="4">
        <f t="shared" si="140"/>
        <v>5.0999999999999996</v>
      </c>
      <c r="T190" s="4" t="str">
        <f t="shared" si="136"/>
        <v>Tweet_airline</v>
      </c>
      <c r="U190" s="21">
        <f t="shared" si="136"/>
        <v>0.95499999999999996</v>
      </c>
      <c r="V190" s="30">
        <f t="shared" si="128"/>
        <v>8886</v>
      </c>
      <c r="W190" s="21">
        <f t="shared" si="129"/>
        <v>0.9</v>
      </c>
      <c r="X190" s="30">
        <f t="shared" si="130"/>
        <v>9694</v>
      </c>
      <c r="Y190" s="23">
        <f t="shared" si="132"/>
        <v>5.4999999999999938E-2</v>
      </c>
      <c r="Z190" s="23">
        <f t="shared" si="131"/>
        <v>-808</v>
      </c>
      <c r="AB190" s="23">
        <f t="shared" si="137"/>
        <v>0.9</v>
      </c>
      <c r="AC190" s="23">
        <f t="shared" si="138"/>
        <v>0.9</v>
      </c>
      <c r="AW190" s="6"/>
      <c r="AX190" s="6"/>
      <c r="AY190" s="6"/>
      <c r="AZ190" s="6"/>
      <c r="BA190" s="6"/>
      <c r="BB190" s="6"/>
      <c r="BC190" s="6"/>
      <c r="BD190" s="6"/>
      <c r="BE190" s="6"/>
      <c r="BG190" s="6"/>
      <c r="BH190" s="6"/>
      <c r="BI190" s="6"/>
      <c r="BJ190" s="6"/>
      <c r="BK190" s="6"/>
      <c r="BL190" s="6"/>
      <c r="BM190" s="6"/>
      <c r="BN190" s="6"/>
      <c r="BO190" s="6"/>
    </row>
    <row r="191" spans="3:67" x14ac:dyDescent="0.2">
      <c r="C191" s="4">
        <f t="shared" si="139"/>
        <v>6.1</v>
      </c>
      <c r="D191" s="4" t="str">
        <f t="shared" si="133"/>
        <v>HateSpeech</v>
      </c>
      <c r="E191" s="21">
        <f t="shared" si="133"/>
        <v>0.88500000000000001</v>
      </c>
      <c r="F191" s="30">
        <f t="shared" si="124"/>
        <v>7055</v>
      </c>
      <c r="G191" s="21">
        <f t="shared" si="125"/>
        <v>0.9</v>
      </c>
      <c r="H191" s="30">
        <f t="shared" si="126"/>
        <v>10098</v>
      </c>
      <c r="L191" s="23">
        <f t="shared" si="134"/>
        <v>0.86</v>
      </c>
      <c r="M191" s="23">
        <f t="shared" si="135"/>
        <v>0.86499999999999999</v>
      </c>
      <c r="N191"/>
      <c r="O191"/>
      <c r="P191" s="1"/>
      <c r="S191" s="4">
        <f t="shared" si="140"/>
        <v>6.1</v>
      </c>
      <c r="T191" s="4" t="str">
        <f t="shared" si="136"/>
        <v>HateSpeech</v>
      </c>
      <c r="U191" s="21">
        <f t="shared" si="136"/>
        <v>0.9</v>
      </c>
      <c r="V191" s="30">
        <f t="shared" si="128"/>
        <v>10098</v>
      </c>
      <c r="W191" s="21">
        <f t="shared" si="129"/>
        <v>0.9</v>
      </c>
      <c r="X191" s="30">
        <f t="shared" si="130"/>
        <v>9694</v>
      </c>
      <c r="Y191" s="23">
        <f t="shared" si="132"/>
        <v>0</v>
      </c>
      <c r="Z191" s="23">
        <f t="shared" si="131"/>
        <v>404</v>
      </c>
      <c r="AB191" s="23">
        <f t="shared" si="137"/>
        <v>0.86499999999999999</v>
      </c>
      <c r="AC191" s="23">
        <f t="shared" si="138"/>
        <v>0.87</v>
      </c>
      <c r="AW191" s="6"/>
      <c r="AX191" s="6"/>
      <c r="AY191" s="6"/>
      <c r="AZ191" s="6"/>
      <c r="BA191" s="6"/>
      <c r="BB191" s="6"/>
      <c r="BC191" s="6"/>
      <c r="BD191" s="6"/>
      <c r="BE191" s="6"/>
      <c r="BG191" s="6"/>
      <c r="BH191" s="6"/>
      <c r="BI191" s="6"/>
      <c r="BJ191" s="6"/>
      <c r="BK191" s="6"/>
      <c r="BL191" s="6"/>
      <c r="BM191" s="6"/>
      <c r="BN191" s="6"/>
      <c r="BO191" s="6"/>
    </row>
    <row r="192" spans="3:67" x14ac:dyDescent="0.2">
      <c r="C192" s="4">
        <f t="shared" si="139"/>
        <v>7.1</v>
      </c>
      <c r="D192" s="4" t="str">
        <f t="shared" si="133"/>
        <v>Offensive Language</v>
      </c>
      <c r="E192" s="21">
        <f t="shared" si="133"/>
        <v>0.86</v>
      </c>
      <c r="F192" s="30">
        <f t="shared" si="124"/>
        <v>6822</v>
      </c>
      <c r="G192" s="21">
        <f t="shared" si="125"/>
        <v>0.86499999999999999</v>
      </c>
      <c r="H192" s="30">
        <f t="shared" si="126"/>
        <v>10098</v>
      </c>
      <c r="L192" s="23">
        <f t="shared" si="134"/>
        <v>0.89800000000000002</v>
      </c>
      <c r="M192" s="23">
        <f t="shared" si="135"/>
        <v>0.92699999999999994</v>
      </c>
      <c r="N192"/>
      <c r="O192"/>
      <c r="P192" s="1"/>
      <c r="S192" s="4">
        <f t="shared" si="140"/>
        <v>7.1</v>
      </c>
      <c r="T192" s="4" t="str">
        <f t="shared" si="136"/>
        <v>Offensive Language</v>
      </c>
      <c r="U192" s="21">
        <f t="shared" si="136"/>
        <v>0.86499999999999999</v>
      </c>
      <c r="V192" s="30">
        <f t="shared" si="128"/>
        <v>10098</v>
      </c>
      <c r="W192" s="21">
        <f t="shared" si="129"/>
        <v>0.87</v>
      </c>
      <c r="X192" s="30">
        <f t="shared" si="130"/>
        <v>9492</v>
      </c>
      <c r="Y192" s="23">
        <f t="shared" si="132"/>
        <v>-5.0000000000000044E-3</v>
      </c>
      <c r="Z192" s="23">
        <f t="shared" si="131"/>
        <v>606</v>
      </c>
      <c r="AB192" s="23">
        <f t="shared" si="137"/>
        <v>0.92699999999999994</v>
      </c>
      <c r="AC192" s="23">
        <f t="shared" si="138"/>
        <v>0.93399999999999994</v>
      </c>
      <c r="AW192" s="6"/>
      <c r="AX192" s="6"/>
      <c r="AY192" s="6"/>
      <c r="AZ192" s="6"/>
      <c r="BA192" s="6"/>
      <c r="BB192" s="6"/>
      <c r="BC192" s="6"/>
      <c r="BD192" s="6"/>
      <c r="BE192" s="6"/>
      <c r="BG192" s="6"/>
      <c r="BH192" s="6"/>
      <c r="BI192" s="6"/>
      <c r="BJ192" s="6"/>
      <c r="BK192" s="6"/>
      <c r="BL192" s="6"/>
      <c r="BM192" s="6"/>
      <c r="BN192" s="6"/>
      <c r="BO192" s="6"/>
    </row>
    <row r="193" spans="3:67" x14ac:dyDescent="0.2">
      <c r="C193" s="4">
        <f t="shared" si="139"/>
        <v>8.1</v>
      </c>
      <c r="D193" s="4" t="str">
        <f t="shared" si="133"/>
        <v>ClickBait</v>
      </c>
      <c r="E193" s="21">
        <f t="shared" si="133"/>
        <v>0.89800000000000002</v>
      </c>
      <c r="F193" s="30">
        <f t="shared" si="124"/>
        <v>6779.2</v>
      </c>
      <c r="G193" s="21">
        <f t="shared" si="125"/>
        <v>0.92699999999999994</v>
      </c>
      <c r="H193" s="30">
        <f t="shared" si="126"/>
        <v>9613.2000000000007</v>
      </c>
      <c r="N193"/>
      <c r="O193"/>
      <c r="P193" s="1"/>
      <c r="S193" s="4">
        <f t="shared" si="140"/>
        <v>8.1</v>
      </c>
      <c r="T193" s="4" t="str">
        <f t="shared" si="136"/>
        <v>ClickBait</v>
      </c>
      <c r="U193" s="21">
        <f t="shared" si="136"/>
        <v>0.92699999999999994</v>
      </c>
      <c r="V193" s="30">
        <f t="shared" si="128"/>
        <v>9613.2000000000007</v>
      </c>
      <c r="W193" s="21">
        <f t="shared" si="129"/>
        <v>0.93399999999999994</v>
      </c>
      <c r="X193" s="30">
        <f t="shared" si="130"/>
        <v>9088</v>
      </c>
      <c r="Y193" s="23">
        <f t="shared" si="132"/>
        <v>-7.0000000000000062E-3</v>
      </c>
      <c r="Z193" s="23">
        <f t="shared" si="131"/>
        <v>525.20000000000073</v>
      </c>
      <c r="AW193" s="6"/>
      <c r="AX193" s="6"/>
      <c r="AY193" s="6"/>
      <c r="AZ193" s="6"/>
      <c r="BA193" s="6"/>
      <c r="BB193" s="6"/>
      <c r="BC193" s="6"/>
      <c r="BD193" s="6"/>
      <c r="BE193" s="6"/>
      <c r="BG193" s="6"/>
      <c r="BH193" s="6"/>
      <c r="BI193" s="6"/>
      <c r="BJ193" s="6"/>
      <c r="BK193" s="6"/>
      <c r="BL193" s="6"/>
      <c r="BM193" s="6"/>
      <c r="BN193" s="6"/>
      <c r="BO193" s="6"/>
    </row>
    <row r="194" spans="3:67" x14ac:dyDescent="0.2">
      <c r="C194" s="4"/>
      <c r="D194" s="9" t="str">
        <f t="shared" si="133"/>
        <v>Average_3</v>
      </c>
      <c r="E194" s="24">
        <f t="shared" si="133"/>
        <v>0.91966666666666663</v>
      </c>
      <c r="F194" s="31">
        <f t="shared" si="124"/>
        <v>6973.8666666666668</v>
      </c>
      <c r="G194" s="24">
        <f t="shared" si="125"/>
        <v>0.93033333333333335</v>
      </c>
      <c r="H194" s="31">
        <f t="shared" si="126"/>
        <v>7694.1999999999989</v>
      </c>
      <c r="N194"/>
      <c r="O194"/>
      <c r="P194" s="1"/>
      <c r="S194" s="4"/>
      <c r="T194" s="9" t="str">
        <f t="shared" si="136"/>
        <v>Average_3</v>
      </c>
      <c r="U194" s="24">
        <f t="shared" si="136"/>
        <v>0.93033333333333335</v>
      </c>
      <c r="V194" s="31">
        <f t="shared" si="128"/>
        <v>7694.1999999999989</v>
      </c>
      <c r="W194" s="24">
        <f t="shared" si="129"/>
        <v>0.92566666666666675</v>
      </c>
      <c r="X194" s="31">
        <f t="shared" si="130"/>
        <v>7573</v>
      </c>
      <c r="Y194" s="23">
        <f t="shared" si="132"/>
        <v>4.6666666666665968E-3</v>
      </c>
      <c r="Z194" s="23">
        <f t="shared" si="131"/>
        <v>121.19999999999891</v>
      </c>
      <c r="AW194" s="6"/>
      <c r="AX194" s="6"/>
      <c r="AY194" s="6"/>
      <c r="AZ194" s="6"/>
      <c r="BA194" s="6"/>
      <c r="BB194" s="6"/>
      <c r="BC194" s="6"/>
      <c r="BD194" s="6"/>
      <c r="BE194" s="6"/>
      <c r="BG194" s="6"/>
      <c r="BH194" s="6"/>
      <c r="BI194" s="6"/>
      <c r="BJ194" s="6"/>
      <c r="BK194" s="6"/>
      <c r="BL194" s="6"/>
      <c r="BM194" s="6"/>
      <c r="BN194" s="6"/>
      <c r="BO194" s="6"/>
    </row>
    <row r="195" spans="3:67" x14ac:dyDescent="0.2">
      <c r="C195" s="4"/>
      <c r="D195" s="9" t="str">
        <f t="shared" si="133"/>
        <v>Average_all</v>
      </c>
      <c r="E195" s="24">
        <f t="shared" si="133"/>
        <v>0.8736666666666667</v>
      </c>
      <c r="F195" s="31">
        <f t="shared" si="124"/>
        <v>7130.9111111111106</v>
      </c>
      <c r="G195" s="24">
        <f t="shared" si="125"/>
        <v>0.88800000000000012</v>
      </c>
      <c r="H195" s="31">
        <f t="shared" si="126"/>
        <v>8118.4000000000005</v>
      </c>
      <c r="N195"/>
      <c r="O195"/>
      <c r="P195" s="1"/>
      <c r="S195" s="4"/>
      <c r="T195" s="9" t="str">
        <f t="shared" si="136"/>
        <v>Average_all</v>
      </c>
      <c r="U195" s="24">
        <f t="shared" si="136"/>
        <v>0.88800000000000012</v>
      </c>
      <c r="V195" s="31">
        <f t="shared" si="128"/>
        <v>8118.4000000000005</v>
      </c>
      <c r="W195" s="24">
        <f t="shared" si="129"/>
        <v>0.88922222222222225</v>
      </c>
      <c r="X195" s="31">
        <f t="shared" si="130"/>
        <v>8006.1777777777788</v>
      </c>
      <c r="Y195" s="23">
        <f t="shared" si="132"/>
        <v>-1.2222222222221246E-3</v>
      </c>
      <c r="Z195" s="23">
        <f t="shared" si="131"/>
        <v>112.22222222222172</v>
      </c>
      <c r="AW195" s="6"/>
      <c r="AX195" s="6"/>
      <c r="AY195" s="6"/>
      <c r="AZ195" s="6"/>
      <c r="BA195" s="6"/>
      <c r="BB195" s="6"/>
      <c r="BC195" s="6"/>
      <c r="BD195" s="6"/>
      <c r="BE195" s="6"/>
      <c r="BG195" s="6"/>
      <c r="BH195" s="6"/>
      <c r="BI195" s="6"/>
      <c r="BJ195" s="6"/>
      <c r="BK195" s="6"/>
      <c r="BL195" s="6"/>
      <c r="BM195" s="6"/>
      <c r="BN195" s="6"/>
      <c r="BO195" s="6"/>
    </row>
    <row r="196" spans="3:67" x14ac:dyDescent="0.2">
      <c r="L196" s="1" t="s">
        <v>121</v>
      </c>
      <c r="N196"/>
      <c r="O196" s="1" t="s">
        <v>122</v>
      </c>
      <c r="P196" s="1"/>
      <c r="AB196" s="1" t="s">
        <v>121</v>
      </c>
      <c r="AE196" s="1" t="s">
        <v>122</v>
      </c>
      <c r="AW196" s="6"/>
      <c r="AX196" s="6"/>
      <c r="AY196" s="6"/>
      <c r="AZ196" s="6"/>
      <c r="BA196" s="6"/>
      <c r="BB196" s="6"/>
      <c r="BC196" s="6"/>
      <c r="BD196" s="6"/>
      <c r="BE196" s="6"/>
      <c r="BG196" s="6"/>
      <c r="BH196" s="6"/>
      <c r="BI196" s="6"/>
      <c r="BJ196" s="6"/>
      <c r="BK196" s="6"/>
      <c r="BL196" s="6"/>
      <c r="BM196" s="6"/>
      <c r="BN196" s="6"/>
      <c r="BO196" s="6"/>
    </row>
    <row r="197" spans="3:67" x14ac:dyDescent="0.2">
      <c r="D197" s="1" t="s">
        <v>121</v>
      </c>
      <c r="E197" s="23">
        <f>_xlfn.T.TEST(E184:E193, G184:G193, 2, 1)</f>
        <v>1.1214050710213622E-2</v>
      </c>
      <c r="L197" s="23">
        <f>_xlfn.T.TEST(L184:L192, M184:M192, 2, 1)</f>
        <v>2.5551333269513952E-2</v>
      </c>
      <c r="N197"/>
      <c r="O197" s="23">
        <f>_xlfn.T.TEST(L202:L210, M184:M192, 2, 1)</f>
        <v>0.64508512051556</v>
      </c>
      <c r="P197" s="1"/>
      <c r="T197" s="1" t="s">
        <v>121</v>
      </c>
      <c r="U197" s="23">
        <f>_xlfn.T.TEST(U184:U193, W184:W193, 2, 1)</f>
        <v>0.74522437375752648</v>
      </c>
      <c r="AB197" s="23">
        <f>_xlfn.T.TEST(AB184:AB192, AC184:AC192, 2, 1)</f>
        <v>0.88085484104633494</v>
      </c>
      <c r="AE197" s="23">
        <f>_xlfn.T.TEST(AB202:AB210, AC184:AC192, 2, 1)</f>
        <v>0.97827974872577039</v>
      </c>
      <c r="AW197" s="6"/>
      <c r="AX197" s="6"/>
      <c r="AY197" s="6"/>
      <c r="AZ197" s="6"/>
      <c r="BA197" s="6"/>
      <c r="BB197" s="6"/>
      <c r="BC197" s="6"/>
      <c r="BD197" s="6"/>
      <c r="BE197" s="6"/>
      <c r="BG197" s="6"/>
      <c r="BH197" s="6"/>
      <c r="BI197" s="6"/>
      <c r="BJ197" s="6"/>
      <c r="BK197" s="6"/>
      <c r="BL197" s="6"/>
      <c r="BM197" s="6"/>
      <c r="BN197" s="6"/>
      <c r="BO197" s="6"/>
    </row>
    <row r="198" spans="3:67" x14ac:dyDescent="0.2">
      <c r="N198"/>
      <c r="O198"/>
      <c r="P198" s="1"/>
      <c r="AW198" s="6"/>
      <c r="AX198" s="6"/>
      <c r="AY198" s="6"/>
      <c r="AZ198" s="6"/>
      <c r="BA198" s="6"/>
      <c r="BB198" s="6"/>
      <c r="BC198" s="6"/>
      <c r="BD198" s="6"/>
      <c r="BE198" s="6"/>
      <c r="BG198" s="6"/>
      <c r="BH198" s="6"/>
      <c r="BI198" s="6"/>
      <c r="BJ198" s="6"/>
      <c r="BK198" s="6"/>
      <c r="BL198" s="6"/>
      <c r="BM198" s="6"/>
      <c r="BN198" s="6"/>
      <c r="BO198" s="6"/>
    </row>
    <row r="199" spans="3:67" x14ac:dyDescent="0.2">
      <c r="C199" t="s">
        <v>120</v>
      </c>
      <c r="N199"/>
      <c r="O199"/>
      <c r="P199" s="1"/>
      <c r="S199" t="s">
        <v>120</v>
      </c>
      <c r="AW199" s="6"/>
      <c r="AX199" s="6"/>
      <c r="AY199" s="6"/>
      <c r="AZ199" s="6"/>
      <c r="BA199" s="6"/>
      <c r="BB199" s="6"/>
      <c r="BC199" s="6"/>
      <c r="BD199" s="6"/>
      <c r="BE199" s="6"/>
      <c r="BG199" s="6"/>
      <c r="BH199" s="6"/>
      <c r="BI199" s="6"/>
      <c r="BJ199" s="6"/>
      <c r="BK199" s="6"/>
      <c r="BL199" s="6"/>
      <c r="BM199" s="6"/>
      <c r="BN199" s="6"/>
      <c r="BO199" s="6"/>
    </row>
    <row r="200" spans="3:67" x14ac:dyDescent="0.2">
      <c r="E200" s="38" t="s">
        <v>88</v>
      </c>
      <c r="F200" s="38"/>
      <c r="G200" s="38" t="s">
        <v>89</v>
      </c>
      <c r="H200" s="38"/>
      <c r="N200"/>
      <c r="O200"/>
      <c r="P200" s="1"/>
      <c r="U200" s="38" t="s">
        <v>89</v>
      </c>
      <c r="V200" s="38"/>
      <c r="W200" s="38" t="s">
        <v>86</v>
      </c>
      <c r="X200" s="38"/>
    </row>
    <row r="201" spans="3:67" x14ac:dyDescent="0.2">
      <c r="C201" s="4" t="str">
        <f>C144</f>
        <v>Task ID</v>
      </c>
      <c r="D201" s="4" t="str">
        <f t="shared" ref="D201:E201" si="141">D144</f>
        <v>Task</v>
      </c>
      <c r="E201" s="4" t="str">
        <f t="shared" si="141"/>
        <v>Accuracy</v>
      </c>
      <c r="F201" s="4" t="str">
        <f>N144</f>
        <v>API CALL ACUM</v>
      </c>
      <c r="G201" s="4" t="str">
        <f>U144</f>
        <v>Accuracy</v>
      </c>
      <c r="H201" s="4" t="str">
        <f>AD144</f>
        <v>API CALL ACUM</v>
      </c>
      <c r="N201"/>
      <c r="O201"/>
      <c r="P201" s="1"/>
      <c r="S201" s="4" t="str">
        <f>S144</f>
        <v>Task ID</v>
      </c>
      <c r="T201" s="4" t="str">
        <f t="shared" ref="T201:U201" si="142">T144</f>
        <v>Task</v>
      </c>
      <c r="U201" s="4" t="str">
        <f t="shared" si="142"/>
        <v>Accuracy</v>
      </c>
      <c r="V201" s="4" t="str">
        <f>AD144</f>
        <v>API CALL ACUM</v>
      </c>
      <c r="W201" s="4" t="str">
        <f>AK144</f>
        <v>Accuracy</v>
      </c>
      <c r="X201" s="4" t="str">
        <f>AT144</f>
        <v>API CALL ACUM</v>
      </c>
    </row>
    <row r="202" spans="3:67" x14ac:dyDescent="0.2">
      <c r="C202" s="4">
        <f>C145</f>
        <v>9.1</v>
      </c>
      <c r="D202" s="4" t="str">
        <f t="shared" ref="D202:E213" si="143">D145</f>
        <v>ethos</v>
      </c>
      <c r="E202" s="21">
        <f t="shared" si="143"/>
        <v>0.95</v>
      </c>
      <c r="F202" s="30">
        <f t="shared" ref="F202:F213" si="144">N145</f>
        <v>15070</v>
      </c>
      <c r="G202" s="21">
        <f t="shared" ref="G202:G213" si="145">U145</f>
        <v>0.92500000000000004</v>
      </c>
      <c r="H202" s="30">
        <f t="shared" ref="H202:H213" si="146">AD145</f>
        <v>13128</v>
      </c>
      <c r="L202" s="23">
        <f>E202</f>
        <v>0.95</v>
      </c>
      <c r="M202" s="23">
        <f>G202</f>
        <v>0.92500000000000004</v>
      </c>
      <c r="N202"/>
      <c r="O202"/>
      <c r="P202" s="1"/>
      <c r="S202" s="4">
        <f>S145</f>
        <v>9.1</v>
      </c>
      <c r="T202" s="4" t="str">
        <f t="shared" ref="T202:U213" si="147">T145</f>
        <v>ethos</v>
      </c>
      <c r="U202" s="21">
        <f t="shared" si="147"/>
        <v>0.92500000000000004</v>
      </c>
      <c r="V202" s="30">
        <f t="shared" ref="V202:V213" si="148">AD145</f>
        <v>13128</v>
      </c>
      <c r="W202" s="21">
        <f t="shared" ref="W202:W213" si="149">AK145</f>
        <v>0.93500000000000005</v>
      </c>
      <c r="X202" s="30">
        <f t="shared" ref="X202:X213" si="150">AT145</f>
        <v>10906</v>
      </c>
      <c r="Y202" s="23">
        <f>U202-W202</f>
        <v>-1.0000000000000009E-2</v>
      </c>
      <c r="Z202" s="23">
        <f t="shared" ref="Z202:Z213" si="151">V202-X202</f>
        <v>2222</v>
      </c>
      <c r="AB202" s="23">
        <f>U202</f>
        <v>0.92500000000000004</v>
      </c>
      <c r="AC202" s="23">
        <f>W202</f>
        <v>0.93500000000000005</v>
      </c>
    </row>
    <row r="203" spans="3:67" x14ac:dyDescent="0.2">
      <c r="C203" s="4">
        <f>C146</f>
        <v>10.1</v>
      </c>
      <c r="D203" s="4" t="str">
        <f t="shared" si="143"/>
        <v>liar</v>
      </c>
      <c r="E203" s="21">
        <f t="shared" si="143"/>
        <v>0.60199999999999998</v>
      </c>
      <c r="F203" s="30">
        <f t="shared" si="144"/>
        <v>14997.6</v>
      </c>
      <c r="G203" s="21">
        <f t="shared" si="145"/>
        <v>0.60099999999999998</v>
      </c>
      <c r="H203" s="30">
        <f t="shared" si="146"/>
        <v>22420</v>
      </c>
      <c r="L203" s="23">
        <f>E203</f>
        <v>0.60199999999999998</v>
      </c>
      <c r="M203" s="23">
        <f>G203</f>
        <v>0.60099999999999998</v>
      </c>
      <c r="N203"/>
      <c r="O203"/>
      <c r="P203" s="1"/>
      <c r="S203" s="4">
        <f>S146</f>
        <v>10.1</v>
      </c>
      <c r="T203" s="4" t="str">
        <f t="shared" si="147"/>
        <v>liar</v>
      </c>
      <c r="U203" s="21">
        <f t="shared" si="147"/>
        <v>0.60099999999999998</v>
      </c>
      <c r="V203" s="30">
        <f t="shared" si="148"/>
        <v>22420</v>
      </c>
      <c r="W203" s="21">
        <f t="shared" si="149"/>
        <v>0.60499999999999998</v>
      </c>
      <c r="X203" s="30">
        <f t="shared" si="150"/>
        <v>22339.200000000001</v>
      </c>
      <c r="Y203" s="23">
        <f t="shared" ref="Y203:Y213" si="152">U203-W203</f>
        <v>-4.0000000000000036E-3</v>
      </c>
      <c r="Z203" s="23">
        <f t="shared" si="151"/>
        <v>80.799999999999272</v>
      </c>
      <c r="AB203" s="23">
        <f>U203</f>
        <v>0.60099999999999998</v>
      </c>
      <c r="AC203" s="23">
        <f>W203</f>
        <v>0.60499999999999998</v>
      </c>
    </row>
    <row r="204" spans="3:67" x14ac:dyDescent="0.2">
      <c r="C204" s="4">
        <f>C147</f>
        <v>11.1</v>
      </c>
      <c r="D204" s="4" t="str">
        <f t="shared" si="143"/>
        <v>arsarcasm</v>
      </c>
      <c r="E204" s="21">
        <f t="shared" si="143"/>
        <v>0.84399999999999997</v>
      </c>
      <c r="F204" s="30">
        <f t="shared" si="144"/>
        <v>15029.2</v>
      </c>
      <c r="G204" s="21">
        <f t="shared" si="145"/>
        <v>0.86499999999999999</v>
      </c>
      <c r="H204" s="30">
        <f t="shared" si="146"/>
        <v>22258.400000000001</v>
      </c>
      <c r="L204" s="23">
        <f>E204</f>
        <v>0.84399999999999997</v>
      </c>
      <c r="M204" s="23">
        <f>G204</f>
        <v>0.86499999999999999</v>
      </c>
      <c r="N204"/>
      <c r="O204"/>
      <c r="P204" s="1"/>
      <c r="S204" s="4">
        <f>S147</f>
        <v>11.1</v>
      </c>
      <c r="T204" s="4" t="str">
        <f t="shared" si="147"/>
        <v>arsarcasm</v>
      </c>
      <c r="U204" s="21">
        <f t="shared" si="147"/>
        <v>0.86499999999999999</v>
      </c>
      <c r="V204" s="30">
        <f t="shared" si="148"/>
        <v>22258.400000000001</v>
      </c>
      <c r="W204" s="21">
        <f t="shared" si="149"/>
        <v>0.85</v>
      </c>
      <c r="X204" s="30">
        <f t="shared" si="150"/>
        <v>22298.799999999999</v>
      </c>
      <c r="Y204" s="23">
        <f t="shared" si="152"/>
        <v>1.5000000000000013E-2</v>
      </c>
      <c r="Z204" s="23">
        <f t="shared" si="151"/>
        <v>-40.399999999997817</v>
      </c>
      <c r="AB204" s="23">
        <f>U204</f>
        <v>0.86499999999999999</v>
      </c>
      <c r="AC204" s="23">
        <f>W204</f>
        <v>0.85</v>
      </c>
    </row>
    <row r="205" spans="3:67" x14ac:dyDescent="0.2">
      <c r="C205" s="4"/>
      <c r="D205" s="9" t="str">
        <f t="shared" si="143"/>
        <v>Average_1</v>
      </c>
      <c r="E205" s="24">
        <f t="shared" si="143"/>
        <v>0.79866666666666664</v>
      </c>
      <c r="F205" s="31">
        <f t="shared" si="144"/>
        <v>15032.266666666668</v>
      </c>
      <c r="G205" s="24">
        <f t="shared" si="145"/>
        <v>0.79700000000000004</v>
      </c>
      <c r="H205" s="31">
        <f t="shared" si="146"/>
        <v>19268.8</v>
      </c>
      <c r="L205" s="23">
        <f t="shared" ref="L205:L210" si="153">E206</f>
        <v>0.99</v>
      </c>
      <c r="M205" s="23">
        <f t="shared" ref="M205:M210" si="154">G206</f>
        <v>0.94</v>
      </c>
      <c r="N205"/>
      <c r="O205"/>
      <c r="P205" s="1"/>
      <c r="S205" s="4"/>
      <c r="T205" s="9" t="str">
        <f t="shared" si="147"/>
        <v>Average_1</v>
      </c>
      <c r="U205" s="24">
        <f t="shared" si="147"/>
        <v>0.79700000000000004</v>
      </c>
      <c r="V205" s="31">
        <f t="shared" si="148"/>
        <v>19268.8</v>
      </c>
      <c r="W205" s="24">
        <f t="shared" si="149"/>
        <v>0.79666666666666675</v>
      </c>
      <c r="X205" s="31">
        <f t="shared" si="150"/>
        <v>18514.666666666668</v>
      </c>
      <c r="Y205" s="23">
        <f t="shared" si="152"/>
        <v>3.3333333333329662E-4</v>
      </c>
      <c r="Z205" s="23">
        <f t="shared" si="151"/>
        <v>754.13333333333139</v>
      </c>
      <c r="AB205" s="23">
        <f t="shared" ref="AB205:AB210" si="155">U206</f>
        <v>0.94</v>
      </c>
      <c r="AC205" s="23">
        <f t="shared" ref="AC205:AC210" si="156">W206</f>
        <v>0.98</v>
      </c>
    </row>
    <row r="206" spans="3:67" x14ac:dyDescent="0.2">
      <c r="C206" s="4">
        <f t="shared" ref="C206:C211" si="157">C149</f>
        <v>3.1</v>
      </c>
      <c r="D206" s="4" t="str">
        <f t="shared" si="143"/>
        <v>Sentiment</v>
      </c>
      <c r="E206" s="21">
        <f t="shared" si="143"/>
        <v>0.99</v>
      </c>
      <c r="F206" s="30">
        <f t="shared" si="144"/>
        <v>14401</v>
      </c>
      <c r="G206" s="21">
        <f t="shared" si="145"/>
        <v>0.94</v>
      </c>
      <c r="H206" s="30">
        <f t="shared" si="146"/>
        <v>7876</v>
      </c>
      <c r="L206" s="23">
        <f t="shared" si="153"/>
        <v>0.94</v>
      </c>
      <c r="M206" s="23">
        <f t="shared" si="154"/>
        <v>0.95</v>
      </c>
      <c r="N206"/>
      <c r="O206"/>
      <c r="P206" s="1"/>
      <c r="S206" s="4">
        <f t="shared" ref="S206:S211" si="158">S149</f>
        <v>3.1</v>
      </c>
      <c r="T206" s="4" t="str">
        <f t="shared" si="147"/>
        <v>Sentiment</v>
      </c>
      <c r="U206" s="21">
        <f t="shared" si="147"/>
        <v>0.94</v>
      </c>
      <c r="V206" s="30">
        <f t="shared" si="148"/>
        <v>7876</v>
      </c>
      <c r="W206" s="21">
        <f t="shared" si="149"/>
        <v>0.98</v>
      </c>
      <c r="X206" s="30">
        <f t="shared" si="150"/>
        <v>8482</v>
      </c>
      <c r="Y206" s="23">
        <f t="shared" si="152"/>
        <v>-4.0000000000000036E-2</v>
      </c>
      <c r="Z206" s="23">
        <f t="shared" si="151"/>
        <v>-606</v>
      </c>
      <c r="AB206" s="23">
        <f t="shared" si="155"/>
        <v>0.95</v>
      </c>
      <c r="AC206" s="23">
        <f t="shared" si="156"/>
        <v>0.95</v>
      </c>
    </row>
    <row r="207" spans="3:67" x14ac:dyDescent="0.2">
      <c r="C207" s="4">
        <f t="shared" si="157"/>
        <v>4.0999999999999996</v>
      </c>
      <c r="D207" s="4" t="str">
        <f t="shared" si="143"/>
        <v>Amazon_review</v>
      </c>
      <c r="E207" s="21">
        <f t="shared" si="143"/>
        <v>0.94</v>
      </c>
      <c r="F207" s="30">
        <f t="shared" si="144"/>
        <v>14478</v>
      </c>
      <c r="G207" s="21">
        <f t="shared" si="145"/>
        <v>0.95</v>
      </c>
      <c r="H207" s="30">
        <f t="shared" si="146"/>
        <v>6462</v>
      </c>
      <c r="L207" s="23">
        <f t="shared" si="153"/>
        <v>0.92500000000000004</v>
      </c>
      <c r="M207" s="23">
        <f t="shared" si="154"/>
        <v>0.94</v>
      </c>
      <c r="N207"/>
      <c r="O207"/>
      <c r="P207" s="1"/>
      <c r="S207" s="4">
        <f t="shared" si="158"/>
        <v>4.0999999999999996</v>
      </c>
      <c r="T207" s="4" t="str">
        <f t="shared" si="147"/>
        <v>Amazon_review</v>
      </c>
      <c r="U207" s="21">
        <f t="shared" si="147"/>
        <v>0.95</v>
      </c>
      <c r="V207" s="30">
        <f t="shared" si="148"/>
        <v>6462</v>
      </c>
      <c r="W207" s="21">
        <f t="shared" si="149"/>
        <v>0.95</v>
      </c>
      <c r="X207" s="30">
        <f t="shared" si="150"/>
        <v>11714</v>
      </c>
      <c r="Y207" s="23">
        <f t="shared" si="152"/>
        <v>0</v>
      </c>
      <c r="Z207" s="23">
        <f t="shared" si="151"/>
        <v>-5252</v>
      </c>
      <c r="AB207" s="23">
        <f t="shared" si="155"/>
        <v>0.94</v>
      </c>
      <c r="AC207" s="23">
        <f t="shared" si="156"/>
        <v>0.94499999999999995</v>
      </c>
    </row>
    <row r="208" spans="3:67" x14ac:dyDescent="0.2">
      <c r="C208" s="4">
        <f t="shared" si="157"/>
        <v>5.0999999999999996</v>
      </c>
      <c r="D208" s="4" t="str">
        <f t="shared" si="143"/>
        <v>Tweet_airline</v>
      </c>
      <c r="E208" s="21">
        <f t="shared" si="143"/>
        <v>0.92500000000000004</v>
      </c>
      <c r="F208" s="30">
        <f t="shared" si="144"/>
        <v>14469</v>
      </c>
      <c r="G208" s="21">
        <f t="shared" si="145"/>
        <v>0.94</v>
      </c>
      <c r="H208" s="30">
        <f t="shared" si="146"/>
        <v>19794</v>
      </c>
      <c r="L208" s="23">
        <f t="shared" si="153"/>
        <v>0.91</v>
      </c>
      <c r="M208" s="23">
        <f t="shared" si="154"/>
        <v>0.91500000000000004</v>
      </c>
      <c r="N208"/>
      <c r="O208"/>
      <c r="P208" s="1"/>
      <c r="S208" s="4">
        <f t="shared" si="158"/>
        <v>5.0999999999999996</v>
      </c>
      <c r="T208" s="4" t="str">
        <f t="shared" si="147"/>
        <v>Tweet_airline</v>
      </c>
      <c r="U208" s="21">
        <f t="shared" si="147"/>
        <v>0.94</v>
      </c>
      <c r="V208" s="30">
        <f t="shared" si="148"/>
        <v>19794</v>
      </c>
      <c r="W208" s="21">
        <f t="shared" si="149"/>
        <v>0.94499999999999995</v>
      </c>
      <c r="X208" s="30">
        <f t="shared" si="150"/>
        <v>19592</v>
      </c>
      <c r="Y208" s="23">
        <f t="shared" si="152"/>
        <v>-5.0000000000000044E-3</v>
      </c>
      <c r="Z208" s="23">
        <f t="shared" si="151"/>
        <v>202</v>
      </c>
      <c r="AB208" s="23">
        <f t="shared" si="155"/>
        <v>0.91500000000000004</v>
      </c>
      <c r="AC208" s="23">
        <f t="shared" si="156"/>
        <v>0.90500000000000003</v>
      </c>
    </row>
    <row r="209" spans="3:29" x14ac:dyDescent="0.2">
      <c r="C209" s="4">
        <f t="shared" si="157"/>
        <v>6.1</v>
      </c>
      <c r="D209" s="4" t="str">
        <f t="shared" si="143"/>
        <v>HateSpeech</v>
      </c>
      <c r="E209" s="21">
        <f t="shared" si="143"/>
        <v>0.91</v>
      </c>
      <c r="F209" s="30">
        <f t="shared" si="144"/>
        <v>14468</v>
      </c>
      <c r="G209" s="21">
        <f t="shared" si="145"/>
        <v>0.91500000000000004</v>
      </c>
      <c r="H209" s="30">
        <f t="shared" si="146"/>
        <v>22016</v>
      </c>
      <c r="L209" s="23">
        <f t="shared" si="153"/>
        <v>0.86499999999999999</v>
      </c>
      <c r="M209" s="23">
        <f t="shared" si="154"/>
        <v>0.93500000000000005</v>
      </c>
      <c r="N209"/>
      <c r="O209"/>
      <c r="P209" s="1"/>
      <c r="S209" s="4">
        <f t="shared" si="158"/>
        <v>6.1</v>
      </c>
      <c r="T209" s="4" t="str">
        <f t="shared" si="147"/>
        <v>HateSpeech</v>
      </c>
      <c r="U209" s="21">
        <f t="shared" si="147"/>
        <v>0.91500000000000004</v>
      </c>
      <c r="V209" s="30">
        <f t="shared" si="148"/>
        <v>22016</v>
      </c>
      <c r="W209" s="21">
        <f t="shared" si="149"/>
        <v>0.90500000000000003</v>
      </c>
      <c r="X209" s="30">
        <f t="shared" si="150"/>
        <v>21006</v>
      </c>
      <c r="Y209" s="23">
        <f t="shared" si="152"/>
        <v>1.0000000000000009E-2</v>
      </c>
      <c r="Z209" s="23">
        <f t="shared" si="151"/>
        <v>1010</v>
      </c>
      <c r="AB209" s="23">
        <f t="shared" si="155"/>
        <v>0.93500000000000005</v>
      </c>
      <c r="AC209" s="23">
        <f t="shared" si="156"/>
        <v>0.86499999999999999</v>
      </c>
    </row>
    <row r="210" spans="3:29" x14ac:dyDescent="0.2">
      <c r="C210" s="4">
        <f t="shared" si="157"/>
        <v>7.1</v>
      </c>
      <c r="D210" s="4" t="str">
        <f t="shared" si="143"/>
        <v>Offensive Language</v>
      </c>
      <c r="E210" s="21">
        <f t="shared" si="143"/>
        <v>0.86499999999999999</v>
      </c>
      <c r="F210" s="30">
        <f t="shared" si="144"/>
        <v>14012</v>
      </c>
      <c r="G210" s="21">
        <f t="shared" si="145"/>
        <v>0.93500000000000005</v>
      </c>
      <c r="H210" s="30">
        <f t="shared" si="146"/>
        <v>20400</v>
      </c>
      <c r="L210" s="23">
        <f t="shared" si="153"/>
        <v>0.94199999999999984</v>
      </c>
      <c r="M210" s="23">
        <f t="shared" si="154"/>
        <v>0.93499999999999994</v>
      </c>
      <c r="N210"/>
      <c r="O210"/>
      <c r="P210" s="1"/>
      <c r="S210" s="4">
        <f t="shared" si="158"/>
        <v>7.1</v>
      </c>
      <c r="T210" s="4" t="str">
        <f t="shared" si="147"/>
        <v>Offensive Language</v>
      </c>
      <c r="U210" s="21">
        <f t="shared" si="147"/>
        <v>0.93500000000000005</v>
      </c>
      <c r="V210" s="30">
        <f t="shared" si="148"/>
        <v>20400</v>
      </c>
      <c r="W210" s="21">
        <f t="shared" si="149"/>
        <v>0.86499999999999999</v>
      </c>
      <c r="X210" s="30">
        <f t="shared" si="150"/>
        <v>35550</v>
      </c>
      <c r="Y210" s="23">
        <f t="shared" si="152"/>
        <v>7.0000000000000062E-2</v>
      </c>
      <c r="Z210" s="23">
        <f t="shared" si="151"/>
        <v>-15150</v>
      </c>
      <c r="AB210" s="23">
        <f t="shared" si="155"/>
        <v>0.93499999999999994</v>
      </c>
      <c r="AC210" s="23">
        <f t="shared" si="156"/>
        <v>0.93300000000000005</v>
      </c>
    </row>
    <row r="211" spans="3:29" x14ac:dyDescent="0.2">
      <c r="C211" s="4">
        <f t="shared" si="157"/>
        <v>8.1</v>
      </c>
      <c r="D211" s="4" t="str">
        <f t="shared" si="143"/>
        <v>ClickBait</v>
      </c>
      <c r="E211" s="21">
        <f t="shared" si="143"/>
        <v>0.94199999999999984</v>
      </c>
      <c r="F211" s="30">
        <f t="shared" si="144"/>
        <v>14144.2</v>
      </c>
      <c r="G211" s="21">
        <f t="shared" si="145"/>
        <v>0.93499999999999994</v>
      </c>
      <c r="H211" s="30">
        <f t="shared" si="146"/>
        <v>20400</v>
      </c>
      <c r="N211"/>
      <c r="O211"/>
      <c r="P211" s="1"/>
      <c r="S211" s="4">
        <f t="shared" si="158"/>
        <v>8.1</v>
      </c>
      <c r="T211" s="4" t="str">
        <f t="shared" si="147"/>
        <v>ClickBait</v>
      </c>
      <c r="U211" s="21">
        <f t="shared" si="147"/>
        <v>0.93499999999999994</v>
      </c>
      <c r="V211" s="30">
        <f t="shared" si="148"/>
        <v>20400</v>
      </c>
      <c r="W211" s="21">
        <f t="shared" si="149"/>
        <v>0.93300000000000005</v>
      </c>
      <c r="X211" s="30">
        <f t="shared" si="150"/>
        <v>19672.8</v>
      </c>
      <c r="Y211" s="23">
        <f t="shared" si="152"/>
        <v>1.9999999999998908E-3</v>
      </c>
      <c r="Z211" s="23">
        <f t="shared" si="151"/>
        <v>727.20000000000073</v>
      </c>
    </row>
    <row r="212" spans="3:29" x14ac:dyDescent="0.2">
      <c r="C212" s="4"/>
      <c r="D212" s="9" t="str">
        <f t="shared" si="143"/>
        <v>Average_3</v>
      </c>
      <c r="E212" s="24">
        <f t="shared" si="143"/>
        <v>0.92866666666666664</v>
      </c>
      <c r="F212" s="31">
        <f t="shared" si="144"/>
        <v>14328.7</v>
      </c>
      <c r="G212" s="24">
        <f t="shared" si="145"/>
        <v>0.93583333333333318</v>
      </c>
      <c r="H212" s="31">
        <f t="shared" si="146"/>
        <v>16157.999999999998</v>
      </c>
      <c r="N212"/>
      <c r="O212"/>
      <c r="P212" s="1"/>
      <c r="S212" s="4"/>
      <c r="T212" s="9" t="str">
        <f t="shared" si="147"/>
        <v>Average_3</v>
      </c>
      <c r="U212" s="24">
        <f t="shared" si="147"/>
        <v>0.93583333333333318</v>
      </c>
      <c r="V212" s="31">
        <f t="shared" si="148"/>
        <v>16157.999999999998</v>
      </c>
      <c r="W212" s="24">
        <f t="shared" si="149"/>
        <v>0.92966666666666675</v>
      </c>
      <c r="X212" s="31">
        <f t="shared" si="150"/>
        <v>19336.133333333335</v>
      </c>
      <c r="Y212" s="23">
        <f t="shared" si="152"/>
        <v>6.1666666666664316E-3</v>
      </c>
      <c r="Z212" s="23">
        <f t="shared" si="151"/>
        <v>-3178.1333333333369</v>
      </c>
    </row>
    <row r="213" spans="3:29" x14ac:dyDescent="0.2">
      <c r="C213" s="4"/>
      <c r="D213" s="9" t="str">
        <f t="shared" si="143"/>
        <v>Average_all</v>
      </c>
      <c r="E213" s="24">
        <f t="shared" si="143"/>
        <v>0.88533333333333342</v>
      </c>
      <c r="F213" s="31">
        <f t="shared" si="144"/>
        <v>14563.222222222223</v>
      </c>
      <c r="G213" s="24">
        <f t="shared" si="145"/>
        <v>0.88955555555555554</v>
      </c>
      <c r="H213" s="31">
        <f t="shared" si="146"/>
        <v>17194.933333333334</v>
      </c>
      <c r="N213"/>
      <c r="O213"/>
      <c r="P213" s="1"/>
      <c r="S213" s="4"/>
      <c r="T213" s="9" t="str">
        <f t="shared" si="147"/>
        <v>Average_all</v>
      </c>
      <c r="U213" s="24">
        <f t="shared" si="147"/>
        <v>0.88955555555555554</v>
      </c>
      <c r="V213" s="31">
        <f t="shared" si="148"/>
        <v>17194.933333333334</v>
      </c>
      <c r="W213" s="24">
        <f t="shared" si="149"/>
        <v>0.88533333333333342</v>
      </c>
      <c r="X213" s="31">
        <f t="shared" si="150"/>
        <v>19062.31111111111</v>
      </c>
      <c r="Y213" s="23">
        <f t="shared" si="152"/>
        <v>4.2222222222221273E-3</v>
      </c>
      <c r="Z213" s="23">
        <f t="shared" si="151"/>
        <v>-1867.3777777777759</v>
      </c>
    </row>
    <row r="214" spans="3:29" x14ac:dyDescent="0.2">
      <c r="L214" s="1" t="s">
        <v>121</v>
      </c>
      <c r="N214"/>
      <c r="O214"/>
      <c r="P214" s="1"/>
      <c r="AB214" s="1" t="s">
        <v>121</v>
      </c>
    </row>
    <row r="215" spans="3:29" x14ac:dyDescent="0.2">
      <c r="D215" s="1" t="s">
        <v>121</v>
      </c>
      <c r="E215" s="23">
        <f>_xlfn.T.TEST(E202:E211, G202:G211, 2, 1)</f>
        <v>0.72082757253142438</v>
      </c>
      <c r="L215" s="23">
        <f>_xlfn.T.TEST(L202:L210, M202:M210, 2, 1)</f>
        <v>0.7109973469407409</v>
      </c>
      <c r="N215"/>
      <c r="O215"/>
      <c r="P215" s="1"/>
      <c r="T215" s="1" t="s">
        <v>121</v>
      </c>
      <c r="U215" s="23">
        <f>_xlfn.T.TEST(U202:U211, W202:W211, 2, 1)</f>
        <v>0.67013575632662115</v>
      </c>
      <c r="AB215" s="23">
        <f>_xlfn.T.TEST(AB202:AB210, AC202:AC210, 2, 1)</f>
        <v>0.67564504545247805</v>
      </c>
    </row>
  </sheetData>
  <mergeCells count="12">
    <mergeCell ref="E200:F200"/>
    <mergeCell ref="G200:H200"/>
    <mergeCell ref="E182:F182"/>
    <mergeCell ref="G182:H182"/>
    <mergeCell ref="E164:F164"/>
    <mergeCell ref="G164:H164"/>
    <mergeCell ref="U164:V164"/>
    <mergeCell ref="W164:X164"/>
    <mergeCell ref="U182:V182"/>
    <mergeCell ref="W182:X182"/>
    <mergeCell ref="U200:V200"/>
    <mergeCell ref="W200:X20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3A94B-2ACB-A34D-BE5F-2D332963E74E}">
  <sheetPr>
    <tabColor rgb="FFFFFF00"/>
  </sheetPr>
  <dimension ref="C10:BO177"/>
  <sheetViews>
    <sheetView topLeftCell="Q1" zoomScale="92" zoomScaleNormal="100" workbookViewId="0">
      <selection activeCell="Y153" sqref="Y153:Z153"/>
    </sheetView>
  </sheetViews>
  <sheetFormatPr baseColWidth="10" defaultRowHeight="16" x14ac:dyDescent="0.2"/>
  <cols>
    <col min="14" max="15" width="10.83203125" style="1"/>
  </cols>
  <sheetData>
    <row r="10" spans="3:67" x14ac:dyDescent="0.2">
      <c r="C10" t="s">
        <v>0</v>
      </c>
      <c r="S10" t="s">
        <v>1</v>
      </c>
      <c r="AI10" t="s">
        <v>2</v>
      </c>
    </row>
    <row r="11" spans="3:67" x14ac:dyDescent="0.2">
      <c r="D11">
        <v>0</v>
      </c>
      <c r="F11" t="s">
        <v>3</v>
      </c>
      <c r="G11" t="s">
        <v>3</v>
      </c>
      <c r="H11" t="s">
        <v>3</v>
      </c>
      <c r="I11" t="s">
        <v>4</v>
      </c>
      <c r="J11" t="s">
        <v>4</v>
      </c>
      <c r="K11" t="s">
        <v>4</v>
      </c>
      <c r="T11">
        <v>0</v>
      </c>
      <c r="V11" t="s">
        <v>3</v>
      </c>
      <c r="W11" t="s">
        <v>3</v>
      </c>
      <c r="X11" t="s">
        <v>3</v>
      </c>
      <c r="Y11" t="s">
        <v>4</v>
      </c>
      <c r="Z11" t="s">
        <v>4</v>
      </c>
      <c r="AA11" t="s">
        <v>4</v>
      </c>
      <c r="AJ11">
        <v>0</v>
      </c>
      <c r="AL11" t="s">
        <v>3</v>
      </c>
      <c r="AM11" t="s">
        <v>3</v>
      </c>
      <c r="AN11" t="s">
        <v>3</v>
      </c>
      <c r="AO11" t="s">
        <v>4</v>
      </c>
      <c r="AP11" t="s">
        <v>4</v>
      </c>
      <c r="AQ11" t="s">
        <v>4</v>
      </c>
      <c r="BG11" t="s">
        <v>5</v>
      </c>
    </row>
    <row r="12" spans="3:67" ht="17" x14ac:dyDescent="0.2">
      <c r="C12" s="2" t="s">
        <v>6</v>
      </c>
      <c r="D12" s="3" t="s">
        <v>7</v>
      </c>
      <c r="E12" s="4" t="s">
        <v>8</v>
      </c>
      <c r="F12" s="4" t="s">
        <v>9</v>
      </c>
      <c r="G12" s="4" t="s">
        <v>10</v>
      </c>
      <c r="H12" s="4" t="s">
        <v>11</v>
      </c>
      <c r="I12" s="4" t="s">
        <v>9</v>
      </c>
      <c r="J12" s="4" t="s">
        <v>10</v>
      </c>
      <c r="K12" s="4" t="s">
        <v>11</v>
      </c>
      <c r="L12" s="4" t="s">
        <v>12</v>
      </c>
      <c r="M12" s="4" t="s">
        <v>13</v>
      </c>
      <c r="N12" s="5" t="s">
        <v>14</v>
      </c>
      <c r="O12" s="1" t="s">
        <v>15</v>
      </c>
      <c r="S12" s="2" t="s">
        <v>6</v>
      </c>
      <c r="T12" s="3" t="s">
        <v>7</v>
      </c>
      <c r="U12" s="4" t="s">
        <v>8</v>
      </c>
      <c r="V12" s="4" t="s">
        <v>9</v>
      </c>
      <c r="W12" s="4" t="s">
        <v>10</v>
      </c>
      <c r="X12" s="4" t="s">
        <v>11</v>
      </c>
      <c r="Y12" s="4" t="s">
        <v>9</v>
      </c>
      <c r="Z12" s="4" t="s">
        <v>10</v>
      </c>
      <c r="AA12" s="4" t="s">
        <v>11</v>
      </c>
      <c r="AB12" s="4" t="s">
        <v>12</v>
      </c>
      <c r="AC12" s="4" t="s">
        <v>13</v>
      </c>
      <c r="AD12" s="5" t="s">
        <v>14</v>
      </c>
      <c r="AE12" s="1" t="s">
        <v>15</v>
      </c>
      <c r="AI12" s="2" t="s">
        <v>6</v>
      </c>
      <c r="AJ12" s="3" t="s">
        <v>7</v>
      </c>
      <c r="AK12" s="4" t="s">
        <v>8</v>
      </c>
      <c r="AL12" s="4" t="s">
        <v>9</v>
      </c>
      <c r="AM12" s="4" t="s">
        <v>10</v>
      </c>
      <c r="AN12" s="4" t="s">
        <v>11</v>
      </c>
      <c r="AO12" s="4" t="s">
        <v>9</v>
      </c>
      <c r="AP12" s="4" t="s">
        <v>10</v>
      </c>
      <c r="AQ12" s="4" t="s">
        <v>11</v>
      </c>
      <c r="AR12" s="4" t="s">
        <v>12</v>
      </c>
      <c r="AS12" s="4" t="s">
        <v>13</v>
      </c>
      <c r="AT12" s="5" t="s">
        <v>14</v>
      </c>
      <c r="AU12" s="1" t="s">
        <v>15</v>
      </c>
      <c r="AV12">
        <v>0</v>
      </c>
      <c r="AW12" s="6">
        <v>0.94</v>
      </c>
      <c r="AX12" s="6">
        <v>0.92709999999999992</v>
      </c>
      <c r="AY12" s="6">
        <v>0.94680000000000009</v>
      </c>
      <c r="AZ12" s="6">
        <v>0.93680000000000008</v>
      </c>
      <c r="BA12" s="6">
        <v>0.95189999999999997</v>
      </c>
      <c r="BB12" s="6">
        <v>0.93400000000000005</v>
      </c>
      <c r="BC12" s="6">
        <v>0.94290000000000007</v>
      </c>
      <c r="BD12" s="6">
        <v>200</v>
      </c>
      <c r="BE12" s="6">
        <v>35.17</v>
      </c>
      <c r="BG12" s="6">
        <v>94</v>
      </c>
      <c r="BH12" s="6">
        <v>92.71</v>
      </c>
      <c r="BI12" s="6">
        <v>94.68</v>
      </c>
      <c r="BJ12" s="6">
        <v>93.68</v>
      </c>
      <c r="BK12" s="6">
        <v>95.19</v>
      </c>
      <c r="BL12" s="6">
        <v>93.4</v>
      </c>
      <c r="BM12" s="6">
        <v>94.29</v>
      </c>
      <c r="BN12" s="6">
        <v>35.17</v>
      </c>
      <c r="BO12" s="6">
        <v>200</v>
      </c>
    </row>
    <row r="13" spans="3:67" x14ac:dyDescent="0.2">
      <c r="C13" s="7">
        <v>1.1000000000000001</v>
      </c>
      <c r="D13" s="4" t="s">
        <v>20</v>
      </c>
      <c r="E13" s="21">
        <v>0.52</v>
      </c>
      <c r="F13" s="21">
        <v>0.2198</v>
      </c>
      <c r="G13" s="21">
        <v>0.95240000000000002</v>
      </c>
      <c r="H13" s="21">
        <v>0.35709999999999997</v>
      </c>
      <c r="I13" s="21">
        <v>0.98309999999999997</v>
      </c>
      <c r="J13" s="21">
        <v>0.4496</v>
      </c>
      <c r="K13" s="21">
        <v>0.61699999999999999</v>
      </c>
      <c r="L13" s="4">
        <v>150</v>
      </c>
      <c r="M13" s="4">
        <v>1.4805793762206999E-4</v>
      </c>
      <c r="N13" s="1">
        <f t="shared" ref="N13:O20" si="0">L13</f>
        <v>150</v>
      </c>
      <c r="O13" s="1">
        <f t="shared" si="0"/>
        <v>1.4805793762206999E-4</v>
      </c>
      <c r="S13" s="7">
        <v>1.1000000000000001</v>
      </c>
      <c r="T13" s="4" t="s">
        <v>20</v>
      </c>
      <c r="U13" s="21">
        <v>0.5867</v>
      </c>
      <c r="V13" s="21">
        <v>0.24690000000000001</v>
      </c>
      <c r="W13" s="21">
        <v>0.95240000000000002</v>
      </c>
      <c r="X13" s="21">
        <v>0.39219999999999999</v>
      </c>
      <c r="Y13" s="21">
        <v>0.98550000000000004</v>
      </c>
      <c r="Z13" s="21">
        <v>0.52710000000000001</v>
      </c>
      <c r="AA13" s="21">
        <v>0.68689999999999996</v>
      </c>
      <c r="AB13" s="4">
        <v>150</v>
      </c>
      <c r="AC13" s="4">
        <v>2.65</v>
      </c>
      <c r="AD13" s="5">
        <f t="shared" ref="AD13:AE20" si="1">AB13</f>
        <v>150</v>
      </c>
      <c r="AE13" s="1">
        <f t="shared" si="1"/>
        <v>2.65</v>
      </c>
      <c r="AI13" s="7">
        <v>1.1000000000000001</v>
      </c>
      <c r="AJ13" s="4" t="s">
        <v>20</v>
      </c>
      <c r="AK13" s="21">
        <v>0.56669999999999998</v>
      </c>
      <c r="AL13" s="21">
        <v>0.23809999999999998</v>
      </c>
      <c r="AM13" s="21">
        <v>0.95239999999999991</v>
      </c>
      <c r="AN13" s="21">
        <v>0.38100000000000001</v>
      </c>
      <c r="AO13" s="21">
        <v>0.98480000000000001</v>
      </c>
      <c r="AP13" s="21">
        <v>0.50390000000000001</v>
      </c>
      <c r="AQ13" s="21">
        <v>0.66670000000000007</v>
      </c>
      <c r="AR13" s="6">
        <v>150</v>
      </c>
      <c r="AS13" s="6">
        <v>36.340000000000003</v>
      </c>
      <c r="AT13" s="5">
        <f t="shared" ref="AT13:AU20" si="2">AR13</f>
        <v>150</v>
      </c>
      <c r="AU13" s="1">
        <f t="shared" si="2"/>
        <v>36.340000000000003</v>
      </c>
      <c r="AV13" s="6">
        <v>1</v>
      </c>
      <c r="AW13" s="6">
        <v>0.94499999999999995</v>
      </c>
      <c r="AX13" s="6">
        <v>0.94620000000000004</v>
      </c>
      <c r="AY13" s="6">
        <v>0.93620000000000003</v>
      </c>
      <c r="AZ13" s="6">
        <v>0.94120000000000004</v>
      </c>
      <c r="BA13" s="6">
        <v>0.94389999999999996</v>
      </c>
      <c r="BB13" s="6">
        <v>0.95279999999999998</v>
      </c>
      <c r="BC13" s="6">
        <v>0.94840000000000002</v>
      </c>
      <c r="BD13" s="6">
        <v>1414</v>
      </c>
      <c r="BE13" s="6">
        <v>78.19</v>
      </c>
      <c r="BG13" s="6">
        <v>94.5</v>
      </c>
      <c r="BH13" s="6">
        <v>94.62</v>
      </c>
      <c r="BI13" s="6">
        <v>93.62</v>
      </c>
      <c r="BJ13" s="6">
        <v>94.12</v>
      </c>
      <c r="BK13" s="6">
        <v>94.39</v>
      </c>
      <c r="BL13" s="6">
        <v>95.28</v>
      </c>
      <c r="BM13" s="6">
        <v>94.84</v>
      </c>
      <c r="BN13" s="6">
        <v>78.19</v>
      </c>
      <c r="BO13" s="6">
        <v>1414</v>
      </c>
    </row>
    <row r="14" spans="3:67" x14ac:dyDescent="0.2">
      <c r="C14" s="7">
        <v>1.2</v>
      </c>
      <c r="D14" s="4" t="s">
        <v>21</v>
      </c>
      <c r="E14" s="21">
        <v>0.36</v>
      </c>
      <c r="F14" s="21">
        <v>0.25</v>
      </c>
      <c r="G14" s="21">
        <v>1</v>
      </c>
      <c r="H14" s="21">
        <v>0.4</v>
      </c>
      <c r="I14" s="21">
        <v>1</v>
      </c>
      <c r="J14" s="21">
        <v>0.18640000000000001</v>
      </c>
      <c r="K14" s="21">
        <v>0.31430000000000002</v>
      </c>
      <c r="L14" s="4">
        <v>150</v>
      </c>
      <c r="M14" s="4">
        <v>1.64031982421875E-4</v>
      </c>
      <c r="N14" s="1">
        <f t="shared" si="0"/>
        <v>150</v>
      </c>
      <c r="O14" s="1">
        <f t="shared" si="0"/>
        <v>1.64031982421875E-4</v>
      </c>
      <c r="S14" s="7">
        <v>1.2</v>
      </c>
      <c r="T14" s="4" t="s">
        <v>21</v>
      </c>
      <c r="U14" s="21">
        <v>0.36</v>
      </c>
      <c r="V14" s="21">
        <v>0.246</v>
      </c>
      <c r="W14" s="21">
        <v>0.96879999999999999</v>
      </c>
      <c r="X14" s="21">
        <v>0.39240000000000003</v>
      </c>
      <c r="Y14" s="21">
        <v>0.95830000000000004</v>
      </c>
      <c r="Z14" s="21">
        <v>0.19489999999999999</v>
      </c>
      <c r="AA14" s="21">
        <v>0.32390000000000002</v>
      </c>
      <c r="AB14" s="4">
        <v>150</v>
      </c>
      <c r="AC14" s="4">
        <v>34.5</v>
      </c>
      <c r="AD14" s="5">
        <f t="shared" si="1"/>
        <v>150</v>
      </c>
      <c r="AE14" s="1">
        <f t="shared" si="1"/>
        <v>34.5</v>
      </c>
      <c r="AI14" s="7">
        <v>1.2</v>
      </c>
      <c r="AJ14" s="4" t="s">
        <v>21</v>
      </c>
      <c r="AK14" s="21">
        <v>0.3533</v>
      </c>
      <c r="AL14" s="21">
        <v>0.24410000000000001</v>
      </c>
      <c r="AM14" s="21">
        <v>0.96879999999999999</v>
      </c>
      <c r="AN14" s="21">
        <v>0.38990000000000002</v>
      </c>
      <c r="AO14" s="21">
        <v>0.95650000000000002</v>
      </c>
      <c r="AP14" s="21">
        <v>0.18640000000000001</v>
      </c>
      <c r="AQ14" s="21">
        <v>0.31209999999999999</v>
      </c>
      <c r="AR14" s="6">
        <v>150</v>
      </c>
      <c r="AS14" s="6">
        <v>5.52</v>
      </c>
      <c r="AT14" s="5">
        <f t="shared" si="2"/>
        <v>150</v>
      </c>
      <c r="AU14" s="1">
        <f t="shared" si="2"/>
        <v>5.52</v>
      </c>
      <c r="AV14">
        <v>2</v>
      </c>
      <c r="AW14" s="6">
        <v>0.94499999999999995</v>
      </c>
      <c r="AX14" s="6">
        <v>0.92779999999999996</v>
      </c>
      <c r="AY14" s="6">
        <v>0.95739999999999992</v>
      </c>
      <c r="AZ14" s="6">
        <v>0.9423999999999999</v>
      </c>
      <c r="BA14" s="6">
        <v>0.96120000000000005</v>
      </c>
      <c r="BB14" s="6">
        <v>0.93400000000000005</v>
      </c>
      <c r="BC14" s="6">
        <v>0.94739999999999991</v>
      </c>
      <c r="BD14" s="6">
        <v>2424</v>
      </c>
      <c r="BE14" s="6">
        <v>193.81</v>
      </c>
      <c r="BG14" s="6">
        <v>94.5</v>
      </c>
      <c r="BH14" s="6">
        <v>92.78</v>
      </c>
      <c r="BI14" s="6">
        <v>95.74</v>
      </c>
      <c r="BJ14" s="6">
        <v>94.24</v>
      </c>
      <c r="BK14" s="6">
        <v>96.12</v>
      </c>
      <c r="BL14" s="6">
        <v>93.4</v>
      </c>
      <c r="BM14" s="6">
        <v>94.74</v>
      </c>
      <c r="BN14" s="6">
        <v>193.81</v>
      </c>
      <c r="BO14" s="6">
        <v>2424</v>
      </c>
    </row>
    <row r="15" spans="3:67" x14ac:dyDescent="0.2">
      <c r="C15" s="7">
        <v>1.3</v>
      </c>
      <c r="D15" s="4" t="s">
        <v>22</v>
      </c>
      <c r="E15" s="21">
        <v>0.96</v>
      </c>
      <c r="F15" s="21">
        <v>0.8</v>
      </c>
      <c r="G15" s="21">
        <v>0.66669999999999996</v>
      </c>
      <c r="H15" s="21">
        <v>0.72729999999999995</v>
      </c>
      <c r="I15" s="21">
        <v>0.97140000000000004</v>
      </c>
      <c r="J15" s="21">
        <v>0.98550000000000004</v>
      </c>
      <c r="K15" s="21">
        <v>0.97840000000000005</v>
      </c>
      <c r="L15" s="4">
        <v>150</v>
      </c>
      <c r="M15" s="4">
        <v>1.6808509826660099E-4</v>
      </c>
      <c r="N15" s="1">
        <f t="shared" si="0"/>
        <v>150</v>
      </c>
      <c r="O15" s="1">
        <f t="shared" si="0"/>
        <v>1.6808509826660099E-4</v>
      </c>
      <c r="S15" s="7">
        <v>1.3</v>
      </c>
      <c r="T15" s="4" t="s">
        <v>22</v>
      </c>
      <c r="U15" s="21">
        <v>0.9667</v>
      </c>
      <c r="V15" s="21">
        <v>1</v>
      </c>
      <c r="W15" s="21">
        <v>0.58330000000000004</v>
      </c>
      <c r="X15" s="21">
        <v>0.73680000000000001</v>
      </c>
      <c r="Y15" s="21">
        <v>0.96499999999999997</v>
      </c>
      <c r="Z15" s="21">
        <v>1</v>
      </c>
      <c r="AA15" s="21">
        <v>0.98219999999999996</v>
      </c>
      <c r="AB15" s="4">
        <v>150</v>
      </c>
      <c r="AC15" s="4">
        <v>7.85</v>
      </c>
      <c r="AD15" s="5">
        <f t="shared" si="1"/>
        <v>150</v>
      </c>
      <c r="AE15" s="1">
        <f t="shared" si="1"/>
        <v>7.85</v>
      </c>
      <c r="AI15" s="7">
        <v>1.3</v>
      </c>
      <c r="AJ15" s="4" t="s">
        <v>22</v>
      </c>
      <c r="AK15" s="21">
        <v>0.9667</v>
      </c>
      <c r="AL15" s="21">
        <v>1</v>
      </c>
      <c r="AM15" s="21">
        <v>0.58329999999999993</v>
      </c>
      <c r="AN15" s="21">
        <v>0.73680000000000012</v>
      </c>
      <c r="AO15" s="21">
        <v>0.96499999999999997</v>
      </c>
      <c r="AP15" s="21">
        <v>1</v>
      </c>
      <c r="AQ15" s="21">
        <v>0.98219999999999996</v>
      </c>
      <c r="AR15" s="6">
        <v>150</v>
      </c>
      <c r="AS15" s="6">
        <v>5.34</v>
      </c>
      <c r="AT15" s="5">
        <f t="shared" si="2"/>
        <v>150</v>
      </c>
      <c r="AU15" s="1">
        <f t="shared" si="2"/>
        <v>5.34</v>
      </c>
      <c r="AV15" s="6">
        <v>3</v>
      </c>
      <c r="AW15" s="6">
        <v>0.96</v>
      </c>
      <c r="AX15" s="6">
        <v>0.93879999999999997</v>
      </c>
      <c r="AY15" s="6">
        <v>0.97870000000000001</v>
      </c>
      <c r="AZ15" s="6">
        <v>0.95829999999999993</v>
      </c>
      <c r="BA15" s="6">
        <v>0.98040000000000005</v>
      </c>
      <c r="BB15" s="6">
        <v>0.94340000000000002</v>
      </c>
      <c r="BC15" s="6">
        <v>0.96150000000000002</v>
      </c>
      <c r="BD15" s="6">
        <v>2020</v>
      </c>
      <c r="BE15" s="6">
        <v>214.73</v>
      </c>
      <c r="BG15" s="6">
        <v>96</v>
      </c>
      <c r="BH15" s="6">
        <v>93.88</v>
      </c>
      <c r="BI15" s="6">
        <v>97.87</v>
      </c>
      <c r="BJ15" s="6">
        <v>95.83</v>
      </c>
      <c r="BK15" s="6">
        <v>98.04</v>
      </c>
      <c r="BL15" s="6">
        <v>94.34</v>
      </c>
      <c r="BM15" s="6">
        <v>96.15</v>
      </c>
      <c r="BN15" s="6">
        <v>214.73</v>
      </c>
      <c r="BO15" s="6">
        <v>2020</v>
      </c>
    </row>
    <row r="16" spans="3:67" x14ac:dyDescent="0.2">
      <c r="C16" s="7">
        <v>1.4</v>
      </c>
      <c r="D16" s="4" t="s">
        <v>23</v>
      </c>
      <c r="E16" s="21">
        <v>0.9667</v>
      </c>
      <c r="F16" s="21">
        <v>0.76919999999999999</v>
      </c>
      <c r="G16" s="21">
        <v>0.83330000000000004</v>
      </c>
      <c r="H16" s="21">
        <v>0.8</v>
      </c>
      <c r="I16" s="21">
        <v>0.98540000000000005</v>
      </c>
      <c r="J16" s="21">
        <v>0.97829999999999995</v>
      </c>
      <c r="K16" s="21">
        <v>0.98180000000000001</v>
      </c>
      <c r="L16" s="4">
        <v>150</v>
      </c>
      <c r="M16" s="8">
        <v>7.4148178100585897E-5</v>
      </c>
      <c r="N16" s="1">
        <f t="shared" si="0"/>
        <v>150</v>
      </c>
      <c r="O16" s="17">
        <f t="shared" si="0"/>
        <v>7.4148178100585897E-5</v>
      </c>
      <c r="S16" s="7">
        <v>1.4</v>
      </c>
      <c r="T16" s="4" t="s">
        <v>23</v>
      </c>
      <c r="U16" s="21">
        <v>0.9667</v>
      </c>
      <c r="V16" s="21">
        <v>0.76919999999999999</v>
      </c>
      <c r="W16" s="21">
        <v>0.83330000000000004</v>
      </c>
      <c r="X16" s="21">
        <v>0.8</v>
      </c>
      <c r="Y16" s="21">
        <v>0.98540000000000005</v>
      </c>
      <c r="Z16" s="21">
        <v>0.97829999999999995</v>
      </c>
      <c r="AA16" s="21">
        <v>0.98180000000000001</v>
      </c>
      <c r="AB16" s="4">
        <v>150</v>
      </c>
      <c r="AC16" s="4">
        <v>37.28</v>
      </c>
      <c r="AD16" s="5">
        <f t="shared" si="1"/>
        <v>150</v>
      </c>
      <c r="AE16" s="1">
        <f t="shared" si="1"/>
        <v>37.28</v>
      </c>
      <c r="AI16" s="7">
        <v>1.4</v>
      </c>
      <c r="AJ16" s="4" t="s">
        <v>23</v>
      </c>
      <c r="AK16" s="21">
        <v>0.9667</v>
      </c>
      <c r="AL16" s="21">
        <v>0.81819999999999993</v>
      </c>
      <c r="AM16" s="21">
        <v>0.75</v>
      </c>
      <c r="AN16" s="21">
        <v>0.78260000000000007</v>
      </c>
      <c r="AO16" s="21">
        <v>0.97840000000000005</v>
      </c>
      <c r="AP16" s="21">
        <v>0.98549999999999993</v>
      </c>
      <c r="AQ16" s="21">
        <v>0.9819</v>
      </c>
      <c r="AR16" s="6">
        <v>150</v>
      </c>
      <c r="AS16" s="6">
        <v>4.83</v>
      </c>
      <c r="AT16" s="5">
        <f t="shared" si="2"/>
        <v>150</v>
      </c>
      <c r="AU16" s="1">
        <f t="shared" si="2"/>
        <v>4.83</v>
      </c>
      <c r="AV16">
        <v>4</v>
      </c>
      <c r="AW16" s="6">
        <v>0.95499999999999996</v>
      </c>
      <c r="AX16" s="6">
        <v>0.92930000000000001</v>
      </c>
      <c r="AY16" s="6">
        <v>0.97870000000000001</v>
      </c>
      <c r="AZ16" s="6">
        <v>0.95340000000000003</v>
      </c>
      <c r="BA16" s="6">
        <v>0.98019999999999996</v>
      </c>
      <c r="BB16" s="6">
        <v>0.93400000000000005</v>
      </c>
      <c r="BC16" s="6">
        <v>0.95650000000000002</v>
      </c>
      <c r="BD16" s="6">
        <v>1818</v>
      </c>
      <c r="BE16" s="6">
        <v>150.96</v>
      </c>
      <c r="BG16" s="6">
        <v>95.5</v>
      </c>
      <c r="BH16" s="6">
        <v>92.93</v>
      </c>
      <c r="BI16" s="6">
        <v>97.87</v>
      </c>
      <c r="BJ16" s="6">
        <v>95.34</v>
      </c>
      <c r="BK16" s="6">
        <v>98.02</v>
      </c>
      <c r="BL16" s="6">
        <v>93.4</v>
      </c>
      <c r="BM16" s="6">
        <v>95.65</v>
      </c>
      <c r="BN16" s="6">
        <v>150.96</v>
      </c>
      <c r="BO16" s="6">
        <v>1818</v>
      </c>
    </row>
    <row r="17" spans="3:67" x14ac:dyDescent="0.2">
      <c r="C17" s="7">
        <v>1.5</v>
      </c>
      <c r="D17" s="4" t="s">
        <v>24</v>
      </c>
      <c r="E17" s="21">
        <v>0.57999999999999996</v>
      </c>
      <c r="F17" s="21">
        <v>0.44640000000000002</v>
      </c>
      <c r="G17" s="21">
        <v>0.98040000000000005</v>
      </c>
      <c r="H17" s="21">
        <v>0.61350000000000005</v>
      </c>
      <c r="I17" s="21">
        <v>0.97370000000000001</v>
      </c>
      <c r="J17" s="21">
        <v>0.37369999999999998</v>
      </c>
      <c r="K17" s="21">
        <v>0.54010000000000002</v>
      </c>
      <c r="L17" s="4">
        <v>150</v>
      </c>
      <c r="M17" s="4">
        <v>1.9884109497070299E-4</v>
      </c>
      <c r="N17" s="1">
        <f t="shared" si="0"/>
        <v>150</v>
      </c>
      <c r="O17" s="1">
        <f t="shared" si="0"/>
        <v>1.9884109497070299E-4</v>
      </c>
      <c r="S17" s="7">
        <v>1.5</v>
      </c>
      <c r="T17" s="4" t="s">
        <v>24</v>
      </c>
      <c r="U17" s="21">
        <v>0.6</v>
      </c>
      <c r="V17" s="21">
        <v>0.4587</v>
      </c>
      <c r="W17" s="21">
        <v>0.98040000000000005</v>
      </c>
      <c r="X17" s="21">
        <v>0.625</v>
      </c>
      <c r="Y17" s="21">
        <v>0.97560000000000002</v>
      </c>
      <c r="Z17" s="21">
        <v>0.40400000000000003</v>
      </c>
      <c r="AA17" s="21">
        <v>0.57140000000000002</v>
      </c>
      <c r="AB17" s="4">
        <v>150</v>
      </c>
      <c r="AC17" s="4">
        <v>4.41</v>
      </c>
      <c r="AD17" s="5">
        <f t="shared" si="1"/>
        <v>150</v>
      </c>
      <c r="AE17" s="1">
        <f t="shared" si="1"/>
        <v>4.41</v>
      </c>
      <c r="AI17" s="7">
        <v>1.5</v>
      </c>
      <c r="AJ17" s="4" t="s">
        <v>24</v>
      </c>
      <c r="AK17" s="21">
        <v>0.59329999999999994</v>
      </c>
      <c r="AL17" s="21">
        <v>0.45450000000000002</v>
      </c>
      <c r="AM17" s="21">
        <v>0.98040000000000005</v>
      </c>
      <c r="AN17" s="21">
        <v>0.62109999999999999</v>
      </c>
      <c r="AO17" s="21">
        <v>0.97499999999999998</v>
      </c>
      <c r="AP17" s="21">
        <v>0.39390000000000003</v>
      </c>
      <c r="AQ17" s="21">
        <v>0.56119999999999992</v>
      </c>
      <c r="AR17" s="6">
        <v>150</v>
      </c>
      <c r="AS17" s="6">
        <v>35.74</v>
      </c>
      <c r="AT17" s="5">
        <f t="shared" si="2"/>
        <v>150</v>
      </c>
      <c r="AU17" s="1">
        <f t="shared" si="2"/>
        <v>35.74</v>
      </c>
      <c r="AV17" s="6">
        <v>5</v>
      </c>
      <c r="AW17" s="6">
        <v>0.93500000000000005</v>
      </c>
      <c r="AX17" s="6">
        <v>0.90099999999999991</v>
      </c>
      <c r="AY17" s="6">
        <v>0.96810000000000007</v>
      </c>
      <c r="AZ17" s="6">
        <v>0.93330000000000002</v>
      </c>
      <c r="BA17" s="6">
        <v>0.96970000000000001</v>
      </c>
      <c r="BB17" s="6">
        <v>0.90569999999999995</v>
      </c>
      <c r="BC17" s="6">
        <v>0.93659999999999999</v>
      </c>
      <c r="BD17" s="6">
        <v>1414</v>
      </c>
      <c r="BE17" s="6">
        <v>215.02</v>
      </c>
      <c r="BG17" s="6">
        <v>93.5</v>
      </c>
      <c r="BH17" s="6">
        <v>90.1</v>
      </c>
      <c r="BI17" s="6">
        <v>96.81</v>
      </c>
      <c r="BJ17" s="6">
        <v>93.33</v>
      </c>
      <c r="BK17" s="6">
        <v>96.97</v>
      </c>
      <c r="BL17" s="6">
        <v>90.57</v>
      </c>
      <c r="BM17" s="6">
        <v>93.66</v>
      </c>
      <c r="BN17" s="6">
        <v>215.02</v>
      </c>
      <c r="BO17" s="6">
        <v>1414</v>
      </c>
    </row>
    <row r="18" spans="3:67" x14ac:dyDescent="0.2">
      <c r="C18" s="7">
        <v>1.6</v>
      </c>
      <c r="D18" s="4" t="s">
        <v>26</v>
      </c>
      <c r="E18" s="21">
        <v>0.56669999999999998</v>
      </c>
      <c r="F18" s="21">
        <v>0.27589999999999998</v>
      </c>
      <c r="G18" s="21">
        <v>0.92310000000000003</v>
      </c>
      <c r="H18" s="21">
        <v>0.42480000000000001</v>
      </c>
      <c r="I18" s="21">
        <v>0.65239999999999998</v>
      </c>
      <c r="J18" s="21">
        <v>0.4919</v>
      </c>
      <c r="K18" s="21">
        <v>0.96830000000000005</v>
      </c>
      <c r="L18" s="4">
        <v>150</v>
      </c>
      <c r="M18" s="4">
        <v>1.05857849121093E-4</v>
      </c>
      <c r="N18" s="1">
        <f t="shared" si="0"/>
        <v>150</v>
      </c>
      <c r="O18" s="1">
        <f t="shared" si="0"/>
        <v>1.05857849121093E-4</v>
      </c>
      <c r="S18" s="7">
        <v>1.6</v>
      </c>
      <c r="T18" s="4" t="s">
        <v>26</v>
      </c>
      <c r="U18" s="21">
        <v>0.57999999999999996</v>
      </c>
      <c r="V18" s="21">
        <v>0.26579999999999998</v>
      </c>
      <c r="W18" s="21">
        <v>0.80769999999999997</v>
      </c>
      <c r="X18" s="21">
        <v>0.4</v>
      </c>
      <c r="Y18" s="21">
        <v>0.92959999999999998</v>
      </c>
      <c r="Z18" s="21">
        <v>0.5323</v>
      </c>
      <c r="AA18" s="21">
        <v>0.67689999999999995</v>
      </c>
      <c r="AB18" s="4">
        <v>150</v>
      </c>
      <c r="AC18" s="4">
        <v>6.45</v>
      </c>
      <c r="AD18" s="5">
        <f t="shared" si="1"/>
        <v>150</v>
      </c>
      <c r="AE18" s="1">
        <f t="shared" si="1"/>
        <v>6.45</v>
      </c>
      <c r="AI18" s="7">
        <v>1.6</v>
      </c>
      <c r="AJ18" s="4" t="s">
        <v>26</v>
      </c>
      <c r="AK18" s="21">
        <v>0.59329999999999994</v>
      </c>
      <c r="AL18" s="21">
        <v>0.28399999999999997</v>
      </c>
      <c r="AM18" s="21">
        <v>0.88459999999999994</v>
      </c>
      <c r="AN18" s="21">
        <v>0.4299</v>
      </c>
      <c r="AO18" s="21">
        <v>0.95650000000000002</v>
      </c>
      <c r="AP18" s="21">
        <v>0.5323</v>
      </c>
      <c r="AQ18" s="21">
        <v>0.68389999999999995</v>
      </c>
      <c r="AR18" s="6">
        <v>150</v>
      </c>
      <c r="AS18" s="6">
        <v>4.75</v>
      </c>
      <c r="AT18" s="5">
        <f t="shared" si="2"/>
        <v>150</v>
      </c>
      <c r="AU18" s="1">
        <f t="shared" si="2"/>
        <v>4.75</v>
      </c>
      <c r="AV18">
        <v>6</v>
      </c>
      <c r="AW18" s="6">
        <v>0.93500000000000005</v>
      </c>
      <c r="AX18" s="6">
        <v>0.90099999999999991</v>
      </c>
      <c r="AY18" s="6">
        <v>0.96810000000000007</v>
      </c>
      <c r="AZ18" s="6">
        <v>0.93330000000000002</v>
      </c>
      <c r="BA18" s="6">
        <v>0.96970000000000001</v>
      </c>
      <c r="BB18" s="6">
        <v>0.90569999999999995</v>
      </c>
      <c r="BC18" s="6">
        <v>0.93659999999999999</v>
      </c>
      <c r="BD18" s="6">
        <v>1616</v>
      </c>
      <c r="BE18" s="6">
        <v>181.77</v>
      </c>
      <c r="BG18" s="6">
        <v>93.5</v>
      </c>
      <c r="BH18" s="6">
        <v>90.1</v>
      </c>
      <c r="BI18" s="6">
        <v>96.81</v>
      </c>
      <c r="BJ18" s="6">
        <v>93.33</v>
      </c>
      <c r="BK18" s="6">
        <v>96.97</v>
      </c>
      <c r="BL18" s="6">
        <v>90.57</v>
      </c>
      <c r="BM18" s="6">
        <v>93.66</v>
      </c>
      <c r="BN18" s="6">
        <v>181.77</v>
      </c>
      <c r="BO18" s="6">
        <v>1616</v>
      </c>
    </row>
    <row r="19" spans="3:67" x14ac:dyDescent="0.2">
      <c r="C19" s="7">
        <v>2.1</v>
      </c>
      <c r="D19" s="4" t="s">
        <v>27</v>
      </c>
      <c r="E19" s="21">
        <f>'ProTeGi - Multi Call Data'!K7</f>
        <v>0.46699999999999997</v>
      </c>
      <c r="F19" s="21">
        <f>'ProTeGi - Multi Call Data'!L7</f>
        <v>0.91212000000000004</v>
      </c>
      <c r="G19" s="21">
        <f>'ProTeGi - Multi Call Data'!M7</f>
        <v>0.29864000000000007</v>
      </c>
      <c r="H19" s="21">
        <f>'ProTeGi - Multi Call Data'!N7</f>
        <v>0.44990000000000008</v>
      </c>
      <c r="I19" s="21">
        <f>'ProTeGi - Multi Call Data'!O7</f>
        <v>0.32719999999999999</v>
      </c>
      <c r="J19" s="21">
        <f>'ProTeGi - Multi Call Data'!P7</f>
        <v>0.92219999999999991</v>
      </c>
      <c r="K19" s="21">
        <f>'ProTeGi - Multi Call Data'!Q7</f>
        <v>0.48302000000000006</v>
      </c>
      <c r="L19" s="4">
        <f>'ProTeGi - Multi Call Data'!S7</f>
        <v>200</v>
      </c>
      <c r="M19" s="4">
        <f>'ProTeGi - Multi Call Data'!R7</f>
        <v>1.6017316894531241E-4</v>
      </c>
      <c r="N19" s="1">
        <f t="shared" si="0"/>
        <v>200</v>
      </c>
      <c r="O19" s="1">
        <f t="shared" si="0"/>
        <v>1.6017316894531241E-4</v>
      </c>
      <c r="S19" s="7">
        <v>2.1</v>
      </c>
      <c r="T19" s="4" t="s">
        <v>27</v>
      </c>
      <c r="U19" s="21">
        <f>'PO2G+C - Multi Call Data'!K7</f>
        <v>0.46699999999999997</v>
      </c>
      <c r="V19" s="21">
        <f>'PO2G+C - Multi Call Data'!L7</f>
        <v>0.91576000000000002</v>
      </c>
      <c r="W19" s="21">
        <f>'PO2G+C - Multi Call Data'!M7</f>
        <v>0.29724</v>
      </c>
      <c r="X19" s="21">
        <f>'PO2G+C - Multi Call Data'!N7</f>
        <v>0.44879999999999998</v>
      </c>
      <c r="Y19" s="21">
        <f>'PO2G+C - Multi Call Data'!O7</f>
        <v>0.32765999999999995</v>
      </c>
      <c r="Z19" s="21">
        <f>'PO2G+C - Multi Call Data'!P7</f>
        <v>0.92590000000000006</v>
      </c>
      <c r="AA19" s="21">
        <f>'PO2G+C - Multi Call Data'!Q7</f>
        <v>0.48399999999999999</v>
      </c>
      <c r="AB19" s="4">
        <f>'PO2G+C - Multi Call Data'!S7</f>
        <v>200</v>
      </c>
      <c r="AC19" s="4">
        <f>'PO2G+C - Multi Call Data'!R7</f>
        <v>11.093999999999998</v>
      </c>
      <c r="AD19" s="5">
        <f t="shared" si="1"/>
        <v>200</v>
      </c>
      <c r="AE19" s="1">
        <f t="shared" si="1"/>
        <v>11.093999999999998</v>
      </c>
      <c r="AI19" s="7">
        <v>2.1</v>
      </c>
      <c r="AJ19" s="4" t="s">
        <v>27</v>
      </c>
      <c r="AK19" s="21">
        <f>'PO2G - Multi Call Data'!K7</f>
        <v>0.45599999999999996</v>
      </c>
      <c r="AL19" s="21">
        <f>'PO2G - Multi Call Data'!L7</f>
        <v>0.89745999999999992</v>
      </c>
      <c r="AM19" s="21">
        <f>'PO2G - Multi Call Data'!M7</f>
        <v>0.28768000000000005</v>
      </c>
      <c r="AN19" s="21">
        <f>'PO2G - Multi Call Data'!N7</f>
        <v>0.43566000000000005</v>
      </c>
      <c r="AO19" s="21">
        <f>'PO2G - Multi Call Data'!O7</f>
        <v>0.32118000000000002</v>
      </c>
      <c r="AP19" s="21">
        <f>'PO2G - Multi Call Data'!P7</f>
        <v>0.91110000000000002</v>
      </c>
      <c r="AQ19" s="21">
        <f>'PO2G - Multi Call Data'!Q7</f>
        <v>0.47489999999999999</v>
      </c>
      <c r="AR19" s="4">
        <f>'PO2G - Multi Call Data'!S7</f>
        <v>200</v>
      </c>
      <c r="AS19" s="4">
        <f>'PO2G - Multi Call Data'!R7</f>
        <v>4.8820000000000006</v>
      </c>
      <c r="AT19" s="5">
        <f t="shared" si="2"/>
        <v>200</v>
      </c>
      <c r="AU19" s="1">
        <f t="shared" si="2"/>
        <v>4.8820000000000006</v>
      </c>
      <c r="AW19" s="6"/>
      <c r="AX19" s="6"/>
      <c r="AY19" s="6"/>
      <c r="AZ19" s="6"/>
      <c r="BA19" s="6"/>
      <c r="BB19" s="6"/>
      <c r="BC19" s="6"/>
      <c r="BD19" s="6"/>
      <c r="BE19" s="6"/>
    </row>
    <row r="20" spans="3:67" x14ac:dyDescent="0.2">
      <c r="C20" s="7"/>
      <c r="D20" s="9" t="s">
        <v>28</v>
      </c>
      <c r="E20" s="24">
        <f t="shared" ref="E20:M20" si="3">AVERAGE(E13:E19)</f>
        <v>0.63148571428571432</v>
      </c>
      <c r="F20" s="24">
        <f t="shared" si="3"/>
        <v>0.52477428571428575</v>
      </c>
      <c r="G20" s="24">
        <f t="shared" si="3"/>
        <v>0.8077914285714286</v>
      </c>
      <c r="H20" s="24">
        <f t="shared" si="3"/>
        <v>0.53894285714285706</v>
      </c>
      <c r="I20" s="24">
        <f t="shared" si="3"/>
        <v>0.84188571428571435</v>
      </c>
      <c r="J20" s="24">
        <f t="shared" si="3"/>
        <v>0.62680000000000002</v>
      </c>
      <c r="K20" s="24">
        <f t="shared" si="3"/>
        <v>0.69755999999999996</v>
      </c>
      <c r="L20" s="9">
        <f t="shared" si="3"/>
        <v>157.14285714285714</v>
      </c>
      <c r="M20" s="9">
        <f t="shared" si="3"/>
        <v>1.4559932992117718E-4</v>
      </c>
      <c r="N20" s="1">
        <f t="shared" si="0"/>
        <v>157.14285714285714</v>
      </c>
      <c r="O20" s="1">
        <f t="shared" si="0"/>
        <v>1.4559932992117718E-4</v>
      </c>
      <c r="S20" s="7"/>
      <c r="T20" s="9" t="s">
        <v>28</v>
      </c>
      <c r="U20" s="24">
        <f t="shared" ref="U20:AC20" si="4">AVERAGE(U13:U19)</f>
        <v>0.64672857142857143</v>
      </c>
      <c r="V20" s="24">
        <f t="shared" si="4"/>
        <v>0.55748000000000009</v>
      </c>
      <c r="W20" s="24">
        <f t="shared" si="4"/>
        <v>0.77473428571428571</v>
      </c>
      <c r="X20" s="24">
        <f t="shared" si="4"/>
        <v>0.54217142857142853</v>
      </c>
      <c r="Y20" s="24">
        <f t="shared" si="4"/>
        <v>0.87529428571428558</v>
      </c>
      <c r="Z20" s="24">
        <f t="shared" si="4"/>
        <v>0.6517857142857143</v>
      </c>
      <c r="AA20" s="24">
        <f t="shared" si="4"/>
        <v>0.67244285714285723</v>
      </c>
      <c r="AB20" s="9">
        <f t="shared" si="4"/>
        <v>157.14285714285714</v>
      </c>
      <c r="AC20" s="9">
        <f t="shared" si="4"/>
        <v>14.890571428571429</v>
      </c>
      <c r="AD20" s="5">
        <f t="shared" si="1"/>
        <v>157.14285714285714</v>
      </c>
      <c r="AE20" s="1">
        <f t="shared" si="1"/>
        <v>14.890571428571429</v>
      </c>
      <c r="AI20" s="7"/>
      <c r="AJ20" s="9" t="s">
        <v>28</v>
      </c>
      <c r="AK20" s="24">
        <f>AVERAGE(AK13:AK19)</f>
        <v>0.64228571428571435</v>
      </c>
      <c r="AL20" s="24">
        <f t="shared" ref="AL20:AS20" si="5">AVERAGE(AL13:AL19)</f>
        <v>0.56233714285714276</v>
      </c>
      <c r="AM20" s="24">
        <f t="shared" si="5"/>
        <v>0.77245428571428565</v>
      </c>
      <c r="AN20" s="24">
        <f t="shared" si="5"/>
        <v>0.53956571428571432</v>
      </c>
      <c r="AO20" s="24">
        <f t="shared" si="5"/>
        <v>0.87676857142857145</v>
      </c>
      <c r="AP20" s="24">
        <f t="shared" si="5"/>
        <v>0.64472857142857154</v>
      </c>
      <c r="AQ20" s="24">
        <f t="shared" si="5"/>
        <v>0.6661285714285714</v>
      </c>
      <c r="AR20" s="9">
        <f t="shared" si="5"/>
        <v>157.14285714285714</v>
      </c>
      <c r="AS20" s="9">
        <f t="shared" si="5"/>
        <v>13.914571428571431</v>
      </c>
      <c r="AT20" s="5">
        <f t="shared" si="2"/>
        <v>157.14285714285714</v>
      </c>
      <c r="AU20" s="1">
        <f t="shared" si="2"/>
        <v>13.914571428571431</v>
      </c>
      <c r="AW20" s="6"/>
      <c r="AX20" s="6"/>
      <c r="AY20" s="6"/>
      <c r="AZ20" s="6"/>
      <c r="BA20" s="6"/>
      <c r="BB20" s="6"/>
      <c r="BC20" s="6"/>
      <c r="BD20" s="6"/>
      <c r="BE20" s="6"/>
    </row>
    <row r="21" spans="3:67" x14ac:dyDescent="0.2">
      <c r="AW21" s="6"/>
      <c r="AX21" s="6"/>
      <c r="AY21" s="6"/>
      <c r="AZ21" s="6"/>
      <c r="BA21" s="6"/>
      <c r="BB21" s="6"/>
      <c r="BC21" s="6"/>
      <c r="BD21" s="6"/>
      <c r="BE21" s="6"/>
      <c r="BG21" t="s">
        <v>25</v>
      </c>
    </row>
    <row r="22" spans="3:67" x14ac:dyDescent="0.2">
      <c r="AV22">
        <v>0</v>
      </c>
      <c r="AW22" s="6">
        <v>0.52500000000000002</v>
      </c>
      <c r="AX22" s="6">
        <v>0.68569999999999998</v>
      </c>
      <c r="AY22" s="6">
        <v>0.22219999999999998</v>
      </c>
      <c r="AZ22" s="6">
        <v>0.3357</v>
      </c>
      <c r="BA22" s="6">
        <v>0.49090000000000006</v>
      </c>
      <c r="BB22" s="6">
        <v>0.88040000000000007</v>
      </c>
      <c r="BC22" s="6">
        <v>0.63039999999999996</v>
      </c>
      <c r="BD22" s="6">
        <v>200</v>
      </c>
      <c r="BE22" s="6">
        <v>9.86</v>
      </c>
      <c r="BG22" s="6">
        <v>52.5</v>
      </c>
      <c r="BH22" s="6">
        <v>68.569999999999993</v>
      </c>
      <c r="BI22" s="6">
        <v>22.22</v>
      </c>
      <c r="BJ22" s="6">
        <v>33.57</v>
      </c>
      <c r="BK22" s="6">
        <v>49.09</v>
      </c>
      <c r="BL22" s="6">
        <v>88.04</v>
      </c>
      <c r="BM22" s="6">
        <v>63.04</v>
      </c>
      <c r="BN22" s="6">
        <v>9.86</v>
      </c>
      <c r="BO22" s="6">
        <v>200</v>
      </c>
    </row>
    <row r="23" spans="3:67" x14ac:dyDescent="0.2">
      <c r="AV23" s="6">
        <v>1</v>
      </c>
      <c r="AW23" s="6">
        <v>0.60499999999999998</v>
      </c>
      <c r="AX23" s="6">
        <v>0.6986</v>
      </c>
      <c r="AY23" s="6">
        <v>0.47220000000000001</v>
      </c>
      <c r="AZ23" s="6">
        <v>0.5635</v>
      </c>
      <c r="BA23" s="6">
        <v>0.55120000000000002</v>
      </c>
      <c r="BB23" s="6">
        <v>0.76090000000000002</v>
      </c>
      <c r="BC23" s="6">
        <v>0.63929999999999998</v>
      </c>
      <c r="BD23" s="6">
        <v>2020</v>
      </c>
      <c r="BE23" s="6">
        <v>109.39</v>
      </c>
      <c r="BG23" s="6">
        <v>60.5</v>
      </c>
      <c r="BH23" s="6">
        <v>69.86</v>
      </c>
      <c r="BI23" s="6">
        <v>47.22</v>
      </c>
      <c r="BJ23" s="6">
        <v>56.35</v>
      </c>
      <c r="BK23" s="6">
        <v>55.12</v>
      </c>
      <c r="BL23" s="6">
        <v>76.09</v>
      </c>
      <c r="BM23" s="6">
        <v>63.93</v>
      </c>
      <c r="BN23" s="6">
        <v>109.39</v>
      </c>
      <c r="BO23" s="6">
        <v>2020</v>
      </c>
    </row>
    <row r="24" spans="3:67" x14ac:dyDescent="0.2">
      <c r="AV24">
        <v>2</v>
      </c>
      <c r="AW24" s="6">
        <v>0.6</v>
      </c>
      <c r="AX24" s="6">
        <v>0.65910000000000002</v>
      </c>
      <c r="AY24" s="6">
        <v>0.53700000000000003</v>
      </c>
      <c r="AZ24" s="6">
        <v>0.59179999999999999</v>
      </c>
      <c r="BA24" s="6">
        <v>0.55359999999999998</v>
      </c>
      <c r="BB24" s="6">
        <v>0.67390000000000005</v>
      </c>
      <c r="BC24" s="6">
        <v>0.60780000000000001</v>
      </c>
      <c r="BD24" s="6">
        <v>4040</v>
      </c>
      <c r="BE24" s="6">
        <v>250.77</v>
      </c>
      <c r="BG24" s="6">
        <v>60</v>
      </c>
      <c r="BH24" s="6">
        <v>65.91</v>
      </c>
      <c r="BI24" s="6">
        <v>53.7</v>
      </c>
      <c r="BJ24" s="6">
        <v>59.18</v>
      </c>
      <c r="BK24" s="6">
        <v>55.36</v>
      </c>
      <c r="BL24" s="6">
        <v>67.39</v>
      </c>
      <c r="BM24" s="6">
        <v>60.78</v>
      </c>
      <c r="BN24" s="6">
        <v>250.77</v>
      </c>
      <c r="BO24" s="6">
        <v>4040</v>
      </c>
    </row>
    <row r="25" spans="3:67" x14ac:dyDescent="0.2">
      <c r="AV25" s="6">
        <v>3</v>
      </c>
      <c r="AW25" s="6">
        <v>0.625</v>
      </c>
      <c r="AX25" s="6">
        <v>0.73239999999999994</v>
      </c>
      <c r="AY25" s="6">
        <v>0.48149999999999998</v>
      </c>
      <c r="AZ25" s="6">
        <v>0.58099999999999996</v>
      </c>
      <c r="BA25" s="6">
        <v>0.56590000000000007</v>
      </c>
      <c r="BB25" s="6">
        <v>0.79349999999999998</v>
      </c>
      <c r="BC25" s="6">
        <v>0.66060000000000008</v>
      </c>
      <c r="BD25" s="6">
        <v>4040</v>
      </c>
      <c r="BE25" s="6">
        <v>193.13</v>
      </c>
      <c r="BG25" s="6">
        <v>62.5</v>
      </c>
      <c r="BH25" s="6">
        <v>73.239999999999995</v>
      </c>
      <c r="BI25" s="6">
        <v>48.15</v>
      </c>
      <c r="BJ25" s="6">
        <v>58.1</v>
      </c>
      <c r="BK25" s="6">
        <v>56.59</v>
      </c>
      <c r="BL25" s="6">
        <v>79.349999999999994</v>
      </c>
      <c r="BM25" s="6">
        <v>66.06</v>
      </c>
      <c r="BN25" s="6">
        <v>193.13</v>
      </c>
      <c r="BO25" s="6">
        <v>4040</v>
      </c>
    </row>
    <row r="26" spans="3:67" x14ac:dyDescent="0.2">
      <c r="AV26">
        <v>4</v>
      </c>
      <c r="AW26" s="6">
        <v>0.56499999999999995</v>
      </c>
      <c r="AX26" s="6">
        <v>0.61799999999999999</v>
      </c>
      <c r="AY26" s="6">
        <v>0.50929999999999997</v>
      </c>
      <c r="AZ26" s="6">
        <v>0.55840000000000001</v>
      </c>
      <c r="BA26" s="6">
        <v>0.52249999999999996</v>
      </c>
      <c r="BB26" s="6">
        <v>0.63039999999999996</v>
      </c>
      <c r="BC26" s="6">
        <v>0.57140000000000002</v>
      </c>
      <c r="BD26" s="6">
        <v>4040</v>
      </c>
      <c r="BE26" s="6">
        <v>223.03</v>
      </c>
      <c r="BG26" s="6">
        <v>56.5</v>
      </c>
      <c r="BH26" s="6">
        <v>61.8</v>
      </c>
      <c r="BI26" s="6">
        <v>50.93</v>
      </c>
      <c r="BJ26" s="6">
        <v>55.84</v>
      </c>
      <c r="BK26" s="6">
        <v>52.25</v>
      </c>
      <c r="BL26" s="6">
        <v>63.04</v>
      </c>
      <c r="BM26" s="6">
        <v>57.14</v>
      </c>
      <c r="BN26" s="6">
        <v>223.03</v>
      </c>
      <c r="BO26" s="6">
        <v>4040</v>
      </c>
    </row>
    <row r="27" spans="3:67" x14ac:dyDescent="0.2">
      <c r="AV27" s="6">
        <v>5</v>
      </c>
      <c r="AW27" s="6">
        <v>0.59499999999999997</v>
      </c>
      <c r="AX27" s="6">
        <v>0.65170000000000006</v>
      </c>
      <c r="AY27" s="6">
        <v>0.53700000000000003</v>
      </c>
      <c r="AZ27" s="6">
        <v>0.58879999999999999</v>
      </c>
      <c r="BA27" s="6">
        <v>0.54949999999999999</v>
      </c>
      <c r="BB27" s="6">
        <v>0.66299999999999992</v>
      </c>
      <c r="BC27" s="6">
        <v>0.60099999999999998</v>
      </c>
      <c r="BD27" s="6">
        <v>4040</v>
      </c>
      <c r="BE27" s="6">
        <v>243.93</v>
      </c>
      <c r="BG27" s="6">
        <v>59.5</v>
      </c>
      <c r="BH27" s="6">
        <v>65.17</v>
      </c>
      <c r="BI27" s="6">
        <v>53.7</v>
      </c>
      <c r="BJ27" s="6">
        <v>58.88</v>
      </c>
      <c r="BK27" s="6">
        <v>54.95</v>
      </c>
      <c r="BL27" s="6">
        <v>66.3</v>
      </c>
      <c r="BM27" s="6">
        <v>60.1</v>
      </c>
      <c r="BN27" s="6">
        <v>243.93</v>
      </c>
      <c r="BO27" s="6">
        <v>4040</v>
      </c>
    </row>
    <row r="28" spans="3:67" x14ac:dyDescent="0.2">
      <c r="C28" t="s">
        <v>0</v>
      </c>
      <c r="S28" t="str">
        <f>S10</f>
        <v>PO2G 4o Mini + Cluster</v>
      </c>
      <c r="AI28" t="str">
        <f>AI10</f>
        <v>PO2G 4o Mini</v>
      </c>
      <c r="AV28">
        <v>6</v>
      </c>
      <c r="AW28" s="6">
        <v>0.59499999999999997</v>
      </c>
      <c r="AX28" s="6">
        <v>0.6452</v>
      </c>
      <c r="AY28" s="6">
        <v>0.55559999999999998</v>
      </c>
      <c r="AZ28" s="6">
        <v>0.59699999999999998</v>
      </c>
      <c r="BA28" s="6">
        <v>0.5514</v>
      </c>
      <c r="BB28" s="6">
        <v>0.64129999999999998</v>
      </c>
      <c r="BC28" s="6">
        <v>0.59299999999999997</v>
      </c>
      <c r="BD28" s="6">
        <v>4040</v>
      </c>
      <c r="BE28" s="6">
        <v>242.17</v>
      </c>
      <c r="BG28" s="6">
        <v>59.5</v>
      </c>
      <c r="BH28" s="6">
        <v>64.52</v>
      </c>
      <c r="BI28" s="6">
        <v>55.56</v>
      </c>
      <c r="BJ28" s="6">
        <v>59.7</v>
      </c>
      <c r="BK28" s="6">
        <v>55.14</v>
      </c>
      <c r="BL28" s="6">
        <v>64.13</v>
      </c>
      <c r="BM28" s="6">
        <v>59.3</v>
      </c>
      <c r="BN28" s="6">
        <v>242.17</v>
      </c>
      <c r="BO28" s="6">
        <v>4040</v>
      </c>
    </row>
    <row r="29" spans="3:67" x14ac:dyDescent="0.2">
      <c r="D29">
        <f>D11+1</f>
        <v>1</v>
      </c>
      <c r="F29" t="s">
        <v>3</v>
      </c>
      <c r="G29" t="s">
        <v>3</v>
      </c>
      <c r="H29" t="s">
        <v>3</v>
      </c>
      <c r="I29" t="s">
        <v>4</v>
      </c>
      <c r="J29" t="s">
        <v>4</v>
      </c>
      <c r="K29" t="s">
        <v>4</v>
      </c>
      <c r="T29">
        <f>T11+1</f>
        <v>1</v>
      </c>
      <c r="V29" t="s">
        <v>3</v>
      </c>
      <c r="W29" t="s">
        <v>3</v>
      </c>
      <c r="X29" t="s">
        <v>3</v>
      </c>
      <c r="Y29" t="s">
        <v>4</v>
      </c>
      <c r="Z29" t="s">
        <v>4</v>
      </c>
      <c r="AA29" t="s">
        <v>4</v>
      </c>
      <c r="AJ29">
        <f>AJ11+1</f>
        <v>1</v>
      </c>
      <c r="AL29" t="s">
        <v>3</v>
      </c>
      <c r="AM29" t="s">
        <v>3</v>
      </c>
      <c r="AN29" t="s">
        <v>3</v>
      </c>
      <c r="AO29" t="s">
        <v>4</v>
      </c>
      <c r="AP29" t="s">
        <v>4</v>
      </c>
      <c r="AQ29" t="s">
        <v>4</v>
      </c>
      <c r="AW29" s="6"/>
      <c r="AX29" s="6"/>
      <c r="AY29" s="6"/>
      <c r="AZ29" s="6"/>
      <c r="BA29" s="6"/>
      <c r="BB29" s="6"/>
      <c r="BC29" s="6"/>
      <c r="BD29" s="6"/>
      <c r="BE29" s="6"/>
    </row>
    <row r="30" spans="3:67" ht="17" x14ac:dyDescent="0.2">
      <c r="C30" s="2" t="s">
        <v>6</v>
      </c>
      <c r="D30" s="3" t="s">
        <v>7</v>
      </c>
      <c r="E30" s="4" t="s">
        <v>8</v>
      </c>
      <c r="F30" s="4" t="s">
        <v>9</v>
      </c>
      <c r="G30" s="4" t="s">
        <v>10</v>
      </c>
      <c r="H30" s="4" t="s">
        <v>11</v>
      </c>
      <c r="I30" s="4" t="s">
        <v>9</v>
      </c>
      <c r="J30" s="4" t="s">
        <v>10</v>
      </c>
      <c r="K30" s="4" t="s">
        <v>11</v>
      </c>
      <c r="L30" s="4" t="s">
        <v>12</v>
      </c>
      <c r="M30" s="4" t="s">
        <v>13</v>
      </c>
      <c r="N30" s="5" t="s">
        <v>14</v>
      </c>
      <c r="O30" s="1" t="s">
        <v>15</v>
      </c>
      <c r="S30" s="2" t="s">
        <v>6</v>
      </c>
      <c r="T30" s="3" t="s">
        <v>7</v>
      </c>
      <c r="U30" s="4" t="s">
        <v>8</v>
      </c>
      <c r="V30" s="4" t="s">
        <v>9</v>
      </c>
      <c r="W30" s="4" t="s">
        <v>10</v>
      </c>
      <c r="X30" s="4" t="s">
        <v>11</v>
      </c>
      <c r="Y30" s="4" t="s">
        <v>9</v>
      </c>
      <c r="Z30" s="4" t="s">
        <v>10</v>
      </c>
      <c r="AA30" s="4" t="s">
        <v>11</v>
      </c>
      <c r="AB30" s="4" t="s">
        <v>12</v>
      </c>
      <c r="AC30" s="4" t="s">
        <v>13</v>
      </c>
      <c r="AD30" s="5" t="s">
        <v>14</v>
      </c>
      <c r="AE30" s="1" t="s">
        <v>15</v>
      </c>
      <c r="AI30" s="2" t="s">
        <v>6</v>
      </c>
      <c r="AJ30" s="3" t="s">
        <v>7</v>
      </c>
      <c r="AK30" s="4" t="s">
        <v>8</v>
      </c>
      <c r="AL30" s="4" t="s">
        <v>9</v>
      </c>
      <c r="AM30" s="4" t="s">
        <v>10</v>
      </c>
      <c r="AN30" s="4" t="s">
        <v>11</v>
      </c>
      <c r="AO30" s="4" t="s">
        <v>9</v>
      </c>
      <c r="AP30" s="4" t="s">
        <v>10</v>
      </c>
      <c r="AQ30" s="4" t="s">
        <v>11</v>
      </c>
      <c r="AR30" s="4" t="s">
        <v>12</v>
      </c>
      <c r="AS30" s="4" t="s">
        <v>13</v>
      </c>
      <c r="AT30" s="5" t="s">
        <v>14</v>
      </c>
      <c r="AU30" s="1" t="s">
        <v>15</v>
      </c>
      <c r="AW30" s="6"/>
      <c r="AX30" s="6"/>
      <c r="AY30" s="6"/>
      <c r="AZ30" s="6"/>
      <c r="BA30" s="6"/>
      <c r="BB30" s="6"/>
      <c r="BC30" s="6"/>
      <c r="BD30" s="6"/>
      <c r="BE30" s="6"/>
      <c r="BG30" t="s">
        <v>35</v>
      </c>
    </row>
    <row r="31" spans="3:67" x14ac:dyDescent="0.2">
      <c r="C31" s="7">
        <v>1.1000000000000001</v>
      </c>
      <c r="D31" s="4" t="s">
        <v>20</v>
      </c>
      <c r="E31" s="21">
        <v>0.84</v>
      </c>
      <c r="F31" s="21">
        <v>0.33329999999999999</v>
      </c>
      <c r="G31" s="21">
        <v>0.1429</v>
      </c>
      <c r="H31" s="21">
        <v>0.2</v>
      </c>
      <c r="I31" s="21">
        <v>0.87229999999999996</v>
      </c>
      <c r="J31" s="21">
        <v>0.95350000000000001</v>
      </c>
      <c r="K31" s="21">
        <v>0.91110000000000002</v>
      </c>
      <c r="L31" s="21">
        <v>1582</v>
      </c>
      <c r="M31" s="21">
        <v>71.526767253875704</v>
      </c>
      <c r="N31" s="1">
        <f t="shared" ref="N31:O38" si="6">L31+N13</f>
        <v>1732</v>
      </c>
      <c r="O31" s="1">
        <f t="shared" si="6"/>
        <v>71.526915311813326</v>
      </c>
      <c r="S31" s="7">
        <v>1.1000000000000001</v>
      </c>
      <c r="T31" s="4" t="s">
        <v>20</v>
      </c>
      <c r="U31" s="21">
        <v>0.94</v>
      </c>
      <c r="V31" s="21">
        <v>0.83330000000000004</v>
      </c>
      <c r="W31" s="21">
        <v>0.71430000000000005</v>
      </c>
      <c r="X31" s="21">
        <v>0.76919999999999999</v>
      </c>
      <c r="Y31" s="21">
        <v>0.95450000000000002</v>
      </c>
      <c r="Z31" s="21">
        <v>0.97670000000000001</v>
      </c>
      <c r="AA31" s="21">
        <v>0.96550000000000002</v>
      </c>
      <c r="AB31" s="4">
        <v>912</v>
      </c>
      <c r="AC31" s="4">
        <v>86.53</v>
      </c>
      <c r="AD31" s="5">
        <f t="shared" ref="AD31:AE38" si="7">AB31+AD13</f>
        <v>1062</v>
      </c>
      <c r="AE31" s="1">
        <f t="shared" si="7"/>
        <v>89.18</v>
      </c>
      <c r="AI31" s="7">
        <v>1.1000000000000001</v>
      </c>
      <c r="AJ31" s="4" t="s">
        <v>20</v>
      </c>
      <c r="AK31" s="21">
        <v>0.94669999999999999</v>
      </c>
      <c r="AL31" s="21">
        <v>0.8095</v>
      </c>
      <c r="AM31" s="21">
        <v>0.8095</v>
      </c>
      <c r="AN31" s="21">
        <v>0.8095</v>
      </c>
      <c r="AO31" s="21">
        <v>0.96900000000000008</v>
      </c>
      <c r="AP31" s="21">
        <v>0.96900000000000008</v>
      </c>
      <c r="AQ31" s="21">
        <v>0.96900000000000008</v>
      </c>
      <c r="AR31" s="6">
        <v>912</v>
      </c>
      <c r="AS31" s="6">
        <v>61.54</v>
      </c>
      <c r="AT31" s="5">
        <f t="shared" ref="AT31:AU38" si="8">AR31+AT13</f>
        <v>1062</v>
      </c>
      <c r="AU31" s="1">
        <f t="shared" si="8"/>
        <v>97.88</v>
      </c>
      <c r="AV31">
        <v>0</v>
      </c>
      <c r="AW31" s="6">
        <v>0.84499999999999997</v>
      </c>
      <c r="AX31" s="6">
        <v>0.4894</v>
      </c>
      <c r="AY31" s="6">
        <v>0.76670000000000005</v>
      </c>
      <c r="AZ31" s="6">
        <v>0.59740000000000004</v>
      </c>
      <c r="BA31" s="6">
        <v>0.95420000000000005</v>
      </c>
      <c r="BB31" s="6">
        <v>0.85880000000000001</v>
      </c>
      <c r="BC31" s="6">
        <v>0.90400000000000003</v>
      </c>
      <c r="BD31" s="6">
        <v>200</v>
      </c>
      <c r="BE31" s="6">
        <v>6.2</v>
      </c>
      <c r="BG31" s="6">
        <v>84.5</v>
      </c>
      <c r="BH31" s="6">
        <v>48.94</v>
      </c>
      <c r="BI31" s="6">
        <v>76.67</v>
      </c>
      <c r="BJ31" s="6">
        <v>59.74</v>
      </c>
      <c r="BK31" s="6">
        <v>95.42</v>
      </c>
      <c r="BL31" s="6">
        <v>85.88</v>
      </c>
      <c r="BM31" s="6">
        <v>90.4</v>
      </c>
      <c r="BN31" s="6">
        <v>6.2</v>
      </c>
      <c r="BO31" s="6">
        <v>200</v>
      </c>
    </row>
    <row r="32" spans="3:67" x14ac:dyDescent="0.2">
      <c r="C32" s="7">
        <v>1.2</v>
      </c>
      <c r="D32" s="4" t="s">
        <v>21</v>
      </c>
      <c r="E32" s="21">
        <v>0.74670000000000003</v>
      </c>
      <c r="F32" s="21">
        <v>0.28570000000000001</v>
      </c>
      <c r="G32" s="21">
        <v>0.125</v>
      </c>
      <c r="H32" s="21">
        <v>0.1739</v>
      </c>
      <c r="I32" s="21">
        <v>0.79410000000000003</v>
      </c>
      <c r="J32" s="21">
        <v>0.9153</v>
      </c>
      <c r="K32" s="21">
        <v>0.85040000000000004</v>
      </c>
      <c r="L32" s="21">
        <v>1588</v>
      </c>
      <c r="M32" s="21">
        <v>71.692505121230994</v>
      </c>
      <c r="N32" s="1">
        <f t="shared" si="6"/>
        <v>1738</v>
      </c>
      <c r="O32" s="1">
        <f t="shared" si="6"/>
        <v>71.692669153213416</v>
      </c>
      <c r="S32" s="7">
        <v>1.2</v>
      </c>
      <c r="T32" s="4" t="s">
        <v>21</v>
      </c>
      <c r="U32" s="21">
        <v>0.85329999999999995</v>
      </c>
      <c r="V32" s="21">
        <v>0.77780000000000005</v>
      </c>
      <c r="W32" s="21">
        <v>0.4375</v>
      </c>
      <c r="X32" s="21">
        <v>0.56000000000000005</v>
      </c>
      <c r="Y32" s="21">
        <v>86.36</v>
      </c>
      <c r="Z32" s="21">
        <v>0.96609999999999996</v>
      </c>
      <c r="AA32" s="21">
        <v>0.91200000000000003</v>
      </c>
      <c r="AB32" s="4">
        <v>912</v>
      </c>
      <c r="AC32" s="4">
        <v>143.15</v>
      </c>
      <c r="AD32" s="5">
        <f t="shared" si="7"/>
        <v>1062</v>
      </c>
      <c r="AE32" s="1">
        <f t="shared" si="7"/>
        <v>177.65</v>
      </c>
      <c r="AI32" s="7">
        <v>1.2</v>
      </c>
      <c r="AJ32" s="4" t="s">
        <v>21</v>
      </c>
      <c r="AK32" s="21">
        <v>0.74670000000000003</v>
      </c>
      <c r="AL32" s="21">
        <v>0.35</v>
      </c>
      <c r="AM32" s="21">
        <v>0.21879999999999999</v>
      </c>
      <c r="AN32" s="21">
        <v>0.26919999999999999</v>
      </c>
      <c r="AO32" s="21">
        <v>0.80769999999999997</v>
      </c>
      <c r="AP32" s="21">
        <v>0.88980000000000004</v>
      </c>
      <c r="AQ32" s="21">
        <v>0.84680000000000011</v>
      </c>
      <c r="AR32" s="6">
        <v>912</v>
      </c>
      <c r="AS32" s="6">
        <v>30.5</v>
      </c>
      <c r="AT32" s="5">
        <f t="shared" si="8"/>
        <v>1062</v>
      </c>
      <c r="AU32" s="1">
        <f t="shared" si="8"/>
        <v>36.019999999999996</v>
      </c>
      <c r="AV32" s="6">
        <v>1</v>
      </c>
      <c r="AW32" s="6">
        <v>0.86</v>
      </c>
      <c r="AX32" s="6">
        <v>0.52780000000000005</v>
      </c>
      <c r="AY32" s="6">
        <v>0.63329999999999997</v>
      </c>
      <c r="AZ32" s="6">
        <v>0.57579999999999998</v>
      </c>
      <c r="BA32" s="6">
        <v>0.93290000000000006</v>
      </c>
      <c r="BB32" s="6">
        <v>0.9</v>
      </c>
      <c r="BC32" s="6">
        <v>0.91620000000000001</v>
      </c>
      <c r="BD32" s="6">
        <v>2020</v>
      </c>
      <c r="BE32" s="6">
        <v>110.4</v>
      </c>
      <c r="BG32" s="6">
        <v>86</v>
      </c>
      <c r="BH32" s="6">
        <v>52.78</v>
      </c>
      <c r="BI32" s="6">
        <v>63.33</v>
      </c>
      <c r="BJ32" s="6">
        <v>57.58</v>
      </c>
      <c r="BK32" s="6">
        <v>93.29</v>
      </c>
      <c r="BL32" s="6">
        <v>90</v>
      </c>
      <c r="BM32" s="6">
        <v>91.62</v>
      </c>
      <c r="BN32" s="6">
        <v>110.4</v>
      </c>
      <c r="BO32" s="6">
        <v>2020</v>
      </c>
    </row>
    <row r="33" spans="3:67" x14ac:dyDescent="0.2">
      <c r="C33" s="7">
        <v>1.3</v>
      </c>
      <c r="D33" s="4" t="s">
        <v>22</v>
      </c>
      <c r="E33" s="21">
        <v>0.98</v>
      </c>
      <c r="F33" s="21">
        <v>1</v>
      </c>
      <c r="G33" s="21">
        <v>0.75</v>
      </c>
      <c r="H33" s="21">
        <v>0.85709999999999997</v>
      </c>
      <c r="I33" s="21">
        <v>0.97870000000000001</v>
      </c>
      <c r="J33" s="21">
        <v>1</v>
      </c>
      <c r="K33" s="21">
        <v>0.98919999999999997</v>
      </c>
      <c r="L33" s="21">
        <v>1582</v>
      </c>
      <c r="M33" s="21">
        <v>69.238000154495197</v>
      </c>
      <c r="N33" s="1">
        <f t="shared" si="6"/>
        <v>1732</v>
      </c>
      <c r="O33" s="1">
        <f t="shared" si="6"/>
        <v>69.238168239593463</v>
      </c>
      <c r="S33" s="7">
        <v>1.3</v>
      </c>
      <c r="T33" s="4" t="s">
        <v>22</v>
      </c>
      <c r="U33" s="21">
        <v>0.97330000000000005</v>
      </c>
      <c r="V33" s="21">
        <v>1</v>
      </c>
      <c r="W33" s="21">
        <v>0.66669999999999996</v>
      </c>
      <c r="X33" s="21">
        <v>0.8</v>
      </c>
      <c r="Y33" s="21">
        <v>0.9718</v>
      </c>
      <c r="Z33" s="21">
        <v>1</v>
      </c>
      <c r="AA33" s="21">
        <v>0.98570000000000002</v>
      </c>
      <c r="AB33" s="4">
        <v>760</v>
      </c>
      <c r="AC33" s="4">
        <v>54.58</v>
      </c>
      <c r="AD33" s="5">
        <f t="shared" si="7"/>
        <v>910</v>
      </c>
      <c r="AE33" s="1">
        <f t="shared" si="7"/>
        <v>62.43</v>
      </c>
      <c r="AI33" s="7">
        <v>1.3</v>
      </c>
      <c r="AJ33" s="4" t="s">
        <v>22</v>
      </c>
      <c r="AK33" s="21">
        <v>0.98</v>
      </c>
      <c r="AL33" s="21">
        <v>0.90910000000000002</v>
      </c>
      <c r="AM33" s="21">
        <v>0.83329999999999993</v>
      </c>
      <c r="AN33" s="21">
        <v>0.86959999999999993</v>
      </c>
      <c r="AO33" s="21">
        <v>0.98560000000000003</v>
      </c>
      <c r="AP33" s="21">
        <v>0.99280000000000002</v>
      </c>
      <c r="AQ33" s="21">
        <v>0.98919999999999997</v>
      </c>
      <c r="AR33" s="6">
        <v>760</v>
      </c>
      <c r="AS33" s="6">
        <v>54.93</v>
      </c>
      <c r="AT33" s="5">
        <f t="shared" si="8"/>
        <v>910</v>
      </c>
      <c r="AU33" s="1">
        <f t="shared" si="8"/>
        <v>60.269999999999996</v>
      </c>
      <c r="AV33">
        <v>2</v>
      </c>
      <c r="AW33" s="6">
        <v>0.82</v>
      </c>
      <c r="AX33" s="6">
        <v>0.44</v>
      </c>
      <c r="AY33" s="6">
        <v>0.73329999999999995</v>
      </c>
      <c r="AZ33" s="6">
        <v>0.55000000000000004</v>
      </c>
      <c r="BA33" s="6">
        <v>0.94669999999999999</v>
      </c>
      <c r="BB33" s="6">
        <v>0.83530000000000004</v>
      </c>
      <c r="BC33" s="6">
        <v>0.88749999999999996</v>
      </c>
      <c r="BD33" s="6">
        <v>3636</v>
      </c>
      <c r="BE33" s="6">
        <v>214.93</v>
      </c>
      <c r="BG33" s="6">
        <v>82</v>
      </c>
      <c r="BH33" s="6">
        <v>44</v>
      </c>
      <c r="BI33" s="6">
        <v>73.33</v>
      </c>
      <c r="BJ33" s="6">
        <v>55</v>
      </c>
      <c r="BK33" s="6">
        <v>94.67</v>
      </c>
      <c r="BL33" s="6">
        <v>83.53</v>
      </c>
      <c r="BM33" s="6">
        <v>88.75</v>
      </c>
      <c r="BN33" s="6">
        <v>214.93</v>
      </c>
      <c r="BO33" s="6">
        <v>3636</v>
      </c>
    </row>
    <row r="34" spans="3:67" x14ac:dyDescent="0.2">
      <c r="C34" s="7">
        <v>1.4</v>
      </c>
      <c r="D34" s="4" t="s">
        <v>23</v>
      </c>
      <c r="E34" s="21">
        <v>0.97330000000000005</v>
      </c>
      <c r="F34" s="21">
        <v>0.83330000000000004</v>
      </c>
      <c r="G34" s="21">
        <v>0.83330000000000004</v>
      </c>
      <c r="H34" s="21">
        <v>0.83330000000000004</v>
      </c>
      <c r="I34" s="21">
        <v>0.98550000000000004</v>
      </c>
      <c r="J34" s="21">
        <v>0.98550000000000004</v>
      </c>
      <c r="K34" s="21">
        <v>0.98550000000000004</v>
      </c>
      <c r="L34" s="21">
        <v>1582</v>
      </c>
      <c r="M34" s="21">
        <v>72.180709838867102</v>
      </c>
      <c r="N34" s="1">
        <f t="shared" si="6"/>
        <v>1732</v>
      </c>
      <c r="O34" s="17">
        <f t="shared" si="6"/>
        <v>72.180783987045203</v>
      </c>
      <c r="S34" s="7">
        <v>1.4</v>
      </c>
      <c r="T34" s="4" t="s">
        <v>23</v>
      </c>
      <c r="U34" s="21">
        <v>0.9667</v>
      </c>
      <c r="V34" s="21">
        <v>0.76919999999999999</v>
      </c>
      <c r="W34" s="21">
        <v>0.83330000000000004</v>
      </c>
      <c r="X34" s="21">
        <v>0.8</v>
      </c>
      <c r="Y34" s="21">
        <v>0.98540000000000005</v>
      </c>
      <c r="Z34" s="21">
        <v>0.97829999999999995</v>
      </c>
      <c r="AA34" s="21">
        <v>0.98180000000000001</v>
      </c>
      <c r="AB34" s="4">
        <v>608</v>
      </c>
      <c r="AC34" s="8">
        <v>60.17</v>
      </c>
      <c r="AD34" s="5">
        <f t="shared" si="7"/>
        <v>758</v>
      </c>
      <c r="AE34" s="17">
        <f t="shared" si="7"/>
        <v>97.45</v>
      </c>
      <c r="AI34" s="7">
        <v>1.4</v>
      </c>
      <c r="AJ34" s="4" t="s">
        <v>23</v>
      </c>
      <c r="AK34" s="21">
        <v>0.97329999999999994</v>
      </c>
      <c r="AL34" s="21">
        <v>1</v>
      </c>
      <c r="AM34" s="21">
        <v>0.66670000000000007</v>
      </c>
      <c r="AN34" s="21">
        <v>0.8</v>
      </c>
      <c r="AO34" s="21">
        <v>0.97180000000000011</v>
      </c>
      <c r="AP34" s="21">
        <v>1</v>
      </c>
      <c r="AQ34" s="21">
        <v>0.98569999999999991</v>
      </c>
      <c r="AR34" s="6">
        <v>760</v>
      </c>
      <c r="AS34" s="6">
        <v>29.03</v>
      </c>
      <c r="AT34" s="5">
        <f t="shared" si="8"/>
        <v>910</v>
      </c>
      <c r="AU34" s="1">
        <f t="shared" si="8"/>
        <v>33.86</v>
      </c>
      <c r="AV34" s="6">
        <v>3</v>
      </c>
      <c r="AW34" s="6">
        <v>0.85499999999999998</v>
      </c>
      <c r="AX34" s="6">
        <v>0.51350000000000007</v>
      </c>
      <c r="AY34" s="6">
        <v>0.63329999999999997</v>
      </c>
      <c r="AZ34" s="6">
        <v>0.56720000000000004</v>
      </c>
      <c r="BA34" s="6">
        <v>0.9325</v>
      </c>
      <c r="BB34" s="6">
        <v>0.89410000000000001</v>
      </c>
      <c r="BC34" s="6">
        <v>0.91290000000000004</v>
      </c>
      <c r="BD34" s="6">
        <v>4040</v>
      </c>
      <c r="BE34" s="6">
        <v>246.58</v>
      </c>
      <c r="BG34" s="6">
        <v>85.5</v>
      </c>
      <c r="BH34" s="6">
        <v>51.35</v>
      </c>
      <c r="BI34" s="6">
        <v>63.33</v>
      </c>
      <c r="BJ34" s="6">
        <v>56.72</v>
      </c>
      <c r="BK34" s="6">
        <v>93.25</v>
      </c>
      <c r="BL34" s="6">
        <v>89.41</v>
      </c>
      <c r="BM34" s="6">
        <v>91.29</v>
      </c>
      <c r="BN34" s="6">
        <v>246.58</v>
      </c>
      <c r="BO34" s="6">
        <v>4040</v>
      </c>
    </row>
    <row r="35" spans="3:67" x14ac:dyDescent="0.2">
      <c r="C35" s="7">
        <v>1.5</v>
      </c>
      <c r="D35" s="4" t="s">
        <v>24</v>
      </c>
      <c r="E35" s="21">
        <v>0.83330000000000004</v>
      </c>
      <c r="F35" s="21">
        <v>0.72409999999999997</v>
      </c>
      <c r="G35" s="21">
        <v>0.82350000000000001</v>
      </c>
      <c r="H35" s="21">
        <v>0.77059999999999995</v>
      </c>
      <c r="I35" s="21">
        <v>0.9022</v>
      </c>
      <c r="J35" s="21">
        <v>0.83840000000000003</v>
      </c>
      <c r="K35" s="21">
        <v>0.86909999999999998</v>
      </c>
      <c r="L35" s="21">
        <v>1582</v>
      </c>
      <c r="M35" s="21">
        <v>61.092314720153801</v>
      </c>
      <c r="N35" s="1">
        <f t="shared" si="6"/>
        <v>1732</v>
      </c>
      <c r="O35" s="1">
        <f t="shared" si="6"/>
        <v>61.092513561248772</v>
      </c>
      <c r="S35" s="7">
        <v>1.5</v>
      </c>
      <c r="T35" s="4" t="s">
        <v>24</v>
      </c>
      <c r="U35" s="21">
        <v>0.82</v>
      </c>
      <c r="V35" s="21">
        <v>0.78569999999999995</v>
      </c>
      <c r="W35" s="21">
        <v>0.64710000000000001</v>
      </c>
      <c r="X35" s="21">
        <v>0.7097</v>
      </c>
      <c r="Y35" s="21">
        <v>0.83330000000000004</v>
      </c>
      <c r="Z35" s="21">
        <v>0.90910000000000002</v>
      </c>
      <c r="AA35" s="21">
        <v>0.86960000000000004</v>
      </c>
      <c r="AB35" s="4">
        <v>912</v>
      </c>
      <c r="AC35" s="4">
        <v>89.66</v>
      </c>
      <c r="AD35" s="5">
        <f t="shared" si="7"/>
        <v>1062</v>
      </c>
      <c r="AE35" s="1">
        <f t="shared" si="7"/>
        <v>94.07</v>
      </c>
      <c r="AI35" s="7">
        <v>1.5</v>
      </c>
      <c r="AJ35" s="4" t="s">
        <v>24</v>
      </c>
      <c r="AK35" s="21">
        <v>0.80669999999999997</v>
      </c>
      <c r="AL35" s="21">
        <v>0.70369999999999999</v>
      </c>
      <c r="AM35" s="21">
        <v>0.7451000000000001</v>
      </c>
      <c r="AN35" s="21">
        <v>0.7238</v>
      </c>
      <c r="AO35" s="21">
        <v>0.86459999999999992</v>
      </c>
      <c r="AP35" s="21">
        <v>0.83840000000000003</v>
      </c>
      <c r="AQ35" s="21">
        <v>0.85129999999999995</v>
      </c>
      <c r="AR35" s="6">
        <v>912</v>
      </c>
      <c r="AS35" s="6">
        <v>91.76</v>
      </c>
      <c r="AT35" s="5">
        <f t="shared" si="8"/>
        <v>1062</v>
      </c>
      <c r="AU35" s="1">
        <f t="shared" si="8"/>
        <v>127.5</v>
      </c>
      <c r="AV35">
        <v>4</v>
      </c>
      <c r="AW35" s="6">
        <v>0.85499999999999998</v>
      </c>
      <c r="AX35" s="6">
        <v>0.51350000000000007</v>
      </c>
      <c r="AY35" s="6">
        <v>0.63329999999999997</v>
      </c>
      <c r="AZ35" s="6">
        <v>0.56720000000000004</v>
      </c>
      <c r="BA35" s="6">
        <v>0.9325</v>
      </c>
      <c r="BB35" s="6">
        <v>0.89410000000000001</v>
      </c>
      <c r="BC35" s="6">
        <v>0.91290000000000004</v>
      </c>
      <c r="BD35" s="6">
        <v>4040</v>
      </c>
      <c r="BE35" s="6">
        <v>275.37</v>
      </c>
      <c r="BG35" s="6">
        <v>85.5</v>
      </c>
      <c r="BH35" s="6">
        <v>51.35</v>
      </c>
      <c r="BI35" s="6">
        <v>63.33</v>
      </c>
      <c r="BJ35" s="6">
        <v>56.72</v>
      </c>
      <c r="BK35" s="6">
        <v>93.25</v>
      </c>
      <c r="BL35" s="6">
        <v>89.41</v>
      </c>
      <c r="BM35" s="6">
        <v>91.29</v>
      </c>
      <c r="BN35" s="6">
        <v>275.37</v>
      </c>
      <c r="BO35" s="6">
        <v>4040</v>
      </c>
    </row>
    <row r="36" spans="3:67" x14ac:dyDescent="0.2">
      <c r="C36" s="7">
        <v>1.6</v>
      </c>
      <c r="D36" s="4" t="s">
        <v>26</v>
      </c>
      <c r="E36" s="21">
        <v>0.81330000000000002</v>
      </c>
      <c r="F36" s="21">
        <v>0.375</v>
      </c>
      <c r="G36" s="21">
        <v>0.1154</v>
      </c>
      <c r="H36" s="21">
        <v>0.17649999999999999</v>
      </c>
      <c r="I36" s="21">
        <v>0.83799999999999997</v>
      </c>
      <c r="J36" s="21">
        <v>0.9597</v>
      </c>
      <c r="K36" s="21">
        <v>0.89470000000000005</v>
      </c>
      <c r="L36" s="21">
        <v>1582</v>
      </c>
      <c r="M36" s="21">
        <v>55.9260671138763</v>
      </c>
      <c r="N36" s="1">
        <f t="shared" si="6"/>
        <v>1732</v>
      </c>
      <c r="O36" s="1">
        <f t="shared" si="6"/>
        <v>55.926172971725421</v>
      </c>
      <c r="S36" s="7">
        <v>1.6</v>
      </c>
      <c r="T36" s="4" t="s">
        <v>26</v>
      </c>
      <c r="U36" s="21">
        <v>0.83330000000000004</v>
      </c>
      <c r="V36" s="21">
        <v>0.54549999999999998</v>
      </c>
      <c r="W36" s="21">
        <v>0.23080000000000001</v>
      </c>
      <c r="X36" s="21">
        <v>0.32429999999999998</v>
      </c>
      <c r="Y36" s="21">
        <v>0.85609999999999997</v>
      </c>
      <c r="Z36" s="21">
        <v>0.9597</v>
      </c>
      <c r="AA36" s="21">
        <v>0.90490000000000004</v>
      </c>
      <c r="AB36" s="4">
        <v>1216</v>
      </c>
      <c r="AC36" s="4">
        <v>93.89</v>
      </c>
      <c r="AD36" s="5">
        <f t="shared" si="7"/>
        <v>1366</v>
      </c>
      <c r="AE36" s="1">
        <f t="shared" si="7"/>
        <v>100.34</v>
      </c>
      <c r="AI36" s="7">
        <v>1.6</v>
      </c>
      <c r="AJ36" s="4" t="s">
        <v>26</v>
      </c>
      <c r="AK36" s="21">
        <v>0.84</v>
      </c>
      <c r="AL36" s="21">
        <v>0.55559999999999998</v>
      </c>
      <c r="AM36" s="21">
        <v>0.3846</v>
      </c>
      <c r="AN36" s="21">
        <v>0.45450000000000002</v>
      </c>
      <c r="AO36" s="21">
        <v>0.87879999999999991</v>
      </c>
      <c r="AP36" s="21">
        <v>0.9355</v>
      </c>
      <c r="AQ36" s="21">
        <v>0.90620000000000001</v>
      </c>
      <c r="AR36" s="6">
        <v>1216</v>
      </c>
      <c r="AS36" s="6">
        <v>32.340000000000003</v>
      </c>
      <c r="AT36" s="5">
        <f t="shared" si="8"/>
        <v>1366</v>
      </c>
      <c r="AU36" s="1">
        <f t="shared" si="8"/>
        <v>37.090000000000003</v>
      </c>
      <c r="AV36" s="6">
        <v>5</v>
      </c>
      <c r="AW36" s="6">
        <v>0.88500000000000001</v>
      </c>
      <c r="AX36" s="6">
        <v>0.6129</v>
      </c>
      <c r="AY36" s="6">
        <v>0.63329999999999997</v>
      </c>
      <c r="AZ36" s="6">
        <v>0.623</v>
      </c>
      <c r="BA36" s="6">
        <v>0.93489999999999995</v>
      </c>
      <c r="BB36" s="6">
        <v>0.9294</v>
      </c>
      <c r="BC36" s="6">
        <v>0.93220000000000003</v>
      </c>
      <c r="BD36" s="6">
        <v>4040</v>
      </c>
      <c r="BE36" s="6">
        <v>220.42</v>
      </c>
      <c r="BG36" s="6">
        <v>88.5</v>
      </c>
      <c r="BH36" s="6">
        <v>61.29</v>
      </c>
      <c r="BI36" s="6">
        <v>63.33</v>
      </c>
      <c r="BJ36" s="6">
        <v>62.3</v>
      </c>
      <c r="BK36" s="6">
        <v>93.49</v>
      </c>
      <c r="BL36" s="6">
        <v>92.94</v>
      </c>
      <c r="BM36" s="6">
        <v>93.22</v>
      </c>
      <c r="BN36" s="6">
        <v>220.42</v>
      </c>
      <c r="BO36" s="6">
        <v>4040</v>
      </c>
    </row>
    <row r="37" spans="3:67" x14ac:dyDescent="0.2">
      <c r="C37" s="7">
        <v>2.1</v>
      </c>
      <c r="D37" s="4" t="s">
        <v>27</v>
      </c>
      <c r="E37" s="21">
        <f>'ProTeGi - Multi Call Data'!K8</f>
        <v>0.875</v>
      </c>
      <c r="F37" s="21">
        <f>'ProTeGi - Multi Call Data'!L8</f>
        <v>0.89591999999999994</v>
      </c>
      <c r="G37" s="21">
        <f>'ProTeGi - Multi Call Data'!M8</f>
        <v>0.94249999999999989</v>
      </c>
      <c r="H37" s="21">
        <f>'ProTeGi - Multi Call Data'!N8</f>
        <v>0.91690000000000005</v>
      </c>
      <c r="I37" s="21">
        <f>'ProTeGi - Multi Call Data'!O8</f>
        <v>0.83173999999999992</v>
      </c>
      <c r="J37" s="21">
        <f>'ProTeGi - Multi Call Data'!P8</f>
        <v>0.69259999999999999</v>
      </c>
      <c r="K37" s="21">
        <f>'ProTeGi - Multi Call Data'!Q8</f>
        <v>0.74309999999999987</v>
      </c>
      <c r="L37" s="21">
        <f>'ProTeGi - Multi Call Data'!S8</f>
        <v>2330.1999999999998</v>
      </c>
      <c r="M37" s="21">
        <f>'ProTeGi - Multi Call Data'!R8</f>
        <v>66.722948422241203</v>
      </c>
      <c r="N37" s="1">
        <f t="shared" si="6"/>
        <v>2530.1999999999998</v>
      </c>
      <c r="O37" s="1">
        <f t="shared" si="6"/>
        <v>66.723108595410153</v>
      </c>
      <c r="S37" s="7">
        <v>2.1</v>
      </c>
      <c r="T37" s="4" t="s">
        <v>27</v>
      </c>
      <c r="U37" s="21">
        <f>'PO2G+C - Multi Call Data'!K8</f>
        <v>0.86399999999999988</v>
      </c>
      <c r="V37" s="21">
        <f>'PO2G+C - Multi Call Data'!L8</f>
        <v>0.88507999999999998</v>
      </c>
      <c r="W37" s="21">
        <f>'PO2G+C - Multi Call Data'!M8</f>
        <v>0.93564000000000003</v>
      </c>
      <c r="X37" s="21">
        <f>'PO2G+C - Multi Call Data'!N8</f>
        <v>0.90942000000000012</v>
      </c>
      <c r="Y37" s="21">
        <f>'PO2G+C - Multi Call Data'!O8</f>
        <v>0.79753999999999992</v>
      </c>
      <c r="Z37" s="21">
        <f>'PO2G+C - Multi Call Data'!P8</f>
        <v>0.67035999999999996</v>
      </c>
      <c r="AA37" s="21">
        <f>'PO2G+C - Multi Call Data'!Q8</f>
        <v>0.72640000000000016</v>
      </c>
      <c r="AB37" s="4">
        <f>'PO2G+C - Multi Call Data'!S8</f>
        <v>1737.2</v>
      </c>
      <c r="AC37" s="4">
        <f>'PO2G+C - Multi Call Data'!R8</f>
        <v>88.110000000000014</v>
      </c>
      <c r="AD37" s="5">
        <f t="shared" si="7"/>
        <v>1937.2</v>
      </c>
      <c r="AE37" s="1">
        <f t="shared" si="7"/>
        <v>99.204000000000008</v>
      </c>
      <c r="AI37" s="7">
        <v>2.1</v>
      </c>
      <c r="AJ37" s="4" t="s">
        <v>27</v>
      </c>
      <c r="AK37" s="21">
        <f>'PO2G - Multi Call Data'!K8</f>
        <v>0.85299999999999998</v>
      </c>
      <c r="AL37" s="21">
        <f>'PO2G - Multi Call Data'!L8</f>
        <v>0.89025999999999994</v>
      </c>
      <c r="AM37" s="21">
        <f>'PO2G - Multi Call Data'!M8</f>
        <v>0.92056000000000004</v>
      </c>
      <c r="AN37" s="21">
        <f>'PO2G - Multi Call Data'!N8</f>
        <v>0.90118000000000009</v>
      </c>
      <c r="AO37" s="21">
        <f>'PO2G - Multi Call Data'!O8</f>
        <v>0.79831999999999992</v>
      </c>
      <c r="AP37" s="21">
        <f>'PO2G - Multi Call Data'!P8</f>
        <v>0.67035999999999996</v>
      </c>
      <c r="AQ37" s="21">
        <f>'PO2G - Multi Call Data'!Q8</f>
        <v>0.69888000000000006</v>
      </c>
      <c r="AR37" s="4">
        <f>'PO2G - Multi Call Data'!S8</f>
        <v>1818</v>
      </c>
      <c r="AS37" s="4">
        <f>'PO2G - Multi Call Data'!R8</f>
        <v>53.814</v>
      </c>
      <c r="AT37" s="5">
        <f t="shared" si="8"/>
        <v>2018</v>
      </c>
      <c r="AU37" s="1">
        <f t="shared" si="8"/>
        <v>58.695999999999998</v>
      </c>
      <c r="AV37">
        <v>6</v>
      </c>
      <c r="AW37" s="6">
        <v>0.88</v>
      </c>
      <c r="AX37" s="6">
        <v>0.60709999999999997</v>
      </c>
      <c r="AY37" s="6">
        <v>0.56669999999999998</v>
      </c>
      <c r="AZ37" s="6">
        <v>0.58619999999999994</v>
      </c>
      <c r="BA37" s="6">
        <v>0.9244</v>
      </c>
      <c r="BB37" s="6">
        <v>0.93530000000000002</v>
      </c>
      <c r="BC37" s="6">
        <v>0.92980000000000007</v>
      </c>
      <c r="BD37" s="6">
        <v>4040</v>
      </c>
      <c r="BE37" s="6">
        <v>270.57</v>
      </c>
      <c r="BG37" s="6">
        <v>88</v>
      </c>
      <c r="BH37" s="6">
        <v>60.71</v>
      </c>
      <c r="BI37" s="6">
        <v>56.67</v>
      </c>
      <c r="BJ37" s="6">
        <v>58.62</v>
      </c>
      <c r="BK37" s="6">
        <v>92.44</v>
      </c>
      <c r="BL37" s="6">
        <v>93.53</v>
      </c>
      <c r="BM37" s="6">
        <v>92.98</v>
      </c>
      <c r="BN37" s="6">
        <v>270.57</v>
      </c>
      <c r="BO37" s="6">
        <v>4040</v>
      </c>
    </row>
    <row r="38" spans="3:67" x14ac:dyDescent="0.2">
      <c r="C38" s="7"/>
      <c r="D38" s="9" t="s">
        <v>28</v>
      </c>
      <c r="E38" s="24">
        <f t="shared" ref="E38:M38" si="9">AVERAGE(E31:E37)</f>
        <v>0.86594285714285724</v>
      </c>
      <c r="F38" s="24">
        <f t="shared" si="9"/>
        <v>0.63533142857142866</v>
      </c>
      <c r="G38" s="24">
        <f t="shared" si="9"/>
        <v>0.5332285714285715</v>
      </c>
      <c r="H38" s="24">
        <f t="shared" si="9"/>
        <v>0.56118571428571429</v>
      </c>
      <c r="I38" s="24">
        <f t="shared" si="9"/>
        <v>0.8860771428571429</v>
      </c>
      <c r="J38" s="24">
        <f t="shared" si="9"/>
        <v>0.90642857142857136</v>
      </c>
      <c r="K38" s="24">
        <f t="shared" si="9"/>
        <v>0.89187142857142854</v>
      </c>
      <c r="L38" s="24">
        <f t="shared" si="9"/>
        <v>1689.7428571428572</v>
      </c>
      <c r="M38" s="24">
        <f t="shared" si="9"/>
        <v>66.911330374962901</v>
      </c>
      <c r="N38" s="1">
        <f t="shared" si="6"/>
        <v>1846.8857142857144</v>
      </c>
      <c r="O38" s="1">
        <f t="shared" si="6"/>
        <v>66.911475974292827</v>
      </c>
      <c r="S38" s="7"/>
      <c r="T38" s="9" t="s">
        <v>28</v>
      </c>
      <c r="U38" s="24">
        <f t="shared" ref="U38:AC38" si="10">AVERAGE(U31:U37)</f>
        <v>0.89294285714285715</v>
      </c>
      <c r="V38" s="24">
        <f t="shared" si="10"/>
        <v>0.79951142857142865</v>
      </c>
      <c r="W38" s="24">
        <f t="shared" si="10"/>
        <v>0.6379057142857143</v>
      </c>
      <c r="X38" s="24">
        <f t="shared" si="10"/>
        <v>0.69608857142857139</v>
      </c>
      <c r="Y38" s="24">
        <f t="shared" si="10"/>
        <v>13.10837714285714</v>
      </c>
      <c r="Z38" s="24">
        <f t="shared" si="10"/>
        <v>0.92289428571428556</v>
      </c>
      <c r="AA38" s="24">
        <f t="shared" si="10"/>
        <v>0.90655714285714295</v>
      </c>
      <c r="AB38" s="9">
        <f t="shared" si="10"/>
        <v>1008.1714285714286</v>
      </c>
      <c r="AC38" s="9">
        <f t="shared" si="10"/>
        <v>88.012857142857143</v>
      </c>
      <c r="AD38" s="5">
        <f t="shared" si="7"/>
        <v>1165.3142857142857</v>
      </c>
      <c r="AE38" s="1">
        <f t="shared" si="7"/>
        <v>102.90342857142858</v>
      </c>
      <c r="AI38" s="7"/>
      <c r="AJ38" s="9" t="s">
        <v>28</v>
      </c>
      <c r="AK38" s="24">
        <f>AVERAGE(AK31:AK37)</f>
        <v>0.87805714285714287</v>
      </c>
      <c r="AL38" s="24">
        <f t="shared" ref="AL38:AS38" si="11">AVERAGE(AL31:AL37)</f>
        <v>0.74545142857142843</v>
      </c>
      <c r="AM38" s="24">
        <f t="shared" si="11"/>
        <v>0.65407999999999988</v>
      </c>
      <c r="AN38" s="24">
        <f t="shared" si="11"/>
        <v>0.68968285714285726</v>
      </c>
      <c r="AO38" s="24">
        <f t="shared" si="11"/>
        <v>0.89654571428571417</v>
      </c>
      <c r="AP38" s="24">
        <f t="shared" si="11"/>
        <v>0.89940857142857134</v>
      </c>
      <c r="AQ38" s="24">
        <f t="shared" si="11"/>
        <v>0.89244000000000001</v>
      </c>
      <c r="AR38" s="9">
        <f t="shared" si="11"/>
        <v>1041.4285714285713</v>
      </c>
      <c r="AS38" s="9">
        <f t="shared" si="11"/>
        <v>50.559142857142866</v>
      </c>
      <c r="AT38" s="5">
        <f t="shared" si="8"/>
        <v>1198.5714285714284</v>
      </c>
      <c r="AU38" s="1">
        <f t="shared" si="8"/>
        <v>64.473714285714294</v>
      </c>
      <c r="AW38" s="6"/>
      <c r="AX38" s="6"/>
      <c r="AY38" s="6"/>
      <c r="AZ38" s="6"/>
      <c r="BA38" s="6"/>
      <c r="BB38" s="6"/>
      <c r="BC38" s="6"/>
      <c r="BD38" s="6"/>
      <c r="BE38" s="6"/>
    </row>
    <row r="39" spans="3:67" x14ac:dyDescent="0.2">
      <c r="AW39" s="6"/>
      <c r="AX39" s="6"/>
      <c r="AY39" s="6"/>
      <c r="AZ39" s="6"/>
      <c r="BA39" s="6"/>
      <c r="BB39" s="6"/>
      <c r="BC39" s="6"/>
      <c r="BD39" s="6"/>
      <c r="BE39" s="6"/>
    </row>
    <row r="40" spans="3:67" x14ac:dyDescent="0.2">
      <c r="AW40" s="6"/>
      <c r="AX40" s="6"/>
      <c r="AY40" s="6"/>
      <c r="AZ40" s="6"/>
      <c r="BA40" s="6"/>
      <c r="BB40" s="6"/>
      <c r="BC40" s="6"/>
      <c r="BD40" s="6"/>
      <c r="BE40" s="6"/>
      <c r="BG40" t="s">
        <v>38</v>
      </c>
    </row>
    <row r="41" spans="3:67" x14ac:dyDescent="0.2">
      <c r="AV41">
        <v>0</v>
      </c>
      <c r="AW41" s="6">
        <v>0.56669999999999998</v>
      </c>
      <c r="AX41" s="6">
        <v>0.23809999999999998</v>
      </c>
      <c r="AY41" s="6">
        <v>0.95239999999999991</v>
      </c>
      <c r="AZ41" s="6">
        <v>0.38100000000000001</v>
      </c>
      <c r="BA41" s="6">
        <v>0.98480000000000001</v>
      </c>
      <c r="BB41" s="6">
        <v>0.50390000000000001</v>
      </c>
      <c r="BC41" s="6">
        <v>0.66670000000000007</v>
      </c>
      <c r="BD41" s="6">
        <v>150</v>
      </c>
      <c r="BE41" s="6">
        <v>36.340000000000003</v>
      </c>
      <c r="BG41" s="6">
        <v>56.67</v>
      </c>
      <c r="BH41" s="6">
        <v>23.81</v>
      </c>
      <c r="BI41" s="6">
        <v>95.24</v>
      </c>
      <c r="BJ41" s="6">
        <v>38.1</v>
      </c>
      <c r="BK41" s="6">
        <v>98.48</v>
      </c>
      <c r="BL41" s="6">
        <v>50.39</v>
      </c>
      <c r="BM41" s="6">
        <v>66.67</v>
      </c>
      <c r="BN41" s="6">
        <v>36.340000000000003</v>
      </c>
      <c r="BO41" s="6">
        <v>150</v>
      </c>
    </row>
    <row r="42" spans="3:67" x14ac:dyDescent="0.2">
      <c r="AV42" s="6">
        <v>1</v>
      </c>
      <c r="AW42" s="6">
        <v>0.94669999999999999</v>
      </c>
      <c r="AX42" s="6">
        <v>0.8095</v>
      </c>
      <c r="AY42" s="6">
        <v>0.8095</v>
      </c>
      <c r="AZ42" s="6">
        <v>0.8095</v>
      </c>
      <c r="BA42" s="6">
        <v>0.96900000000000008</v>
      </c>
      <c r="BB42" s="6">
        <v>0.96900000000000008</v>
      </c>
      <c r="BC42" s="6">
        <v>0.96900000000000008</v>
      </c>
      <c r="BD42" s="6">
        <v>912</v>
      </c>
      <c r="BE42" s="6">
        <v>61.54</v>
      </c>
      <c r="BG42" s="6">
        <v>94.67</v>
      </c>
      <c r="BH42" s="6">
        <v>80.95</v>
      </c>
      <c r="BI42" s="6">
        <v>80.95</v>
      </c>
      <c r="BJ42" s="6">
        <v>80.95</v>
      </c>
      <c r="BK42" s="6">
        <v>96.9</v>
      </c>
      <c r="BL42" s="6">
        <v>96.9</v>
      </c>
      <c r="BM42" s="6">
        <v>96.9</v>
      </c>
      <c r="BN42" s="6">
        <v>61.54</v>
      </c>
      <c r="BO42" s="6">
        <v>912</v>
      </c>
    </row>
    <row r="43" spans="3:67" x14ac:dyDescent="0.2">
      <c r="AV43">
        <v>2</v>
      </c>
      <c r="AW43" s="6">
        <v>0.96</v>
      </c>
      <c r="AX43" s="6">
        <v>0.82609999999999995</v>
      </c>
      <c r="AY43" s="6">
        <v>0.90480000000000005</v>
      </c>
      <c r="AZ43" s="6">
        <v>0.86360000000000003</v>
      </c>
      <c r="BA43" s="6">
        <v>0.98430000000000006</v>
      </c>
      <c r="BB43" s="6">
        <v>0.96900000000000008</v>
      </c>
      <c r="BC43" s="6">
        <v>0.97659999999999991</v>
      </c>
      <c r="BD43" s="6">
        <v>2128</v>
      </c>
      <c r="BE43" s="6">
        <v>132.82</v>
      </c>
      <c r="BG43" s="6">
        <v>96</v>
      </c>
      <c r="BH43" s="6">
        <v>82.61</v>
      </c>
      <c r="BI43" s="6">
        <v>90.48</v>
      </c>
      <c r="BJ43" s="6">
        <v>86.36</v>
      </c>
      <c r="BK43" s="6">
        <v>98.43</v>
      </c>
      <c r="BL43" s="6">
        <v>96.9</v>
      </c>
      <c r="BM43" s="6">
        <v>97.66</v>
      </c>
      <c r="BN43" s="6">
        <v>132.82</v>
      </c>
      <c r="BO43" s="6">
        <v>2128</v>
      </c>
    </row>
    <row r="44" spans="3:67" x14ac:dyDescent="0.2">
      <c r="AV44" s="6">
        <v>3</v>
      </c>
      <c r="AW44" s="6">
        <v>0.96</v>
      </c>
      <c r="AX44" s="6">
        <v>0.85709999999999997</v>
      </c>
      <c r="AY44" s="6">
        <v>0.85709999999999997</v>
      </c>
      <c r="AZ44" s="6">
        <v>0.85709999999999997</v>
      </c>
      <c r="BA44" s="6">
        <v>0.97670000000000001</v>
      </c>
      <c r="BB44" s="6">
        <v>0.97670000000000001</v>
      </c>
      <c r="BC44" s="6">
        <v>0.97670000000000001</v>
      </c>
      <c r="BD44" s="6">
        <v>2128</v>
      </c>
      <c r="BE44" s="6">
        <v>113.15</v>
      </c>
      <c r="BG44" s="6">
        <v>96</v>
      </c>
      <c r="BH44" s="6">
        <v>85.71</v>
      </c>
      <c r="BI44" s="6">
        <v>85.71</v>
      </c>
      <c r="BJ44" s="6">
        <v>85.71</v>
      </c>
      <c r="BK44" s="6">
        <v>97.67</v>
      </c>
      <c r="BL44" s="6">
        <v>97.67</v>
      </c>
      <c r="BM44" s="6">
        <v>97.67</v>
      </c>
      <c r="BN44" s="6">
        <v>113.15</v>
      </c>
      <c r="BO44" s="6">
        <v>2128</v>
      </c>
    </row>
    <row r="45" spans="3:67" x14ac:dyDescent="0.2">
      <c r="AV45">
        <v>4</v>
      </c>
      <c r="AW45" s="6">
        <v>0.94669999999999999</v>
      </c>
      <c r="AX45" s="6">
        <v>0.72409999999999997</v>
      </c>
      <c r="AY45" s="6">
        <v>1</v>
      </c>
      <c r="AZ45" s="6">
        <v>0.84</v>
      </c>
      <c r="BA45" s="6">
        <v>1</v>
      </c>
      <c r="BB45" s="6">
        <v>0.93799999999999994</v>
      </c>
      <c r="BC45" s="6">
        <v>0.96799999999999997</v>
      </c>
      <c r="BD45" s="6">
        <v>1824</v>
      </c>
      <c r="BE45" s="6">
        <v>188.08</v>
      </c>
      <c r="BG45" s="6">
        <v>94.67</v>
      </c>
      <c r="BH45" s="6">
        <v>72.41</v>
      </c>
      <c r="BI45" s="6">
        <v>100</v>
      </c>
      <c r="BJ45" s="6">
        <v>84</v>
      </c>
      <c r="BK45" s="6">
        <v>100</v>
      </c>
      <c r="BL45" s="6">
        <v>93.8</v>
      </c>
      <c r="BM45" s="6">
        <v>96.8</v>
      </c>
      <c r="BN45" s="6">
        <v>188.08</v>
      </c>
      <c r="BO45" s="6">
        <v>1824</v>
      </c>
    </row>
    <row r="46" spans="3:67" x14ac:dyDescent="0.2">
      <c r="C46" t="s">
        <v>0</v>
      </c>
      <c r="S46" t="str">
        <f>S28</f>
        <v>PO2G 4o Mini + Cluster</v>
      </c>
      <c r="AI46" t="str">
        <f>AI28</f>
        <v>PO2G 4o Mini</v>
      </c>
      <c r="AV46" s="6">
        <v>5</v>
      </c>
      <c r="AW46" s="6">
        <v>0.9667</v>
      </c>
      <c r="AX46" s="6">
        <v>0.83329999999999993</v>
      </c>
      <c r="AY46" s="6">
        <v>0.95239999999999991</v>
      </c>
      <c r="AZ46" s="6">
        <v>0.88890000000000002</v>
      </c>
      <c r="BA46" s="6">
        <v>0.99209999999999998</v>
      </c>
      <c r="BB46" s="6">
        <v>0.96900000000000008</v>
      </c>
      <c r="BC46" s="6">
        <v>0.98040000000000005</v>
      </c>
      <c r="BD46" s="6">
        <v>8512</v>
      </c>
      <c r="BE46" s="6">
        <v>491.93</v>
      </c>
      <c r="BG46" s="6">
        <v>96.67</v>
      </c>
      <c r="BH46" s="6">
        <v>83.33</v>
      </c>
      <c r="BI46" s="6">
        <v>95.24</v>
      </c>
      <c r="BJ46" s="6">
        <v>88.89</v>
      </c>
      <c r="BK46" s="6">
        <v>99.21</v>
      </c>
      <c r="BL46" s="6">
        <v>96.9</v>
      </c>
      <c r="BM46" s="6">
        <v>98.04</v>
      </c>
      <c r="BN46" s="6">
        <v>491.93</v>
      </c>
      <c r="BO46" s="6">
        <v>8512</v>
      </c>
    </row>
    <row r="47" spans="3:67" x14ac:dyDescent="0.2">
      <c r="D47">
        <f>D29+1</f>
        <v>2</v>
      </c>
      <c r="F47" t="s">
        <v>3</v>
      </c>
      <c r="G47" t="s">
        <v>3</v>
      </c>
      <c r="H47" t="s">
        <v>3</v>
      </c>
      <c r="I47" t="s">
        <v>4</v>
      </c>
      <c r="J47" t="s">
        <v>4</v>
      </c>
      <c r="K47" t="s">
        <v>4</v>
      </c>
      <c r="T47">
        <f>T29+1</f>
        <v>2</v>
      </c>
      <c r="V47" t="s">
        <v>3</v>
      </c>
      <c r="W47" t="s">
        <v>3</v>
      </c>
      <c r="X47" t="s">
        <v>3</v>
      </c>
      <c r="Y47" t="s">
        <v>4</v>
      </c>
      <c r="Z47" t="s">
        <v>4</v>
      </c>
      <c r="AA47" t="s">
        <v>4</v>
      </c>
      <c r="AJ47">
        <f>AJ29+1</f>
        <v>2</v>
      </c>
      <c r="AL47" t="s">
        <v>3</v>
      </c>
      <c r="AM47" t="s">
        <v>3</v>
      </c>
      <c r="AN47" t="s">
        <v>3</v>
      </c>
      <c r="AO47" t="s">
        <v>4</v>
      </c>
      <c r="AP47" t="s">
        <v>4</v>
      </c>
      <c r="AQ47" t="s">
        <v>4</v>
      </c>
      <c r="AV47">
        <v>6</v>
      </c>
      <c r="AW47" s="6">
        <v>0.96</v>
      </c>
      <c r="AX47" s="6">
        <v>0.8</v>
      </c>
      <c r="AY47" s="6">
        <v>0.95239999999999991</v>
      </c>
      <c r="AZ47" s="6">
        <v>0.86959999999999993</v>
      </c>
      <c r="BA47" s="6">
        <v>0.99199999999999999</v>
      </c>
      <c r="BB47" s="6">
        <v>0.96120000000000005</v>
      </c>
      <c r="BC47" s="6">
        <v>0.97640000000000005</v>
      </c>
      <c r="BD47" s="6">
        <v>1824</v>
      </c>
      <c r="BE47" s="6">
        <v>131</v>
      </c>
      <c r="BG47" s="6">
        <v>96</v>
      </c>
      <c r="BH47" s="6">
        <v>80</v>
      </c>
      <c r="BI47" s="6">
        <v>95.24</v>
      </c>
      <c r="BJ47" s="6">
        <v>86.96</v>
      </c>
      <c r="BK47" s="6">
        <v>99.2</v>
      </c>
      <c r="BL47" s="6">
        <v>96.12</v>
      </c>
      <c r="BM47" s="6">
        <v>97.64</v>
      </c>
      <c r="BN47" s="6">
        <v>131</v>
      </c>
      <c r="BO47" s="6">
        <v>1824</v>
      </c>
    </row>
    <row r="48" spans="3:67" ht="17" x14ac:dyDescent="0.2">
      <c r="C48" s="2" t="s">
        <v>6</v>
      </c>
      <c r="D48" s="3" t="s">
        <v>7</v>
      </c>
      <c r="E48" s="4" t="s">
        <v>8</v>
      </c>
      <c r="F48" s="4" t="s">
        <v>9</v>
      </c>
      <c r="G48" s="4" t="s">
        <v>10</v>
      </c>
      <c r="H48" s="4" t="s">
        <v>11</v>
      </c>
      <c r="I48" s="4" t="s">
        <v>9</v>
      </c>
      <c r="J48" s="4" t="s">
        <v>10</v>
      </c>
      <c r="K48" s="4" t="s">
        <v>11</v>
      </c>
      <c r="L48" s="4" t="s">
        <v>12</v>
      </c>
      <c r="M48" s="4" t="s">
        <v>13</v>
      </c>
      <c r="N48" s="5" t="s">
        <v>14</v>
      </c>
      <c r="O48" s="1" t="s">
        <v>15</v>
      </c>
      <c r="S48" s="2" t="s">
        <v>6</v>
      </c>
      <c r="T48" s="3" t="s">
        <v>7</v>
      </c>
      <c r="U48" s="4" t="s">
        <v>8</v>
      </c>
      <c r="V48" s="4" t="s">
        <v>9</v>
      </c>
      <c r="W48" s="4" t="s">
        <v>10</v>
      </c>
      <c r="X48" s="4" t="s">
        <v>11</v>
      </c>
      <c r="Y48" s="4" t="s">
        <v>9</v>
      </c>
      <c r="Z48" s="4" t="s">
        <v>10</v>
      </c>
      <c r="AA48" s="4" t="s">
        <v>11</v>
      </c>
      <c r="AB48" s="4" t="s">
        <v>12</v>
      </c>
      <c r="AC48" s="4" t="s">
        <v>13</v>
      </c>
      <c r="AD48" s="5" t="s">
        <v>14</v>
      </c>
      <c r="AE48" s="1" t="s">
        <v>15</v>
      </c>
      <c r="AI48" s="2" t="s">
        <v>6</v>
      </c>
      <c r="AJ48" s="3" t="s">
        <v>7</v>
      </c>
      <c r="AK48" s="4" t="s">
        <v>8</v>
      </c>
      <c r="AL48" s="4" t="s">
        <v>9</v>
      </c>
      <c r="AM48" s="4" t="s">
        <v>10</v>
      </c>
      <c r="AN48" s="4" t="s">
        <v>11</v>
      </c>
      <c r="AO48" s="4" t="s">
        <v>9</v>
      </c>
      <c r="AP48" s="4" t="s">
        <v>10</v>
      </c>
      <c r="AQ48" s="4" t="s">
        <v>11</v>
      </c>
      <c r="AR48" s="4" t="s">
        <v>12</v>
      </c>
      <c r="AS48" s="4" t="s">
        <v>13</v>
      </c>
      <c r="AT48" s="5" t="s">
        <v>14</v>
      </c>
      <c r="AU48" s="1" t="s">
        <v>15</v>
      </c>
      <c r="AW48" s="6"/>
      <c r="AX48" s="6"/>
      <c r="AY48" s="6"/>
      <c r="AZ48" s="6"/>
      <c r="BA48" s="6"/>
      <c r="BB48" s="6"/>
      <c r="BC48" s="6"/>
      <c r="BD48" s="6"/>
      <c r="BE48" s="6"/>
    </row>
    <row r="49" spans="3:67" x14ac:dyDescent="0.2">
      <c r="C49" s="7">
        <v>1.1000000000000001</v>
      </c>
      <c r="D49" s="4" t="s">
        <v>20</v>
      </c>
      <c r="E49" s="21">
        <v>0.94</v>
      </c>
      <c r="F49" s="21">
        <v>0.77270000000000005</v>
      </c>
      <c r="G49" s="21">
        <v>0.8095</v>
      </c>
      <c r="H49" s="21">
        <v>0.79069999999999996</v>
      </c>
      <c r="I49" s="21">
        <v>0.96879999999999999</v>
      </c>
      <c r="J49" s="21">
        <v>0.96120000000000005</v>
      </c>
      <c r="K49" s="21">
        <v>0.96499999999999997</v>
      </c>
      <c r="L49" s="21">
        <v>2220</v>
      </c>
      <c r="M49" s="21">
        <v>189.673386096954</v>
      </c>
      <c r="N49" s="1">
        <f t="shared" ref="N49:O56" si="12">L49+N31</f>
        <v>3952</v>
      </c>
      <c r="O49" s="1">
        <f t="shared" si="12"/>
        <v>261.20030140876736</v>
      </c>
      <c r="S49" s="7">
        <v>1.1000000000000001</v>
      </c>
      <c r="T49" s="4" t="s">
        <v>20</v>
      </c>
      <c r="U49" s="21">
        <v>0.94</v>
      </c>
      <c r="V49" s="21">
        <v>0.83330000000000004</v>
      </c>
      <c r="W49" s="21">
        <v>0.71430000000000005</v>
      </c>
      <c r="X49" s="21">
        <v>0.76919999999999999</v>
      </c>
      <c r="Y49" s="21">
        <v>0.95450000000000002</v>
      </c>
      <c r="Z49" s="21">
        <v>0.97670000000000001</v>
      </c>
      <c r="AA49" s="21">
        <v>0.96550000000000002</v>
      </c>
      <c r="AB49" s="4">
        <v>2128</v>
      </c>
      <c r="AC49" s="4">
        <v>212.44</v>
      </c>
      <c r="AD49" s="5">
        <f t="shared" ref="AD49:AE56" si="13">AB49+AD31</f>
        <v>3190</v>
      </c>
      <c r="AE49" s="1">
        <f t="shared" si="13"/>
        <v>301.62</v>
      </c>
      <c r="AI49" s="7">
        <v>1.1000000000000001</v>
      </c>
      <c r="AJ49" s="4" t="s">
        <v>20</v>
      </c>
      <c r="AK49" s="21">
        <v>0.96</v>
      </c>
      <c r="AL49" s="21">
        <v>0.82609999999999995</v>
      </c>
      <c r="AM49" s="21">
        <v>0.90480000000000005</v>
      </c>
      <c r="AN49" s="21">
        <v>0.86360000000000003</v>
      </c>
      <c r="AO49" s="21">
        <v>0.98430000000000006</v>
      </c>
      <c r="AP49" s="21">
        <v>0.96900000000000008</v>
      </c>
      <c r="AQ49" s="21">
        <v>0.97659999999999991</v>
      </c>
      <c r="AR49" s="6">
        <v>2128</v>
      </c>
      <c r="AS49" s="6">
        <v>132.82</v>
      </c>
      <c r="AT49" s="5">
        <f t="shared" ref="AT49:AU56" si="14">AR49+AT31</f>
        <v>3190</v>
      </c>
      <c r="AU49" s="1">
        <f t="shared" si="14"/>
        <v>230.7</v>
      </c>
      <c r="AW49" s="6"/>
      <c r="AX49" s="6"/>
      <c r="AY49" s="6"/>
      <c r="AZ49" s="6"/>
      <c r="BA49" s="6"/>
      <c r="BB49" s="6"/>
      <c r="BC49" s="6"/>
      <c r="BD49" s="6"/>
      <c r="BE49" s="6"/>
      <c r="BG49" t="s">
        <v>39</v>
      </c>
    </row>
    <row r="50" spans="3:67" x14ac:dyDescent="0.2">
      <c r="C50" s="7">
        <v>1.2</v>
      </c>
      <c r="D50" s="4" t="s">
        <v>21</v>
      </c>
      <c r="E50" s="21">
        <v>0.78669999999999995</v>
      </c>
      <c r="F50" s="21">
        <v>0</v>
      </c>
      <c r="G50" s="21">
        <v>0</v>
      </c>
      <c r="H50" s="21">
        <v>0</v>
      </c>
      <c r="I50" s="21">
        <v>0.78669999999999995</v>
      </c>
      <c r="J50" s="21">
        <v>1</v>
      </c>
      <c r="K50" s="21">
        <v>0.88060000000000005</v>
      </c>
      <c r="L50" s="21">
        <v>2278</v>
      </c>
      <c r="M50" s="21">
        <v>195.78458189964201</v>
      </c>
      <c r="N50" s="1">
        <f t="shared" si="12"/>
        <v>4016</v>
      </c>
      <c r="O50" s="1">
        <f t="shared" si="12"/>
        <v>267.47725105285542</v>
      </c>
      <c r="S50" s="7">
        <v>1.2</v>
      </c>
      <c r="T50" s="4" t="s">
        <v>21</v>
      </c>
      <c r="U50" s="21">
        <v>0.88670000000000004</v>
      </c>
      <c r="V50" s="21">
        <v>0.77780000000000005</v>
      </c>
      <c r="W50" s="21">
        <v>0.65620000000000001</v>
      </c>
      <c r="X50" s="21">
        <v>0.71189999999999998</v>
      </c>
      <c r="Y50" s="21">
        <v>0.91059999999999997</v>
      </c>
      <c r="Z50" s="21">
        <v>0.94920000000000004</v>
      </c>
      <c r="AA50" s="21">
        <v>0.92949999999999999</v>
      </c>
      <c r="AB50" s="4">
        <v>2280</v>
      </c>
      <c r="AC50" s="4">
        <v>226.82</v>
      </c>
      <c r="AD50" s="5">
        <f t="shared" si="13"/>
        <v>3342</v>
      </c>
      <c r="AE50" s="1">
        <f t="shared" si="13"/>
        <v>404.47</v>
      </c>
      <c r="AI50" s="7">
        <v>1.2</v>
      </c>
      <c r="AJ50" s="4" t="s">
        <v>21</v>
      </c>
      <c r="AK50" s="21">
        <v>0.78670000000000007</v>
      </c>
      <c r="AL50" s="21">
        <v>0</v>
      </c>
      <c r="AM50" s="21">
        <v>0</v>
      </c>
      <c r="AN50" s="21">
        <v>0</v>
      </c>
      <c r="AO50" s="21">
        <v>0.78670000000000007</v>
      </c>
      <c r="AP50" s="21">
        <v>1</v>
      </c>
      <c r="AQ50" s="21">
        <v>0.88060000000000005</v>
      </c>
      <c r="AR50" s="6">
        <v>2280</v>
      </c>
      <c r="AS50" s="6">
        <v>154.69999999999999</v>
      </c>
      <c r="AT50" s="5">
        <f t="shared" si="14"/>
        <v>3342</v>
      </c>
      <c r="AU50" s="1">
        <f t="shared" si="14"/>
        <v>190.71999999999997</v>
      </c>
      <c r="AV50">
        <v>0</v>
      </c>
      <c r="AW50" s="6">
        <v>0.3533</v>
      </c>
      <c r="AX50" s="6">
        <v>0.24410000000000001</v>
      </c>
      <c r="AY50" s="6">
        <v>0.96879999999999999</v>
      </c>
      <c r="AZ50" s="6">
        <v>0.38990000000000002</v>
      </c>
      <c r="BA50" s="6">
        <v>0.95650000000000002</v>
      </c>
      <c r="BB50" s="6">
        <v>0.18640000000000001</v>
      </c>
      <c r="BC50" s="6">
        <v>0.31209999999999999</v>
      </c>
      <c r="BD50" s="6">
        <v>150</v>
      </c>
      <c r="BE50" s="6">
        <v>5.52</v>
      </c>
      <c r="BG50" s="6">
        <v>35.33</v>
      </c>
      <c r="BH50" s="6">
        <v>24.41</v>
      </c>
      <c r="BI50" s="6">
        <v>96.88</v>
      </c>
      <c r="BJ50" s="6">
        <v>38.99</v>
      </c>
      <c r="BK50" s="6">
        <v>95.65</v>
      </c>
      <c r="BL50" s="6">
        <v>18.64</v>
      </c>
      <c r="BM50" s="6">
        <v>31.21</v>
      </c>
      <c r="BN50" s="6">
        <v>5.52</v>
      </c>
      <c r="BO50" s="6">
        <v>150</v>
      </c>
    </row>
    <row r="51" spans="3:67" x14ac:dyDescent="0.2">
      <c r="C51" s="7">
        <v>1.3</v>
      </c>
      <c r="D51" s="4" t="s">
        <v>22</v>
      </c>
      <c r="E51" s="21">
        <v>0.98</v>
      </c>
      <c r="F51" s="21">
        <v>1</v>
      </c>
      <c r="G51" s="21">
        <v>0.75</v>
      </c>
      <c r="H51" s="21">
        <v>0.85709999999999997</v>
      </c>
      <c r="I51" s="21">
        <v>0.97870000000000001</v>
      </c>
      <c r="J51" s="21">
        <v>1</v>
      </c>
      <c r="K51" s="21">
        <v>0.98919999999999997</v>
      </c>
      <c r="L51" s="21">
        <v>2083</v>
      </c>
      <c r="M51" s="21">
        <v>212.04088091850201</v>
      </c>
      <c r="N51" s="1">
        <f t="shared" si="12"/>
        <v>3815</v>
      </c>
      <c r="O51" s="1">
        <f t="shared" si="12"/>
        <v>281.27904915809546</v>
      </c>
      <c r="S51" s="7">
        <v>1.3</v>
      </c>
      <c r="T51" s="4" t="s">
        <v>22</v>
      </c>
      <c r="U51" s="21">
        <v>0.98</v>
      </c>
      <c r="V51" s="21">
        <v>1</v>
      </c>
      <c r="W51" s="21">
        <v>0.75</v>
      </c>
      <c r="X51" s="21">
        <v>0.85709999999999997</v>
      </c>
      <c r="Y51" s="21">
        <v>0.97870000000000001</v>
      </c>
      <c r="Z51" s="21">
        <v>1</v>
      </c>
      <c r="AA51" s="21">
        <v>0.98919999999999997</v>
      </c>
      <c r="AB51" s="4">
        <v>608</v>
      </c>
      <c r="AC51" s="4">
        <v>51.41</v>
      </c>
      <c r="AD51" s="5">
        <f t="shared" si="13"/>
        <v>1518</v>
      </c>
      <c r="AE51" s="1">
        <f t="shared" si="13"/>
        <v>113.84</v>
      </c>
      <c r="AI51" s="7">
        <v>1.3</v>
      </c>
      <c r="AJ51" s="4" t="s">
        <v>22</v>
      </c>
      <c r="AK51" s="21">
        <v>0.98670000000000002</v>
      </c>
      <c r="AL51" s="21">
        <v>0.85709999999999997</v>
      </c>
      <c r="AM51" s="21">
        <v>1</v>
      </c>
      <c r="AN51" s="21">
        <v>0.92310000000000003</v>
      </c>
      <c r="AO51" s="21">
        <v>1</v>
      </c>
      <c r="AP51" s="21">
        <v>0.98549999999999993</v>
      </c>
      <c r="AQ51" s="21">
        <v>0.99269999999999992</v>
      </c>
      <c r="AR51" s="6">
        <v>456</v>
      </c>
      <c r="AS51" s="6">
        <v>60.47</v>
      </c>
      <c r="AT51" s="5">
        <f t="shared" si="14"/>
        <v>1366</v>
      </c>
      <c r="AU51" s="1">
        <f t="shared" si="14"/>
        <v>120.74</v>
      </c>
      <c r="AV51" s="6">
        <v>1</v>
      </c>
      <c r="AW51" s="6">
        <v>0.74670000000000003</v>
      </c>
      <c r="AX51" s="6">
        <v>0.35</v>
      </c>
      <c r="AY51" s="6">
        <v>0.21879999999999999</v>
      </c>
      <c r="AZ51" s="6">
        <v>0.26919999999999999</v>
      </c>
      <c r="BA51" s="6">
        <v>0.80769999999999997</v>
      </c>
      <c r="BB51" s="6">
        <v>0.88980000000000004</v>
      </c>
      <c r="BC51" s="6">
        <v>0.84680000000000011</v>
      </c>
      <c r="BD51" s="6">
        <v>912</v>
      </c>
      <c r="BE51" s="6">
        <v>30.5</v>
      </c>
      <c r="BG51" s="6">
        <v>74.67</v>
      </c>
      <c r="BH51" s="6">
        <v>35</v>
      </c>
      <c r="BI51" s="6">
        <v>21.88</v>
      </c>
      <c r="BJ51" s="6">
        <v>26.92</v>
      </c>
      <c r="BK51" s="6">
        <v>80.77</v>
      </c>
      <c r="BL51" s="6">
        <v>88.98</v>
      </c>
      <c r="BM51" s="6">
        <v>84.68</v>
      </c>
      <c r="BN51" s="6">
        <v>30.5</v>
      </c>
      <c r="BO51" s="6">
        <v>912</v>
      </c>
    </row>
    <row r="52" spans="3:67" x14ac:dyDescent="0.2">
      <c r="C52" s="7">
        <v>1.4</v>
      </c>
      <c r="D52" s="4" t="s">
        <v>23</v>
      </c>
      <c r="E52" s="21">
        <v>0.98</v>
      </c>
      <c r="F52" s="21">
        <v>0.84619999999999995</v>
      </c>
      <c r="G52" s="21">
        <v>0.91669999999999996</v>
      </c>
      <c r="H52" s="21">
        <v>0.88</v>
      </c>
      <c r="I52" s="21">
        <v>0.99270000000000003</v>
      </c>
      <c r="J52" s="21">
        <v>0.98550000000000004</v>
      </c>
      <c r="K52" s="21">
        <v>0.98909999999999998</v>
      </c>
      <c r="L52" s="21">
        <v>2272</v>
      </c>
      <c r="M52" s="21">
        <v>185.490260839462</v>
      </c>
      <c r="N52" s="1">
        <f t="shared" si="12"/>
        <v>4004</v>
      </c>
      <c r="O52" s="17">
        <f t="shared" si="12"/>
        <v>257.67104482650723</v>
      </c>
      <c r="S52" s="7">
        <v>1.4</v>
      </c>
      <c r="T52" s="4" t="s">
        <v>23</v>
      </c>
      <c r="U52" s="21">
        <v>0.99329999999999996</v>
      </c>
      <c r="V52" s="21">
        <v>1</v>
      </c>
      <c r="W52" s="21">
        <v>0.91669999999999996</v>
      </c>
      <c r="X52" s="21">
        <v>0.95650000000000002</v>
      </c>
      <c r="Y52" s="21">
        <v>0.99280000000000002</v>
      </c>
      <c r="Z52" s="21">
        <v>1</v>
      </c>
      <c r="AA52" s="21">
        <v>0.99639999999999995</v>
      </c>
      <c r="AB52" s="4">
        <v>1976</v>
      </c>
      <c r="AC52" s="8">
        <v>159.88</v>
      </c>
      <c r="AD52" s="5">
        <f t="shared" si="13"/>
        <v>2734</v>
      </c>
      <c r="AE52" s="17">
        <f t="shared" si="13"/>
        <v>257.33</v>
      </c>
      <c r="AI52" s="7">
        <v>1.4</v>
      </c>
      <c r="AJ52" s="4" t="s">
        <v>23</v>
      </c>
      <c r="AK52" s="21">
        <v>0.98670000000000002</v>
      </c>
      <c r="AL52" s="21">
        <v>0.91670000000000007</v>
      </c>
      <c r="AM52" s="21">
        <v>0.91670000000000007</v>
      </c>
      <c r="AN52" s="21">
        <v>0.91670000000000007</v>
      </c>
      <c r="AO52" s="21">
        <v>0.99280000000000002</v>
      </c>
      <c r="AP52" s="21">
        <v>0.99280000000000002</v>
      </c>
      <c r="AQ52" s="21">
        <v>0.99280000000000002</v>
      </c>
      <c r="AR52" s="6">
        <v>1216</v>
      </c>
      <c r="AS52" s="6">
        <v>61.55</v>
      </c>
      <c r="AT52" s="5">
        <f t="shared" si="14"/>
        <v>2126</v>
      </c>
      <c r="AU52" s="1">
        <f t="shared" si="14"/>
        <v>95.41</v>
      </c>
      <c r="AV52">
        <v>2</v>
      </c>
      <c r="AW52" s="6">
        <v>0.78670000000000007</v>
      </c>
      <c r="AX52" s="6">
        <v>0</v>
      </c>
      <c r="AY52" s="6">
        <v>0</v>
      </c>
      <c r="AZ52" s="6">
        <v>0</v>
      </c>
      <c r="BA52" s="6">
        <v>0.78670000000000007</v>
      </c>
      <c r="BB52" s="6">
        <v>1</v>
      </c>
      <c r="BC52" s="6">
        <v>0.88060000000000005</v>
      </c>
      <c r="BD52" s="6">
        <v>2280</v>
      </c>
      <c r="BE52" s="6">
        <v>154.69999999999999</v>
      </c>
      <c r="BG52" s="6">
        <v>78.67</v>
      </c>
      <c r="BH52" s="6">
        <v>0</v>
      </c>
      <c r="BI52" s="6">
        <v>0</v>
      </c>
      <c r="BJ52" s="6">
        <v>0</v>
      </c>
      <c r="BK52" s="6">
        <v>78.67</v>
      </c>
      <c r="BL52" s="6">
        <v>100</v>
      </c>
      <c r="BM52" s="6">
        <v>88.06</v>
      </c>
      <c r="BN52" s="6">
        <v>154.69999999999999</v>
      </c>
      <c r="BO52" s="6">
        <v>2280</v>
      </c>
    </row>
    <row r="53" spans="3:67" x14ac:dyDescent="0.2">
      <c r="C53" s="7">
        <v>1.5</v>
      </c>
      <c r="D53" s="4" t="s">
        <v>24</v>
      </c>
      <c r="E53" s="21">
        <v>0.80669999999999997</v>
      </c>
      <c r="F53" s="21">
        <v>0.71150000000000002</v>
      </c>
      <c r="G53" s="21">
        <v>0.72550000000000003</v>
      </c>
      <c r="H53" s="21">
        <v>0.71840000000000004</v>
      </c>
      <c r="I53" s="21">
        <v>0.85709999999999997</v>
      </c>
      <c r="J53" s="21">
        <v>0.84850000000000003</v>
      </c>
      <c r="K53" s="21">
        <v>0.8528</v>
      </c>
      <c r="L53" s="21">
        <v>2272</v>
      </c>
      <c r="M53" s="21">
        <v>176.264065027236</v>
      </c>
      <c r="N53" s="1">
        <f t="shared" si="12"/>
        <v>4004</v>
      </c>
      <c r="O53" s="1">
        <f t="shared" si="12"/>
        <v>237.35657858848478</v>
      </c>
      <c r="S53" s="7">
        <v>1.5</v>
      </c>
      <c r="T53" s="4" t="s">
        <v>24</v>
      </c>
      <c r="U53" s="21">
        <v>0.86670000000000003</v>
      </c>
      <c r="V53" s="21">
        <v>0.76270000000000004</v>
      </c>
      <c r="W53" s="21">
        <v>0.88239999999999996</v>
      </c>
      <c r="X53" s="21">
        <v>0.81820000000000004</v>
      </c>
      <c r="Y53" s="21">
        <v>0.93410000000000004</v>
      </c>
      <c r="Z53" s="21">
        <v>0.85860000000000003</v>
      </c>
      <c r="AA53" s="21">
        <v>0.89470000000000005</v>
      </c>
      <c r="AB53" s="4">
        <v>2736</v>
      </c>
      <c r="AC53" s="4">
        <v>226.15</v>
      </c>
      <c r="AD53" s="5">
        <f t="shared" si="13"/>
        <v>3798</v>
      </c>
      <c r="AE53" s="1">
        <f t="shared" si="13"/>
        <v>320.22000000000003</v>
      </c>
      <c r="AI53" s="7">
        <v>1.5</v>
      </c>
      <c r="AJ53" s="4" t="s">
        <v>24</v>
      </c>
      <c r="AK53" s="21">
        <v>0.80669999999999997</v>
      </c>
      <c r="AL53" s="21">
        <v>0.76190000000000002</v>
      </c>
      <c r="AM53" s="21">
        <v>0.62749999999999995</v>
      </c>
      <c r="AN53" s="21">
        <v>0.68819999999999992</v>
      </c>
      <c r="AO53" s="21">
        <v>0.82409999999999994</v>
      </c>
      <c r="AP53" s="21">
        <v>0.89900000000000002</v>
      </c>
      <c r="AQ53" s="21">
        <v>0.8599</v>
      </c>
      <c r="AR53" s="6">
        <v>3040</v>
      </c>
      <c r="AS53" s="6">
        <v>204.4</v>
      </c>
      <c r="AT53" s="5">
        <f t="shared" si="14"/>
        <v>4102</v>
      </c>
      <c r="AU53" s="1">
        <f t="shared" si="14"/>
        <v>331.9</v>
      </c>
      <c r="AV53" s="6">
        <v>3</v>
      </c>
      <c r="AW53" s="6">
        <v>0.78670000000000007</v>
      </c>
      <c r="AX53" s="6">
        <v>0</v>
      </c>
      <c r="AY53" s="6">
        <v>0</v>
      </c>
      <c r="AZ53" s="6">
        <v>0</v>
      </c>
      <c r="BA53" s="6">
        <v>0.78670000000000007</v>
      </c>
      <c r="BB53" s="6">
        <v>1</v>
      </c>
      <c r="BC53" s="6">
        <v>0.88060000000000005</v>
      </c>
      <c r="BD53" s="6">
        <v>3040</v>
      </c>
      <c r="BE53" s="6">
        <v>220.08</v>
      </c>
      <c r="BG53" s="6">
        <v>78.67</v>
      </c>
      <c r="BH53" s="6">
        <v>0</v>
      </c>
      <c r="BI53" s="6">
        <v>0</v>
      </c>
      <c r="BJ53" s="6">
        <v>0</v>
      </c>
      <c r="BK53" s="6">
        <v>78.67</v>
      </c>
      <c r="BL53" s="6">
        <v>100</v>
      </c>
      <c r="BM53" s="6">
        <v>88.06</v>
      </c>
      <c r="BN53" s="6">
        <v>220.08</v>
      </c>
      <c r="BO53" s="6">
        <v>3040</v>
      </c>
    </row>
    <row r="54" spans="3:67" x14ac:dyDescent="0.2">
      <c r="C54" s="7">
        <v>1.6</v>
      </c>
      <c r="D54" s="4" t="s">
        <v>26</v>
      </c>
      <c r="E54" s="21">
        <v>0.8</v>
      </c>
      <c r="F54" s="21">
        <v>0.4</v>
      </c>
      <c r="G54" s="21">
        <v>0.30769999999999997</v>
      </c>
      <c r="H54" s="21">
        <v>0.3478</v>
      </c>
      <c r="I54" s="21">
        <v>0.86150000000000004</v>
      </c>
      <c r="J54" s="21">
        <v>0.9032</v>
      </c>
      <c r="K54" s="21">
        <v>0.88190000000000002</v>
      </c>
      <c r="L54" s="21">
        <v>2274</v>
      </c>
      <c r="M54" s="21">
        <v>171.58520293235699</v>
      </c>
      <c r="N54" s="1">
        <f t="shared" si="12"/>
        <v>4006</v>
      </c>
      <c r="O54" s="1">
        <f t="shared" si="12"/>
        <v>227.5113759040824</v>
      </c>
      <c r="S54" s="7">
        <v>1.6</v>
      </c>
      <c r="T54" s="4" t="s">
        <v>26</v>
      </c>
      <c r="U54" s="21">
        <v>0.85329999999999995</v>
      </c>
      <c r="V54" s="21">
        <v>0.83330000000000004</v>
      </c>
      <c r="W54" s="21">
        <v>0.1923</v>
      </c>
      <c r="X54" s="21">
        <v>0.3125</v>
      </c>
      <c r="Y54" s="21">
        <v>0.85419999999999996</v>
      </c>
      <c r="Z54" s="21">
        <v>0.9919</v>
      </c>
      <c r="AA54" s="21">
        <v>0.91790000000000005</v>
      </c>
      <c r="AB54" s="4">
        <v>3040</v>
      </c>
      <c r="AC54" s="4">
        <v>211.08</v>
      </c>
      <c r="AD54" s="5">
        <f t="shared" si="13"/>
        <v>4406</v>
      </c>
      <c r="AE54" s="1">
        <f t="shared" si="13"/>
        <v>311.42</v>
      </c>
      <c r="AI54" s="7">
        <v>1.6</v>
      </c>
      <c r="AJ54" s="4" t="s">
        <v>26</v>
      </c>
      <c r="AK54" s="21">
        <v>0.86</v>
      </c>
      <c r="AL54" s="21">
        <v>1</v>
      </c>
      <c r="AM54" s="21">
        <v>0.1923</v>
      </c>
      <c r="AN54" s="21">
        <v>0.3226</v>
      </c>
      <c r="AO54" s="21">
        <v>0.85519999999999996</v>
      </c>
      <c r="AP54" s="21">
        <v>1</v>
      </c>
      <c r="AQ54" s="21">
        <v>0.92189999999999994</v>
      </c>
      <c r="AR54" s="6">
        <v>3040</v>
      </c>
      <c r="AS54" s="6">
        <v>144.52000000000001</v>
      </c>
      <c r="AT54" s="5">
        <f t="shared" si="14"/>
        <v>4406</v>
      </c>
      <c r="AU54" s="1">
        <f t="shared" si="14"/>
        <v>181.61</v>
      </c>
      <c r="AV54">
        <v>4</v>
      </c>
      <c r="AW54" s="6">
        <v>0.78670000000000007</v>
      </c>
      <c r="AX54" s="6">
        <v>0.5</v>
      </c>
      <c r="AY54" s="6">
        <v>0.34380000000000005</v>
      </c>
      <c r="AZ54" s="6">
        <v>0.40740000000000004</v>
      </c>
      <c r="BA54" s="6">
        <v>0.83590000000000009</v>
      </c>
      <c r="BB54" s="6">
        <v>0.90680000000000005</v>
      </c>
      <c r="BC54" s="6">
        <v>0.8698999999999999</v>
      </c>
      <c r="BD54" s="6">
        <v>1520</v>
      </c>
      <c r="BE54" s="6">
        <v>103.94</v>
      </c>
      <c r="BG54" s="6">
        <v>78.67</v>
      </c>
      <c r="BH54" s="6">
        <v>50</v>
      </c>
      <c r="BI54" s="6">
        <v>34.380000000000003</v>
      </c>
      <c r="BJ54" s="6">
        <v>40.74</v>
      </c>
      <c r="BK54" s="6">
        <v>83.59</v>
      </c>
      <c r="BL54" s="6">
        <v>90.68</v>
      </c>
      <c r="BM54" s="6">
        <v>86.99</v>
      </c>
      <c r="BN54" s="6">
        <v>103.94</v>
      </c>
      <c r="BO54" s="6">
        <v>1520</v>
      </c>
    </row>
    <row r="55" spans="3:67" x14ac:dyDescent="0.2">
      <c r="C55" s="7">
        <v>2.1</v>
      </c>
      <c r="D55" s="4" t="s">
        <v>27</v>
      </c>
      <c r="E55" s="21">
        <f>'ProTeGi - Multi Call Data'!K9</f>
        <v>0.86899999999999999</v>
      </c>
      <c r="F55" s="21">
        <f>'ProTeGi - Multi Call Data'!L9</f>
        <v>0.88615999999999995</v>
      </c>
      <c r="G55" s="21">
        <f>'ProTeGi - Multi Call Data'!M9</f>
        <v>0.94523999999999986</v>
      </c>
      <c r="H55" s="21">
        <f>'ProTeGi - Multi Call Data'!N9</f>
        <v>0.91307999999999989</v>
      </c>
      <c r="I55" s="21">
        <f>'ProTeGi - Multi Call Data'!O9</f>
        <v>0.84542000000000006</v>
      </c>
      <c r="J55" s="21">
        <f>'ProTeGi - Multi Call Data'!P9</f>
        <v>0.66298000000000001</v>
      </c>
      <c r="K55" s="21">
        <f>'ProTeGi - Multi Call Data'!Q9</f>
        <v>0.72836000000000001</v>
      </c>
      <c r="L55" s="21">
        <f>'ProTeGi - Multi Call Data'!S9</f>
        <v>2329.4</v>
      </c>
      <c r="M55" s="21">
        <f>'ProTeGi - Multi Call Data'!R9</f>
        <v>150.836076422882</v>
      </c>
      <c r="N55" s="1">
        <f t="shared" si="12"/>
        <v>4859.6000000000004</v>
      </c>
      <c r="O55" s="1">
        <f t="shared" si="12"/>
        <v>217.55918501829217</v>
      </c>
      <c r="S55" s="7">
        <v>2.1</v>
      </c>
      <c r="T55" s="4" t="s">
        <v>27</v>
      </c>
      <c r="U55" s="21">
        <f>'PO2G+C - Multi Call Data'!K9</f>
        <v>0.88800000000000012</v>
      </c>
      <c r="V55" s="21">
        <f>'PO2G+C - Multi Call Data'!L9</f>
        <v>0.91115999999999997</v>
      </c>
      <c r="W55" s="21">
        <f>'PO2G+C - Multi Call Data'!M9</f>
        <v>0.93973999999999991</v>
      </c>
      <c r="X55" s="21">
        <f>'PO2G+C - Multi Call Data'!N9</f>
        <v>0.92454000000000003</v>
      </c>
      <c r="Y55" s="21">
        <f>'PO2G+C - Multi Call Data'!O9</f>
        <v>0.82965999999999995</v>
      </c>
      <c r="Z55" s="21">
        <f>'PO2G+C - Multi Call Data'!P9</f>
        <v>0.74817999999999996</v>
      </c>
      <c r="AA55" s="21">
        <f>'PO2G+C - Multi Call Data'!Q9</f>
        <v>0.78120000000000001</v>
      </c>
      <c r="AB55" s="4">
        <f>'PO2G+C - Multi Call Data'!S9</f>
        <v>3797.6</v>
      </c>
      <c r="AC55" s="4">
        <f>'PO2G+C - Multi Call Data'!R9</f>
        <v>133.73599999999999</v>
      </c>
      <c r="AD55" s="5">
        <f t="shared" si="13"/>
        <v>5734.8</v>
      </c>
      <c r="AE55" s="1">
        <f t="shared" si="13"/>
        <v>232.94</v>
      </c>
      <c r="AI55" s="7">
        <v>2.1</v>
      </c>
      <c r="AJ55" s="4" t="s">
        <v>27</v>
      </c>
      <c r="AK55" s="21">
        <f>'PO2G - Multi Call Data'!K9</f>
        <v>0.88300000000000001</v>
      </c>
      <c r="AL55" s="21">
        <f>'PO2G - Multi Call Data'!L9</f>
        <v>0.88941999999999999</v>
      </c>
      <c r="AM55" s="21">
        <f>'PO2G - Multi Call Data'!M9</f>
        <v>0.96167999999999998</v>
      </c>
      <c r="AN55" s="21">
        <f>'PO2G - Multi Call Data'!N9</f>
        <v>0.92324000000000006</v>
      </c>
      <c r="AO55" s="21">
        <f>'PO2G - Multi Call Data'!O9</f>
        <v>0.88136000000000014</v>
      </c>
      <c r="AP55" s="21">
        <f>'PO2G - Multi Call Data'!P9</f>
        <v>0.67035999999999996</v>
      </c>
      <c r="AQ55" s="21">
        <f>'PO2G - Multi Call Data'!Q9</f>
        <v>0.751</v>
      </c>
      <c r="AR55" s="4">
        <f>'PO2G - Multi Call Data'!S9</f>
        <v>3838</v>
      </c>
      <c r="AS55" s="4">
        <f>'PO2G - Multi Call Data'!R9</f>
        <v>120.04600000000001</v>
      </c>
      <c r="AT55" s="5">
        <f t="shared" si="14"/>
        <v>5856</v>
      </c>
      <c r="AU55" s="1">
        <f t="shared" si="14"/>
        <v>178.74200000000002</v>
      </c>
      <c r="AV55" s="6">
        <v>5</v>
      </c>
      <c r="AW55" s="6">
        <v>0.83329999999999993</v>
      </c>
      <c r="AX55" s="6">
        <v>0.68420000000000003</v>
      </c>
      <c r="AY55" s="6">
        <v>0.40619999999999995</v>
      </c>
      <c r="AZ55" s="6">
        <v>0.50979999999999992</v>
      </c>
      <c r="BA55" s="6">
        <v>0.85499999999999998</v>
      </c>
      <c r="BB55" s="6">
        <v>0.94920000000000004</v>
      </c>
      <c r="BC55" s="6">
        <v>0.89959999999999996</v>
      </c>
      <c r="BD55" s="6">
        <v>2280</v>
      </c>
      <c r="BE55" s="6">
        <v>70.28</v>
      </c>
      <c r="BG55" s="6">
        <v>83.33</v>
      </c>
      <c r="BH55" s="6">
        <v>68.42</v>
      </c>
      <c r="BI55" s="6">
        <v>40.619999999999997</v>
      </c>
      <c r="BJ55" s="6">
        <v>50.98</v>
      </c>
      <c r="BK55" s="6">
        <v>85.5</v>
      </c>
      <c r="BL55" s="6">
        <v>94.92</v>
      </c>
      <c r="BM55" s="6">
        <v>89.96</v>
      </c>
      <c r="BN55" s="6">
        <v>70.28</v>
      </c>
      <c r="BO55" s="6">
        <v>2280</v>
      </c>
    </row>
    <row r="56" spans="3:67" x14ac:dyDescent="0.2">
      <c r="C56" s="7"/>
      <c r="D56" s="9" t="s">
        <v>28</v>
      </c>
      <c r="E56" s="24">
        <f t="shared" ref="E56:M56" si="15">AVERAGE(E49:E55)</f>
        <v>0.88034285714285698</v>
      </c>
      <c r="F56" s="24">
        <f t="shared" si="15"/>
        <v>0.65950857142857144</v>
      </c>
      <c r="G56" s="24">
        <f t="shared" si="15"/>
        <v>0.63637714285714275</v>
      </c>
      <c r="H56" s="24">
        <f t="shared" si="15"/>
        <v>0.64386857142857146</v>
      </c>
      <c r="I56" s="24">
        <f t="shared" si="15"/>
        <v>0.89870285714285714</v>
      </c>
      <c r="J56" s="24">
        <f t="shared" si="15"/>
        <v>0.90876857142857137</v>
      </c>
      <c r="K56" s="24">
        <f t="shared" si="15"/>
        <v>0.89813714285714297</v>
      </c>
      <c r="L56" s="24">
        <f t="shared" si="15"/>
        <v>2246.9142857142856</v>
      </c>
      <c r="M56" s="24">
        <f t="shared" si="15"/>
        <v>183.09635059100498</v>
      </c>
      <c r="N56" s="1">
        <f t="shared" si="12"/>
        <v>4093.8</v>
      </c>
      <c r="O56" s="1">
        <f t="shared" si="12"/>
        <v>250.00782656529782</v>
      </c>
      <c r="S56" s="7"/>
      <c r="T56" s="9" t="s">
        <v>28</v>
      </c>
      <c r="U56" s="24">
        <f t="shared" ref="U56:AC56" si="16">AVERAGE(U49:U55)</f>
        <v>0.91542857142857148</v>
      </c>
      <c r="V56" s="24">
        <f t="shared" si="16"/>
        <v>0.87403714285714285</v>
      </c>
      <c r="W56" s="24">
        <f t="shared" si="16"/>
        <v>0.72166285714285716</v>
      </c>
      <c r="X56" s="24">
        <f t="shared" si="16"/>
        <v>0.76427714285714288</v>
      </c>
      <c r="Y56" s="24">
        <f t="shared" si="16"/>
        <v>0.9220799999999999</v>
      </c>
      <c r="Z56" s="24">
        <f t="shared" si="16"/>
        <v>0.9320828571428571</v>
      </c>
      <c r="AA56" s="24">
        <f t="shared" si="16"/>
        <v>0.92491428571428569</v>
      </c>
      <c r="AB56" s="9">
        <f t="shared" si="16"/>
        <v>2366.5142857142855</v>
      </c>
      <c r="AC56" s="9">
        <f t="shared" si="16"/>
        <v>174.50228571428573</v>
      </c>
      <c r="AD56" s="5">
        <f t="shared" si="13"/>
        <v>3531.8285714285712</v>
      </c>
      <c r="AE56" s="1">
        <f t="shared" si="13"/>
        <v>277.40571428571434</v>
      </c>
      <c r="AI56" s="7"/>
      <c r="AJ56" s="9" t="s">
        <v>28</v>
      </c>
      <c r="AK56" s="24">
        <f>AVERAGE(AK49:AK55)</f>
        <v>0.89568571428571431</v>
      </c>
      <c r="AL56" s="24">
        <f t="shared" ref="AL56:AS56" si="17">AVERAGE(AL49:AL55)</f>
        <v>0.75017428571428568</v>
      </c>
      <c r="AM56" s="24">
        <f t="shared" si="17"/>
        <v>0.6575685714285715</v>
      </c>
      <c r="AN56" s="24">
        <f t="shared" si="17"/>
        <v>0.66249142857142862</v>
      </c>
      <c r="AO56" s="24">
        <f t="shared" si="17"/>
        <v>0.90349428571428558</v>
      </c>
      <c r="AP56" s="24">
        <f t="shared" si="17"/>
        <v>0.93095142857142843</v>
      </c>
      <c r="AQ56" s="24">
        <f t="shared" si="17"/>
        <v>0.9107857142857142</v>
      </c>
      <c r="AR56" s="9">
        <f t="shared" si="17"/>
        <v>2285.4285714285716</v>
      </c>
      <c r="AS56" s="9">
        <f t="shared" si="17"/>
        <v>125.50085714285716</v>
      </c>
      <c r="AT56" s="5">
        <f t="shared" si="14"/>
        <v>3484</v>
      </c>
      <c r="AU56" s="1">
        <f t="shared" si="14"/>
        <v>189.97457142857144</v>
      </c>
      <c r="AV56">
        <v>6</v>
      </c>
      <c r="AW56" s="6">
        <v>0.79330000000000001</v>
      </c>
      <c r="AX56" s="6">
        <v>1</v>
      </c>
      <c r="AY56" s="6">
        <v>3.1200000000000002E-2</v>
      </c>
      <c r="AZ56" s="6">
        <v>6.0599999999999994E-2</v>
      </c>
      <c r="BA56" s="6">
        <v>0.79189999999999994</v>
      </c>
      <c r="BB56" s="6">
        <v>1</v>
      </c>
      <c r="BC56" s="6">
        <v>0.88390000000000002</v>
      </c>
      <c r="BD56" s="6">
        <v>3040</v>
      </c>
      <c r="BE56" s="6">
        <v>184.84</v>
      </c>
      <c r="BG56" s="6">
        <v>79.33</v>
      </c>
      <c r="BH56" s="6">
        <v>100</v>
      </c>
      <c r="BI56" s="6">
        <v>3.12</v>
      </c>
      <c r="BJ56" s="6">
        <v>6.06</v>
      </c>
      <c r="BK56" s="6">
        <v>79.19</v>
      </c>
      <c r="BL56" s="6">
        <v>100</v>
      </c>
      <c r="BM56" s="6">
        <v>88.39</v>
      </c>
      <c r="BN56" s="6">
        <v>184.84</v>
      </c>
      <c r="BO56" s="6">
        <v>3040</v>
      </c>
    </row>
    <row r="57" spans="3:67" x14ac:dyDescent="0.2">
      <c r="AW57" s="6"/>
      <c r="AX57" s="6"/>
      <c r="AY57" s="6"/>
      <c r="AZ57" s="6"/>
      <c r="BA57" s="6"/>
      <c r="BB57" s="6"/>
      <c r="BC57" s="6"/>
      <c r="BD57" s="6"/>
      <c r="BE57" s="6"/>
    </row>
    <row r="58" spans="3:67" x14ac:dyDescent="0.2">
      <c r="AW58" s="6"/>
      <c r="AX58" s="6"/>
      <c r="AY58" s="6"/>
      <c r="AZ58" s="6"/>
      <c r="BA58" s="6"/>
      <c r="BB58" s="6"/>
      <c r="BC58" s="6"/>
      <c r="BD58" s="6"/>
      <c r="BE58" s="6"/>
    </row>
    <row r="59" spans="3:67" x14ac:dyDescent="0.2">
      <c r="AW59" s="6"/>
      <c r="AX59" s="6"/>
      <c r="AY59" s="6"/>
      <c r="AZ59" s="6"/>
      <c r="BA59" s="6"/>
      <c r="BB59" s="6"/>
      <c r="BC59" s="6"/>
      <c r="BD59" s="6"/>
      <c r="BE59" s="6"/>
      <c r="BG59" t="s">
        <v>40</v>
      </c>
    </row>
    <row r="60" spans="3:67" x14ac:dyDescent="0.2">
      <c r="AV60">
        <v>0</v>
      </c>
      <c r="AW60" s="6">
        <v>0.9667</v>
      </c>
      <c r="AX60" s="6">
        <v>1</v>
      </c>
      <c r="AY60" s="6">
        <v>0.58329999999999993</v>
      </c>
      <c r="AZ60" s="6">
        <v>0.73680000000000012</v>
      </c>
      <c r="BA60" s="6">
        <v>0.96499999999999997</v>
      </c>
      <c r="BB60" s="6">
        <v>1</v>
      </c>
      <c r="BC60" s="6">
        <v>0.98219999999999996</v>
      </c>
      <c r="BD60" s="6">
        <v>150</v>
      </c>
      <c r="BE60" s="6">
        <v>5.34</v>
      </c>
      <c r="BG60" s="6">
        <v>96.67</v>
      </c>
      <c r="BH60" s="6">
        <v>100</v>
      </c>
      <c r="BI60" s="6">
        <v>58.33</v>
      </c>
      <c r="BJ60" s="6">
        <v>73.680000000000007</v>
      </c>
      <c r="BK60" s="6">
        <v>96.5</v>
      </c>
      <c r="BL60" s="6">
        <v>100</v>
      </c>
      <c r="BM60" s="6">
        <v>98.22</v>
      </c>
      <c r="BN60" s="6">
        <v>5.34</v>
      </c>
      <c r="BO60" s="6">
        <v>150</v>
      </c>
    </row>
    <row r="61" spans="3:67" x14ac:dyDescent="0.2">
      <c r="AV61" s="6">
        <v>1</v>
      </c>
      <c r="AW61" s="6">
        <v>0.98</v>
      </c>
      <c r="AX61" s="6">
        <v>0.90910000000000002</v>
      </c>
      <c r="AY61" s="6">
        <v>0.83329999999999993</v>
      </c>
      <c r="AZ61" s="6">
        <v>0.86959999999999993</v>
      </c>
      <c r="BA61" s="6">
        <v>0.98560000000000003</v>
      </c>
      <c r="BB61" s="6">
        <v>0.99280000000000002</v>
      </c>
      <c r="BC61" s="6">
        <v>0.98919999999999997</v>
      </c>
      <c r="BD61" s="6">
        <v>760</v>
      </c>
      <c r="BE61" s="6">
        <v>54.93</v>
      </c>
      <c r="BG61" s="6">
        <v>98</v>
      </c>
      <c r="BH61" s="6">
        <v>90.91</v>
      </c>
      <c r="BI61" s="6">
        <v>83.33</v>
      </c>
      <c r="BJ61" s="6">
        <v>86.96</v>
      </c>
      <c r="BK61" s="6">
        <v>98.56</v>
      </c>
      <c r="BL61" s="6">
        <v>99.28</v>
      </c>
      <c r="BM61" s="6">
        <v>98.92</v>
      </c>
      <c r="BN61" s="6">
        <v>54.93</v>
      </c>
      <c r="BO61" s="6">
        <v>760</v>
      </c>
    </row>
    <row r="62" spans="3:67" x14ac:dyDescent="0.2">
      <c r="AV62">
        <v>2</v>
      </c>
      <c r="AW62" s="6">
        <v>0.98670000000000002</v>
      </c>
      <c r="AX62" s="6">
        <v>0.85709999999999997</v>
      </c>
      <c r="AY62" s="6">
        <v>1</v>
      </c>
      <c r="AZ62" s="6">
        <v>0.92310000000000003</v>
      </c>
      <c r="BA62" s="6">
        <v>1</v>
      </c>
      <c r="BB62" s="6">
        <v>0.98549999999999993</v>
      </c>
      <c r="BC62" s="6">
        <v>0.99269999999999992</v>
      </c>
      <c r="BD62" s="6">
        <v>456</v>
      </c>
      <c r="BE62" s="6">
        <v>60.47</v>
      </c>
      <c r="BG62" s="6">
        <v>98.67</v>
      </c>
      <c r="BH62" s="6">
        <v>85.71</v>
      </c>
      <c r="BI62" s="6">
        <v>100</v>
      </c>
      <c r="BJ62" s="6">
        <v>92.31</v>
      </c>
      <c r="BK62" s="6">
        <v>100</v>
      </c>
      <c r="BL62" s="6">
        <v>98.55</v>
      </c>
      <c r="BM62" s="6">
        <v>99.27</v>
      </c>
      <c r="BN62" s="6">
        <v>60.47</v>
      </c>
      <c r="BO62" s="6">
        <v>456</v>
      </c>
    </row>
    <row r="63" spans="3:67" x14ac:dyDescent="0.2">
      <c r="AV63" s="6">
        <v>3</v>
      </c>
      <c r="AW63" s="6">
        <v>0.98</v>
      </c>
      <c r="AX63" s="6">
        <v>0.90910000000000002</v>
      </c>
      <c r="AY63" s="6">
        <v>0.83329999999999993</v>
      </c>
      <c r="AZ63" s="6">
        <v>0.86959999999999993</v>
      </c>
      <c r="BA63" s="6">
        <v>0.98560000000000003</v>
      </c>
      <c r="BB63" s="6">
        <v>0.99280000000000002</v>
      </c>
      <c r="BC63" s="6">
        <v>0.98919999999999997</v>
      </c>
      <c r="BD63" s="6">
        <v>608</v>
      </c>
      <c r="BE63" s="6">
        <v>74.69</v>
      </c>
      <c r="BG63" s="6">
        <v>98</v>
      </c>
      <c r="BH63" s="6">
        <v>90.91</v>
      </c>
      <c r="BI63" s="6">
        <v>83.33</v>
      </c>
      <c r="BJ63" s="6">
        <v>86.96</v>
      </c>
      <c r="BK63" s="6">
        <v>98.56</v>
      </c>
      <c r="BL63" s="6">
        <v>99.28</v>
      </c>
      <c r="BM63" s="6">
        <v>98.92</v>
      </c>
      <c r="BN63" s="6">
        <v>74.69</v>
      </c>
      <c r="BO63" s="6">
        <v>608</v>
      </c>
    </row>
    <row r="64" spans="3:67" x14ac:dyDescent="0.2">
      <c r="C64" t="s">
        <v>0</v>
      </c>
      <c r="S64" t="str">
        <f>S46</f>
        <v>PO2G 4o Mini + Cluster</v>
      </c>
      <c r="AI64" t="str">
        <f>AI46</f>
        <v>PO2G 4o Mini</v>
      </c>
      <c r="AV64">
        <v>4</v>
      </c>
      <c r="AW64" s="6">
        <v>0.97329999999999994</v>
      </c>
      <c r="AX64" s="6">
        <v>0.9</v>
      </c>
      <c r="AY64" s="6">
        <v>0.75</v>
      </c>
      <c r="AZ64" s="6">
        <v>0.81819999999999993</v>
      </c>
      <c r="BA64" s="6">
        <v>0.97860000000000003</v>
      </c>
      <c r="BB64" s="6">
        <v>0.99280000000000002</v>
      </c>
      <c r="BC64" s="6">
        <v>0.98560000000000003</v>
      </c>
      <c r="BD64" s="6">
        <v>608</v>
      </c>
      <c r="BE64" s="6">
        <v>99.12</v>
      </c>
      <c r="BG64" s="6">
        <v>97.33</v>
      </c>
      <c r="BH64" s="6">
        <v>90</v>
      </c>
      <c r="BI64" s="6">
        <v>75</v>
      </c>
      <c r="BJ64" s="6">
        <v>81.819999999999993</v>
      </c>
      <c r="BK64" s="6">
        <v>97.86</v>
      </c>
      <c r="BL64" s="6">
        <v>99.28</v>
      </c>
      <c r="BM64" s="6">
        <v>98.56</v>
      </c>
      <c r="BN64" s="6">
        <v>99.12</v>
      </c>
      <c r="BO64" s="6">
        <v>608</v>
      </c>
    </row>
    <row r="65" spans="3:67" x14ac:dyDescent="0.2">
      <c r="D65">
        <f>D47+1</f>
        <v>3</v>
      </c>
      <c r="F65" t="s">
        <v>3</v>
      </c>
      <c r="G65" t="s">
        <v>3</v>
      </c>
      <c r="H65" t="s">
        <v>3</v>
      </c>
      <c r="I65" t="s">
        <v>4</v>
      </c>
      <c r="J65" t="s">
        <v>4</v>
      </c>
      <c r="K65" t="s">
        <v>4</v>
      </c>
      <c r="T65">
        <f>T47+1</f>
        <v>3</v>
      </c>
      <c r="V65" t="s">
        <v>3</v>
      </c>
      <c r="W65" t="s">
        <v>3</v>
      </c>
      <c r="X65" t="s">
        <v>3</v>
      </c>
      <c r="Y65" t="s">
        <v>4</v>
      </c>
      <c r="Z65" t="s">
        <v>4</v>
      </c>
      <c r="AA65" t="s">
        <v>4</v>
      </c>
      <c r="AJ65">
        <f>AJ47+1</f>
        <v>3</v>
      </c>
      <c r="AL65" t="s">
        <v>3</v>
      </c>
      <c r="AM65" t="s">
        <v>3</v>
      </c>
      <c r="AN65" t="s">
        <v>3</v>
      </c>
      <c r="AO65" t="s">
        <v>4</v>
      </c>
      <c r="AP65" t="s">
        <v>4</v>
      </c>
      <c r="AQ65" t="s">
        <v>4</v>
      </c>
      <c r="AV65" s="6">
        <v>5</v>
      </c>
      <c r="AW65" s="6">
        <v>0.98670000000000002</v>
      </c>
      <c r="AX65" s="6">
        <v>0.91670000000000007</v>
      </c>
      <c r="AY65" s="6">
        <v>0.91670000000000007</v>
      </c>
      <c r="AZ65" s="6">
        <v>0.91670000000000007</v>
      </c>
      <c r="BA65" s="6">
        <v>0.99280000000000002</v>
      </c>
      <c r="BB65" s="6">
        <v>0.99280000000000002</v>
      </c>
      <c r="BC65" s="6">
        <v>0.99280000000000002</v>
      </c>
      <c r="BD65" s="6">
        <v>1368</v>
      </c>
      <c r="BE65" s="6">
        <v>108.03</v>
      </c>
      <c r="BG65" s="6">
        <v>98.67</v>
      </c>
      <c r="BH65" s="6">
        <v>91.67</v>
      </c>
      <c r="BI65" s="6">
        <v>91.67</v>
      </c>
      <c r="BJ65" s="6">
        <v>91.67</v>
      </c>
      <c r="BK65" s="6">
        <v>99.28</v>
      </c>
      <c r="BL65" s="6">
        <v>99.28</v>
      </c>
      <c r="BM65" s="6">
        <v>99.28</v>
      </c>
      <c r="BN65" s="6">
        <v>108.03</v>
      </c>
      <c r="BO65" s="6">
        <v>1368</v>
      </c>
    </row>
    <row r="66" spans="3:67" ht="17" x14ac:dyDescent="0.2">
      <c r="C66" s="2" t="s">
        <v>6</v>
      </c>
      <c r="D66" s="3" t="s">
        <v>7</v>
      </c>
      <c r="E66" s="4" t="s">
        <v>8</v>
      </c>
      <c r="F66" s="4" t="s">
        <v>9</v>
      </c>
      <c r="G66" s="4" t="s">
        <v>10</v>
      </c>
      <c r="H66" s="4" t="s">
        <v>11</v>
      </c>
      <c r="I66" s="4" t="s">
        <v>9</v>
      </c>
      <c r="J66" s="4" t="s">
        <v>10</v>
      </c>
      <c r="K66" s="4" t="s">
        <v>11</v>
      </c>
      <c r="L66" s="4" t="s">
        <v>12</v>
      </c>
      <c r="M66" s="4" t="s">
        <v>13</v>
      </c>
      <c r="N66" s="5" t="s">
        <v>14</v>
      </c>
      <c r="O66" s="1" t="s">
        <v>15</v>
      </c>
      <c r="S66" s="2" t="s">
        <v>6</v>
      </c>
      <c r="T66" s="3" t="s">
        <v>7</v>
      </c>
      <c r="U66" s="4" t="s">
        <v>8</v>
      </c>
      <c r="V66" s="4" t="s">
        <v>9</v>
      </c>
      <c r="W66" s="4" t="s">
        <v>10</v>
      </c>
      <c r="X66" s="4" t="s">
        <v>11</v>
      </c>
      <c r="Y66" s="4" t="s">
        <v>9</v>
      </c>
      <c r="Z66" s="4" t="s">
        <v>10</v>
      </c>
      <c r="AA66" s="4" t="s">
        <v>11</v>
      </c>
      <c r="AB66" s="4" t="s">
        <v>12</v>
      </c>
      <c r="AC66" s="4" t="s">
        <v>13</v>
      </c>
      <c r="AD66" s="5" t="s">
        <v>14</v>
      </c>
      <c r="AE66" s="1" t="s">
        <v>15</v>
      </c>
      <c r="AI66" s="2" t="s">
        <v>6</v>
      </c>
      <c r="AJ66" s="3" t="s">
        <v>7</v>
      </c>
      <c r="AK66" s="4" t="s">
        <v>8</v>
      </c>
      <c r="AL66" s="4" t="s">
        <v>9</v>
      </c>
      <c r="AM66" s="4" t="s">
        <v>10</v>
      </c>
      <c r="AN66" s="4" t="s">
        <v>11</v>
      </c>
      <c r="AO66" s="4" t="s">
        <v>9</v>
      </c>
      <c r="AP66" s="4" t="s">
        <v>10</v>
      </c>
      <c r="AQ66" s="4" t="s">
        <v>11</v>
      </c>
      <c r="AR66" s="4" t="s">
        <v>12</v>
      </c>
      <c r="AS66" s="4" t="s">
        <v>13</v>
      </c>
      <c r="AT66" s="5" t="s">
        <v>14</v>
      </c>
      <c r="AU66" s="1" t="s">
        <v>15</v>
      </c>
      <c r="AV66">
        <v>6</v>
      </c>
      <c r="AW66" s="6">
        <v>0.98670000000000002</v>
      </c>
      <c r="AX66" s="6">
        <v>0.91670000000000007</v>
      </c>
      <c r="AY66" s="6">
        <v>0.91670000000000007</v>
      </c>
      <c r="AZ66" s="6">
        <v>0.91670000000000007</v>
      </c>
      <c r="BA66" s="6">
        <v>0.99280000000000002</v>
      </c>
      <c r="BB66" s="6">
        <v>0.99280000000000002</v>
      </c>
      <c r="BC66" s="6">
        <v>0.99280000000000002</v>
      </c>
      <c r="BD66" s="6">
        <v>4864</v>
      </c>
      <c r="BE66" s="6">
        <v>455.07</v>
      </c>
      <c r="BG66" s="6">
        <v>98.67</v>
      </c>
      <c r="BH66" s="6">
        <v>91.67</v>
      </c>
      <c r="BI66" s="6">
        <v>91.67</v>
      </c>
      <c r="BJ66" s="6">
        <v>91.67</v>
      </c>
      <c r="BK66" s="6">
        <v>99.28</v>
      </c>
      <c r="BL66" s="6">
        <v>99.28</v>
      </c>
      <c r="BM66" s="6">
        <v>99.28</v>
      </c>
      <c r="BN66" s="6">
        <v>455.07</v>
      </c>
      <c r="BO66" s="6">
        <v>4864</v>
      </c>
    </row>
    <row r="67" spans="3:67" x14ac:dyDescent="0.2">
      <c r="C67" s="7">
        <v>1.1000000000000001</v>
      </c>
      <c r="D67" s="4" t="s">
        <v>20</v>
      </c>
      <c r="E67" s="21">
        <v>0.94</v>
      </c>
      <c r="F67" s="21">
        <v>0.75</v>
      </c>
      <c r="G67" s="21">
        <v>0.85709999999999997</v>
      </c>
      <c r="H67" s="21">
        <v>0.8</v>
      </c>
      <c r="I67" s="21">
        <v>0.97619999999999996</v>
      </c>
      <c r="J67" s="21">
        <v>0.95350000000000001</v>
      </c>
      <c r="K67" s="21">
        <v>0.9647</v>
      </c>
      <c r="L67" s="21">
        <v>2414</v>
      </c>
      <c r="M67" s="21">
        <v>209.669539928436</v>
      </c>
      <c r="N67" s="1">
        <f t="shared" ref="N67:O74" si="18">L67+N49</f>
        <v>6366</v>
      </c>
      <c r="O67" s="1">
        <f t="shared" si="18"/>
        <v>470.86984133720335</v>
      </c>
      <c r="S67" s="7">
        <v>1.1000000000000001</v>
      </c>
      <c r="T67" s="4" t="s">
        <v>20</v>
      </c>
      <c r="U67" s="21">
        <v>0.98</v>
      </c>
      <c r="V67" s="21">
        <v>0.90910000000000002</v>
      </c>
      <c r="W67" s="21">
        <v>0.95240000000000002</v>
      </c>
      <c r="X67" s="21">
        <v>0.93020000000000003</v>
      </c>
      <c r="Y67" s="21">
        <v>0.99219999999999997</v>
      </c>
      <c r="Z67" s="21">
        <v>0.98450000000000004</v>
      </c>
      <c r="AA67" s="21">
        <v>0.98829999999999996</v>
      </c>
      <c r="AB67" s="4">
        <v>3192</v>
      </c>
      <c r="AC67" s="4">
        <v>225.19</v>
      </c>
      <c r="AD67" s="5">
        <f t="shared" ref="AD67:AE74" si="19">AB67+AD49</f>
        <v>6382</v>
      </c>
      <c r="AE67" s="1">
        <f t="shared" si="19"/>
        <v>526.80999999999995</v>
      </c>
      <c r="AI67" s="7">
        <v>1.1000000000000001</v>
      </c>
      <c r="AJ67" s="4" t="s">
        <v>20</v>
      </c>
      <c r="AK67" s="21">
        <v>0.96</v>
      </c>
      <c r="AL67" s="21">
        <v>0.85709999999999997</v>
      </c>
      <c r="AM67" s="21">
        <v>0.85709999999999997</v>
      </c>
      <c r="AN67" s="21">
        <v>0.85709999999999997</v>
      </c>
      <c r="AO67" s="21">
        <v>0.97670000000000001</v>
      </c>
      <c r="AP67" s="21">
        <v>0.97670000000000001</v>
      </c>
      <c r="AQ67" s="21">
        <v>0.97670000000000001</v>
      </c>
      <c r="AR67" s="6">
        <v>2128</v>
      </c>
      <c r="AS67" s="6">
        <v>113.15</v>
      </c>
      <c r="AT67" s="5">
        <f t="shared" ref="AT67:AU74" si="20">AR67+AT49</f>
        <v>5318</v>
      </c>
      <c r="AU67" s="1">
        <f t="shared" si="20"/>
        <v>343.85</v>
      </c>
      <c r="AW67" s="6"/>
      <c r="AX67" s="6"/>
      <c r="AY67" s="6"/>
      <c r="AZ67" s="6"/>
      <c r="BA67" s="6"/>
      <c r="BB67" s="6"/>
      <c r="BC67" s="6"/>
      <c r="BD67" s="6"/>
      <c r="BE67" s="6"/>
    </row>
    <row r="68" spans="3:67" x14ac:dyDescent="0.2">
      <c r="C68" s="7">
        <v>1.2</v>
      </c>
      <c r="D68" s="4" t="s">
        <v>21</v>
      </c>
      <c r="E68" s="21">
        <v>0.85329999999999995</v>
      </c>
      <c r="F68" s="21">
        <v>0.70830000000000004</v>
      </c>
      <c r="G68" s="21">
        <v>0.53120000000000001</v>
      </c>
      <c r="H68" s="21">
        <v>0.60709999999999997</v>
      </c>
      <c r="I68" s="21">
        <v>0.88100000000000001</v>
      </c>
      <c r="J68" s="21">
        <v>0.94069999999999998</v>
      </c>
      <c r="K68" s="21">
        <v>0.90980000000000005</v>
      </c>
      <c r="L68" s="21">
        <v>2424</v>
      </c>
      <c r="M68" s="21">
        <v>183.27873420715301</v>
      </c>
      <c r="N68" s="1">
        <f t="shared" si="18"/>
        <v>6440</v>
      </c>
      <c r="O68" s="1">
        <f t="shared" si="18"/>
        <v>450.7559852600084</v>
      </c>
      <c r="S68" s="7">
        <v>1.2</v>
      </c>
      <c r="T68" s="4" t="s">
        <v>21</v>
      </c>
      <c r="U68" s="21">
        <v>0.92669999999999997</v>
      </c>
      <c r="V68" s="21">
        <v>0.8</v>
      </c>
      <c r="W68" s="21">
        <v>0.875</v>
      </c>
      <c r="X68" s="21">
        <v>0.83579999999999999</v>
      </c>
      <c r="Y68" s="21">
        <v>0.96519999999999995</v>
      </c>
      <c r="Z68" s="21">
        <v>0.94069999999999998</v>
      </c>
      <c r="AA68" s="21">
        <v>0.95279999999999998</v>
      </c>
      <c r="AB68" s="4">
        <v>2584</v>
      </c>
      <c r="AC68" s="4">
        <v>180.22</v>
      </c>
      <c r="AD68" s="5">
        <f t="shared" si="19"/>
        <v>5926</v>
      </c>
      <c r="AE68" s="1">
        <f t="shared" si="19"/>
        <v>584.69000000000005</v>
      </c>
      <c r="AI68" s="7">
        <v>1.2</v>
      </c>
      <c r="AJ68" s="4" t="s">
        <v>21</v>
      </c>
      <c r="AK68" s="21">
        <v>0.78670000000000007</v>
      </c>
      <c r="AL68" s="21">
        <v>0</v>
      </c>
      <c r="AM68" s="21">
        <v>0</v>
      </c>
      <c r="AN68" s="21">
        <v>0</v>
      </c>
      <c r="AO68" s="21">
        <v>0.78670000000000007</v>
      </c>
      <c r="AP68" s="21">
        <v>1</v>
      </c>
      <c r="AQ68" s="21">
        <v>0.88060000000000005</v>
      </c>
      <c r="AR68" s="6">
        <v>3040</v>
      </c>
      <c r="AS68" s="6">
        <v>220.08</v>
      </c>
      <c r="AT68" s="5">
        <f t="shared" si="20"/>
        <v>6382</v>
      </c>
      <c r="AU68" s="1">
        <f t="shared" si="20"/>
        <v>410.79999999999995</v>
      </c>
      <c r="AW68" s="6"/>
      <c r="AX68" s="6"/>
      <c r="AY68" s="6"/>
      <c r="AZ68" s="6"/>
      <c r="BA68" s="6"/>
      <c r="BB68" s="6"/>
      <c r="BC68" s="6"/>
      <c r="BD68" s="6"/>
      <c r="BE68" s="6"/>
    </row>
    <row r="69" spans="3:67" x14ac:dyDescent="0.2">
      <c r="C69" s="7">
        <v>1.3</v>
      </c>
      <c r="D69" s="4" t="s">
        <v>22</v>
      </c>
      <c r="E69" s="21">
        <v>0.97330000000000005</v>
      </c>
      <c r="F69" s="21">
        <v>0.75</v>
      </c>
      <c r="G69" s="21">
        <v>1</v>
      </c>
      <c r="H69" s="21">
        <v>0.85709999999999997</v>
      </c>
      <c r="I69" s="21">
        <v>1</v>
      </c>
      <c r="J69" s="21">
        <v>0.97099999999999997</v>
      </c>
      <c r="K69" s="21">
        <v>0.98529999999999995</v>
      </c>
      <c r="L69" s="21">
        <v>2253</v>
      </c>
      <c r="M69" s="21">
        <v>201.55200529098499</v>
      </c>
      <c r="N69" s="1">
        <f t="shared" si="18"/>
        <v>6068</v>
      </c>
      <c r="O69" s="1">
        <f t="shared" si="18"/>
        <v>482.83105444908045</v>
      </c>
      <c r="S69" s="7">
        <v>1.3</v>
      </c>
      <c r="T69" s="4" t="s">
        <v>22</v>
      </c>
      <c r="U69" s="21">
        <v>0.98</v>
      </c>
      <c r="V69" s="21">
        <v>1</v>
      </c>
      <c r="W69" s="21">
        <v>0.75</v>
      </c>
      <c r="X69" s="21">
        <v>0.85709999999999997</v>
      </c>
      <c r="Y69" s="21">
        <v>0.97870000000000001</v>
      </c>
      <c r="Z69" s="21">
        <v>1</v>
      </c>
      <c r="AA69" s="21">
        <v>0.98919999999999997</v>
      </c>
      <c r="AB69" s="4">
        <v>456</v>
      </c>
      <c r="AC69" s="4">
        <v>53.89</v>
      </c>
      <c r="AD69" s="5">
        <f t="shared" si="19"/>
        <v>1974</v>
      </c>
      <c r="AE69" s="1">
        <f t="shared" si="19"/>
        <v>167.73000000000002</v>
      </c>
      <c r="AI69" s="7">
        <v>1.3</v>
      </c>
      <c r="AJ69" s="4" t="s">
        <v>22</v>
      </c>
      <c r="AK69" s="21">
        <v>0.98670000000000002</v>
      </c>
      <c r="AL69" s="21">
        <v>0.85709999999999997</v>
      </c>
      <c r="AM69" s="21">
        <v>1</v>
      </c>
      <c r="AN69" s="21">
        <v>0.92310000000000003</v>
      </c>
      <c r="AO69" s="21">
        <v>1</v>
      </c>
      <c r="AP69" s="21">
        <v>0.98549999999999993</v>
      </c>
      <c r="AQ69" s="21">
        <v>0.99269999999999992</v>
      </c>
      <c r="AR69" s="6">
        <v>608</v>
      </c>
      <c r="AS69" s="6">
        <v>74.69</v>
      </c>
      <c r="AT69" s="5">
        <f t="shared" si="20"/>
        <v>1974</v>
      </c>
      <c r="AU69" s="1">
        <f t="shared" si="20"/>
        <v>195.43</v>
      </c>
      <c r="AW69" s="6"/>
      <c r="AX69" s="6"/>
      <c r="AY69" s="6"/>
      <c r="AZ69" s="6"/>
      <c r="BA69" s="6"/>
      <c r="BB69" s="6"/>
      <c r="BC69" s="6"/>
      <c r="BD69" s="6"/>
      <c r="BE69" s="6"/>
      <c r="BG69" t="s">
        <v>41</v>
      </c>
    </row>
    <row r="70" spans="3:67" x14ac:dyDescent="0.2">
      <c r="C70" s="7">
        <v>1.4</v>
      </c>
      <c r="D70" s="4" t="s">
        <v>23</v>
      </c>
      <c r="E70" s="21">
        <v>0.99329999999999996</v>
      </c>
      <c r="F70" s="21">
        <v>1</v>
      </c>
      <c r="G70" s="21">
        <v>0.91669999999999996</v>
      </c>
      <c r="H70" s="21">
        <v>0.95650000000000002</v>
      </c>
      <c r="I70" s="21">
        <v>0.99280000000000002</v>
      </c>
      <c r="J70" s="21">
        <v>1</v>
      </c>
      <c r="K70" s="21">
        <v>0.99639999999999995</v>
      </c>
      <c r="L70" s="21">
        <v>2413</v>
      </c>
      <c r="M70" s="21">
        <v>204.95062613487201</v>
      </c>
      <c r="N70" s="1">
        <f t="shared" si="18"/>
        <v>6417</v>
      </c>
      <c r="O70" s="17">
        <f t="shared" si="18"/>
        <v>462.62167096137921</v>
      </c>
      <c r="S70" s="7">
        <v>1.4</v>
      </c>
      <c r="T70" s="4" t="s">
        <v>23</v>
      </c>
      <c r="U70" s="21">
        <v>1</v>
      </c>
      <c r="V70" s="21">
        <v>1</v>
      </c>
      <c r="W70" s="21">
        <v>1</v>
      </c>
      <c r="X70" s="21">
        <v>1</v>
      </c>
      <c r="Y70" s="21">
        <v>1</v>
      </c>
      <c r="Z70" s="21">
        <v>1</v>
      </c>
      <c r="AA70" s="21">
        <v>1</v>
      </c>
      <c r="AB70" s="4">
        <v>912</v>
      </c>
      <c r="AC70" s="4">
        <v>123.25</v>
      </c>
      <c r="AD70" s="5">
        <f t="shared" si="19"/>
        <v>3646</v>
      </c>
      <c r="AE70" s="17">
        <f t="shared" si="19"/>
        <v>380.58</v>
      </c>
      <c r="AI70" s="7">
        <v>1.4</v>
      </c>
      <c r="AJ70" s="4" t="s">
        <v>23</v>
      </c>
      <c r="AK70" s="21">
        <v>0.98670000000000002</v>
      </c>
      <c r="AL70" s="21">
        <v>0.91670000000000007</v>
      </c>
      <c r="AM70" s="21">
        <v>0.91670000000000007</v>
      </c>
      <c r="AN70" s="21">
        <v>0.91670000000000007</v>
      </c>
      <c r="AO70" s="21">
        <v>0.99280000000000002</v>
      </c>
      <c r="AP70" s="21">
        <v>0.99280000000000002</v>
      </c>
      <c r="AQ70" s="21">
        <v>0.99280000000000002</v>
      </c>
      <c r="AR70" s="6">
        <v>912</v>
      </c>
      <c r="AS70" s="6">
        <v>138.75</v>
      </c>
      <c r="AT70" s="5">
        <f t="shared" si="20"/>
        <v>3038</v>
      </c>
      <c r="AU70" s="1">
        <f t="shared" si="20"/>
        <v>234.16</v>
      </c>
      <c r="AV70">
        <v>0</v>
      </c>
      <c r="AW70" s="6">
        <v>0.9667</v>
      </c>
      <c r="AX70" s="6">
        <v>0.81819999999999993</v>
      </c>
      <c r="AY70" s="6">
        <v>0.75</v>
      </c>
      <c r="AZ70" s="6">
        <v>0.78260000000000007</v>
      </c>
      <c r="BA70" s="6">
        <v>0.97840000000000005</v>
      </c>
      <c r="BB70" s="6">
        <v>0.98549999999999993</v>
      </c>
      <c r="BC70" s="6">
        <v>0.9819</v>
      </c>
      <c r="BD70" s="6">
        <v>150</v>
      </c>
      <c r="BE70" s="6">
        <v>4.83</v>
      </c>
      <c r="BG70" s="6">
        <v>96.67</v>
      </c>
      <c r="BH70" s="6">
        <v>81.819999999999993</v>
      </c>
      <c r="BI70" s="6">
        <v>75</v>
      </c>
      <c r="BJ70" s="6">
        <v>78.260000000000005</v>
      </c>
      <c r="BK70" s="6">
        <v>97.84</v>
      </c>
      <c r="BL70" s="6">
        <v>98.55</v>
      </c>
      <c r="BM70" s="6">
        <v>98.19</v>
      </c>
      <c r="BN70" s="6">
        <v>4.83</v>
      </c>
      <c r="BO70" s="6">
        <v>150</v>
      </c>
    </row>
    <row r="71" spans="3:67" x14ac:dyDescent="0.2">
      <c r="C71" s="7">
        <v>1.5</v>
      </c>
      <c r="D71" s="4" t="s">
        <v>24</v>
      </c>
      <c r="E71" s="21">
        <v>0.8</v>
      </c>
      <c r="F71" s="21">
        <v>0.68420000000000003</v>
      </c>
      <c r="G71" s="21">
        <v>0.76470000000000005</v>
      </c>
      <c r="H71" s="21">
        <v>0.72219999999999995</v>
      </c>
      <c r="I71" s="21">
        <v>0.871</v>
      </c>
      <c r="J71" s="21">
        <v>0.81820000000000004</v>
      </c>
      <c r="K71" s="21">
        <v>0.84379999999999999</v>
      </c>
      <c r="L71" s="21">
        <v>2434</v>
      </c>
      <c r="M71" s="21">
        <v>195.474531888961</v>
      </c>
      <c r="N71" s="1">
        <f t="shared" si="18"/>
        <v>6438</v>
      </c>
      <c r="O71" s="1">
        <f t="shared" si="18"/>
        <v>432.8311104774458</v>
      </c>
      <c r="S71" s="7">
        <v>1.5</v>
      </c>
      <c r="T71" s="4" t="s">
        <v>24</v>
      </c>
      <c r="U71" s="21">
        <v>0.87329999999999997</v>
      </c>
      <c r="V71" s="21">
        <v>0.78569999999999995</v>
      </c>
      <c r="W71" s="21">
        <v>0.86270000000000002</v>
      </c>
      <c r="X71" s="21">
        <v>0.82240000000000002</v>
      </c>
      <c r="Y71" s="21">
        <v>0.92549999999999999</v>
      </c>
      <c r="Z71" s="21">
        <v>0.87880000000000003</v>
      </c>
      <c r="AA71" s="21">
        <v>0.90159999999999996</v>
      </c>
      <c r="AB71" s="4">
        <v>3040</v>
      </c>
      <c r="AC71" s="4">
        <v>177.35</v>
      </c>
      <c r="AD71" s="5">
        <f t="shared" si="19"/>
        <v>6838</v>
      </c>
      <c r="AE71" s="1">
        <f t="shared" si="19"/>
        <v>497.57000000000005</v>
      </c>
      <c r="AI71" s="7">
        <v>1.5</v>
      </c>
      <c r="AJ71" s="4" t="s">
        <v>24</v>
      </c>
      <c r="AK71" s="21">
        <v>0.80669999999999997</v>
      </c>
      <c r="AL71" s="21">
        <v>0.76190000000000002</v>
      </c>
      <c r="AM71" s="21">
        <v>0.62749999999999995</v>
      </c>
      <c r="AN71" s="21">
        <v>0.68819999999999992</v>
      </c>
      <c r="AO71" s="21">
        <v>0.82409999999999994</v>
      </c>
      <c r="AP71" s="21">
        <v>0.89900000000000002</v>
      </c>
      <c r="AQ71" s="21">
        <v>0.8599</v>
      </c>
      <c r="AR71" s="6">
        <v>3040</v>
      </c>
      <c r="AS71" s="6">
        <v>108.54</v>
      </c>
      <c r="AT71" s="5">
        <f t="shared" si="20"/>
        <v>7142</v>
      </c>
      <c r="AU71" s="1">
        <f t="shared" si="20"/>
        <v>440.44</v>
      </c>
      <c r="AV71" s="6">
        <v>1</v>
      </c>
      <c r="AW71" s="6">
        <v>0.97329999999999994</v>
      </c>
      <c r="AX71" s="6">
        <v>1</v>
      </c>
      <c r="AY71" s="6">
        <v>0.66670000000000007</v>
      </c>
      <c r="AZ71" s="6">
        <v>0.8</v>
      </c>
      <c r="BA71" s="6">
        <v>0.97180000000000011</v>
      </c>
      <c r="BB71" s="6">
        <v>1</v>
      </c>
      <c r="BC71" s="6">
        <v>0.98569999999999991</v>
      </c>
      <c r="BD71" s="6">
        <v>760</v>
      </c>
      <c r="BE71" s="6">
        <v>29.03</v>
      </c>
      <c r="BG71" s="6">
        <v>97.33</v>
      </c>
      <c r="BH71" s="6">
        <v>100</v>
      </c>
      <c r="BI71" s="6">
        <v>66.67</v>
      </c>
      <c r="BJ71" s="6">
        <v>80</v>
      </c>
      <c r="BK71" s="6">
        <v>97.18</v>
      </c>
      <c r="BL71" s="6">
        <v>100</v>
      </c>
      <c r="BM71" s="6">
        <v>98.57</v>
      </c>
      <c r="BN71" s="6">
        <v>29.03</v>
      </c>
      <c r="BO71" s="6">
        <v>760</v>
      </c>
    </row>
    <row r="72" spans="3:67" x14ac:dyDescent="0.2">
      <c r="C72" s="7">
        <v>1.6</v>
      </c>
      <c r="D72" s="4" t="s">
        <v>26</v>
      </c>
      <c r="E72" s="21">
        <v>0.84670000000000001</v>
      </c>
      <c r="F72" s="21">
        <v>0.61539999999999995</v>
      </c>
      <c r="G72" s="21">
        <v>0.30769999999999997</v>
      </c>
      <c r="H72" s="21">
        <v>0.4103</v>
      </c>
      <c r="I72" s="21">
        <v>0.86860000000000004</v>
      </c>
      <c r="J72" s="21">
        <v>0.9597</v>
      </c>
      <c r="K72" s="21">
        <v>0.91190000000000004</v>
      </c>
      <c r="L72" s="21">
        <v>2377</v>
      </c>
      <c r="M72" s="21">
        <v>174.625909805297</v>
      </c>
      <c r="N72" s="1">
        <f t="shared" si="18"/>
        <v>6383</v>
      </c>
      <c r="O72" s="1">
        <f t="shared" si="18"/>
        <v>402.1372857093794</v>
      </c>
      <c r="S72" s="7">
        <v>1.6</v>
      </c>
      <c r="T72" s="4" t="s">
        <v>26</v>
      </c>
      <c r="U72" s="21">
        <v>0.86</v>
      </c>
      <c r="V72" s="21">
        <v>1</v>
      </c>
      <c r="W72" s="21">
        <v>0.1923</v>
      </c>
      <c r="X72" s="21">
        <v>0.3226</v>
      </c>
      <c r="Y72" s="21">
        <v>0.85519999999999996</v>
      </c>
      <c r="Z72" s="21">
        <v>1</v>
      </c>
      <c r="AA72" s="21">
        <v>0.92190000000000005</v>
      </c>
      <c r="AB72" s="4">
        <v>3192</v>
      </c>
      <c r="AC72" s="4">
        <v>233.5</v>
      </c>
      <c r="AD72" s="5">
        <f t="shared" si="19"/>
        <v>7598</v>
      </c>
      <c r="AE72" s="1">
        <f t="shared" si="19"/>
        <v>544.92000000000007</v>
      </c>
      <c r="AI72" s="7">
        <v>1.6</v>
      </c>
      <c r="AJ72" s="4" t="s">
        <v>26</v>
      </c>
      <c r="AK72" s="21">
        <v>0.86</v>
      </c>
      <c r="AL72" s="21">
        <v>1</v>
      </c>
      <c r="AM72" s="21">
        <v>0.1923</v>
      </c>
      <c r="AN72" s="21">
        <v>0.3226</v>
      </c>
      <c r="AO72" s="21">
        <v>0.85519999999999996</v>
      </c>
      <c r="AP72" s="21">
        <v>1</v>
      </c>
      <c r="AQ72" s="21">
        <v>0.92189999999999994</v>
      </c>
      <c r="AR72" s="6">
        <v>4560</v>
      </c>
      <c r="AS72" s="6">
        <v>301.32</v>
      </c>
      <c r="AT72" s="5">
        <f t="shared" si="20"/>
        <v>8966</v>
      </c>
      <c r="AU72" s="1">
        <f t="shared" si="20"/>
        <v>482.93</v>
      </c>
      <c r="AV72">
        <v>2</v>
      </c>
      <c r="AW72" s="6">
        <v>0.98670000000000002</v>
      </c>
      <c r="AX72" s="6">
        <v>0.91670000000000007</v>
      </c>
      <c r="AY72" s="6">
        <v>0.91670000000000007</v>
      </c>
      <c r="AZ72" s="6">
        <v>0.91670000000000007</v>
      </c>
      <c r="BA72" s="6">
        <v>0.99280000000000002</v>
      </c>
      <c r="BB72" s="6">
        <v>0.99280000000000002</v>
      </c>
      <c r="BC72" s="6">
        <v>0.99280000000000002</v>
      </c>
      <c r="BD72" s="6">
        <v>1216</v>
      </c>
      <c r="BE72" s="6">
        <v>61.55</v>
      </c>
      <c r="BG72" s="6">
        <v>98.67</v>
      </c>
      <c r="BH72" s="6">
        <v>91.67</v>
      </c>
      <c r="BI72" s="6">
        <v>91.67</v>
      </c>
      <c r="BJ72" s="6">
        <v>91.67</v>
      </c>
      <c r="BK72" s="6">
        <v>99.28</v>
      </c>
      <c r="BL72" s="6">
        <v>99.28</v>
      </c>
      <c r="BM72" s="6">
        <v>99.28</v>
      </c>
      <c r="BN72" s="6">
        <v>61.55</v>
      </c>
      <c r="BO72" s="6">
        <v>1216</v>
      </c>
    </row>
    <row r="73" spans="3:67" x14ac:dyDescent="0.2">
      <c r="C73" s="7">
        <v>2.1</v>
      </c>
      <c r="D73" s="4" t="s">
        <v>27</v>
      </c>
      <c r="E73" s="21">
        <f>'ProTeGi - Multi Call Data'!K10</f>
        <v>0.86899999999999999</v>
      </c>
      <c r="F73" s="21">
        <f>'ProTeGi - Multi Call Data'!L10</f>
        <v>0.93187999999999993</v>
      </c>
      <c r="G73" s="21">
        <f>'ProTeGi - Multi Call Data'!M10</f>
        <v>0.88631999999999989</v>
      </c>
      <c r="H73" s="21">
        <f>'ProTeGi - Multi Call Data'!N10</f>
        <v>0.90815999999999986</v>
      </c>
      <c r="I73" s="21">
        <f>'ProTeGi - Multi Call Data'!O10</f>
        <v>0.72805999999999993</v>
      </c>
      <c r="J73" s="21">
        <f>'ProTeGi - Multi Call Data'!P10</f>
        <v>0.82221999999999995</v>
      </c>
      <c r="K73" s="21">
        <f>'ProTeGi - Multi Call Data'!Q10</f>
        <v>0.77066000000000001</v>
      </c>
      <c r="L73" s="21">
        <f>'ProTeGi - Multi Call Data'!S10</f>
        <v>2448.8000000000002</v>
      </c>
      <c r="M73" s="21">
        <f>'ProTeGi - Multi Call Data'!R10</f>
        <v>165.90383021141042</v>
      </c>
      <c r="N73" s="1">
        <f t="shared" si="18"/>
        <v>7308.4000000000005</v>
      </c>
      <c r="O73" s="1">
        <f t="shared" si="18"/>
        <v>383.46301522970259</v>
      </c>
      <c r="S73" s="7">
        <v>2.1</v>
      </c>
      <c r="T73" s="4" t="s">
        <v>27</v>
      </c>
      <c r="U73" s="21">
        <f>'PO2G+C - Multi Call Data'!K10</f>
        <v>0.89499999999999991</v>
      </c>
      <c r="V73" s="21">
        <f>'PO2G+C - Multi Call Data'!L10</f>
        <v>0.92690000000000006</v>
      </c>
      <c r="W73" s="21">
        <f>'PO2G+C - Multi Call Data'!M10</f>
        <v>0.93287999999999993</v>
      </c>
      <c r="X73" s="21">
        <f>'PO2G+C - Multi Call Data'!N10</f>
        <v>0.92802000000000007</v>
      </c>
      <c r="Y73" s="21">
        <f>'PO2G+C - Multi Call Data'!O10</f>
        <v>0.83787999999999996</v>
      </c>
      <c r="Z73" s="21">
        <f>'PO2G+C - Multi Call Data'!P10</f>
        <v>0.79259999999999997</v>
      </c>
      <c r="AA73" s="21">
        <f>'PO2G+C - Multi Call Data'!Q10</f>
        <v>0.80179999999999985</v>
      </c>
      <c r="AB73" s="4">
        <f>'PO2G+C - Multi Call Data'!S10</f>
        <v>3716.8</v>
      </c>
      <c r="AC73" s="4">
        <f>'PO2G+C - Multi Call Data'!R10</f>
        <v>130.88200000000001</v>
      </c>
      <c r="AD73" s="5">
        <f t="shared" si="19"/>
        <v>9451.6</v>
      </c>
      <c r="AE73" s="1">
        <f t="shared" si="19"/>
        <v>363.822</v>
      </c>
      <c r="AI73" s="7">
        <v>2.1</v>
      </c>
      <c r="AJ73" s="4" t="s">
        <v>27</v>
      </c>
      <c r="AK73" s="21">
        <f>'PO2G - Multi Call Data'!K10</f>
        <v>0.89700000000000002</v>
      </c>
      <c r="AL73" s="21">
        <f>'PO2G - Multi Call Data'!L10</f>
        <v>0.91413999999999995</v>
      </c>
      <c r="AM73" s="21">
        <f>'PO2G - Multi Call Data'!M10</f>
        <v>0.95069999999999999</v>
      </c>
      <c r="AN73" s="21">
        <f>'PO2G - Multi Call Data'!N10</f>
        <v>0.93097999999999992</v>
      </c>
      <c r="AO73" s="21">
        <f>'PO2G - Multi Call Data'!O10</f>
        <v>0.86557999999999991</v>
      </c>
      <c r="AP73" s="21">
        <f>'PO2G - Multi Call Data'!P10</f>
        <v>0.75187999999999999</v>
      </c>
      <c r="AQ73" s="21">
        <f>'PO2G - Multi Call Data'!Q10</f>
        <v>0.79386000000000001</v>
      </c>
      <c r="AR73" s="4">
        <f>'PO2G - Multi Call Data'!S10</f>
        <v>3838</v>
      </c>
      <c r="AS73" s="4">
        <f>'PO2G - Multi Call Data'!R10</f>
        <v>124.154</v>
      </c>
      <c r="AT73" s="5">
        <f t="shared" si="20"/>
        <v>9694</v>
      </c>
      <c r="AU73" s="1">
        <f t="shared" si="20"/>
        <v>302.89600000000002</v>
      </c>
      <c r="AV73" s="6">
        <v>3</v>
      </c>
      <c r="AW73" s="6">
        <v>0.97329999999999994</v>
      </c>
      <c r="AX73" s="6">
        <v>1</v>
      </c>
      <c r="AY73" s="6">
        <v>0.66670000000000007</v>
      </c>
      <c r="AZ73" s="6">
        <v>0.8</v>
      </c>
      <c r="BA73" s="6">
        <v>0.97180000000000011</v>
      </c>
      <c r="BB73" s="6">
        <v>1</v>
      </c>
      <c r="BC73" s="6">
        <v>0.98569999999999991</v>
      </c>
      <c r="BD73" s="6">
        <v>912</v>
      </c>
      <c r="BE73" s="6">
        <v>138.75</v>
      </c>
      <c r="BG73" s="6">
        <v>97.33</v>
      </c>
      <c r="BH73" s="6">
        <v>100</v>
      </c>
      <c r="BI73" s="6">
        <v>66.67</v>
      </c>
      <c r="BJ73" s="6">
        <v>80</v>
      </c>
      <c r="BK73" s="6">
        <v>97.18</v>
      </c>
      <c r="BL73" s="6">
        <v>100</v>
      </c>
      <c r="BM73" s="6">
        <v>98.57</v>
      </c>
      <c r="BN73" s="6">
        <v>138.75</v>
      </c>
      <c r="BO73" s="6">
        <v>912</v>
      </c>
    </row>
    <row r="74" spans="3:67" x14ac:dyDescent="0.2">
      <c r="C74" s="7"/>
      <c r="D74" s="9" t="s">
        <v>28</v>
      </c>
      <c r="E74" s="24">
        <f t="shared" ref="E74:M74" si="21">AVERAGE(E67:E73)</f>
        <v>0.89651428571428571</v>
      </c>
      <c r="F74" s="24">
        <f t="shared" si="21"/>
        <v>0.77711142857142856</v>
      </c>
      <c r="G74" s="24">
        <f t="shared" si="21"/>
        <v>0.75195999999999985</v>
      </c>
      <c r="H74" s="24">
        <f t="shared" si="21"/>
        <v>0.75162285714285715</v>
      </c>
      <c r="I74" s="24">
        <f t="shared" si="21"/>
        <v>0.90252285714285718</v>
      </c>
      <c r="J74" s="24">
        <f t="shared" si="21"/>
        <v>0.92361714285714291</v>
      </c>
      <c r="K74" s="24">
        <f t="shared" si="21"/>
        <v>0.91179428571428578</v>
      </c>
      <c r="L74" s="24">
        <f t="shared" si="21"/>
        <v>2394.8285714285712</v>
      </c>
      <c r="M74" s="24">
        <f t="shared" si="21"/>
        <v>190.77931106673063</v>
      </c>
      <c r="N74" s="1">
        <f t="shared" si="18"/>
        <v>6488.6285714285714</v>
      </c>
      <c r="O74" s="1">
        <f t="shared" si="18"/>
        <v>440.78713763202848</v>
      </c>
      <c r="S74" s="7"/>
      <c r="T74" s="9" t="s">
        <v>28</v>
      </c>
      <c r="U74" s="24">
        <f t="shared" ref="U74:AC74" si="22">AVERAGE(U67:U73)</f>
        <v>0.93071428571428572</v>
      </c>
      <c r="V74" s="24">
        <f t="shared" si="22"/>
        <v>0.91738571428571436</v>
      </c>
      <c r="W74" s="24">
        <f t="shared" si="22"/>
        <v>0.79504000000000008</v>
      </c>
      <c r="X74" s="24">
        <f t="shared" si="22"/>
        <v>0.81373142857142866</v>
      </c>
      <c r="Y74" s="24">
        <f t="shared" si="22"/>
        <v>0.93638285714285707</v>
      </c>
      <c r="Z74" s="24">
        <f t="shared" si="22"/>
        <v>0.94237142857142864</v>
      </c>
      <c r="AA74" s="24">
        <f t="shared" si="22"/>
        <v>0.93651428571428574</v>
      </c>
      <c r="AB74" s="9">
        <f t="shared" si="22"/>
        <v>2441.8285714285712</v>
      </c>
      <c r="AC74" s="9">
        <f t="shared" si="22"/>
        <v>160.61171428571427</v>
      </c>
      <c r="AD74" s="5">
        <f t="shared" si="19"/>
        <v>5973.6571428571424</v>
      </c>
      <c r="AE74" s="1">
        <f t="shared" si="19"/>
        <v>438.01742857142858</v>
      </c>
      <c r="AI74" s="7"/>
      <c r="AJ74" s="9" t="s">
        <v>28</v>
      </c>
      <c r="AK74" s="24">
        <f t="shared" ref="AK74:AS74" si="23">AVERAGE(AK67:AK73)</f>
        <v>0.89768571428571431</v>
      </c>
      <c r="AL74" s="24">
        <f t="shared" si="23"/>
        <v>0.75813428571428576</v>
      </c>
      <c r="AM74" s="24">
        <f t="shared" si="23"/>
        <v>0.64918571428571425</v>
      </c>
      <c r="AN74" s="24">
        <f t="shared" si="23"/>
        <v>0.6626685714285715</v>
      </c>
      <c r="AO74" s="24">
        <f t="shared" si="23"/>
        <v>0.90015428571428557</v>
      </c>
      <c r="AP74" s="24">
        <f t="shared" si="23"/>
        <v>0.9436971428571429</v>
      </c>
      <c r="AQ74" s="24">
        <f t="shared" si="23"/>
        <v>0.91692285714285704</v>
      </c>
      <c r="AR74" s="9">
        <f t="shared" si="23"/>
        <v>2589.4285714285716</v>
      </c>
      <c r="AS74" s="9">
        <f t="shared" si="23"/>
        <v>154.38342857142857</v>
      </c>
      <c r="AT74" s="5">
        <f t="shared" si="20"/>
        <v>6073.4285714285716</v>
      </c>
      <c r="AU74" s="1">
        <f t="shared" si="20"/>
        <v>344.358</v>
      </c>
      <c r="AV74">
        <v>4</v>
      </c>
      <c r="AW74" s="6">
        <v>0.98670000000000002</v>
      </c>
      <c r="AX74" s="6">
        <v>0.91670000000000007</v>
      </c>
      <c r="AY74" s="6">
        <v>0.91670000000000007</v>
      </c>
      <c r="AZ74" s="6">
        <v>0.91670000000000007</v>
      </c>
      <c r="BA74" s="6">
        <v>0.99280000000000002</v>
      </c>
      <c r="BB74" s="6">
        <v>0.99280000000000002</v>
      </c>
      <c r="BC74" s="6">
        <v>0.99280000000000002</v>
      </c>
      <c r="BD74" s="6">
        <v>2128</v>
      </c>
      <c r="BE74" s="6">
        <v>100.57</v>
      </c>
      <c r="BG74" s="6">
        <v>98.67</v>
      </c>
      <c r="BH74" s="6">
        <v>91.67</v>
      </c>
      <c r="BI74" s="6">
        <v>91.67</v>
      </c>
      <c r="BJ74" s="6">
        <v>91.67</v>
      </c>
      <c r="BK74" s="6">
        <v>99.28</v>
      </c>
      <c r="BL74" s="6">
        <v>99.28</v>
      </c>
      <c r="BM74" s="6">
        <v>99.28</v>
      </c>
      <c r="BN74" s="6">
        <v>100.57</v>
      </c>
      <c r="BO74" s="6">
        <v>2128</v>
      </c>
    </row>
    <row r="75" spans="3:67" x14ac:dyDescent="0.2">
      <c r="AV75" s="6">
        <v>5</v>
      </c>
      <c r="AW75" s="6">
        <v>0.98670000000000002</v>
      </c>
      <c r="AX75" s="6">
        <v>1</v>
      </c>
      <c r="AY75" s="6">
        <v>0.83329999999999993</v>
      </c>
      <c r="AZ75" s="6">
        <v>0.90910000000000002</v>
      </c>
      <c r="BA75" s="6">
        <v>0.98569999999999991</v>
      </c>
      <c r="BB75" s="6">
        <v>1</v>
      </c>
      <c r="BC75" s="6">
        <v>0.99280000000000002</v>
      </c>
      <c r="BD75" s="6">
        <v>2432</v>
      </c>
      <c r="BE75" s="6">
        <v>185.26</v>
      </c>
      <c r="BG75" s="6">
        <v>98.67</v>
      </c>
      <c r="BH75" s="6">
        <v>100</v>
      </c>
      <c r="BI75" s="6">
        <v>83.33</v>
      </c>
      <c r="BJ75" s="6">
        <v>90.91</v>
      </c>
      <c r="BK75" s="6">
        <v>98.57</v>
      </c>
      <c r="BL75" s="6">
        <v>100</v>
      </c>
      <c r="BM75" s="6">
        <v>99.28</v>
      </c>
      <c r="BN75" s="6">
        <v>185.26</v>
      </c>
      <c r="BO75" s="6">
        <v>2432</v>
      </c>
    </row>
    <row r="76" spans="3:67" x14ac:dyDescent="0.2">
      <c r="AV76">
        <v>6</v>
      </c>
      <c r="AW76" s="6">
        <v>0.99329999999999996</v>
      </c>
      <c r="AX76" s="6">
        <v>1</v>
      </c>
      <c r="AY76" s="6">
        <v>0.91670000000000007</v>
      </c>
      <c r="AZ76" s="6">
        <v>0.95650000000000002</v>
      </c>
      <c r="BA76" s="6">
        <v>0.99280000000000002</v>
      </c>
      <c r="BB76" s="6">
        <v>1</v>
      </c>
      <c r="BC76" s="6">
        <v>0.99639999999999995</v>
      </c>
      <c r="BD76" s="6">
        <v>3648</v>
      </c>
      <c r="BE76" s="6">
        <v>274.43</v>
      </c>
      <c r="BG76" s="6">
        <v>99.33</v>
      </c>
      <c r="BH76" s="6">
        <v>100</v>
      </c>
      <c r="BI76" s="6">
        <v>91.67</v>
      </c>
      <c r="BJ76" s="6">
        <v>95.65</v>
      </c>
      <c r="BK76" s="6">
        <v>99.28</v>
      </c>
      <c r="BL76" s="6">
        <v>100</v>
      </c>
      <c r="BM76" s="6">
        <v>99.64</v>
      </c>
      <c r="BN76" s="6">
        <v>274.43</v>
      </c>
      <c r="BO76" s="6">
        <v>3648</v>
      </c>
    </row>
    <row r="77" spans="3:67" x14ac:dyDescent="0.2">
      <c r="AW77" s="6"/>
      <c r="AX77" s="6"/>
      <c r="AY77" s="6"/>
      <c r="AZ77" s="6"/>
      <c r="BA77" s="6"/>
      <c r="BB77" s="6"/>
      <c r="BC77" s="6"/>
      <c r="BD77" s="6"/>
      <c r="BE77" s="6"/>
    </row>
    <row r="78" spans="3:67" x14ac:dyDescent="0.2">
      <c r="AW78" s="6"/>
      <c r="AX78" s="6"/>
      <c r="AY78" s="6"/>
      <c r="AZ78" s="6"/>
      <c r="BA78" s="6"/>
      <c r="BB78" s="6"/>
      <c r="BC78" s="6"/>
      <c r="BD78" s="6"/>
      <c r="BE78" s="6"/>
      <c r="BG78" t="s">
        <v>42</v>
      </c>
    </row>
    <row r="79" spans="3:67" x14ac:dyDescent="0.2">
      <c r="AV79">
        <v>0</v>
      </c>
      <c r="AW79" s="6">
        <v>0.59329999999999994</v>
      </c>
      <c r="AX79" s="6">
        <v>0.45450000000000002</v>
      </c>
      <c r="AY79" s="6">
        <v>0.98040000000000005</v>
      </c>
      <c r="AZ79" s="6">
        <v>0.62109999999999999</v>
      </c>
      <c r="BA79" s="6">
        <v>0.97499999999999998</v>
      </c>
      <c r="BB79" s="6">
        <v>0.39390000000000003</v>
      </c>
      <c r="BC79" s="6">
        <v>0.56119999999999992</v>
      </c>
      <c r="BD79" s="6">
        <v>150</v>
      </c>
      <c r="BE79" s="6">
        <v>35.74</v>
      </c>
      <c r="BG79" s="6">
        <v>59.33</v>
      </c>
      <c r="BH79" s="6">
        <v>45.45</v>
      </c>
      <c r="BI79" s="6">
        <v>98.04</v>
      </c>
      <c r="BJ79" s="6">
        <v>62.11</v>
      </c>
      <c r="BK79" s="6">
        <v>97.5</v>
      </c>
      <c r="BL79" s="6">
        <v>39.39</v>
      </c>
      <c r="BM79" s="6">
        <v>56.12</v>
      </c>
      <c r="BN79" s="6">
        <v>35.74</v>
      </c>
      <c r="BO79" s="6">
        <v>150</v>
      </c>
    </row>
    <row r="80" spans="3:67" x14ac:dyDescent="0.2">
      <c r="AV80" s="6">
        <v>1</v>
      </c>
      <c r="AW80" s="6">
        <v>0.80669999999999997</v>
      </c>
      <c r="AX80" s="6">
        <v>0.70369999999999999</v>
      </c>
      <c r="AY80" s="6">
        <v>0.7451000000000001</v>
      </c>
      <c r="AZ80" s="6">
        <v>0.7238</v>
      </c>
      <c r="BA80" s="6">
        <v>0.86459999999999992</v>
      </c>
      <c r="BB80" s="6">
        <v>0.83840000000000003</v>
      </c>
      <c r="BC80" s="6">
        <v>0.85129999999999995</v>
      </c>
      <c r="BD80" s="6">
        <v>912</v>
      </c>
      <c r="BE80" s="6">
        <v>91.76</v>
      </c>
      <c r="BG80" s="6">
        <v>80.67</v>
      </c>
      <c r="BH80" s="6">
        <v>70.37</v>
      </c>
      <c r="BI80" s="6">
        <v>74.510000000000005</v>
      </c>
      <c r="BJ80" s="6">
        <v>72.38</v>
      </c>
      <c r="BK80" s="6">
        <v>86.46</v>
      </c>
      <c r="BL80" s="6">
        <v>83.84</v>
      </c>
      <c r="BM80" s="6">
        <v>85.13</v>
      </c>
      <c r="BN80" s="6">
        <v>91.76</v>
      </c>
      <c r="BO80" s="6">
        <v>912</v>
      </c>
    </row>
    <row r="81" spans="3:67" x14ac:dyDescent="0.2">
      <c r="AV81">
        <v>2</v>
      </c>
      <c r="AW81" s="6">
        <v>0.80669999999999997</v>
      </c>
      <c r="AX81" s="6">
        <v>0.76190000000000002</v>
      </c>
      <c r="AY81" s="6">
        <v>0.62749999999999995</v>
      </c>
      <c r="AZ81" s="6">
        <v>0.68819999999999992</v>
      </c>
      <c r="BA81" s="6">
        <v>0.82409999999999994</v>
      </c>
      <c r="BB81" s="6">
        <v>0.89900000000000002</v>
      </c>
      <c r="BC81" s="6">
        <v>0.8599</v>
      </c>
      <c r="BD81" s="6">
        <v>3040</v>
      </c>
      <c r="BE81" s="6">
        <v>204.4</v>
      </c>
      <c r="BG81" s="6">
        <v>80.67</v>
      </c>
      <c r="BH81" s="6">
        <v>76.19</v>
      </c>
      <c r="BI81" s="6">
        <v>62.75</v>
      </c>
      <c r="BJ81" s="6">
        <v>68.819999999999993</v>
      </c>
      <c r="BK81" s="6">
        <v>82.41</v>
      </c>
      <c r="BL81" s="6">
        <v>89.9</v>
      </c>
      <c r="BM81" s="6">
        <v>85.99</v>
      </c>
      <c r="BN81" s="6">
        <v>204.4</v>
      </c>
      <c r="BO81" s="6">
        <v>3040</v>
      </c>
    </row>
    <row r="82" spans="3:67" x14ac:dyDescent="0.2">
      <c r="C82" t="s">
        <v>0</v>
      </c>
      <c r="S82" t="str">
        <f>S64</f>
        <v>PO2G 4o Mini + Cluster</v>
      </c>
      <c r="AI82" t="str">
        <f>AI64</f>
        <v>PO2G 4o Mini</v>
      </c>
      <c r="AV82" s="6">
        <v>3</v>
      </c>
      <c r="AW82" s="6">
        <v>0.8</v>
      </c>
      <c r="AX82" s="6">
        <v>0.92</v>
      </c>
      <c r="AY82" s="6">
        <v>0.45100000000000001</v>
      </c>
      <c r="AZ82" s="6">
        <v>0.60530000000000006</v>
      </c>
      <c r="BA82" s="6">
        <v>0.77599999999999991</v>
      </c>
      <c r="BB82" s="6">
        <v>0.9798</v>
      </c>
      <c r="BC82" s="6">
        <v>0.86609999999999998</v>
      </c>
      <c r="BD82" s="6">
        <v>3040</v>
      </c>
      <c r="BE82" s="6">
        <v>108.54</v>
      </c>
      <c r="BG82" s="6">
        <v>80</v>
      </c>
      <c r="BH82" s="6">
        <v>92</v>
      </c>
      <c r="BI82" s="6">
        <v>45.1</v>
      </c>
      <c r="BJ82" s="6">
        <v>60.53</v>
      </c>
      <c r="BK82" s="6">
        <v>77.599999999999994</v>
      </c>
      <c r="BL82" s="6">
        <v>97.98</v>
      </c>
      <c r="BM82" s="6">
        <v>86.61</v>
      </c>
      <c r="BN82" s="6">
        <v>108.54</v>
      </c>
      <c r="BO82" s="6">
        <v>3040</v>
      </c>
    </row>
    <row r="83" spans="3:67" x14ac:dyDescent="0.2">
      <c r="D83">
        <f>D65+1</f>
        <v>4</v>
      </c>
      <c r="F83" t="s">
        <v>3</v>
      </c>
      <c r="G83" t="s">
        <v>3</v>
      </c>
      <c r="H83" t="s">
        <v>3</v>
      </c>
      <c r="I83" t="s">
        <v>4</v>
      </c>
      <c r="J83" t="s">
        <v>4</v>
      </c>
      <c r="K83" t="s">
        <v>4</v>
      </c>
      <c r="T83">
        <f>T65+1</f>
        <v>4</v>
      </c>
      <c r="V83" t="s">
        <v>3</v>
      </c>
      <c r="W83" t="s">
        <v>3</v>
      </c>
      <c r="X83" t="s">
        <v>3</v>
      </c>
      <c r="Y83" t="s">
        <v>4</v>
      </c>
      <c r="Z83" t="s">
        <v>4</v>
      </c>
      <c r="AA83" t="s">
        <v>4</v>
      </c>
      <c r="AJ83">
        <f>AJ65+1</f>
        <v>4</v>
      </c>
      <c r="AL83" t="s">
        <v>3</v>
      </c>
      <c r="AM83" t="s">
        <v>3</v>
      </c>
      <c r="AN83" t="s">
        <v>3</v>
      </c>
      <c r="AO83" t="s">
        <v>4</v>
      </c>
      <c r="AP83" t="s">
        <v>4</v>
      </c>
      <c r="AQ83" t="s">
        <v>4</v>
      </c>
      <c r="AV83">
        <v>4</v>
      </c>
      <c r="AW83" s="6">
        <v>0.84</v>
      </c>
      <c r="AX83" s="6">
        <v>0.75470000000000004</v>
      </c>
      <c r="AY83" s="6">
        <v>0.78430000000000011</v>
      </c>
      <c r="AZ83" s="6">
        <v>0.76919999999999999</v>
      </c>
      <c r="BA83" s="6">
        <v>0.88659999999999994</v>
      </c>
      <c r="BB83" s="6">
        <v>0.86870000000000003</v>
      </c>
      <c r="BC83" s="6">
        <v>0.87760000000000005</v>
      </c>
      <c r="BD83" s="6">
        <v>2736</v>
      </c>
      <c r="BE83" s="6">
        <v>111.59</v>
      </c>
      <c r="BG83" s="6">
        <v>84</v>
      </c>
      <c r="BH83" s="6">
        <v>75.47</v>
      </c>
      <c r="BI83" s="6">
        <v>78.430000000000007</v>
      </c>
      <c r="BJ83" s="6">
        <v>76.92</v>
      </c>
      <c r="BK83" s="6">
        <v>88.66</v>
      </c>
      <c r="BL83" s="6">
        <v>86.87</v>
      </c>
      <c r="BM83" s="6">
        <v>87.76</v>
      </c>
      <c r="BN83" s="6">
        <v>111.59</v>
      </c>
      <c r="BO83" s="6">
        <v>2736</v>
      </c>
    </row>
    <row r="84" spans="3:67" ht="17" x14ac:dyDescent="0.2">
      <c r="C84" s="2" t="s">
        <v>6</v>
      </c>
      <c r="D84" s="3" t="s">
        <v>7</v>
      </c>
      <c r="E84" s="4" t="s">
        <v>8</v>
      </c>
      <c r="F84" s="4" t="s">
        <v>9</v>
      </c>
      <c r="G84" s="4" t="s">
        <v>10</v>
      </c>
      <c r="H84" s="4" t="s">
        <v>11</v>
      </c>
      <c r="I84" s="4" t="s">
        <v>9</v>
      </c>
      <c r="J84" s="4" t="s">
        <v>10</v>
      </c>
      <c r="K84" s="4" t="s">
        <v>11</v>
      </c>
      <c r="L84" s="4" t="s">
        <v>12</v>
      </c>
      <c r="M84" s="4" t="s">
        <v>13</v>
      </c>
      <c r="N84" s="5" t="s">
        <v>14</v>
      </c>
      <c r="O84" s="1" t="s">
        <v>15</v>
      </c>
      <c r="S84" s="2" t="s">
        <v>6</v>
      </c>
      <c r="T84" s="3" t="s">
        <v>7</v>
      </c>
      <c r="U84" s="4" t="s">
        <v>8</v>
      </c>
      <c r="V84" s="4" t="s">
        <v>9</v>
      </c>
      <c r="W84" s="4" t="s">
        <v>10</v>
      </c>
      <c r="X84" s="4" t="s">
        <v>11</v>
      </c>
      <c r="Y84" s="4" t="s">
        <v>9</v>
      </c>
      <c r="Z84" s="4" t="s">
        <v>10</v>
      </c>
      <c r="AA84" s="4" t="s">
        <v>11</v>
      </c>
      <c r="AB84" s="4" t="s">
        <v>12</v>
      </c>
      <c r="AC84" s="4" t="s">
        <v>13</v>
      </c>
      <c r="AD84" s="5" t="s">
        <v>14</v>
      </c>
      <c r="AE84" s="1" t="s">
        <v>15</v>
      </c>
      <c r="AI84" s="2" t="s">
        <v>6</v>
      </c>
      <c r="AJ84" s="3" t="s">
        <v>7</v>
      </c>
      <c r="AK84" s="4" t="s">
        <v>8</v>
      </c>
      <c r="AL84" s="4" t="s">
        <v>9</v>
      </c>
      <c r="AM84" s="4" t="s">
        <v>10</v>
      </c>
      <c r="AN84" s="4" t="s">
        <v>11</v>
      </c>
      <c r="AO84" s="4" t="s">
        <v>9</v>
      </c>
      <c r="AP84" s="4" t="s">
        <v>10</v>
      </c>
      <c r="AQ84" s="4" t="s">
        <v>11</v>
      </c>
      <c r="AR84" s="4" t="s">
        <v>12</v>
      </c>
      <c r="AS84" s="4" t="s">
        <v>13</v>
      </c>
      <c r="AT84" s="5" t="s">
        <v>14</v>
      </c>
      <c r="AU84" s="1" t="s">
        <v>15</v>
      </c>
      <c r="AV84" s="6">
        <v>5</v>
      </c>
      <c r="AW84" s="6">
        <v>0.83329999999999993</v>
      </c>
      <c r="AX84" s="6">
        <v>0.86109999999999998</v>
      </c>
      <c r="AY84" s="6">
        <v>0.60780000000000001</v>
      </c>
      <c r="AZ84" s="6">
        <v>0.71260000000000001</v>
      </c>
      <c r="BA84" s="6">
        <v>0.82459999999999989</v>
      </c>
      <c r="BB84" s="6">
        <v>0.94950000000000001</v>
      </c>
      <c r="BC84" s="6">
        <v>0.88260000000000005</v>
      </c>
      <c r="BD84" s="6">
        <v>3040</v>
      </c>
      <c r="BE84" s="6">
        <v>149.63</v>
      </c>
      <c r="BG84" s="6">
        <v>83.33</v>
      </c>
      <c r="BH84" s="6">
        <v>86.11</v>
      </c>
      <c r="BI84" s="6">
        <v>60.78</v>
      </c>
      <c r="BJ84" s="6">
        <v>71.260000000000005</v>
      </c>
      <c r="BK84" s="6">
        <v>82.46</v>
      </c>
      <c r="BL84" s="6">
        <v>94.95</v>
      </c>
      <c r="BM84" s="6">
        <v>88.26</v>
      </c>
      <c r="BN84" s="6">
        <v>149.63</v>
      </c>
      <c r="BO84" s="6">
        <v>3040</v>
      </c>
    </row>
    <row r="85" spans="3:67" x14ac:dyDescent="0.2">
      <c r="C85" s="7">
        <v>1.1000000000000001</v>
      </c>
      <c r="D85" s="4" t="s">
        <v>20</v>
      </c>
      <c r="E85" s="21">
        <v>0.96</v>
      </c>
      <c r="F85" s="21">
        <v>0.89470000000000005</v>
      </c>
      <c r="G85" s="21">
        <v>0.8095</v>
      </c>
      <c r="H85" s="21">
        <v>0.85</v>
      </c>
      <c r="I85" s="21">
        <v>0.96950000000000003</v>
      </c>
      <c r="J85" s="21">
        <v>0.98450000000000004</v>
      </c>
      <c r="K85" s="21">
        <v>0.97689999999999999</v>
      </c>
      <c r="L85" s="21">
        <v>2402</v>
      </c>
      <c r="M85" s="21">
        <v>215.094240903854</v>
      </c>
      <c r="N85" s="1">
        <f t="shared" ref="N85:O92" si="24">L85+N67</f>
        <v>8768</v>
      </c>
      <c r="O85" s="1">
        <f t="shared" si="24"/>
        <v>685.96408224105733</v>
      </c>
      <c r="S85" s="7">
        <v>1.1000000000000001</v>
      </c>
      <c r="T85" s="4" t="s">
        <v>20</v>
      </c>
      <c r="U85" s="21">
        <v>0.98</v>
      </c>
      <c r="V85" s="21">
        <v>0.90910000000000002</v>
      </c>
      <c r="W85" s="21">
        <v>0.95240000000000002</v>
      </c>
      <c r="X85" s="21">
        <v>0.93020000000000003</v>
      </c>
      <c r="Y85" s="21">
        <v>0.99219999999999997</v>
      </c>
      <c r="Z85" s="21">
        <v>0.98450000000000004</v>
      </c>
      <c r="AA85" s="21">
        <v>0.98829999999999996</v>
      </c>
      <c r="AB85" s="4">
        <v>1520</v>
      </c>
      <c r="AC85" s="4">
        <v>183.92</v>
      </c>
      <c r="AD85" s="5">
        <f t="shared" ref="AD85:AE92" si="25">AB85+AD67</f>
        <v>7902</v>
      </c>
      <c r="AE85" s="1">
        <f t="shared" si="25"/>
        <v>710.7299999999999</v>
      </c>
      <c r="AI85" s="7">
        <v>1.1000000000000001</v>
      </c>
      <c r="AJ85" s="4" t="s">
        <v>20</v>
      </c>
      <c r="AK85" s="21">
        <v>0.96</v>
      </c>
      <c r="AL85" s="21">
        <v>0.85709999999999997</v>
      </c>
      <c r="AM85" s="21">
        <v>0.85709999999999997</v>
      </c>
      <c r="AN85" s="21">
        <v>0.85709999999999997</v>
      </c>
      <c r="AO85" s="21">
        <v>0.97670000000000001</v>
      </c>
      <c r="AP85" s="21">
        <v>0.97670000000000001</v>
      </c>
      <c r="AQ85" s="21">
        <v>0.97670000000000001</v>
      </c>
      <c r="AR85" s="6">
        <v>1824</v>
      </c>
      <c r="AS85" s="6">
        <v>188.08</v>
      </c>
      <c r="AT85" s="5">
        <f t="shared" ref="AT85:AU92" si="26">AR85+AT67</f>
        <v>7142</v>
      </c>
      <c r="AU85" s="1">
        <f t="shared" si="26"/>
        <v>531.93000000000006</v>
      </c>
      <c r="AV85">
        <v>6</v>
      </c>
      <c r="AW85" s="6">
        <v>0.88</v>
      </c>
      <c r="AX85" s="6">
        <v>0.8234999999999999</v>
      </c>
      <c r="AY85" s="6">
        <v>0.8234999999999999</v>
      </c>
      <c r="AZ85" s="6">
        <v>0.8234999999999999</v>
      </c>
      <c r="BA85" s="6">
        <v>0.90910000000000002</v>
      </c>
      <c r="BB85" s="6">
        <v>0.90910000000000002</v>
      </c>
      <c r="BC85" s="6">
        <v>0.90910000000000002</v>
      </c>
      <c r="BD85" s="6">
        <v>3040</v>
      </c>
      <c r="BE85" s="6">
        <v>184.64</v>
      </c>
      <c r="BG85" s="6">
        <v>88</v>
      </c>
      <c r="BH85" s="6">
        <v>82.35</v>
      </c>
      <c r="BI85" s="6">
        <v>82.35</v>
      </c>
      <c r="BJ85" s="6">
        <v>82.35</v>
      </c>
      <c r="BK85" s="6">
        <v>90.91</v>
      </c>
      <c r="BL85" s="6">
        <v>90.91</v>
      </c>
      <c r="BM85" s="6">
        <v>90.91</v>
      </c>
      <c r="BN85" s="6">
        <v>184.64</v>
      </c>
      <c r="BO85" s="6">
        <v>3040</v>
      </c>
    </row>
    <row r="86" spans="3:67" x14ac:dyDescent="0.2">
      <c r="C86" s="7">
        <v>1.2</v>
      </c>
      <c r="D86" s="4" t="s">
        <v>21</v>
      </c>
      <c r="E86" s="21">
        <v>0.84670000000000001</v>
      </c>
      <c r="F86" s="21">
        <v>0.68</v>
      </c>
      <c r="G86" s="21">
        <v>0.53120000000000001</v>
      </c>
      <c r="H86" s="21">
        <v>0.59650000000000003</v>
      </c>
      <c r="I86" s="21">
        <v>0.88</v>
      </c>
      <c r="J86" s="21">
        <v>0.93220000000000003</v>
      </c>
      <c r="K86" s="21">
        <v>0.90529999999999999</v>
      </c>
      <c r="L86" s="21">
        <v>2410</v>
      </c>
      <c r="M86" s="21">
        <v>190.56607007980301</v>
      </c>
      <c r="N86" s="1">
        <f t="shared" si="24"/>
        <v>8850</v>
      </c>
      <c r="O86" s="1">
        <f t="shared" si="24"/>
        <v>641.32205533981141</v>
      </c>
      <c r="S86" s="7">
        <v>1.2</v>
      </c>
      <c r="T86" s="4" t="s">
        <v>21</v>
      </c>
      <c r="U86" s="21">
        <v>0.92669999999999997</v>
      </c>
      <c r="V86" s="21">
        <v>0.8</v>
      </c>
      <c r="W86" s="21">
        <v>0.875</v>
      </c>
      <c r="X86" s="21">
        <v>0.83579999999999999</v>
      </c>
      <c r="Y86" s="21">
        <v>0.96519999999999995</v>
      </c>
      <c r="Z86" s="21">
        <v>0.94069999999999998</v>
      </c>
      <c r="AA86" s="21">
        <v>0.95279999999999998</v>
      </c>
      <c r="AB86" s="4">
        <v>2432</v>
      </c>
      <c r="AC86" s="4">
        <v>163.6</v>
      </c>
      <c r="AD86" s="5">
        <f t="shared" si="25"/>
        <v>8358</v>
      </c>
      <c r="AE86" s="1">
        <f t="shared" si="25"/>
        <v>748.29000000000008</v>
      </c>
      <c r="AI86" s="7">
        <v>1.2</v>
      </c>
      <c r="AJ86" s="4" t="s">
        <v>21</v>
      </c>
      <c r="AK86" s="21">
        <v>0.78670000000000007</v>
      </c>
      <c r="AL86" s="21">
        <v>0.5</v>
      </c>
      <c r="AM86" s="21">
        <v>0.34380000000000005</v>
      </c>
      <c r="AN86" s="21">
        <v>0.40740000000000004</v>
      </c>
      <c r="AO86" s="21">
        <v>0.83590000000000009</v>
      </c>
      <c r="AP86" s="21">
        <v>0.90680000000000005</v>
      </c>
      <c r="AQ86" s="21">
        <v>0.8698999999999999</v>
      </c>
      <c r="AR86" s="6">
        <v>1520</v>
      </c>
      <c r="AS86" s="6">
        <v>103.94</v>
      </c>
      <c r="AT86" s="5">
        <f t="shared" si="26"/>
        <v>7902</v>
      </c>
      <c r="AU86" s="1">
        <f t="shared" si="26"/>
        <v>514.74</v>
      </c>
      <c r="AW86" s="6"/>
      <c r="AX86" s="6"/>
      <c r="AY86" s="6"/>
      <c r="AZ86" s="6"/>
      <c r="BA86" s="6"/>
      <c r="BB86" s="6"/>
      <c r="BC86" s="6"/>
      <c r="BD86" s="6"/>
      <c r="BE86" s="6"/>
    </row>
    <row r="87" spans="3:67" x14ac:dyDescent="0.2">
      <c r="C87" s="7">
        <v>1.3</v>
      </c>
      <c r="D87" s="4" t="s">
        <v>22</v>
      </c>
      <c r="E87" s="21">
        <v>0.97330000000000005</v>
      </c>
      <c r="F87" s="21">
        <v>0.83330000000000004</v>
      </c>
      <c r="G87" s="21">
        <v>0.83330000000000004</v>
      </c>
      <c r="H87" s="21">
        <v>0.83330000000000004</v>
      </c>
      <c r="I87" s="21">
        <v>0.98550000000000004</v>
      </c>
      <c r="J87" s="21">
        <v>0.98550000000000004</v>
      </c>
      <c r="K87" s="21">
        <v>0.98550000000000004</v>
      </c>
      <c r="L87" s="21">
        <v>2350</v>
      </c>
      <c r="M87" s="21">
        <v>223.775521993637</v>
      </c>
      <c r="N87" s="1">
        <f t="shared" si="24"/>
        <v>8418</v>
      </c>
      <c r="O87" s="1">
        <f t="shared" si="24"/>
        <v>706.60657644271748</v>
      </c>
      <c r="S87" s="7">
        <v>1.3</v>
      </c>
      <c r="T87" s="4" t="s">
        <v>22</v>
      </c>
      <c r="U87" s="21">
        <v>0.98</v>
      </c>
      <c r="V87" s="21">
        <v>1</v>
      </c>
      <c r="W87" s="21">
        <v>0.75</v>
      </c>
      <c r="X87" s="21">
        <v>0.85709999999999997</v>
      </c>
      <c r="Y87" s="21">
        <v>0.97870000000000001</v>
      </c>
      <c r="Z87" s="21">
        <v>1</v>
      </c>
      <c r="AA87" s="21">
        <v>0.98919999999999997</v>
      </c>
      <c r="AB87" s="4">
        <v>608</v>
      </c>
      <c r="AC87" s="4">
        <v>52.61</v>
      </c>
      <c r="AD87" s="5">
        <f t="shared" si="25"/>
        <v>2582</v>
      </c>
      <c r="AE87" s="1">
        <f t="shared" si="25"/>
        <v>220.34000000000003</v>
      </c>
      <c r="AI87" s="7">
        <v>1.3</v>
      </c>
      <c r="AJ87" s="4" t="s">
        <v>22</v>
      </c>
      <c r="AK87" s="21">
        <v>0.98670000000000002</v>
      </c>
      <c r="AL87" s="21">
        <v>0.85709999999999997</v>
      </c>
      <c r="AM87" s="21">
        <v>1</v>
      </c>
      <c r="AN87" s="21">
        <v>0.92310000000000003</v>
      </c>
      <c r="AO87" s="21">
        <v>1</v>
      </c>
      <c r="AP87" s="21">
        <v>0.98549999999999993</v>
      </c>
      <c r="AQ87" s="21">
        <v>0.99269999999999992</v>
      </c>
      <c r="AR87" s="6">
        <v>608</v>
      </c>
      <c r="AS87" s="6">
        <v>99.12</v>
      </c>
      <c r="AT87" s="5">
        <f t="shared" si="26"/>
        <v>2582</v>
      </c>
      <c r="AU87" s="1">
        <f t="shared" si="26"/>
        <v>294.55</v>
      </c>
      <c r="AW87" s="6"/>
      <c r="AX87" s="6"/>
      <c r="AY87" s="6"/>
      <c r="AZ87" s="6"/>
      <c r="BA87" s="6"/>
      <c r="BB87" s="6"/>
      <c r="BC87" s="6"/>
      <c r="BD87" s="6"/>
      <c r="BE87" s="6"/>
      <c r="BG87" t="s">
        <v>43</v>
      </c>
    </row>
    <row r="88" spans="3:67" x14ac:dyDescent="0.2">
      <c r="C88" s="7">
        <v>1.4</v>
      </c>
      <c r="D88" s="4" t="s">
        <v>23</v>
      </c>
      <c r="E88" s="21">
        <v>0.99329999999999996</v>
      </c>
      <c r="F88" s="21">
        <v>1</v>
      </c>
      <c r="G88" s="21">
        <v>0.91669999999999996</v>
      </c>
      <c r="H88" s="21">
        <v>0.95650000000000002</v>
      </c>
      <c r="I88" s="21">
        <v>0.99280000000000002</v>
      </c>
      <c r="J88" s="21">
        <v>1</v>
      </c>
      <c r="K88" s="21">
        <v>0.99639999999999995</v>
      </c>
      <c r="L88" s="21">
        <v>2413</v>
      </c>
      <c r="M88" s="21">
        <v>196.56671214103699</v>
      </c>
      <c r="N88" s="1">
        <f t="shared" si="24"/>
        <v>8830</v>
      </c>
      <c r="O88" s="17">
        <f t="shared" si="24"/>
        <v>659.1883831024162</v>
      </c>
      <c r="S88" s="7">
        <v>1.4</v>
      </c>
      <c r="T88" s="4" t="s">
        <v>23</v>
      </c>
      <c r="U88" s="21">
        <v>1</v>
      </c>
      <c r="V88" s="21">
        <v>1</v>
      </c>
      <c r="W88" s="21">
        <v>1</v>
      </c>
      <c r="X88" s="21">
        <v>1</v>
      </c>
      <c r="Y88" s="21">
        <v>1</v>
      </c>
      <c r="Z88" s="21">
        <v>1</v>
      </c>
      <c r="AA88" s="21">
        <v>1</v>
      </c>
      <c r="AB88" s="4">
        <v>3040</v>
      </c>
      <c r="AC88" s="8">
        <v>181.59</v>
      </c>
      <c r="AD88" s="5">
        <f t="shared" si="25"/>
        <v>6686</v>
      </c>
      <c r="AE88" s="17">
        <f t="shared" si="25"/>
        <v>562.16999999999996</v>
      </c>
      <c r="AI88" s="7">
        <v>1.4</v>
      </c>
      <c r="AJ88" s="4" t="s">
        <v>23</v>
      </c>
      <c r="AK88" s="21">
        <v>0.98670000000000002</v>
      </c>
      <c r="AL88" s="21">
        <v>0.91670000000000007</v>
      </c>
      <c r="AM88" s="21">
        <v>0.91670000000000007</v>
      </c>
      <c r="AN88" s="21">
        <v>0.91670000000000007</v>
      </c>
      <c r="AO88" s="21">
        <v>0.99280000000000002</v>
      </c>
      <c r="AP88" s="21">
        <v>0.99280000000000002</v>
      </c>
      <c r="AQ88" s="21">
        <v>0.99280000000000002</v>
      </c>
      <c r="AR88" s="6">
        <v>2128</v>
      </c>
      <c r="AS88" s="6">
        <v>100.57</v>
      </c>
      <c r="AT88" s="5">
        <f t="shared" si="26"/>
        <v>5166</v>
      </c>
      <c r="AU88" s="1">
        <f t="shared" si="26"/>
        <v>334.73</v>
      </c>
      <c r="AV88">
        <v>0</v>
      </c>
      <c r="AW88" s="6">
        <v>0.59329999999999994</v>
      </c>
      <c r="AX88" s="6">
        <v>0.28399999999999997</v>
      </c>
      <c r="AY88" s="6">
        <v>0.88459999999999994</v>
      </c>
      <c r="AZ88" s="6">
        <v>0.4299</v>
      </c>
      <c r="BA88" s="6">
        <v>0.95650000000000002</v>
      </c>
      <c r="BB88" s="6">
        <v>0.5323</v>
      </c>
      <c r="BC88" s="6">
        <v>0.68389999999999995</v>
      </c>
      <c r="BD88" s="6">
        <v>150</v>
      </c>
      <c r="BE88" s="6">
        <v>4.75</v>
      </c>
      <c r="BG88" s="6">
        <v>59.33</v>
      </c>
      <c r="BH88" s="6">
        <v>28.4</v>
      </c>
      <c r="BI88" s="6">
        <v>88.46</v>
      </c>
      <c r="BJ88" s="6">
        <v>42.99</v>
      </c>
      <c r="BK88" s="6">
        <v>95.65</v>
      </c>
      <c r="BL88" s="6">
        <v>53.23</v>
      </c>
      <c r="BM88" s="6">
        <v>68.39</v>
      </c>
      <c r="BN88" s="6">
        <v>4.75</v>
      </c>
      <c r="BO88" s="6">
        <v>150</v>
      </c>
    </row>
    <row r="89" spans="3:67" x14ac:dyDescent="0.2">
      <c r="C89" s="7">
        <v>1.5</v>
      </c>
      <c r="D89" s="4" t="s">
        <v>24</v>
      </c>
      <c r="E89" s="21">
        <v>0.82</v>
      </c>
      <c r="F89" s="21">
        <v>0.74</v>
      </c>
      <c r="G89" s="21">
        <v>0.72550000000000003</v>
      </c>
      <c r="H89" s="21">
        <v>0.73270000000000002</v>
      </c>
      <c r="I89" s="21">
        <v>0.86</v>
      </c>
      <c r="J89" s="21">
        <v>0.86870000000000003</v>
      </c>
      <c r="K89" s="21">
        <v>0.86429999999999996</v>
      </c>
      <c r="L89" s="21">
        <v>2397</v>
      </c>
      <c r="M89" s="21">
        <v>223.52837514877299</v>
      </c>
      <c r="N89" s="1">
        <f t="shared" si="24"/>
        <v>8835</v>
      </c>
      <c r="O89" s="1">
        <f t="shared" si="24"/>
        <v>656.35948562621877</v>
      </c>
      <c r="S89" s="7">
        <v>1.5</v>
      </c>
      <c r="T89" s="4" t="s">
        <v>24</v>
      </c>
      <c r="U89" s="21">
        <v>0.87329999999999997</v>
      </c>
      <c r="V89" s="21">
        <v>0.78569999999999995</v>
      </c>
      <c r="W89" s="21">
        <v>0.86270000000000002</v>
      </c>
      <c r="X89" s="21">
        <v>0.82240000000000002</v>
      </c>
      <c r="Y89" s="21">
        <v>0.92549999999999999</v>
      </c>
      <c r="Z89" s="21">
        <v>0.87880000000000003</v>
      </c>
      <c r="AA89" s="21">
        <v>0.90159999999999996</v>
      </c>
      <c r="AB89" s="4">
        <v>3040</v>
      </c>
      <c r="AC89" s="4">
        <v>249.17</v>
      </c>
      <c r="AD89" s="5">
        <f t="shared" si="25"/>
        <v>9878</v>
      </c>
      <c r="AE89" s="1">
        <f t="shared" si="25"/>
        <v>746.74</v>
      </c>
      <c r="AI89" s="7">
        <v>1.5</v>
      </c>
      <c r="AJ89" s="4" t="s">
        <v>24</v>
      </c>
      <c r="AK89" s="21">
        <v>0.84</v>
      </c>
      <c r="AL89" s="21">
        <v>0.75470000000000004</v>
      </c>
      <c r="AM89" s="21">
        <v>0.78430000000000011</v>
      </c>
      <c r="AN89" s="21">
        <v>0.76919999999999999</v>
      </c>
      <c r="AO89" s="21">
        <v>0.88659999999999994</v>
      </c>
      <c r="AP89" s="21">
        <v>0.86870000000000003</v>
      </c>
      <c r="AQ89" s="21">
        <v>0.87760000000000005</v>
      </c>
      <c r="AR89" s="6">
        <v>2736</v>
      </c>
      <c r="AS89" s="6">
        <v>111.59</v>
      </c>
      <c r="AT89" s="5">
        <f t="shared" si="26"/>
        <v>9878</v>
      </c>
      <c r="AU89" s="1">
        <f t="shared" si="26"/>
        <v>552.03</v>
      </c>
      <c r="AV89" s="6">
        <v>1</v>
      </c>
      <c r="AW89" s="6">
        <v>0.84</v>
      </c>
      <c r="AX89" s="6">
        <v>0.55559999999999998</v>
      </c>
      <c r="AY89" s="6">
        <v>0.3846</v>
      </c>
      <c r="AZ89" s="6">
        <v>0.45450000000000002</v>
      </c>
      <c r="BA89" s="6">
        <v>0.87879999999999991</v>
      </c>
      <c r="BB89" s="6">
        <v>0.9355</v>
      </c>
      <c r="BC89" s="6">
        <v>0.90620000000000001</v>
      </c>
      <c r="BD89" s="6">
        <v>1216</v>
      </c>
      <c r="BE89" s="6">
        <v>32.340000000000003</v>
      </c>
      <c r="BG89" s="6">
        <v>84</v>
      </c>
      <c r="BH89" s="6">
        <v>55.56</v>
      </c>
      <c r="BI89" s="6">
        <v>38.46</v>
      </c>
      <c r="BJ89" s="6">
        <v>45.45</v>
      </c>
      <c r="BK89" s="6">
        <v>87.88</v>
      </c>
      <c r="BL89" s="6">
        <v>93.55</v>
      </c>
      <c r="BM89" s="6">
        <v>90.62</v>
      </c>
      <c r="BN89" s="6">
        <v>32.340000000000003</v>
      </c>
      <c r="BO89" s="6">
        <v>1216</v>
      </c>
    </row>
    <row r="90" spans="3:67" x14ac:dyDescent="0.2">
      <c r="C90" s="7">
        <v>1.6</v>
      </c>
      <c r="D90" s="4" t="s">
        <v>26</v>
      </c>
      <c r="E90" s="21">
        <v>0.84</v>
      </c>
      <c r="F90" s="21">
        <v>0.54549999999999998</v>
      </c>
      <c r="G90" s="21">
        <v>0.46150000000000002</v>
      </c>
      <c r="H90" s="21">
        <v>0.5</v>
      </c>
      <c r="I90" s="21">
        <v>0.89059999999999995</v>
      </c>
      <c r="J90" s="21">
        <v>0.9194</v>
      </c>
      <c r="K90" s="21">
        <v>0.90480000000000005</v>
      </c>
      <c r="L90" s="21">
        <v>2369</v>
      </c>
      <c r="M90" s="21">
        <v>193.89908599853501</v>
      </c>
      <c r="N90" s="1">
        <f t="shared" si="24"/>
        <v>8752</v>
      </c>
      <c r="O90" s="1">
        <f t="shared" si="24"/>
        <v>596.03637170791444</v>
      </c>
      <c r="S90" s="7">
        <v>1.6</v>
      </c>
      <c r="T90" s="4" t="s">
        <v>26</v>
      </c>
      <c r="U90" s="21">
        <v>0.86670000000000003</v>
      </c>
      <c r="V90" s="21">
        <v>0.75</v>
      </c>
      <c r="W90" s="21">
        <v>0.34620000000000001</v>
      </c>
      <c r="X90" s="21">
        <v>0.47370000000000001</v>
      </c>
      <c r="Y90" s="21">
        <v>0.87680000000000002</v>
      </c>
      <c r="Z90" s="21">
        <v>0.9758</v>
      </c>
      <c r="AA90" s="21">
        <v>0.92369999999999997</v>
      </c>
      <c r="AB90" s="4">
        <v>6080</v>
      </c>
      <c r="AC90" s="4">
        <v>468.84</v>
      </c>
      <c r="AD90" s="5">
        <f t="shared" si="25"/>
        <v>13678</v>
      </c>
      <c r="AE90" s="1">
        <f t="shared" si="25"/>
        <v>1013.76</v>
      </c>
      <c r="AI90" s="7">
        <v>1.6</v>
      </c>
      <c r="AJ90" s="4" t="s">
        <v>26</v>
      </c>
      <c r="AK90" s="21">
        <v>0.86</v>
      </c>
      <c r="AL90" s="21">
        <v>1</v>
      </c>
      <c r="AM90" s="21">
        <v>0.1923</v>
      </c>
      <c r="AN90" s="21">
        <v>0.3226</v>
      </c>
      <c r="AO90" s="21">
        <v>0.85519999999999996</v>
      </c>
      <c r="AP90" s="21">
        <v>1</v>
      </c>
      <c r="AQ90" s="21">
        <v>0.92189999999999994</v>
      </c>
      <c r="AR90" s="6">
        <v>1520</v>
      </c>
      <c r="AS90" s="6">
        <v>111.72</v>
      </c>
      <c r="AT90" s="5">
        <f t="shared" si="26"/>
        <v>10486</v>
      </c>
      <c r="AU90" s="1">
        <f t="shared" si="26"/>
        <v>594.65</v>
      </c>
      <c r="AV90">
        <v>2</v>
      </c>
      <c r="AW90" s="6">
        <v>0.86</v>
      </c>
      <c r="AX90" s="6">
        <v>1</v>
      </c>
      <c r="AY90" s="6">
        <v>0.1923</v>
      </c>
      <c r="AZ90" s="6">
        <v>0.3226</v>
      </c>
      <c r="BA90" s="6">
        <v>0.85519999999999996</v>
      </c>
      <c r="BB90" s="6">
        <v>1</v>
      </c>
      <c r="BC90" s="6">
        <v>0.92189999999999994</v>
      </c>
      <c r="BD90" s="6">
        <v>3040</v>
      </c>
      <c r="BE90" s="6">
        <v>144.52000000000001</v>
      </c>
      <c r="BG90" s="6">
        <v>86</v>
      </c>
      <c r="BH90" s="6">
        <v>100</v>
      </c>
      <c r="BI90" s="6">
        <v>19.23</v>
      </c>
      <c r="BJ90" s="6">
        <v>32.26</v>
      </c>
      <c r="BK90" s="6">
        <v>85.52</v>
      </c>
      <c r="BL90" s="6">
        <v>100</v>
      </c>
      <c r="BM90" s="6">
        <v>92.19</v>
      </c>
      <c r="BN90" s="6">
        <v>144.52000000000001</v>
      </c>
      <c r="BO90" s="6">
        <v>3040</v>
      </c>
    </row>
    <row r="91" spans="3:67" x14ac:dyDescent="0.2">
      <c r="C91" s="7">
        <v>2.1</v>
      </c>
      <c r="D91" s="4" t="s">
        <v>27</v>
      </c>
      <c r="E91" s="21">
        <f>'ProTeGi - Multi Call Data'!K11</f>
        <v>0.876</v>
      </c>
      <c r="F91" s="21">
        <f>'ProTeGi - Multi Call Data'!L11</f>
        <v>0.90510000000000002</v>
      </c>
      <c r="G91" s="21">
        <f>'ProTeGi - Multi Call Data'!M11</f>
        <v>0.93014000000000008</v>
      </c>
      <c r="H91" s="21">
        <f>'ProTeGi - Multi Call Data'!N11</f>
        <v>0.91615999999999997</v>
      </c>
      <c r="I91" s="21">
        <f>'ProTeGi - Multi Call Data'!O11</f>
        <v>0.81180000000000008</v>
      </c>
      <c r="J91" s="21">
        <f>'ProTeGi - Multi Call Data'!P11</f>
        <v>0.72964000000000007</v>
      </c>
      <c r="K91" s="21">
        <f>'ProTeGi - Multi Call Data'!Q11</f>
        <v>0.75806000000000007</v>
      </c>
      <c r="L91" s="21">
        <f>'ProTeGi - Multi Call Data'!S11</f>
        <v>2459.4</v>
      </c>
      <c r="M91" s="21">
        <f>'ProTeGi - Multi Call Data'!R11</f>
        <v>158.42234140823362</v>
      </c>
      <c r="N91" s="1">
        <f t="shared" si="24"/>
        <v>9767.8000000000011</v>
      </c>
      <c r="O91" s="1">
        <f t="shared" si="24"/>
        <v>541.88535663793618</v>
      </c>
      <c r="S91" s="7">
        <v>2.1</v>
      </c>
      <c r="T91" s="4" t="s">
        <v>27</v>
      </c>
      <c r="U91" s="21">
        <f>'PO2G+C - Multi Call Data'!K11</f>
        <v>0.90900000000000003</v>
      </c>
      <c r="V91" s="21">
        <f>'PO2G+C - Multi Call Data'!L11</f>
        <v>0.94230000000000003</v>
      </c>
      <c r="W91" s="21">
        <f>'PO2G+C - Multi Call Data'!M11</f>
        <v>0.93425999999999987</v>
      </c>
      <c r="X91" s="21">
        <f>'PO2G+C - Multi Call Data'!N11</f>
        <v>0.9375</v>
      </c>
      <c r="Y91" s="21">
        <f>'PO2G+C - Multi Call Data'!O11</f>
        <v>0.83452000000000004</v>
      </c>
      <c r="Z91" s="21">
        <f>'PO2G+C - Multi Call Data'!P11</f>
        <v>0.84076000000000006</v>
      </c>
      <c r="AA91" s="21">
        <f>'PO2G+C - Multi Call Data'!Q11</f>
        <v>0.83111999999999997</v>
      </c>
      <c r="AB91" s="4">
        <f>'PO2G+C - Multi Call Data'!S11</f>
        <v>3595.6</v>
      </c>
      <c r="AC91" s="4">
        <f>'PO2G+C - Multi Call Data'!R11</f>
        <v>123.06200000000001</v>
      </c>
      <c r="AD91" s="5">
        <f t="shared" si="25"/>
        <v>13047.2</v>
      </c>
      <c r="AE91" s="1">
        <f t="shared" si="25"/>
        <v>486.88400000000001</v>
      </c>
      <c r="AI91" s="7">
        <v>2.1</v>
      </c>
      <c r="AJ91" s="4" t="s">
        <v>27</v>
      </c>
      <c r="AK91" s="21">
        <f>'PO2G - Multi Call Data'!K11</f>
        <v>0.90300000000000014</v>
      </c>
      <c r="AL91" s="21">
        <f>'PO2G - Multi Call Data'!L11</f>
        <v>0.91144000000000003</v>
      </c>
      <c r="AM91" s="21">
        <f>'PO2G - Multi Call Data'!M11</f>
        <v>0.96304000000000001</v>
      </c>
      <c r="AN91" s="21">
        <f>'PO2G - Multi Call Data'!N11</f>
        <v>0.93564000000000003</v>
      </c>
      <c r="AO91" s="21">
        <f>'PO2G - Multi Call Data'!O11</f>
        <v>0.89412000000000003</v>
      </c>
      <c r="AP91" s="21">
        <f>'PO2G - Multi Call Data'!P11</f>
        <v>0.74076000000000009</v>
      </c>
      <c r="AQ91" s="21">
        <f>'PO2G - Multi Call Data'!Q11</f>
        <v>0.80069999999999997</v>
      </c>
      <c r="AR91" s="4">
        <f>'PO2G - Multi Call Data'!S11</f>
        <v>3434</v>
      </c>
      <c r="AS91" s="4">
        <f>'PO2G - Multi Call Data'!R11</f>
        <v>114.792</v>
      </c>
      <c r="AT91" s="5">
        <f t="shared" si="26"/>
        <v>13128</v>
      </c>
      <c r="AU91" s="1">
        <f t="shared" si="26"/>
        <v>417.68799999999999</v>
      </c>
      <c r="AV91" s="6">
        <v>3</v>
      </c>
      <c r="AW91" s="6">
        <v>0.84670000000000001</v>
      </c>
      <c r="AX91" s="6">
        <v>1</v>
      </c>
      <c r="AY91" s="6">
        <v>0.11539999999999999</v>
      </c>
      <c r="AZ91" s="6">
        <v>0.2069</v>
      </c>
      <c r="BA91" s="6">
        <v>0.84349999999999992</v>
      </c>
      <c r="BB91" s="6">
        <v>1</v>
      </c>
      <c r="BC91" s="6">
        <v>0.91510000000000002</v>
      </c>
      <c r="BD91" s="6">
        <v>4560</v>
      </c>
      <c r="BE91" s="6">
        <v>301.32</v>
      </c>
      <c r="BG91" s="6">
        <v>84.67</v>
      </c>
      <c r="BH91" s="6">
        <v>100</v>
      </c>
      <c r="BI91" s="6">
        <v>11.54</v>
      </c>
      <c r="BJ91" s="6">
        <v>20.69</v>
      </c>
      <c r="BK91" s="6">
        <v>84.35</v>
      </c>
      <c r="BL91" s="6">
        <v>100</v>
      </c>
      <c r="BM91" s="6">
        <v>91.51</v>
      </c>
      <c r="BN91" s="6">
        <v>301.32</v>
      </c>
      <c r="BO91" s="6">
        <v>4560</v>
      </c>
    </row>
    <row r="92" spans="3:67" x14ac:dyDescent="0.2">
      <c r="C92" s="7"/>
      <c r="D92" s="9" t="s">
        <v>28</v>
      </c>
      <c r="E92" s="24">
        <f t="shared" ref="E92:M92" si="27">AVERAGE(E85:E91)</f>
        <v>0.90132857142857148</v>
      </c>
      <c r="F92" s="24">
        <f t="shared" si="27"/>
        <v>0.79979999999999996</v>
      </c>
      <c r="G92" s="24">
        <f t="shared" si="27"/>
        <v>0.74397714285714289</v>
      </c>
      <c r="H92" s="24">
        <f t="shared" si="27"/>
        <v>0.76930857142857134</v>
      </c>
      <c r="I92" s="24">
        <f t="shared" si="27"/>
        <v>0.9128857142857143</v>
      </c>
      <c r="J92" s="24">
        <f t="shared" si="27"/>
        <v>0.91713428571428579</v>
      </c>
      <c r="K92" s="24">
        <f t="shared" si="27"/>
        <v>0.91303714285714288</v>
      </c>
      <c r="L92" s="24">
        <f t="shared" si="27"/>
        <v>2400.0571428571429</v>
      </c>
      <c r="M92" s="24">
        <f t="shared" si="27"/>
        <v>200.26462109626752</v>
      </c>
      <c r="N92" s="1">
        <f t="shared" si="24"/>
        <v>8888.6857142857152</v>
      </c>
      <c r="O92" s="1">
        <f t="shared" si="24"/>
        <v>641.05175872829602</v>
      </c>
      <c r="S92" s="7"/>
      <c r="T92" s="9" t="s">
        <v>28</v>
      </c>
      <c r="U92" s="24">
        <f t="shared" ref="U92:AC92" si="28">AVERAGE(U85:U91)</f>
        <v>0.93367142857142849</v>
      </c>
      <c r="V92" s="24">
        <f t="shared" si="28"/>
        <v>0.88387142857142875</v>
      </c>
      <c r="W92" s="24">
        <f t="shared" si="28"/>
        <v>0.81722285714285714</v>
      </c>
      <c r="X92" s="24">
        <f t="shared" si="28"/>
        <v>0.83667142857142862</v>
      </c>
      <c r="Y92" s="24">
        <f t="shared" si="28"/>
        <v>0.93898857142857139</v>
      </c>
      <c r="Z92" s="24">
        <f t="shared" si="28"/>
        <v>0.9457942857142857</v>
      </c>
      <c r="AA92" s="24">
        <f t="shared" si="28"/>
        <v>0.94096000000000013</v>
      </c>
      <c r="AB92" s="9">
        <f t="shared" si="28"/>
        <v>2902.2285714285713</v>
      </c>
      <c r="AC92" s="9">
        <f t="shared" si="28"/>
        <v>203.256</v>
      </c>
      <c r="AD92" s="5">
        <f t="shared" si="25"/>
        <v>8875.8857142857141</v>
      </c>
      <c r="AE92" s="1">
        <f t="shared" si="25"/>
        <v>641.27342857142855</v>
      </c>
      <c r="AI92" s="7"/>
      <c r="AJ92" s="9" t="s">
        <v>28</v>
      </c>
      <c r="AK92" s="24">
        <f>AVERAGE(AK85:AK91)</f>
        <v>0.9033000000000001</v>
      </c>
      <c r="AL92" s="24">
        <f t="shared" ref="AL92:AS92" si="29">AVERAGE(AL85:AL91)</f>
        <v>0.82814857142857146</v>
      </c>
      <c r="AM92" s="24">
        <f t="shared" si="29"/>
        <v>0.72246285714285718</v>
      </c>
      <c r="AN92" s="24">
        <f t="shared" si="29"/>
        <v>0.73310571428571425</v>
      </c>
      <c r="AO92" s="24">
        <f t="shared" si="29"/>
        <v>0.92018857142857147</v>
      </c>
      <c r="AP92" s="24">
        <f t="shared" si="29"/>
        <v>0.92446571428571434</v>
      </c>
      <c r="AQ92" s="24">
        <f t="shared" si="29"/>
        <v>0.91889999999999994</v>
      </c>
      <c r="AR92" s="9">
        <f t="shared" si="29"/>
        <v>1967.1428571428571</v>
      </c>
      <c r="AS92" s="9">
        <f t="shared" si="29"/>
        <v>118.54457142857143</v>
      </c>
      <c r="AT92" s="5">
        <f t="shared" si="26"/>
        <v>8040.5714285714284</v>
      </c>
      <c r="AU92" s="1">
        <f t="shared" si="26"/>
        <v>462.90257142857143</v>
      </c>
      <c r="AV92">
        <v>4</v>
      </c>
      <c r="AW92" s="6">
        <v>0.86</v>
      </c>
      <c r="AX92" s="6">
        <v>1</v>
      </c>
      <c r="AY92" s="6">
        <v>0.1923</v>
      </c>
      <c r="AZ92" s="6">
        <v>0.3226</v>
      </c>
      <c r="BA92" s="6">
        <v>0.85519999999999996</v>
      </c>
      <c r="BB92" s="6">
        <v>1</v>
      </c>
      <c r="BC92" s="6">
        <v>0.92189999999999994</v>
      </c>
      <c r="BD92" s="6">
        <v>1520</v>
      </c>
      <c r="BE92" s="6">
        <v>111.72</v>
      </c>
      <c r="BG92" s="6">
        <v>86</v>
      </c>
      <c r="BH92" s="6">
        <v>100</v>
      </c>
      <c r="BI92" s="6">
        <v>19.23</v>
      </c>
      <c r="BJ92" s="6">
        <v>32.26</v>
      </c>
      <c r="BK92" s="6">
        <v>85.52</v>
      </c>
      <c r="BL92" s="6">
        <v>100</v>
      </c>
      <c r="BM92" s="6">
        <v>92.19</v>
      </c>
      <c r="BN92" s="6">
        <v>111.72</v>
      </c>
      <c r="BO92" s="6">
        <v>1520</v>
      </c>
    </row>
    <row r="93" spans="3:67" x14ac:dyDescent="0.2">
      <c r="AV93" s="6">
        <v>5</v>
      </c>
      <c r="AW93" s="6">
        <v>0.85329999999999995</v>
      </c>
      <c r="AX93" s="6">
        <v>1</v>
      </c>
      <c r="AY93" s="6">
        <v>0.15380000000000002</v>
      </c>
      <c r="AZ93" s="6">
        <v>0.26669999999999999</v>
      </c>
      <c r="BA93" s="6">
        <v>0.84930000000000005</v>
      </c>
      <c r="BB93" s="6">
        <v>1</v>
      </c>
      <c r="BC93" s="6">
        <v>0.91849999999999998</v>
      </c>
      <c r="BD93" s="6">
        <v>1824</v>
      </c>
      <c r="BE93" s="6">
        <v>137.52000000000001</v>
      </c>
      <c r="BG93" s="6">
        <v>85.33</v>
      </c>
      <c r="BH93" s="6">
        <v>100</v>
      </c>
      <c r="BI93" s="6">
        <v>15.38</v>
      </c>
      <c r="BJ93" s="6">
        <v>26.67</v>
      </c>
      <c r="BK93" s="6">
        <v>84.93</v>
      </c>
      <c r="BL93" s="6">
        <v>100</v>
      </c>
      <c r="BM93" s="6">
        <v>91.85</v>
      </c>
      <c r="BN93" s="6">
        <v>137.52000000000001</v>
      </c>
      <c r="BO93" s="6">
        <v>1824</v>
      </c>
    </row>
    <row r="94" spans="3:67" x14ac:dyDescent="0.2">
      <c r="AV94">
        <v>6</v>
      </c>
      <c r="AW94" s="6">
        <v>0.86</v>
      </c>
      <c r="AX94" s="6">
        <v>1</v>
      </c>
      <c r="AY94" s="6">
        <v>0.1923</v>
      </c>
      <c r="AZ94" s="6">
        <v>0.3226</v>
      </c>
      <c r="BA94" s="6">
        <v>0.85519999999999996</v>
      </c>
      <c r="BB94" s="6">
        <v>1</v>
      </c>
      <c r="BC94" s="6">
        <v>0.92189999999999994</v>
      </c>
      <c r="BD94" s="6">
        <v>3040</v>
      </c>
      <c r="BE94" s="6">
        <v>174.5</v>
      </c>
      <c r="BG94" s="6">
        <v>86</v>
      </c>
      <c r="BH94" s="6">
        <v>100</v>
      </c>
      <c r="BI94" s="6">
        <v>19.23</v>
      </c>
      <c r="BJ94" s="6">
        <v>32.26</v>
      </c>
      <c r="BK94" s="6">
        <v>85.52</v>
      </c>
      <c r="BL94" s="6">
        <v>100</v>
      </c>
      <c r="BM94" s="6">
        <v>92.19</v>
      </c>
      <c r="BN94" s="6">
        <v>174.5</v>
      </c>
      <c r="BO94" s="6">
        <v>3040</v>
      </c>
    </row>
    <row r="95" spans="3:67" x14ac:dyDescent="0.2">
      <c r="AW95" s="6"/>
      <c r="AX95" s="6"/>
      <c r="AY95" s="6"/>
      <c r="AZ95" s="6"/>
      <c r="BA95" s="6"/>
      <c r="BB95" s="6"/>
      <c r="BC95" s="6"/>
      <c r="BD95" s="6"/>
      <c r="BE95" s="6"/>
    </row>
    <row r="96" spans="3:67" x14ac:dyDescent="0.2">
      <c r="AW96" s="6"/>
      <c r="AX96" s="6"/>
      <c r="AY96" s="6"/>
      <c r="AZ96" s="6"/>
      <c r="BA96" s="6"/>
      <c r="BB96" s="6"/>
      <c r="BC96" s="6"/>
      <c r="BD96" s="6"/>
      <c r="BE96" s="6"/>
      <c r="BG96" t="s">
        <v>27</v>
      </c>
    </row>
    <row r="97" spans="3:67" x14ac:dyDescent="0.2">
      <c r="AV97">
        <v>0</v>
      </c>
      <c r="AW97" s="6">
        <v>0.48</v>
      </c>
      <c r="AX97" s="6">
        <v>0.9375</v>
      </c>
      <c r="AY97" s="6">
        <v>0.30820000000000003</v>
      </c>
      <c r="AZ97" s="6">
        <v>0.46389999999999998</v>
      </c>
      <c r="BA97" s="6">
        <v>0.33549999999999996</v>
      </c>
      <c r="BB97" s="6">
        <v>0.94440000000000002</v>
      </c>
      <c r="BC97" s="6">
        <v>0.49509999999999998</v>
      </c>
      <c r="BD97" s="6">
        <v>200</v>
      </c>
      <c r="BE97" s="6">
        <v>8.06</v>
      </c>
      <c r="BG97" s="6">
        <v>48</v>
      </c>
      <c r="BH97" s="6">
        <v>93.75</v>
      </c>
      <c r="BI97" s="6">
        <v>30.82</v>
      </c>
      <c r="BJ97" s="6">
        <v>46.39</v>
      </c>
      <c r="BK97" s="6">
        <v>33.549999999999997</v>
      </c>
      <c r="BL97" s="6">
        <v>94.44</v>
      </c>
      <c r="BM97" s="6">
        <v>49.51</v>
      </c>
      <c r="BN97" s="6">
        <v>8.06</v>
      </c>
      <c r="BO97" s="6">
        <v>200</v>
      </c>
    </row>
    <row r="98" spans="3:67" x14ac:dyDescent="0.2">
      <c r="AV98" s="6">
        <v>1</v>
      </c>
      <c r="AW98" s="6">
        <v>0.87</v>
      </c>
      <c r="AX98" s="6">
        <v>0.875</v>
      </c>
      <c r="AY98" s="6">
        <v>0.95889999999999997</v>
      </c>
      <c r="AZ98" s="6">
        <v>0.91500000000000004</v>
      </c>
      <c r="BA98" s="6">
        <v>0.85</v>
      </c>
      <c r="BB98" s="6">
        <v>0.62960000000000005</v>
      </c>
      <c r="BC98" s="6">
        <v>0.72340000000000004</v>
      </c>
      <c r="BD98" s="6">
        <v>2020</v>
      </c>
      <c r="BE98" s="6">
        <v>105.08</v>
      </c>
      <c r="BG98" s="6">
        <v>87</v>
      </c>
      <c r="BH98" s="6">
        <v>87.5</v>
      </c>
      <c r="BI98" s="6">
        <v>95.89</v>
      </c>
      <c r="BJ98" s="6">
        <v>91.5</v>
      </c>
      <c r="BK98" s="6">
        <v>85</v>
      </c>
      <c r="BL98" s="6">
        <v>62.96</v>
      </c>
      <c r="BM98" s="6">
        <v>72.34</v>
      </c>
      <c r="BN98" s="6">
        <v>105.08</v>
      </c>
      <c r="BO98" s="6">
        <v>2020</v>
      </c>
    </row>
    <row r="99" spans="3:67" x14ac:dyDescent="0.2">
      <c r="AV99">
        <v>2</v>
      </c>
      <c r="AW99" s="6">
        <v>0.89500000000000002</v>
      </c>
      <c r="AX99" s="6">
        <v>0.94330000000000003</v>
      </c>
      <c r="AY99" s="6">
        <v>0.91099999999999992</v>
      </c>
      <c r="AZ99" s="6">
        <v>0.92680000000000007</v>
      </c>
      <c r="BA99" s="6">
        <v>0.77969999999999995</v>
      </c>
      <c r="BB99" s="6">
        <v>0.85189999999999999</v>
      </c>
      <c r="BC99" s="6">
        <v>0.81420000000000003</v>
      </c>
      <c r="BD99" s="6">
        <v>3838</v>
      </c>
      <c r="BE99" s="6">
        <v>220.59</v>
      </c>
      <c r="BG99" s="6">
        <v>89.5</v>
      </c>
      <c r="BH99" s="6">
        <v>94.33</v>
      </c>
      <c r="BI99" s="6">
        <v>91.1</v>
      </c>
      <c r="BJ99" s="6">
        <v>92.68</v>
      </c>
      <c r="BK99" s="6">
        <v>77.97</v>
      </c>
      <c r="BL99" s="6">
        <v>85.19</v>
      </c>
      <c r="BM99" s="6">
        <v>81.42</v>
      </c>
      <c r="BN99" s="6">
        <v>220.59</v>
      </c>
      <c r="BO99" s="6">
        <v>3838</v>
      </c>
    </row>
    <row r="100" spans="3:67" x14ac:dyDescent="0.2">
      <c r="C100" t="s">
        <v>0</v>
      </c>
      <c r="S100" t="str">
        <f>S82</f>
        <v>PO2G 4o Mini + Cluster</v>
      </c>
      <c r="AI100" t="str">
        <f>AI82</f>
        <v>PO2G 4o Mini</v>
      </c>
      <c r="AV100" s="6">
        <v>3</v>
      </c>
      <c r="AW100" s="6">
        <v>0.9</v>
      </c>
      <c r="AX100" s="6">
        <v>0.9375</v>
      </c>
      <c r="AY100" s="6">
        <v>0.92469999999999997</v>
      </c>
      <c r="AZ100" s="6">
        <v>0.93099999999999994</v>
      </c>
      <c r="BA100" s="6">
        <v>0.80359999999999998</v>
      </c>
      <c r="BB100" s="6">
        <v>0.83329999999999993</v>
      </c>
      <c r="BC100" s="6">
        <v>0.81819999999999993</v>
      </c>
      <c r="BD100" s="6">
        <v>4040</v>
      </c>
      <c r="BE100" s="6">
        <v>221.31</v>
      </c>
      <c r="BG100" s="6">
        <v>90</v>
      </c>
      <c r="BH100" s="6">
        <v>93.75</v>
      </c>
      <c r="BI100" s="6">
        <v>92.47</v>
      </c>
      <c r="BJ100" s="6">
        <v>93.1</v>
      </c>
      <c r="BK100" s="6">
        <v>80.36</v>
      </c>
      <c r="BL100" s="6">
        <v>83.33</v>
      </c>
      <c r="BM100" s="6">
        <v>81.819999999999993</v>
      </c>
      <c r="BN100" s="6">
        <v>221.31</v>
      </c>
      <c r="BO100" s="6">
        <v>4040</v>
      </c>
    </row>
    <row r="101" spans="3:67" x14ac:dyDescent="0.2">
      <c r="D101">
        <f>D83+1</f>
        <v>5</v>
      </c>
      <c r="F101" t="s">
        <v>3</v>
      </c>
      <c r="G101" t="s">
        <v>3</v>
      </c>
      <c r="H101" t="s">
        <v>3</v>
      </c>
      <c r="I101" t="s">
        <v>4</v>
      </c>
      <c r="J101" t="s">
        <v>4</v>
      </c>
      <c r="K101" t="s">
        <v>4</v>
      </c>
      <c r="T101">
        <f>T83+1</f>
        <v>5</v>
      </c>
      <c r="V101" t="s">
        <v>3</v>
      </c>
      <c r="W101" t="s">
        <v>3</v>
      </c>
      <c r="X101" t="s">
        <v>3</v>
      </c>
      <c r="Y101" t="s">
        <v>4</v>
      </c>
      <c r="Z101" t="s">
        <v>4</v>
      </c>
      <c r="AA101" t="s">
        <v>4</v>
      </c>
      <c r="AJ101">
        <f>AJ83+1</f>
        <v>5</v>
      </c>
      <c r="AL101" t="s">
        <v>3</v>
      </c>
      <c r="AM101" t="s">
        <v>3</v>
      </c>
      <c r="AN101" t="s">
        <v>3</v>
      </c>
      <c r="AO101" t="s">
        <v>4</v>
      </c>
      <c r="AP101" t="s">
        <v>4</v>
      </c>
      <c r="AQ101" t="s">
        <v>4</v>
      </c>
      <c r="AV101">
        <v>4</v>
      </c>
      <c r="AW101" s="6">
        <v>0.91</v>
      </c>
      <c r="AX101" s="6">
        <v>0.94440000000000002</v>
      </c>
      <c r="AY101" s="6">
        <v>0.93150000000000011</v>
      </c>
      <c r="AZ101" s="6">
        <v>0.93790000000000007</v>
      </c>
      <c r="BA101" s="6">
        <v>0.82140000000000002</v>
      </c>
      <c r="BB101" s="6">
        <v>0.85189999999999999</v>
      </c>
      <c r="BC101" s="6">
        <v>0.83640000000000003</v>
      </c>
      <c r="BD101" s="6">
        <v>4040</v>
      </c>
      <c r="BE101" s="6">
        <v>192.18</v>
      </c>
      <c r="BG101" s="6">
        <v>91</v>
      </c>
      <c r="BH101" s="6">
        <v>94.44</v>
      </c>
      <c r="BI101" s="6">
        <v>93.15</v>
      </c>
      <c r="BJ101" s="6">
        <v>93.79</v>
      </c>
      <c r="BK101" s="6">
        <v>82.14</v>
      </c>
      <c r="BL101" s="6">
        <v>85.19</v>
      </c>
      <c r="BM101" s="6">
        <v>83.64</v>
      </c>
      <c r="BN101" s="6">
        <v>192.18</v>
      </c>
      <c r="BO101" s="6">
        <v>4040</v>
      </c>
    </row>
    <row r="102" spans="3:67" ht="17" x14ac:dyDescent="0.2">
      <c r="C102" s="2" t="s">
        <v>6</v>
      </c>
      <c r="D102" s="3" t="s">
        <v>7</v>
      </c>
      <c r="E102" s="4" t="s">
        <v>8</v>
      </c>
      <c r="F102" s="4" t="s">
        <v>9</v>
      </c>
      <c r="G102" s="4" t="s">
        <v>10</v>
      </c>
      <c r="H102" s="4" t="s">
        <v>11</v>
      </c>
      <c r="I102" s="4" t="s">
        <v>9</v>
      </c>
      <c r="J102" s="4" t="s">
        <v>10</v>
      </c>
      <c r="K102" s="4" t="s">
        <v>11</v>
      </c>
      <c r="L102" s="4" t="s">
        <v>12</v>
      </c>
      <c r="M102" s="4" t="s">
        <v>13</v>
      </c>
      <c r="N102" s="5" t="s">
        <v>14</v>
      </c>
      <c r="O102" s="1" t="s">
        <v>15</v>
      </c>
      <c r="S102" s="2" t="s">
        <v>6</v>
      </c>
      <c r="T102" s="3" t="s">
        <v>7</v>
      </c>
      <c r="U102" s="4" t="s">
        <v>8</v>
      </c>
      <c r="V102" s="4" t="s">
        <v>9</v>
      </c>
      <c r="W102" s="4" t="s">
        <v>10</v>
      </c>
      <c r="X102" s="4" t="s">
        <v>11</v>
      </c>
      <c r="Y102" s="4" t="s">
        <v>9</v>
      </c>
      <c r="Z102" s="4" t="s">
        <v>10</v>
      </c>
      <c r="AA102" s="4" t="s">
        <v>11</v>
      </c>
      <c r="AB102" s="4" t="s">
        <v>12</v>
      </c>
      <c r="AC102" s="4" t="s">
        <v>13</v>
      </c>
      <c r="AD102" s="5" t="s">
        <v>14</v>
      </c>
      <c r="AE102" s="1" t="s">
        <v>15</v>
      </c>
      <c r="AI102" s="2" t="s">
        <v>6</v>
      </c>
      <c r="AJ102" s="3" t="s">
        <v>7</v>
      </c>
      <c r="AK102" s="4" t="s">
        <v>8</v>
      </c>
      <c r="AL102" s="4" t="s">
        <v>9</v>
      </c>
      <c r="AM102" s="4" t="s">
        <v>10</v>
      </c>
      <c r="AN102" s="4" t="s">
        <v>11</v>
      </c>
      <c r="AO102" s="4" t="s">
        <v>9</v>
      </c>
      <c r="AP102" s="4" t="s">
        <v>10</v>
      </c>
      <c r="AQ102" s="4" t="s">
        <v>11</v>
      </c>
      <c r="AR102" s="4" t="s">
        <v>12</v>
      </c>
      <c r="AS102" s="4" t="s">
        <v>13</v>
      </c>
      <c r="AT102" s="5" t="s">
        <v>14</v>
      </c>
      <c r="AU102" s="1" t="s">
        <v>15</v>
      </c>
      <c r="AV102" s="6">
        <v>5</v>
      </c>
      <c r="AW102" s="6">
        <v>0.92</v>
      </c>
      <c r="AX102" s="6">
        <v>0.95140000000000002</v>
      </c>
      <c r="AY102" s="6">
        <v>0.93840000000000001</v>
      </c>
      <c r="AZ102" s="6">
        <v>0.94480000000000008</v>
      </c>
      <c r="BA102" s="6">
        <v>0.83930000000000005</v>
      </c>
      <c r="BB102" s="6">
        <v>0.87040000000000006</v>
      </c>
      <c r="BC102" s="6">
        <v>0.85450000000000004</v>
      </c>
      <c r="BD102" s="6">
        <v>4040</v>
      </c>
      <c r="BE102" s="6">
        <v>181.25</v>
      </c>
      <c r="BG102" s="6">
        <v>92</v>
      </c>
      <c r="BH102" s="6">
        <v>95.14</v>
      </c>
      <c r="BI102" s="6">
        <v>93.84</v>
      </c>
      <c r="BJ102" s="6">
        <v>94.48</v>
      </c>
      <c r="BK102" s="6">
        <v>83.93</v>
      </c>
      <c r="BL102" s="6">
        <v>87.04</v>
      </c>
      <c r="BM102" s="6">
        <v>85.45</v>
      </c>
      <c r="BN102" s="6">
        <v>181.25</v>
      </c>
      <c r="BO102" s="6">
        <v>4040</v>
      </c>
    </row>
    <row r="103" spans="3:67" x14ac:dyDescent="0.2">
      <c r="C103" s="7">
        <v>1.1000000000000001</v>
      </c>
      <c r="D103" s="4" t="s">
        <v>20</v>
      </c>
      <c r="E103" s="21">
        <v>0.94669999999999999</v>
      </c>
      <c r="F103" s="21">
        <v>0.74070000000000003</v>
      </c>
      <c r="G103" s="21">
        <v>0.95240000000000002</v>
      </c>
      <c r="H103" s="21">
        <v>0.83330000000000004</v>
      </c>
      <c r="I103" s="21">
        <v>0.9919</v>
      </c>
      <c r="J103" s="21">
        <v>0.94569999999999999</v>
      </c>
      <c r="K103" s="21">
        <v>0.96830000000000005</v>
      </c>
      <c r="L103" s="21">
        <v>2414</v>
      </c>
      <c r="M103" s="21">
        <v>217.17957496643001</v>
      </c>
      <c r="N103" s="1">
        <f t="shared" ref="N103:O110" si="30">L103+N85</f>
        <v>11182</v>
      </c>
      <c r="O103" s="1">
        <f t="shared" si="30"/>
        <v>903.14365720748731</v>
      </c>
      <c r="S103" s="7">
        <v>1.1000000000000001</v>
      </c>
      <c r="T103" s="4" t="s">
        <v>20</v>
      </c>
      <c r="U103" s="21">
        <v>0.98</v>
      </c>
      <c r="V103" s="21">
        <v>0.90910000000000002</v>
      </c>
      <c r="W103" s="21">
        <v>0.95240000000000002</v>
      </c>
      <c r="X103" s="21">
        <v>0.93020000000000003</v>
      </c>
      <c r="Y103" s="21">
        <v>0.99219999999999997</v>
      </c>
      <c r="Z103" s="21">
        <v>0.98450000000000004</v>
      </c>
      <c r="AA103" s="21">
        <v>0.98829999999999996</v>
      </c>
      <c r="AB103" s="4">
        <v>2128</v>
      </c>
      <c r="AC103" s="4">
        <v>182.05</v>
      </c>
      <c r="AD103" s="5">
        <f t="shared" ref="AD103:AE110" si="31">AB103+AD85</f>
        <v>10030</v>
      </c>
      <c r="AE103" s="1">
        <f t="shared" si="31"/>
        <v>892.78</v>
      </c>
      <c r="AI103" s="7">
        <v>1.1000000000000001</v>
      </c>
      <c r="AJ103" s="4" t="s">
        <v>20</v>
      </c>
      <c r="AK103" s="21">
        <v>0.9667</v>
      </c>
      <c r="AL103" s="21">
        <v>0.83329999999999993</v>
      </c>
      <c r="AM103" s="21">
        <v>0.95239999999999991</v>
      </c>
      <c r="AN103" s="21">
        <v>0.88890000000000002</v>
      </c>
      <c r="AO103" s="21">
        <v>0.99209999999999998</v>
      </c>
      <c r="AP103" s="21">
        <v>0.96900000000000008</v>
      </c>
      <c r="AQ103" s="21">
        <v>0.98040000000000005</v>
      </c>
      <c r="AR103" s="6">
        <v>8512</v>
      </c>
      <c r="AS103" s="6">
        <v>491.93</v>
      </c>
      <c r="AT103" s="5">
        <f t="shared" ref="AT103:AU110" si="32">AR103+AT85</f>
        <v>15654</v>
      </c>
      <c r="AU103" s="1">
        <f t="shared" si="32"/>
        <v>1023.8600000000001</v>
      </c>
      <c r="AV103">
        <v>6</v>
      </c>
      <c r="AW103" s="6">
        <v>0.92500000000000004</v>
      </c>
      <c r="AX103" s="6">
        <v>0.93379999999999996</v>
      </c>
      <c r="AY103" s="6">
        <v>0.96579999999999999</v>
      </c>
      <c r="AZ103" s="6">
        <v>0.94950000000000001</v>
      </c>
      <c r="BA103" s="6">
        <v>0.89800000000000002</v>
      </c>
      <c r="BB103" s="6">
        <v>0.81480000000000008</v>
      </c>
      <c r="BC103" s="6">
        <v>0.85439999999999994</v>
      </c>
      <c r="BD103" s="6">
        <v>4040</v>
      </c>
      <c r="BE103" s="6">
        <v>238.9</v>
      </c>
      <c r="BG103" s="6">
        <v>92.5</v>
      </c>
      <c r="BH103" s="6">
        <v>93.38</v>
      </c>
      <c r="BI103" s="6">
        <v>96.58</v>
      </c>
      <c r="BJ103" s="6">
        <v>94.95</v>
      </c>
      <c r="BK103" s="6">
        <v>89.8</v>
      </c>
      <c r="BL103" s="6">
        <v>81.48</v>
      </c>
      <c r="BM103" s="6">
        <v>85.44</v>
      </c>
      <c r="BN103" s="6">
        <v>238.9</v>
      </c>
      <c r="BO103" s="6">
        <v>4040</v>
      </c>
    </row>
    <row r="104" spans="3:67" x14ac:dyDescent="0.2">
      <c r="C104" s="7">
        <v>1.2</v>
      </c>
      <c r="D104" s="4" t="s">
        <v>21</v>
      </c>
      <c r="E104" s="21">
        <v>0.89329999999999998</v>
      </c>
      <c r="F104" s="21">
        <v>0.76670000000000005</v>
      </c>
      <c r="G104" s="21">
        <v>0.71879999999999999</v>
      </c>
      <c r="H104" s="21">
        <v>0.7419</v>
      </c>
      <c r="I104" s="21">
        <v>0.92500000000000004</v>
      </c>
      <c r="J104" s="21">
        <v>0.94069999999999998</v>
      </c>
      <c r="K104" s="21">
        <v>0.93279999999999996</v>
      </c>
      <c r="L104" s="21">
        <v>2393</v>
      </c>
      <c r="M104" s="21">
        <v>198.18678402900599</v>
      </c>
      <c r="N104" s="1">
        <f t="shared" si="30"/>
        <v>11243</v>
      </c>
      <c r="O104" s="1">
        <f t="shared" si="30"/>
        <v>839.50883936881746</v>
      </c>
      <c r="S104" s="7">
        <v>1.2</v>
      </c>
      <c r="T104" s="4" t="s">
        <v>21</v>
      </c>
      <c r="U104" s="21">
        <v>0.92669999999999997</v>
      </c>
      <c r="V104" s="21">
        <v>0.8</v>
      </c>
      <c r="W104" s="21">
        <v>0.875</v>
      </c>
      <c r="X104" s="21">
        <v>0.83579999999999999</v>
      </c>
      <c r="Y104" s="21">
        <v>0.96519999999999995</v>
      </c>
      <c r="Z104" s="21">
        <v>0.94069999999999998</v>
      </c>
      <c r="AA104" s="21">
        <v>0.95279999999999998</v>
      </c>
      <c r="AB104" s="4">
        <v>2736</v>
      </c>
      <c r="AC104" s="4">
        <v>220.5</v>
      </c>
      <c r="AD104" s="5">
        <f t="shared" si="31"/>
        <v>11094</v>
      </c>
      <c r="AE104" s="1">
        <f t="shared" si="31"/>
        <v>968.79000000000008</v>
      </c>
      <c r="AI104" s="7">
        <v>1.2</v>
      </c>
      <c r="AJ104" s="4" t="s">
        <v>21</v>
      </c>
      <c r="AK104" s="21">
        <v>0.83329999999999993</v>
      </c>
      <c r="AL104" s="21">
        <v>0.68420000000000003</v>
      </c>
      <c r="AM104" s="21">
        <v>0.40619999999999995</v>
      </c>
      <c r="AN104" s="21">
        <v>0.50979999999999992</v>
      </c>
      <c r="AO104" s="21">
        <v>0.85499999999999998</v>
      </c>
      <c r="AP104" s="21">
        <v>0.94920000000000004</v>
      </c>
      <c r="AQ104" s="21">
        <v>0.89959999999999996</v>
      </c>
      <c r="AR104" s="6">
        <v>2280</v>
      </c>
      <c r="AS104" s="6">
        <v>70.28</v>
      </c>
      <c r="AT104" s="5">
        <f t="shared" si="32"/>
        <v>10182</v>
      </c>
      <c r="AU104" s="1">
        <f t="shared" si="32"/>
        <v>585.02</v>
      </c>
      <c r="AW104" s="6"/>
      <c r="AX104" s="6"/>
      <c r="AY104" s="6"/>
      <c r="AZ104" s="6"/>
      <c r="BA104" s="6"/>
      <c r="BB104" s="6"/>
      <c r="BC104" s="6"/>
      <c r="BD104" s="6"/>
      <c r="BE104" s="6"/>
    </row>
    <row r="105" spans="3:67" x14ac:dyDescent="0.2">
      <c r="C105" s="7">
        <v>1.3</v>
      </c>
      <c r="D105" s="4" t="s">
        <v>22</v>
      </c>
      <c r="E105" s="21">
        <v>0.9667</v>
      </c>
      <c r="F105" s="21">
        <v>0.81820000000000004</v>
      </c>
      <c r="G105" s="21">
        <v>0.75</v>
      </c>
      <c r="H105" s="21">
        <v>0.78259999999999996</v>
      </c>
      <c r="I105" s="21">
        <v>0.97840000000000005</v>
      </c>
      <c r="J105" s="21">
        <v>0.98550000000000004</v>
      </c>
      <c r="K105" s="21">
        <v>0.9819</v>
      </c>
      <c r="L105" s="21">
        <v>2363</v>
      </c>
      <c r="M105" s="21">
        <v>198.238093137741</v>
      </c>
      <c r="N105" s="1">
        <f t="shared" si="30"/>
        <v>10781</v>
      </c>
      <c r="O105" s="1">
        <f t="shared" si="30"/>
        <v>904.84466958045846</v>
      </c>
      <c r="S105" s="7">
        <v>1.3</v>
      </c>
      <c r="T105" s="4" t="s">
        <v>22</v>
      </c>
      <c r="U105" s="21">
        <v>0.98</v>
      </c>
      <c r="V105" s="21">
        <v>1</v>
      </c>
      <c r="W105" s="21">
        <v>0.75</v>
      </c>
      <c r="X105" s="21">
        <v>0.85709999999999997</v>
      </c>
      <c r="Y105" s="21">
        <v>0.97870000000000001</v>
      </c>
      <c r="Z105" s="21">
        <v>1</v>
      </c>
      <c r="AA105" s="21">
        <v>0.98919999999999997</v>
      </c>
      <c r="AB105" s="4">
        <v>760</v>
      </c>
      <c r="AC105" s="4">
        <v>56.79</v>
      </c>
      <c r="AD105" s="5">
        <f t="shared" si="31"/>
        <v>3342</v>
      </c>
      <c r="AE105" s="1">
        <f t="shared" si="31"/>
        <v>277.13000000000005</v>
      </c>
      <c r="AI105" s="7">
        <v>1.3</v>
      </c>
      <c r="AJ105" s="4" t="s">
        <v>22</v>
      </c>
      <c r="AK105" s="21">
        <v>0.98670000000000002</v>
      </c>
      <c r="AL105" s="21">
        <v>0.91670000000000007</v>
      </c>
      <c r="AM105" s="21">
        <v>0.91670000000000007</v>
      </c>
      <c r="AN105" s="21">
        <v>0.91670000000000007</v>
      </c>
      <c r="AO105" s="21">
        <v>0.99280000000000002</v>
      </c>
      <c r="AP105" s="21">
        <v>0.99280000000000002</v>
      </c>
      <c r="AQ105" s="21">
        <v>0.99280000000000002</v>
      </c>
      <c r="AR105" s="6">
        <v>1368</v>
      </c>
      <c r="AS105" s="6">
        <v>108.03</v>
      </c>
      <c r="AT105" s="5">
        <f t="shared" si="32"/>
        <v>3950</v>
      </c>
      <c r="AU105" s="1">
        <f t="shared" si="32"/>
        <v>402.58000000000004</v>
      </c>
      <c r="AW105" s="6"/>
      <c r="AX105" s="6"/>
      <c r="AY105" s="6"/>
      <c r="AZ105" s="6"/>
      <c r="BA105" s="6"/>
      <c r="BB105" s="6"/>
      <c r="BC105" s="6"/>
      <c r="BD105" s="6"/>
      <c r="BE105" s="6"/>
    </row>
    <row r="106" spans="3:67" x14ac:dyDescent="0.2">
      <c r="C106" s="7">
        <v>1.4</v>
      </c>
      <c r="D106" s="4" t="s">
        <v>23</v>
      </c>
      <c r="E106" s="21">
        <v>0.99329999999999996</v>
      </c>
      <c r="F106" s="21">
        <v>1</v>
      </c>
      <c r="G106" s="21">
        <v>0.91669999999999996</v>
      </c>
      <c r="H106" s="21">
        <v>0.95650000000000002</v>
      </c>
      <c r="I106" s="21">
        <v>0.99280000000000002</v>
      </c>
      <c r="J106" s="21">
        <v>1</v>
      </c>
      <c r="K106" s="21">
        <v>0.99639999999999995</v>
      </c>
      <c r="L106" s="21">
        <v>2392</v>
      </c>
      <c r="M106" s="21">
        <v>196.56671214103699</v>
      </c>
      <c r="N106" s="1">
        <f t="shared" si="30"/>
        <v>11222</v>
      </c>
      <c r="O106" s="17">
        <f t="shared" si="30"/>
        <v>855.75509524345318</v>
      </c>
      <c r="S106" s="7">
        <v>1.4</v>
      </c>
      <c r="T106" s="4" t="s">
        <v>23</v>
      </c>
      <c r="U106" s="21">
        <v>1</v>
      </c>
      <c r="V106" s="21">
        <v>1</v>
      </c>
      <c r="W106" s="21">
        <v>1</v>
      </c>
      <c r="X106" s="21">
        <v>1</v>
      </c>
      <c r="Y106" s="21">
        <v>1</v>
      </c>
      <c r="Z106" s="21">
        <v>1</v>
      </c>
      <c r="AA106" s="21">
        <v>1</v>
      </c>
      <c r="AB106" s="4">
        <v>304</v>
      </c>
      <c r="AC106" s="8">
        <v>50.08</v>
      </c>
      <c r="AD106" s="5">
        <f t="shared" si="31"/>
        <v>6990</v>
      </c>
      <c r="AE106" s="17">
        <f t="shared" si="31"/>
        <v>612.25</v>
      </c>
      <c r="AI106" s="7">
        <v>1.4</v>
      </c>
      <c r="AJ106" s="4" t="s">
        <v>23</v>
      </c>
      <c r="AK106" s="21">
        <v>0.98670000000000002</v>
      </c>
      <c r="AL106" s="21">
        <v>1</v>
      </c>
      <c r="AM106" s="21">
        <v>0.83329999999999993</v>
      </c>
      <c r="AN106" s="21">
        <v>0.90910000000000002</v>
      </c>
      <c r="AO106" s="21">
        <v>0.98569999999999991</v>
      </c>
      <c r="AP106" s="21">
        <v>1</v>
      </c>
      <c r="AQ106" s="21">
        <v>0.99280000000000002</v>
      </c>
      <c r="AR106" s="6">
        <v>2432</v>
      </c>
      <c r="AS106" s="6">
        <v>185.26</v>
      </c>
      <c r="AT106" s="5">
        <f t="shared" si="32"/>
        <v>7598</v>
      </c>
      <c r="AU106" s="1">
        <f t="shared" si="32"/>
        <v>519.99</v>
      </c>
      <c r="AW106" s="6"/>
      <c r="AX106" s="6"/>
      <c r="AY106" s="6"/>
      <c r="AZ106" s="6"/>
      <c r="BA106" s="6"/>
      <c r="BB106" s="6"/>
      <c r="BC106" s="6"/>
      <c r="BD106" s="6"/>
      <c r="BE106" s="6"/>
      <c r="BG106" t="s">
        <v>29</v>
      </c>
    </row>
    <row r="107" spans="3:67" x14ac:dyDescent="0.2">
      <c r="C107" s="7">
        <v>1.5</v>
      </c>
      <c r="D107" s="4" t="s">
        <v>24</v>
      </c>
      <c r="E107" s="21">
        <v>0.82</v>
      </c>
      <c r="F107" s="21">
        <v>0.72550000000000003</v>
      </c>
      <c r="G107" s="21">
        <v>0.74509999999999998</v>
      </c>
      <c r="H107" s="21">
        <v>0.7379</v>
      </c>
      <c r="I107" s="21">
        <v>0.86729999999999996</v>
      </c>
      <c r="J107" s="21">
        <v>0.85860000000000003</v>
      </c>
      <c r="K107" s="21">
        <v>0.8629</v>
      </c>
      <c r="L107" s="21">
        <v>2375</v>
      </c>
      <c r="M107" s="21">
        <v>209.982759237289</v>
      </c>
      <c r="N107" s="1">
        <f t="shared" si="30"/>
        <v>11210</v>
      </c>
      <c r="O107" s="1">
        <f t="shared" si="30"/>
        <v>866.34224486350774</v>
      </c>
      <c r="S107" s="7">
        <v>1.5</v>
      </c>
      <c r="T107" s="4" t="s">
        <v>24</v>
      </c>
      <c r="U107" s="21">
        <v>0.88</v>
      </c>
      <c r="V107" s="21">
        <v>0.8</v>
      </c>
      <c r="W107" s="21">
        <v>0.86270000000000002</v>
      </c>
      <c r="X107" s="21">
        <v>0.83020000000000005</v>
      </c>
      <c r="Y107" s="21">
        <v>0.92630000000000001</v>
      </c>
      <c r="Z107" s="21">
        <v>0.88890000000000002</v>
      </c>
      <c r="AA107" s="21">
        <v>0.90720000000000001</v>
      </c>
      <c r="AB107" s="4">
        <v>3040</v>
      </c>
      <c r="AC107" s="4">
        <v>159.65</v>
      </c>
      <c r="AD107" s="5">
        <f t="shared" si="31"/>
        <v>12918</v>
      </c>
      <c r="AE107" s="1">
        <f t="shared" si="31"/>
        <v>906.39</v>
      </c>
      <c r="AI107" s="7">
        <v>1.5</v>
      </c>
      <c r="AJ107" s="4" t="s">
        <v>24</v>
      </c>
      <c r="AK107" s="21">
        <v>0.84</v>
      </c>
      <c r="AL107" s="21">
        <v>0.75470000000000004</v>
      </c>
      <c r="AM107" s="21">
        <v>0.78430000000000011</v>
      </c>
      <c r="AN107" s="21">
        <v>0.76919999999999999</v>
      </c>
      <c r="AO107" s="21">
        <v>0.88659999999999994</v>
      </c>
      <c r="AP107" s="21">
        <v>0.86870000000000003</v>
      </c>
      <c r="AQ107" s="21">
        <v>0.87760000000000005</v>
      </c>
      <c r="AR107" s="6">
        <v>3040</v>
      </c>
      <c r="AS107" s="6">
        <v>149.63</v>
      </c>
      <c r="AT107" s="5">
        <f t="shared" si="32"/>
        <v>12918</v>
      </c>
      <c r="AU107" s="1">
        <f t="shared" si="32"/>
        <v>701.66</v>
      </c>
      <c r="AV107">
        <v>0</v>
      </c>
      <c r="AW107" s="6">
        <v>0.93</v>
      </c>
      <c r="AX107" s="6">
        <v>1</v>
      </c>
      <c r="AY107" s="6">
        <v>0.84950000000000003</v>
      </c>
      <c r="AZ107" s="6">
        <v>0.91859999999999997</v>
      </c>
      <c r="BA107" s="6">
        <v>0.88430000000000009</v>
      </c>
      <c r="BB107" s="6">
        <v>1</v>
      </c>
      <c r="BC107" s="6">
        <v>0.93859999999999999</v>
      </c>
      <c r="BD107" s="6">
        <v>200</v>
      </c>
      <c r="BE107" s="6">
        <v>7.62</v>
      </c>
      <c r="BG107" s="6">
        <v>93</v>
      </c>
      <c r="BH107" s="6">
        <v>100</v>
      </c>
      <c r="BI107" s="6">
        <v>84.95</v>
      </c>
      <c r="BJ107" s="6">
        <v>91.86</v>
      </c>
      <c r="BK107" s="6">
        <v>88.43</v>
      </c>
      <c r="BL107" s="6">
        <v>100</v>
      </c>
      <c r="BM107" s="6">
        <v>93.86</v>
      </c>
      <c r="BN107" s="6">
        <v>7.62</v>
      </c>
      <c r="BO107" s="6">
        <v>200</v>
      </c>
    </row>
    <row r="108" spans="3:67" x14ac:dyDescent="0.2">
      <c r="C108" s="7">
        <v>1.6</v>
      </c>
      <c r="D108" s="4" t="s">
        <v>26</v>
      </c>
      <c r="E108" s="21">
        <v>0.84670000000000001</v>
      </c>
      <c r="F108" s="21">
        <v>0.66669999999999996</v>
      </c>
      <c r="G108" s="21">
        <v>0.23080000000000001</v>
      </c>
      <c r="H108" s="21">
        <v>0.34289999999999998</v>
      </c>
      <c r="I108" s="21">
        <v>0.85819999999999996</v>
      </c>
      <c r="J108" s="21">
        <v>0.9758</v>
      </c>
      <c r="K108" s="21">
        <v>0.91320000000000001</v>
      </c>
      <c r="L108" s="21">
        <v>2352</v>
      </c>
      <c r="M108" s="21">
        <v>193.37956690788201</v>
      </c>
      <c r="N108" s="1">
        <f t="shared" si="30"/>
        <v>11104</v>
      </c>
      <c r="O108" s="1">
        <f t="shared" si="30"/>
        <v>789.41593861579645</v>
      </c>
      <c r="S108" s="7">
        <v>1.6</v>
      </c>
      <c r="T108" s="4" t="s">
        <v>26</v>
      </c>
      <c r="U108" s="21">
        <v>0.87329999999999997</v>
      </c>
      <c r="V108" s="21">
        <v>0.81820000000000004</v>
      </c>
      <c r="W108" s="21">
        <v>0.34620000000000001</v>
      </c>
      <c r="X108" s="21">
        <v>0.48649999999999999</v>
      </c>
      <c r="Y108" s="21">
        <v>0.87770000000000004</v>
      </c>
      <c r="Z108" s="21">
        <v>0.9839</v>
      </c>
      <c r="AA108" s="21">
        <v>0.92779999999999996</v>
      </c>
      <c r="AB108" s="4">
        <v>2280</v>
      </c>
      <c r="AC108" s="4">
        <v>202.56</v>
      </c>
      <c r="AD108" s="5">
        <f t="shared" si="31"/>
        <v>15958</v>
      </c>
      <c r="AE108" s="1">
        <f t="shared" si="31"/>
        <v>1216.32</v>
      </c>
      <c r="AI108" s="7">
        <v>1.6</v>
      </c>
      <c r="AJ108" s="4" t="s">
        <v>26</v>
      </c>
      <c r="AK108" s="21">
        <v>0.86</v>
      </c>
      <c r="AL108" s="21">
        <v>1</v>
      </c>
      <c r="AM108" s="21">
        <v>0.1923</v>
      </c>
      <c r="AN108" s="21">
        <v>0.3226</v>
      </c>
      <c r="AO108" s="21">
        <v>0.85519999999999996</v>
      </c>
      <c r="AP108" s="21">
        <v>1</v>
      </c>
      <c r="AQ108" s="21">
        <v>0.92189999999999994</v>
      </c>
      <c r="AR108" s="6">
        <v>4560</v>
      </c>
      <c r="AS108" s="6">
        <v>301.32</v>
      </c>
      <c r="AT108" s="5">
        <f t="shared" si="32"/>
        <v>15046</v>
      </c>
      <c r="AU108" s="1">
        <f t="shared" si="32"/>
        <v>895.97</v>
      </c>
      <c r="AV108" s="6">
        <v>1</v>
      </c>
      <c r="AW108" s="6">
        <v>0.98</v>
      </c>
      <c r="AX108" s="6">
        <v>1</v>
      </c>
      <c r="AY108" s="6">
        <v>0.95700000000000007</v>
      </c>
      <c r="AZ108" s="6">
        <v>0.97799999999999998</v>
      </c>
      <c r="BA108" s="6">
        <v>0.96400000000000008</v>
      </c>
      <c r="BB108" s="6">
        <v>1</v>
      </c>
      <c r="BC108" s="6">
        <v>0.98170000000000002</v>
      </c>
      <c r="BD108" s="6">
        <v>1010</v>
      </c>
      <c r="BE108" s="6">
        <v>47.36</v>
      </c>
      <c r="BG108" s="6">
        <v>98</v>
      </c>
      <c r="BH108" s="6">
        <v>100</v>
      </c>
      <c r="BI108" s="6">
        <v>95.7</v>
      </c>
      <c r="BJ108" s="6">
        <v>97.8</v>
      </c>
      <c r="BK108" s="6">
        <v>96.4</v>
      </c>
      <c r="BL108" s="6">
        <v>100</v>
      </c>
      <c r="BM108" s="6">
        <v>98.17</v>
      </c>
      <c r="BN108" s="6">
        <v>47.36</v>
      </c>
      <c r="BO108" s="6">
        <v>1010</v>
      </c>
    </row>
    <row r="109" spans="3:67" x14ac:dyDescent="0.2">
      <c r="C109" s="7">
        <v>2.1</v>
      </c>
      <c r="D109" s="4" t="s">
        <v>27</v>
      </c>
      <c r="E109" s="21">
        <f>'ProTeGi - Multi Call Data'!K12</f>
        <v>0.876</v>
      </c>
      <c r="F109" s="21">
        <f>'ProTeGi - Multi Call Data'!L12</f>
        <v>0.90922000000000003</v>
      </c>
      <c r="G109" s="21">
        <f>'ProTeGi - Multi Call Data'!M12</f>
        <v>0.92468000000000006</v>
      </c>
      <c r="H109" s="21">
        <f>'ProTeGi - Multi Call Data'!N12</f>
        <v>0.91574000000000011</v>
      </c>
      <c r="I109" s="21">
        <f>'ProTeGi - Multi Call Data'!O12</f>
        <v>0.81048000000000009</v>
      </c>
      <c r="J109" s="21">
        <f>'ProTeGi - Multi Call Data'!P12</f>
        <v>0.74446000000000001</v>
      </c>
      <c r="K109" s="21">
        <f>'ProTeGi - Multi Call Data'!Q12</f>
        <v>0.75287999999999999</v>
      </c>
      <c r="L109" s="21">
        <f>'ProTeGi - Multi Call Data'!S12</f>
        <v>2473.1999999999998</v>
      </c>
      <c r="M109" s="21">
        <f>'ProTeGi - Multi Call Data'!R12</f>
        <v>159.1029788225554</v>
      </c>
      <c r="N109" s="1">
        <f t="shared" si="30"/>
        <v>12241</v>
      </c>
      <c r="O109" s="1">
        <f t="shared" si="30"/>
        <v>700.98833546049161</v>
      </c>
      <c r="S109" s="7">
        <v>2.1</v>
      </c>
      <c r="T109" s="4" t="s">
        <v>27</v>
      </c>
      <c r="U109" s="21">
        <f>'PO2G+C - Multi Call Data'!K12</f>
        <v>0.92100000000000004</v>
      </c>
      <c r="V109" s="21">
        <f>'PO2G+C - Multi Call Data'!L12</f>
        <v>0.94435999999999998</v>
      </c>
      <c r="W109" s="21">
        <f>'PO2G+C - Multi Call Data'!M12</f>
        <v>0.94933999999999996</v>
      </c>
      <c r="X109" s="21">
        <f>'PO2G+C - Multi Call Data'!N12</f>
        <v>0.94619999999999993</v>
      </c>
      <c r="Y109" s="21">
        <f>'PO2G+C - Multi Call Data'!O12</f>
        <v>0.86692000000000002</v>
      </c>
      <c r="Z109" s="21">
        <f>'PO2G+C - Multi Call Data'!P12</f>
        <v>0.8444600000000001</v>
      </c>
      <c r="AA109" s="21">
        <f>'PO2G+C - Multi Call Data'!Q12</f>
        <v>0.85002</v>
      </c>
      <c r="AB109" s="4">
        <f>'PO2G+C - Multi Call Data'!S12</f>
        <v>3797.6</v>
      </c>
      <c r="AC109" s="4">
        <f>'PO2G+C - Multi Call Data'!R12</f>
        <v>132.63200000000001</v>
      </c>
      <c r="AD109" s="5">
        <f t="shared" si="31"/>
        <v>16844.8</v>
      </c>
      <c r="AE109" s="1">
        <f t="shared" si="31"/>
        <v>619.51600000000008</v>
      </c>
      <c r="AI109" s="7">
        <v>2.1</v>
      </c>
      <c r="AJ109" s="4" t="s">
        <v>27</v>
      </c>
      <c r="AK109" s="21">
        <f>'PO2G - Multi Call Data'!K12</f>
        <v>0.90600000000000025</v>
      </c>
      <c r="AL109" s="21">
        <f>'PO2G - Multi Call Data'!L12</f>
        <v>0.92558000000000007</v>
      </c>
      <c r="AM109" s="21">
        <f>'PO2G - Multi Call Data'!M12</f>
        <v>0.94933999999999996</v>
      </c>
      <c r="AN109" s="21">
        <f>'PO2G - Multi Call Data'!N12</f>
        <v>0.93654000000000015</v>
      </c>
      <c r="AO109" s="21">
        <f>'PO2G - Multi Call Data'!O12</f>
        <v>0.86063999999999985</v>
      </c>
      <c r="AP109" s="21">
        <f>'PO2G - Multi Call Data'!P12</f>
        <v>0.78890000000000005</v>
      </c>
      <c r="AQ109" s="21">
        <f>'PO2G - Multi Call Data'!Q12</f>
        <v>0.8172799999999999</v>
      </c>
      <c r="AR109" s="4">
        <f>'PO2G - Multi Call Data'!S12</f>
        <v>3959.2</v>
      </c>
      <c r="AS109" s="4">
        <f>'PO2G - Multi Call Data'!R12</f>
        <v>133.36799999999999</v>
      </c>
      <c r="AT109" s="5">
        <f t="shared" si="32"/>
        <v>17087.2</v>
      </c>
      <c r="AU109" s="1">
        <f t="shared" si="32"/>
        <v>551.05600000000004</v>
      </c>
      <c r="AV109">
        <v>2</v>
      </c>
      <c r="AW109" s="6">
        <v>0.98</v>
      </c>
      <c r="AX109" s="6">
        <v>0.9890000000000001</v>
      </c>
      <c r="AY109" s="6">
        <v>0.9677</v>
      </c>
      <c r="AZ109" s="6">
        <v>0.97829999999999995</v>
      </c>
      <c r="BA109" s="6">
        <v>0.97250000000000003</v>
      </c>
      <c r="BB109" s="6">
        <v>0.99069999999999991</v>
      </c>
      <c r="BC109" s="6">
        <v>0.98150000000000004</v>
      </c>
      <c r="BD109" s="6">
        <v>1212</v>
      </c>
      <c r="BE109" s="6">
        <v>63.7</v>
      </c>
      <c r="BG109" s="6">
        <v>98</v>
      </c>
      <c r="BH109" s="6">
        <v>98.9</v>
      </c>
      <c r="BI109" s="6">
        <v>96.77</v>
      </c>
      <c r="BJ109" s="6">
        <v>97.83</v>
      </c>
      <c r="BK109" s="6">
        <v>97.25</v>
      </c>
      <c r="BL109" s="6">
        <v>99.07</v>
      </c>
      <c r="BM109" s="6">
        <v>98.15</v>
      </c>
      <c r="BN109" s="6">
        <v>63.7</v>
      </c>
      <c r="BO109" s="6">
        <v>1212</v>
      </c>
    </row>
    <row r="110" spans="3:67" x14ac:dyDescent="0.2">
      <c r="C110" s="7"/>
      <c r="D110" s="9" t="s">
        <v>28</v>
      </c>
      <c r="E110" s="24">
        <f t="shared" ref="E110:M110" si="33">AVERAGE(E103:E109)</f>
        <v>0.90610000000000013</v>
      </c>
      <c r="F110" s="24">
        <f t="shared" si="33"/>
        <v>0.80386000000000002</v>
      </c>
      <c r="G110" s="24">
        <f t="shared" si="33"/>
        <v>0.74835428571428586</v>
      </c>
      <c r="H110" s="24">
        <f t="shared" si="33"/>
        <v>0.75869142857142868</v>
      </c>
      <c r="I110" s="24">
        <f t="shared" si="33"/>
        <v>0.91772571428571426</v>
      </c>
      <c r="J110" s="24">
        <f t="shared" si="33"/>
        <v>0.92153714285714294</v>
      </c>
      <c r="K110" s="24">
        <f t="shared" si="33"/>
        <v>0.91548285714285715</v>
      </c>
      <c r="L110" s="24">
        <f t="shared" si="33"/>
        <v>2394.6</v>
      </c>
      <c r="M110" s="24">
        <f t="shared" si="33"/>
        <v>196.09092417742005</v>
      </c>
      <c r="N110" s="1">
        <f t="shared" si="30"/>
        <v>11283.285714285716</v>
      </c>
      <c r="O110" s="1">
        <f t="shared" si="30"/>
        <v>837.14268290571613</v>
      </c>
      <c r="S110" s="7"/>
      <c r="T110" s="9" t="s">
        <v>28</v>
      </c>
      <c r="U110" s="24">
        <f t="shared" ref="U110:AC110" si="34">AVERAGE(U103:U109)</f>
        <v>0.93728571428571439</v>
      </c>
      <c r="V110" s="24">
        <f t="shared" si="34"/>
        <v>0.89595142857142851</v>
      </c>
      <c r="W110" s="24">
        <f t="shared" si="34"/>
        <v>0.81937714285714291</v>
      </c>
      <c r="X110" s="24">
        <f t="shared" si="34"/>
        <v>0.84085714285714297</v>
      </c>
      <c r="Y110" s="24">
        <f t="shared" si="34"/>
        <v>0.94386000000000003</v>
      </c>
      <c r="Z110" s="24">
        <f t="shared" si="34"/>
        <v>0.94892285714285707</v>
      </c>
      <c r="AA110" s="24">
        <f t="shared" si="34"/>
        <v>0.94504571428571427</v>
      </c>
      <c r="AB110" s="9">
        <f t="shared" si="34"/>
        <v>2149.3714285714286</v>
      </c>
      <c r="AC110" s="9">
        <f t="shared" si="34"/>
        <v>143.46600000000004</v>
      </c>
      <c r="AD110" s="5">
        <f t="shared" si="31"/>
        <v>11025.257142857143</v>
      </c>
      <c r="AE110" s="1">
        <f t="shared" si="31"/>
        <v>784.73942857142856</v>
      </c>
      <c r="AI110" s="7"/>
      <c r="AJ110" s="9" t="s">
        <v>28</v>
      </c>
      <c r="AK110" s="24">
        <f>AVERAGE(AK103:AK109)</f>
        <v>0.91134285714285723</v>
      </c>
      <c r="AL110" s="24">
        <f t="shared" ref="AL110:AS110" si="35">AVERAGE(AL103:AL109)</f>
        <v>0.87349714285714286</v>
      </c>
      <c r="AM110" s="24">
        <f t="shared" si="35"/>
        <v>0.71921999999999997</v>
      </c>
      <c r="AN110" s="24">
        <f t="shared" si="35"/>
        <v>0.75040571428571423</v>
      </c>
      <c r="AO110" s="24">
        <f t="shared" si="35"/>
        <v>0.91829142857142865</v>
      </c>
      <c r="AP110" s="24">
        <f t="shared" si="35"/>
        <v>0.93837142857142852</v>
      </c>
      <c r="AQ110" s="24">
        <f t="shared" si="35"/>
        <v>0.92605428571428572</v>
      </c>
      <c r="AR110" s="9">
        <f t="shared" si="35"/>
        <v>3735.8857142857146</v>
      </c>
      <c r="AS110" s="9">
        <f t="shared" si="35"/>
        <v>205.68828571428571</v>
      </c>
      <c r="AT110" s="5">
        <f t="shared" si="32"/>
        <v>11776.457142857143</v>
      </c>
      <c r="AU110" s="1">
        <f t="shared" si="32"/>
        <v>668.5908571428572</v>
      </c>
      <c r="AV110" s="6">
        <v>3</v>
      </c>
      <c r="AW110" s="6">
        <v>0.99</v>
      </c>
      <c r="AX110" s="6">
        <v>0.98919999999999997</v>
      </c>
      <c r="AY110" s="6">
        <v>0.98919999999999997</v>
      </c>
      <c r="AZ110" s="6">
        <v>0.98919999999999997</v>
      </c>
      <c r="BA110" s="6">
        <v>0.99069999999999991</v>
      </c>
      <c r="BB110" s="6">
        <v>0.99069999999999991</v>
      </c>
      <c r="BC110" s="6">
        <v>0.99069999999999991</v>
      </c>
      <c r="BD110" s="6">
        <v>1616</v>
      </c>
      <c r="BE110" s="6">
        <v>79.45</v>
      </c>
      <c r="BG110" s="6">
        <v>99</v>
      </c>
      <c r="BH110" s="6">
        <v>98.92</v>
      </c>
      <c r="BI110" s="6">
        <v>98.92</v>
      </c>
      <c r="BJ110" s="6">
        <v>98.92</v>
      </c>
      <c r="BK110" s="6">
        <v>99.07</v>
      </c>
      <c r="BL110" s="6">
        <v>99.07</v>
      </c>
      <c r="BM110" s="6">
        <v>99.07</v>
      </c>
      <c r="BN110" s="6">
        <v>79.45</v>
      </c>
      <c r="BO110" s="6">
        <v>1616</v>
      </c>
    </row>
    <row r="111" spans="3:67" x14ac:dyDescent="0.2">
      <c r="AV111">
        <v>4</v>
      </c>
      <c r="AW111" s="6">
        <v>0.995</v>
      </c>
      <c r="AX111" s="6">
        <v>0.98939999999999995</v>
      </c>
      <c r="AY111" s="6">
        <v>1</v>
      </c>
      <c r="AZ111" s="6">
        <v>0.99470000000000003</v>
      </c>
      <c r="BA111" s="6">
        <v>1</v>
      </c>
      <c r="BB111" s="6">
        <v>0.99069999999999991</v>
      </c>
      <c r="BC111" s="6">
        <v>0.99529999999999996</v>
      </c>
      <c r="BD111" s="6">
        <v>1212</v>
      </c>
      <c r="BE111" s="6">
        <v>87.25</v>
      </c>
      <c r="BG111" s="6">
        <v>99.5</v>
      </c>
      <c r="BH111" s="6">
        <v>98.94</v>
      </c>
      <c r="BI111" s="6">
        <v>100</v>
      </c>
      <c r="BJ111" s="6">
        <v>99.47</v>
      </c>
      <c r="BK111" s="6">
        <v>100</v>
      </c>
      <c r="BL111" s="6">
        <v>99.07</v>
      </c>
      <c r="BM111" s="6">
        <v>99.53</v>
      </c>
      <c r="BN111" s="6">
        <v>87.25</v>
      </c>
      <c r="BO111" s="6">
        <v>1212</v>
      </c>
    </row>
    <row r="112" spans="3:67" x14ac:dyDescent="0.2">
      <c r="AV112" s="6">
        <v>5</v>
      </c>
      <c r="AW112" s="6">
        <v>0.98</v>
      </c>
      <c r="AX112" s="6">
        <v>0.9890000000000001</v>
      </c>
      <c r="AY112" s="6">
        <v>0.9677</v>
      </c>
      <c r="AZ112" s="6">
        <v>0.97829999999999995</v>
      </c>
      <c r="BA112" s="6">
        <v>0.97250000000000003</v>
      </c>
      <c r="BB112" s="6">
        <v>0.99069999999999991</v>
      </c>
      <c r="BC112" s="6">
        <v>0.98150000000000004</v>
      </c>
      <c r="BD112" s="6">
        <v>2020</v>
      </c>
      <c r="BE112" s="6">
        <v>145.1</v>
      </c>
      <c r="BG112" s="6">
        <v>98</v>
      </c>
      <c r="BH112" s="6">
        <v>98.9</v>
      </c>
      <c r="BI112" s="6">
        <v>96.77</v>
      </c>
      <c r="BJ112" s="6">
        <v>97.83</v>
      </c>
      <c r="BK112" s="6">
        <v>97.25</v>
      </c>
      <c r="BL112" s="6">
        <v>99.07</v>
      </c>
      <c r="BM112" s="6">
        <v>98.15</v>
      </c>
      <c r="BN112" s="6">
        <v>145.1</v>
      </c>
      <c r="BO112" s="6">
        <v>2020</v>
      </c>
    </row>
    <row r="113" spans="3:67" x14ac:dyDescent="0.2">
      <c r="AV113">
        <v>6</v>
      </c>
      <c r="AW113" s="6">
        <v>0.98</v>
      </c>
      <c r="AX113" s="6">
        <v>0.97849999999999993</v>
      </c>
      <c r="AY113" s="6">
        <v>0.97849999999999993</v>
      </c>
      <c r="AZ113" s="6">
        <v>0.97849999999999993</v>
      </c>
      <c r="BA113" s="6">
        <v>0.98129999999999995</v>
      </c>
      <c r="BB113" s="6">
        <v>0.98129999999999995</v>
      </c>
      <c r="BC113" s="6">
        <v>0.98129999999999995</v>
      </c>
      <c r="BD113" s="6">
        <v>1212</v>
      </c>
      <c r="BE113" s="6">
        <v>103.22</v>
      </c>
      <c r="BG113" s="6">
        <v>98</v>
      </c>
      <c r="BH113" s="6">
        <v>97.85</v>
      </c>
      <c r="BI113" s="6">
        <v>97.85</v>
      </c>
      <c r="BJ113" s="6">
        <v>97.85</v>
      </c>
      <c r="BK113" s="6">
        <v>98.13</v>
      </c>
      <c r="BL113" s="6">
        <v>98.13</v>
      </c>
      <c r="BM113" s="6">
        <v>98.13</v>
      </c>
      <c r="BN113" s="6">
        <v>103.22</v>
      </c>
      <c r="BO113" s="6">
        <v>1212</v>
      </c>
    </row>
    <row r="114" spans="3:67" x14ac:dyDescent="0.2">
      <c r="AW114" s="6"/>
      <c r="AX114" s="6"/>
      <c r="AY114" s="6"/>
      <c r="AZ114" s="6"/>
      <c r="BA114" s="6"/>
      <c r="BB114" s="6"/>
      <c r="BC114" s="6"/>
      <c r="BD114" s="6"/>
      <c r="BE114" s="6"/>
    </row>
    <row r="115" spans="3:67" x14ac:dyDescent="0.2">
      <c r="AW115" s="6"/>
      <c r="AX115" s="6"/>
      <c r="AY115" s="6"/>
      <c r="AZ115" s="6"/>
      <c r="BA115" s="6"/>
      <c r="BB115" s="6"/>
      <c r="BC115" s="6"/>
      <c r="BD115" s="6"/>
      <c r="BE115" s="6"/>
      <c r="BG115" t="s">
        <v>44</v>
      </c>
    </row>
    <row r="116" spans="3:67" x14ac:dyDescent="0.2">
      <c r="AV116">
        <v>0</v>
      </c>
      <c r="AW116" s="6">
        <v>0.93500000000000005</v>
      </c>
      <c r="AX116" s="6">
        <v>1</v>
      </c>
      <c r="AY116" s="6">
        <v>0.86019999999999996</v>
      </c>
      <c r="AZ116" s="6">
        <v>0.92489999999999994</v>
      </c>
      <c r="BA116" s="6">
        <v>0.89170000000000005</v>
      </c>
      <c r="BB116" s="6">
        <v>1</v>
      </c>
      <c r="BC116" s="6">
        <v>0.94269999999999998</v>
      </c>
      <c r="BD116" s="6">
        <v>200</v>
      </c>
      <c r="BE116" s="6">
        <v>36.380000000000003</v>
      </c>
      <c r="BG116" s="6">
        <v>93.5</v>
      </c>
      <c r="BH116" s="6">
        <v>100</v>
      </c>
      <c r="BI116" s="6">
        <v>86.02</v>
      </c>
      <c r="BJ116" s="6">
        <v>92.49</v>
      </c>
      <c r="BK116" s="6">
        <v>89.17</v>
      </c>
      <c r="BL116" s="6">
        <v>100</v>
      </c>
      <c r="BM116" s="6">
        <v>94.27</v>
      </c>
      <c r="BN116" s="6">
        <v>36.380000000000003</v>
      </c>
      <c r="BO116" s="6">
        <v>200</v>
      </c>
    </row>
    <row r="117" spans="3:67" x14ac:dyDescent="0.2">
      <c r="AV117" s="6">
        <v>1</v>
      </c>
      <c r="AW117" s="6">
        <v>0.94</v>
      </c>
      <c r="AX117" s="6">
        <v>0.98799999999999999</v>
      </c>
      <c r="AY117" s="6">
        <v>0.88170000000000004</v>
      </c>
      <c r="AZ117" s="6">
        <v>0.93180000000000007</v>
      </c>
      <c r="BA117" s="6">
        <v>0.90599999999999992</v>
      </c>
      <c r="BB117" s="6">
        <v>0.99069999999999991</v>
      </c>
      <c r="BC117" s="6">
        <v>0.94640000000000002</v>
      </c>
      <c r="BD117" s="6">
        <v>1010</v>
      </c>
      <c r="BE117" s="6">
        <v>53.27</v>
      </c>
      <c r="BG117" s="6">
        <v>94</v>
      </c>
      <c r="BH117" s="6">
        <v>98.8</v>
      </c>
      <c r="BI117" s="6">
        <v>88.17</v>
      </c>
      <c r="BJ117" s="6">
        <v>93.18</v>
      </c>
      <c r="BK117" s="6">
        <v>90.6</v>
      </c>
      <c r="BL117" s="6">
        <v>99.07</v>
      </c>
      <c r="BM117" s="6">
        <v>94.64</v>
      </c>
      <c r="BN117" s="6">
        <v>53.27</v>
      </c>
      <c r="BO117" s="6">
        <v>1010</v>
      </c>
    </row>
    <row r="118" spans="3:67" x14ac:dyDescent="0.2">
      <c r="C118" t="s">
        <v>0</v>
      </c>
      <c r="S118" t="str">
        <f>S100</f>
        <v>PO2G 4o Mini + Cluster</v>
      </c>
      <c r="AI118" t="str">
        <f>AI100</f>
        <v>PO2G 4o Mini</v>
      </c>
      <c r="AV118">
        <v>2</v>
      </c>
      <c r="AW118" s="6">
        <v>0.95499999999999996</v>
      </c>
      <c r="AX118" s="6">
        <v>0.98840000000000006</v>
      </c>
      <c r="AY118" s="6">
        <v>0.91400000000000003</v>
      </c>
      <c r="AZ118" s="6">
        <v>0.94969999999999999</v>
      </c>
      <c r="BA118" s="6">
        <v>0.92980000000000007</v>
      </c>
      <c r="BB118" s="6">
        <v>0.99069999999999991</v>
      </c>
      <c r="BC118" s="6">
        <v>0.95930000000000004</v>
      </c>
      <c r="BD118" s="6">
        <v>1010</v>
      </c>
      <c r="BE118" s="6">
        <v>50.58</v>
      </c>
      <c r="BG118" s="6">
        <v>95.5</v>
      </c>
      <c r="BH118" s="6">
        <v>98.84</v>
      </c>
      <c r="BI118" s="6">
        <v>91.4</v>
      </c>
      <c r="BJ118" s="6">
        <v>94.97</v>
      </c>
      <c r="BK118" s="6">
        <v>92.98</v>
      </c>
      <c r="BL118" s="6">
        <v>99.07</v>
      </c>
      <c r="BM118" s="6">
        <v>95.93</v>
      </c>
      <c r="BN118" s="6">
        <v>50.58</v>
      </c>
      <c r="BO118" s="6">
        <v>1010</v>
      </c>
    </row>
    <row r="119" spans="3:67" x14ac:dyDescent="0.2">
      <c r="D119">
        <f>D101+1</f>
        <v>6</v>
      </c>
      <c r="F119" t="s">
        <v>3</v>
      </c>
      <c r="G119" t="s">
        <v>3</v>
      </c>
      <c r="H119" t="s">
        <v>3</v>
      </c>
      <c r="I119" t="s">
        <v>4</v>
      </c>
      <c r="J119" t="s">
        <v>4</v>
      </c>
      <c r="K119" t="s">
        <v>4</v>
      </c>
      <c r="T119">
        <f>T101+1</f>
        <v>6</v>
      </c>
      <c r="V119" t="s">
        <v>3</v>
      </c>
      <c r="W119" t="s">
        <v>3</v>
      </c>
      <c r="X119" t="s">
        <v>3</v>
      </c>
      <c r="Y119" t="s">
        <v>4</v>
      </c>
      <c r="Z119" t="s">
        <v>4</v>
      </c>
      <c r="AA119" t="s">
        <v>4</v>
      </c>
      <c r="AJ119">
        <f>AJ101+1</f>
        <v>6</v>
      </c>
      <c r="AL119" t="s">
        <v>3</v>
      </c>
      <c r="AM119" t="s">
        <v>3</v>
      </c>
      <c r="AN119" t="s">
        <v>3</v>
      </c>
      <c r="AO119" t="s">
        <v>4</v>
      </c>
      <c r="AP119" t="s">
        <v>4</v>
      </c>
      <c r="AQ119" t="s">
        <v>4</v>
      </c>
      <c r="AV119" s="6">
        <v>3</v>
      </c>
      <c r="AW119" s="6">
        <v>0.96</v>
      </c>
      <c r="AX119" s="6">
        <v>0.98849999999999993</v>
      </c>
      <c r="AY119" s="6">
        <v>0.92469999999999997</v>
      </c>
      <c r="AZ119" s="6">
        <v>0.9556</v>
      </c>
      <c r="BA119" s="6">
        <v>0.93810000000000004</v>
      </c>
      <c r="BB119" s="6">
        <v>0.99069999999999991</v>
      </c>
      <c r="BC119" s="6">
        <v>0.96360000000000001</v>
      </c>
      <c r="BD119" s="6">
        <v>1212</v>
      </c>
      <c r="BE119" s="6">
        <v>64.11</v>
      </c>
      <c r="BG119" s="6">
        <v>96</v>
      </c>
      <c r="BH119" s="6">
        <v>98.85</v>
      </c>
      <c r="BI119" s="6">
        <v>92.47</v>
      </c>
      <c r="BJ119" s="6">
        <v>95.56</v>
      </c>
      <c r="BK119" s="6">
        <v>93.81</v>
      </c>
      <c r="BL119" s="6">
        <v>99.07</v>
      </c>
      <c r="BM119" s="6">
        <v>96.36</v>
      </c>
      <c r="BN119" s="6">
        <v>64.11</v>
      </c>
      <c r="BO119" s="6">
        <v>1212</v>
      </c>
    </row>
    <row r="120" spans="3:67" ht="17" x14ac:dyDescent="0.2">
      <c r="C120" s="2" t="s">
        <v>6</v>
      </c>
      <c r="D120" s="3" t="s">
        <v>7</v>
      </c>
      <c r="E120" s="4" t="s">
        <v>8</v>
      </c>
      <c r="F120" s="4" t="s">
        <v>9</v>
      </c>
      <c r="G120" s="4" t="s">
        <v>10</v>
      </c>
      <c r="H120" s="4" t="s">
        <v>11</v>
      </c>
      <c r="I120" s="4" t="s">
        <v>9</v>
      </c>
      <c r="J120" s="4" t="s">
        <v>10</v>
      </c>
      <c r="K120" s="4" t="s">
        <v>11</v>
      </c>
      <c r="L120" s="4" t="s">
        <v>12</v>
      </c>
      <c r="M120" s="4" t="s">
        <v>13</v>
      </c>
      <c r="N120" s="5" t="s">
        <v>14</v>
      </c>
      <c r="O120" s="1" t="s">
        <v>15</v>
      </c>
      <c r="S120" s="2" t="s">
        <v>6</v>
      </c>
      <c r="T120" s="3" t="s">
        <v>7</v>
      </c>
      <c r="U120" s="4" t="s">
        <v>8</v>
      </c>
      <c r="V120" s="4" t="s">
        <v>9</v>
      </c>
      <c r="W120" s="4" t="s">
        <v>10</v>
      </c>
      <c r="X120" s="4" t="s">
        <v>11</v>
      </c>
      <c r="Y120" s="4" t="s">
        <v>9</v>
      </c>
      <c r="Z120" s="4" t="s">
        <v>10</v>
      </c>
      <c r="AA120" s="4" t="s">
        <v>11</v>
      </c>
      <c r="AB120" s="4" t="s">
        <v>12</v>
      </c>
      <c r="AC120" s="4" t="s">
        <v>13</v>
      </c>
      <c r="AD120" s="5" t="s">
        <v>14</v>
      </c>
      <c r="AE120" s="1" t="s">
        <v>15</v>
      </c>
      <c r="AI120" s="2" t="s">
        <v>6</v>
      </c>
      <c r="AJ120" s="3" t="s">
        <v>7</v>
      </c>
      <c r="AK120" s="4" t="s">
        <v>8</v>
      </c>
      <c r="AL120" s="4" t="s">
        <v>9</v>
      </c>
      <c r="AM120" s="4" t="s">
        <v>10</v>
      </c>
      <c r="AN120" s="4" t="s">
        <v>11</v>
      </c>
      <c r="AO120" s="4" t="s">
        <v>9</v>
      </c>
      <c r="AP120" s="4" t="s">
        <v>10</v>
      </c>
      <c r="AQ120" s="4" t="s">
        <v>11</v>
      </c>
      <c r="AR120" s="4" t="s">
        <v>12</v>
      </c>
      <c r="AS120" s="4" t="s">
        <v>13</v>
      </c>
      <c r="AT120" s="5" t="s">
        <v>14</v>
      </c>
      <c r="AU120" s="1" t="s">
        <v>15</v>
      </c>
      <c r="AV120">
        <v>4</v>
      </c>
      <c r="AW120" s="6">
        <v>0.95499999999999996</v>
      </c>
      <c r="AX120" s="6">
        <v>1</v>
      </c>
      <c r="AY120" s="6">
        <v>0.90319999999999989</v>
      </c>
      <c r="AZ120" s="6">
        <v>0.94920000000000004</v>
      </c>
      <c r="BA120" s="6">
        <v>0.9224</v>
      </c>
      <c r="BB120" s="6">
        <v>1</v>
      </c>
      <c r="BC120" s="6">
        <v>0.9595999999999999</v>
      </c>
      <c r="BD120" s="6">
        <v>2222</v>
      </c>
      <c r="BE120" s="6">
        <v>103.96</v>
      </c>
      <c r="BG120" s="6">
        <v>95.5</v>
      </c>
      <c r="BH120" s="6">
        <v>100</v>
      </c>
      <c r="BI120" s="6">
        <v>90.32</v>
      </c>
      <c r="BJ120" s="6">
        <v>94.92</v>
      </c>
      <c r="BK120" s="6">
        <v>92.24</v>
      </c>
      <c r="BL120" s="6">
        <v>100</v>
      </c>
      <c r="BM120" s="6">
        <v>95.96</v>
      </c>
      <c r="BN120" s="6">
        <v>103.96</v>
      </c>
      <c r="BO120" s="6">
        <v>2222</v>
      </c>
    </row>
    <row r="121" spans="3:67" x14ac:dyDescent="0.2">
      <c r="C121" s="7">
        <v>1.1000000000000001</v>
      </c>
      <c r="D121" s="4" t="s">
        <v>20</v>
      </c>
      <c r="E121" s="21">
        <v>0.95330000000000004</v>
      </c>
      <c r="F121" s="21">
        <v>0.88890000000000002</v>
      </c>
      <c r="G121" s="21">
        <v>0.76190000000000002</v>
      </c>
      <c r="H121" s="21">
        <v>0.82050000000000001</v>
      </c>
      <c r="I121" s="21">
        <v>0.96209999999999996</v>
      </c>
      <c r="J121" s="21">
        <v>0.98450000000000004</v>
      </c>
      <c r="K121" s="21">
        <v>0.97319999999999995</v>
      </c>
      <c r="L121" s="21">
        <v>2393</v>
      </c>
      <c r="M121" s="21">
        <v>224.726748943328</v>
      </c>
      <c r="N121" s="1">
        <f t="shared" ref="N121:O128" si="36">L121+N103</f>
        <v>13575</v>
      </c>
      <c r="O121" s="1">
        <f t="shared" si="36"/>
        <v>1127.8704061508154</v>
      </c>
      <c r="S121" s="7">
        <v>1.1000000000000001</v>
      </c>
      <c r="T121" s="4" t="s">
        <v>20</v>
      </c>
      <c r="U121" s="21">
        <v>0.98</v>
      </c>
      <c r="V121" s="21">
        <v>0.90910000000000002</v>
      </c>
      <c r="W121" s="21">
        <v>0.95240000000000002</v>
      </c>
      <c r="X121" s="21">
        <v>0.93020000000000003</v>
      </c>
      <c r="Y121" s="21">
        <v>0.99219999999999997</v>
      </c>
      <c r="Z121" s="21">
        <v>0.98450000000000004</v>
      </c>
      <c r="AA121" s="21">
        <v>0.98829999999999996</v>
      </c>
      <c r="AB121" s="4">
        <v>1368</v>
      </c>
      <c r="AC121" s="4">
        <v>138.72</v>
      </c>
      <c r="AD121" s="5">
        <f t="shared" ref="AD121:AE128" si="37">AB121+AD103</f>
        <v>11398</v>
      </c>
      <c r="AE121" s="1">
        <f t="shared" si="37"/>
        <v>1031.5</v>
      </c>
      <c r="AI121" s="7">
        <v>1.1000000000000001</v>
      </c>
      <c r="AJ121" s="4" t="s">
        <v>20</v>
      </c>
      <c r="AK121" s="21">
        <v>0.9667</v>
      </c>
      <c r="AL121" s="21">
        <v>0.83329999999999993</v>
      </c>
      <c r="AM121" s="21">
        <v>0.95239999999999991</v>
      </c>
      <c r="AN121" s="21">
        <v>0.88890000000000002</v>
      </c>
      <c r="AO121" s="21">
        <v>0.99209999999999998</v>
      </c>
      <c r="AP121" s="21">
        <v>0.96900000000000008</v>
      </c>
      <c r="AQ121" s="21">
        <v>0.98040000000000005</v>
      </c>
      <c r="AR121" s="6">
        <v>1824</v>
      </c>
      <c r="AS121" s="6">
        <v>131</v>
      </c>
      <c r="AT121" s="5">
        <f t="shared" ref="AT121:AU128" si="38">AR121+AT103</f>
        <v>17478</v>
      </c>
      <c r="AU121" s="1">
        <f t="shared" si="38"/>
        <v>1154.8600000000001</v>
      </c>
      <c r="AV121" s="6">
        <v>5</v>
      </c>
      <c r="AW121" s="6">
        <v>0.93500000000000005</v>
      </c>
      <c r="AX121" s="6">
        <v>0.98780000000000001</v>
      </c>
      <c r="AY121" s="6">
        <v>0.871</v>
      </c>
      <c r="AZ121" s="6">
        <v>0.92569999999999997</v>
      </c>
      <c r="BA121" s="6">
        <v>0.89829999999999999</v>
      </c>
      <c r="BB121" s="6">
        <v>0.99069999999999991</v>
      </c>
      <c r="BC121" s="6">
        <v>0.94220000000000004</v>
      </c>
      <c r="BD121" s="6">
        <v>2020</v>
      </c>
      <c r="BE121" s="6">
        <v>123.8</v>
      </c>
      <c r="BG121" s="6">
        <v>93.5</v>
      </c>
      <c r="BH121" s="6">
        <v>98.78</v>
      </c>
      <c r="BI121" s="6">
        <v>87.1</v>
      </c>
      <c r="BJ121" s="6">
        <v>92.57</v>
      </c>
      <c r="BK121" s="6">
        <v>89.83</v>
      </c>
      <c r="BL121" s="6">
        <v>99.07</v>
      </c>
      <c r="BM121" s="6">
        <v>94.22</v>
      </c>
      <c r="BN121" s="6">
        <v>123.8</v>
      </c>
      <c r="BO121" s="6">
        <v>2020</v>
      </c>
    </row>
    <row r="122" spans="3:67" x14ac:dyDescent="0.2">
      <c r="C122" s="7">
        <v>1.2</v>
      </c>
      <c r="D122" s="4" t="s">
        <v>21</v>
      </c>
      <c r="E122" s="21">
        <v>0.89329999999999998</v>
      </c>
      <c r="F122" s="21">
        <v>0.76670000000000005</v>
      </c>
      <c r="G122" s="21">
        <v>0.71879999999999999</v>
      </c>
      <c r="H122" s="21">
        <v>0.7419</v>
      </c>
      <c r="I122" s="21">
        <v>0.92500000000000004</v>
      </c>
      <c r="J122" s="21">
        <v>0.94069999999999998</v>
      </c>
      <c r="K122" s="21">
        <v>0.93279999999999996</v>
      </c>
      <c r="L122" s="21">
        <v>2397</v>
      </c>
      <c r="M122" s="21">
        <v>208.938360214233</v>
      </c>
      <c r="N122" s="1">
        <f t="shared" si="36"/>
        <v>13640</v>
      </c>
      <c r="O122" s="1">
        <f t="shared" si="36"/>
        <v>1048.4471995830504</v>
      </c>
      <c r="S122" s="7">
        <v>1.2</v>
      </c>
      <c r="T122" s="4" t="s">
        <v>21</v>
      </c>
      <c r="U122" s="21">
        <v>0.92669999999999997</v>
      </c>
      <c r="V122" s="21">
        <v>0.92</v>
      </c>
      <c r="W122" s="21">
        <v>0.71879999999999999</v>
      </c>
      <c r="X122" s="21">
        <v>0.80700000000000005</v>
      </c>
      <c r="Y122" s="21">
        <v>0.92800000000000005</v>
      </c>
      <c r="Z122" s="21">
        <v>0.98309999999999997</v>
      </c>
      <c r="AA122" s="21">
        <v>0.95469999999999999</v>
      </c>
      <c r="AB122" s="4">
        <v>2888</v>
      </c>
      <c r="AC122" s="4">
        <v>191.7</v>
      </c>
      <c r="AD122" s="5">
        <f t="shared" si="37"/>
        <v>13982</v>
      </c>
      <c r="AE122" s="1">
        <f t="shared" si="37"/>
        <v>1160.49</v>
      </c>
      <c r="AI122" s="7">
        <v>1.2</v>
      </c>
      <c r="AJ122" s="4" t="s">
        <v>21</v>
      </c>
      <c r="AK122" s="21">
        <v>0.83329999999999993</v>
      </c>
      <c r="AL122" s="21">
        <v>0.68420000000000003</v>
      </c>
      <c r="AM122" s="21">
        <v>0.40619999999999995</v>
      </c>
      <c r="AN122" s="21">
        <v>0.50979999999999992</v>
      </c>
      <c r="AO122" s="21">
        <v>0.85499999999999998</v>
      </c>
      <c r="AP122" s="21">
        <v>0.94920000000000004</v>
      </c>
      <c r="AQ122" s="21">
        <v>0.89959999999999996</v>
      </c>
      <c r="AR122" s="6">
        <v>3040</v>
      </c>
      <c r="AS122" s="6">
        <v>184.84</v>
      </c>
      <c r="AT122" s="5">
        <f t="shared" si="38"/>
        <v>13222</v>
      </c>
      <c r="AU122" s="1">
        <f t="shared" si="38"/>
        <v>769.86</v>
      </c>
      <c r="AV122">
        <v>6</v>
      </c>
      <c r="AW122" s="6">
        <v>0.95</v>
      </c>
      <c r="AX122" s="6">
        <v>1</v>
      </c>
      <c r="AY122" s="6">
        <v>0.89249999999999996</v>
      </c>
      <c r="AZ122" s="6">
        <v>0.94319999999999993</v>
      </c>
      <c r="BA122" s="6">
        <v>0.91449999999999998</v>
      </c>
      <c r="BB122" s="6">
        <v>1</v>
      </c>
      <c r="BC122" s="6">
        <v>0.95540000000000003</v>
      </c>
      <c r="BD122" s="6">
        <v>2020</v>
      </c>
      <c r="BE122" s="6">
        <v>122</v>
      </c>
      <c r="BG122" s="6">
        <v>95</v>
      </c>
      <c r="BH122" s="6">
        <v>100</v>
      </c>
      <c r="BI122" s="6">
        <v>89.25</v>
      </c>
      <c r="BJ122" s="6">
        <v>94.32</v>
      </c>
      <c r="BK122" s="6">
        <v>91.45</v>
      </c>
      <c r="BL122" s="6">
        <v>100</v>
      </c>
      <c r="BM122" s="6">
        <v>95.54</v>
      </c>
      <c r="BN122" s="6">
        <v>122</v>
      </c>
      <c r="BO122" s="6">
        <v>2020</v>
      </c>
    </row>
    <row r="123" spans="3:67" x14ac:dyDescent="0.2">
      <c r="C123" s="7">
        <v>1.3</v>
      </c>
      <c r="D123" s="4" t="s">
        <v>22</v>
      </c>
      <c r="E123" s="21">
        <v>0.98670000000000002</v>
      </c>
      <c r="F123" s="21">
        <v>0.85709999999999997</v>
      </c>
      <c r="G123" s="21">
        <v>1</v>
      </c>
      <c r="H123" s="21">
        <v>0.92310000000000003</v>
      </c>
      <c r="I123" s="21">
        <v>1</v>
      </c>
      <c r="J123" s="21">
        <v>0.98550000000000004</v>
      </c>
      <c r="K123" s="21">
        <v>0.99270000000000003</v>
      </c>
      <c r="L123" s="21">
        <v>2420</v>
      </c>
      <c r="M123" s="21">
        <v>211.94648981094301</v>
      </c>
      <c r="N123" s="1">
        <f t="shared" si="36"/>
        <v>13201</v>
      </c>
      <c r="O123" s="1">
        <f t="shared" si="36"/>
        <v>1116.7911593914014</v>
      </c>
      <c r="S123" s="7">
        <v>1.3</v>
      </c>
      <c r="T123" s="4" t="s">
        <v>22</v>
      </c>
      <c r="U123" s="21">
        <v>0.98</v>
      </c>
      <c r="V123" s="21">
        <v>1</v>
      </c>
      <c r="W123" s="21">
        <v>0.75</v>
      </c>
      <c r="X123" s="21">
        <v>0.85709999999999997</v>
      </c>
      <c r="Y123" s="21">
        <v>0.97870000000000001</v>
      </c>
      <c r="Z123" s="21">
        <v>1</v>
      </c>
      <c r="AA123" s="21">
        <v>0.98919999999999997</v>
      </c>
      <c r="AB123" s="4">
        <v>608</v>
      </c>
      <c r="AC123" s="4">
        <v>44.7</v>
      </c>
      <c r="AD123" s="5">
        <f t="shared" si="37"/>
        <v>3950</v>
      </c>
      <c r="AE123" s="1">
        <f t="shared" si="37"/>
        <v>321.83000000000004</v>
      </c>
      <c r="AI123" s="7">
        <v>1.3</v>
      </c>
      <c r="AJ123" s="4" t="s">
        <v>22</v>
      </c>
      <c r="AK123" s="21">
        <v>0.98670000000000002</v>
      </c>
      <c r="AL123" s="21">
        <v>0.91670000000000007</v>
      </c>
      <c r="AM123" s="21">
        <v>0.91670000000000007</v>
      </c>
      <c r="AN123" s="21">
        <v>0.91670000000000007</v>
      </c>
      <c r="AO123" s="21">
        <v>0.99280000000000002</v>
      </c>
      <c r="AP123" s="21">
        <v>0.99280000000000002</v>
      </c>
      <c r="AQ123" s="21">
        <v>0.99280000000000002</v>
      </c>
      <c r="AR123" s="6">
        <v>2424</v>
      </c>
      <c r="AS123" s="6">
        <v>227.54</v>
      </c>
      <c r="AT123" s="5">
        <f t="shared" si="38"/>
        <v>6374</v>
      </c>
      <c r="AU123" s="1">
        <f t="shared" si="38"/>
        <v>630.12</v>
      </c>
      <c r="AW123" s="6"/>
      <c r="AX123" s="6"/>
      <c r="AY123" s="6"/>
      <c r="AZ123" s="6"/>
      <c r="BA123" s="6"/>
      <c r="BB123" s="6"/>
      <c r="BC123" s="6"/>
      <c r="BD123" s="6"/>
      <c r="BE123" s="6"/>
    </row>
    <row r="124" spans="3:67" x14ac:dyDescent="0.2">
      <c r="C124" s="7">
        <v>1.4</v>
      </c>
      <c r="D124" s="4" t="s">
        <v>23</v>
      </c>
      <c r="E124" s="21">
        <v>0.99329999999999996</v>
      </c>
      <c r="F124" s="21">
        <v>1</v>
      </c>
      <c r="G124" s="21">
        <v>0.91669999999999996</v>
      </c>
      <c r="H124" s="21">
        <v>0.95650000000000002</v>
      </c>
      <c r="I124" s="21">
        <v>0.99280000000000002</v>
      </c>
      <c r="J124" s="21">
        <v>1</v>
      </c>
      <c r="K124" s="21">
        <v>0.99639999999999995</v>
      </c>
      <c r="L124" s="21">
        <v>2371</v>
      </c>
      <c r="M124" s="21">
        <v>189.90940904617301</v>
      </c>
      <c r="N124" s="1">
        <f t="shared" si="36"/>
        <v>13593</v>
      </c>
      <c r="O124" s="17">
        <f t="shared" si="36"/>
        <v>1045.6645042896262</v>
      </c>
      <c r="S124" s="7">
        <v>1.4</v>
      </c>
      <c r="T124" s="4" t="s">
        <v>23</v>
      </c>
      <c r="U124" s="21">
        <v>1</v>
      </c>
      <c r="V124" s="21">
        <v>1</v>
      </c>
      <c r="W124" s="21">
        <v>1</v>
      </c>
      <c r="X124" s="21">
        <v>1</v>
      </c>
      <c r="Y124" s="21">
        <v>1</v>
      </c>
      <c r="Z124" s="21">
        <v>1</v>
      </c>
      <c r="AA124" s="21">
        <v>1</v>
      </c>
      <c r="AB124" s="4">
        <v>152</v>
      </c>
      <c r="AC124" s="8">
        <v>14.32</v>
      </c>
      <c r="AD124" s="5">
        <f t="shared" si="37"/>
        <v>7142</v>
      </c>
      <c r="AE124" s="17">
        <f t="shared" si="37"/>
        <v>626.57000000000005</v>
      </c>
      <c r="AI124" s="7">
        <v>1.4</v>
      </c>
      <c r="AJ124" s="4" t="s">
        <v>23</v>
      </c>
      <c r="AK124" s="21">
        <v>0.99329999999999996</v>
      </c>
      <c r="AL124" s="21">
        <v>1</v>
      </c>
      <c r="AM124" s="21">
        <v>0.91670000000000007</v>
      </c>
      <c r="AN124" s="21">
        <v>0.95650000000000002</v>
      </c>
      <c r="AO124" s="21">
        <v>0.99280000000000002</v>
      </c>
      <c r="AP124" s="21">
        <v>1</v>
      </c>
      <c r="AQ124" s="21">
        <v>0.99639999999999995</v>
      </c>
      <c r="AR124" s="6">
        <v>3648</v>
      </c>
      <c r="AS124" s="6">
        <v>274.43</v>
      </c>
      <c r="AT124" s="5">
        <f t="shared" si="38"/>
        <v>11246</v>
      </c>
      <c r="AU124" s="1">
        <f t="shared" si="38"/>
        <v>794.42000000000007</v>
      </c>
      <c r="AW124" s="6"/>
      <c r="AX124" s="6"/>
      <c r="AY124" s="6"/>
      <c r="AZ124" s="6"/>
      <c r="BA124" s="6"/>
      <c r="BB124" s="6"/>
      <c r="BC124" s="6"/>
      <c r="BD124" s="6"/>
      <c r="BE124" s="6"/>
    </row>
    <row r="125" spans="3:67" x14ac:dyDescent="0.2">
      <c r="C125" s="7">
        <v>1.5</v>
      </c>
      <c r="D125" s="4" t="s">
        <v>24</v>
      </c>
      <c r="E125" s="21">
        <v>0.81330000000000002</v>
      </c>
      <c r="F125" s="21">
        <v>0.72550000000000003</v>
      </c>
      <c r="G125" s="21">
        <v>0.72550000000000003</v>
      </c>
      <c r="H125" s="21">
        <v>0.72550000000000003</v>
      </c>
      <c r="I125" s="21">
        <v>0.85860000000000003</v>
      </c>
      <c r="J125" s="21">
        <v>0.85860000000000003</v>
      </c>
      <c r="K125" s="21">
        <v>0.85860000000000003</v>
      </c>
      <c r="L125" s="21">
        <v>2355</v>
      </c>
      <c r="M125" s="21">
        <v>202.15398907661401</v>
      </c>
      <c r="N125" s="1">
        <f t="shared" si="36"/>
        <v>13565</v>
      </c>
      <c r="O125" s="1">
        <f t="shared" si="36"/>
        <v>1068.4962339401218</v>
      </c>
      <c r="S125" s="7">
        <v>1.5</v>
      </c>
      <c r="T125" s="4" t="s">
        <v>24</v>
      </c>
      <c r="U125" s="21">
        <v>0.9</v>
      </c>
      <c r="V125" s="21">
        <v>0.86</v>
      </c>
      <c r="W125" s="21">
        <v>0.84309999999999996</v>
      </c>
      <c r="X125" s="21">
        <v>0.85150000000000003</v>
      </c>
      <c r="Y125" s="21">
        <v>0.92</v>
      </c>
      <c r="Z125" s="21">
        <v>0.92930000000000001</v>
      </c>
      <c r="AA125" s="21">
        <v>0.92459999999999998</v>
      </c>
      <c r="AB125" s="4">
        <v>3040</v>
      </c>
      <c r="AC125" s="4">
        <v>231.37</v>
      </c>
      <c r="AD125" s="5">
        <f t="shared" si="37"/>
        <v>15958</v>
      </c>
      <c r="AE125" s="1">
        <f t="shared" si="37"/>
        <v>1137.76</v>
      </c>
      <c r="AI125" s="7">
        <v>1.5</v>
      </c>
      <c r="AJ125" s="4" t="s">
        <v>24</v>
      </c>
      <c r="AK125" s="21">
        <v>0.88</v>
      </c>
      <c r="AL125" s="21">
        <v>0.8234999999999999</v>
      </c>
      <c r="AM125" s="21">
        <v>0.8234999999999999</v>
      </c>
      <c r="AN125" s="21">
        <v>0.8234999999999999</v>
      </c>
      <c r="AO125" s="21">
        <v>0.90910000000000002</v>
      </c>
      <c r="AP125" s="21">
        <v>0.90910000000000002</v>
      </c>
      <c r="AQ125" s="21">
        <v>0.90910000000000002</v>
      </c>
      <c r="AR125" s="6">
        <v>3040</v>
      </c>
      <c r="AS125" s="6">
        <v>184.64</v>
      </c>
      <c r="AT125" s="5">
        <f t="shared" si="38"/>
        <v>15958</v>
      </c>
      <c r="AU125" s="1">
        <f t="shared" si="38"/>
        <v>886.3</v>
      </c>
      <c r="AW125" s="6"/>
      <c r="AX125" s="6"/>
      <c r="AY125" s="6"/>
      <c r="AZ125" s="6"/>
      <c r="BA125" s="6"/>
      <c r="BB125" s="6"/>
      <c r="BC125" s="6"/>
      <c r="BD125" s="6"/>
      <c r="BE125" s="6"/>
      <c r="BG125" t="s">
        <v>45</v>
      </c>
    </row>
    <row r="126" spans="3:67" x14ac:dyDescent="0.2">
      <c r="C126" s="7">
        <v>1.6</v>
      </c>
      <c r="D126" s="4" t="s">
        <v>26</v>
      </c>
      <c r="E126" s="21">
        <v>0.84670000000000001</v>
      </c>
      <c r="F126" s="21">
        <v>0.66669999999999996</v>
      </c>
      <c r="G126" s="21">
        <v>0.23080000000000001</v>
      </c>
      <c r="H126" s="21">
        <v>0.34289999999999998</v>
      </c>
      <c r="I126" s="21">
        <v>0.85819999999999996</v>
      </c>
      <c r="J126" s="21">
        <v>0.9758</v>
      </c>
      <c r="K126" s="21">
        <v>0.91320000000000001</v>
      </c>
      <c r="L126" s="21">
        <v>2400</v>
      </c>
      <c r="M126" s="21">
        <v>192.436381340026</v>
      </c>
      <c r="N126" s="1">
        <f t="shared" si="36"/>
        <v>13504</v>
      </c>
      <c r="O126" s="1">
        <f t="shared" si="36"/>
        <v>981.8523199558224</v>
      </c>
      <c r="S126" s="7">
        <v>1.6</v>
      </c>
      <c r="T126" s="4" t="s">
        <v>26</v>
      </c>
      <c r="U126" s="21">
        <v>0.87329999999999997</v>
      </c>
      <c r="V126" s="21">
        <v>0.81820000000000004</v>
      </c>
      <c r="W126" s="21">
        <v>0.34620000000000001</v>
      </c>
      <c r="X126" s="21">
        <v>0.48649999999999999</v>
      </c>
      <c r="Y126" s="21">
        <v>0.87770000000000004</v>
      </c>
      <c r="Z126" s="21">
        <v>0.9839</v>
      </c>
      <c r="AA126" s="21">
        <v>0.92779999999999996</v>
      </c>
      <c r="AB126" s="4">
        <v>2342</v>
      </c>
      <c r="AC126" s="4">
        <v>136.07</v>
      </c>
      <c r="AD126" s="5">
        <f t="shared" si="37"/>
        <v>18300</v>
      </c>
      <c r="AE126" s="1">
        <f t="shared" si="37"/>
        <v>1352.3899999999999</v>
      </c>
      <c r="AI126" s="7">
        <v>1.6</v>
      </c>
      <c r="AJ126" s="4" t="s">
        <v>26</v>
      </c>
      <c r="AK126" s="21">
        <v>0.86</v>
      </c>
      <c r="AL126" s="21">
        <v>1</v>
      </c>
      <c r="AM126" s="21">
        <v>0.1923</v>
      </c>
      <c r="AN126" s="21">
        <v>0.3226</v>
      </c>
      <c r="AO126" s="21">
        <v>0.85519999999999996</v>
      </c>
      <c r="AP126" s="21">
        <v>1</v>
      </c>
      <c r="AQ126" s="21">
        <v>0.92189999999999994</v>
      </c>
      <c r="AR126" s="6">
        <v>1824</v>
      </c>
      <c r="AS126" s="6">
        <v>137.52000000000001</v>
      </c>
      <c r="AT126" s="5">
        <f t="shared" si="38"/>
        <v>16870</v>
      </c>
      <c r="AU126" s="1">
        <f t="shared" si="38"/>
        <v>1033.49</v>
      </c>
      <c r="AV126">
        <v>0</v>
      </c>
      <c r="AW126" s="6">
        <v>0.94499999999999995</v>
      </c>
      <c r="AX126" s="6">
        <v>0.98809999999999998</v>
      </c>
      <c r="AY126" s="6">
        <v>0.89249999999999996</v>
      </c>
      <c r="AZ126" s="6">
        <v>0.93790000000000007</v>
      </c>
      <c r="BA126" s="6">
        <v>0.91379999999999995</v>
      </c>
      <c r="BB126" s="6">
        <v>0.99069999999999991</v>
      </c>
      <c r="BC126" s="6">
        <v>0.95069999999999988</v>
      </c>
      <c r="BD126" s="6">
        <v>200</v>
      </c>
      <c r="BE126" s="6">
        <v>35.409999999999997</v>
      </c>
      <c r="BG126" s="6">
        <v>94.5</v>
      </c>
      <c r="BH126" s="6">
        <v>98.81</v>
      </c>
      <c r="BI126" s="6">
        <v>89.25</v>
      </c>
      <c r="BJ126" s="6">
        <v>93.79</v>
      </c>
      <c r="BK126" s="6">
        <v>91.38</v>
      </c>
      <c r="BL126" s="6">
        <v>99.07</v>
      </c>
      <c r="BM126" s="6">
        <v>95.07</v>
      </c>
      <c r="BN126" s="6">
        <v>35.409999999999997</v>
      </c>
      <c r="BO126" s="6">
        <v>200</v>
      </c>
    </row>
    <row r="127" spans="3:67" x14ac:dyDescent="0.2">
      <c r="C127" s="7">
        <v>2.1</v>
      </c>
      <c r="D127" s="4" t="s">
        <v>27</v>
      </c>
      <c r="E127" s="21">
        <f>'ProTeGi - Multi Call Data'!K13</f>
        <v>0.874</v>
      </c>
      <c r="F127" s="21">
        <f>'ProTeGi - Multi Call Data'!L13</f>
        <v>0.88057999999999992</v>
      </c>
      <c r="G127" s="21">
        <f>'ProTeGi - Multi Call Data'!M13</f>
        <v>0.96029999999999993</v>
      </c>
      <c r="H127" s="21">
        <f>'ProTeGi - Multi Call Data'!N13</f>
        <v>0.91759999999999997</v>
      </c>
      <c r="I127" s="21">
        <f>'ProTeGi - Multi Call Data'!O13</f>
        <v>0.87745999999999991</v>
      </c>
      <c r="J127" s="21">
        <f>'ProTeGi - Multi Call Data'!P13</f>
        <v>0.64076</v>
      </c>
      <c r="K127" s="21">
        <f>'ProTeGi - Multi Call Data'!Q13</f>
        <v>0.72730000000000006</v>
      </c>
      <c r="L127" s="21">
        <f>'ProTeGi - Multi Call Data'!S13</f>
        <v>2447.4</v>
      </c>
      <c r="M127" s="21">
        <f>'ProTeGi - Multi Call Data'!R13</f>
        <v>165.51453819229121</v>
      </c>
      <c r="N127" s="1">
        <f t="shared" si="36"/>
        <v>14688.4</v>
      </c>
      <c r="O127" s="1">
        <f t="shared" si="36"/>
        <v>866.5028736527828</v>
      </c>
      <c r="S127" s="7">
        <v>2.1</v>
      </c>
      <c r="T127" s="4" t="s">
        <v>27</v>
      </c>
      <c r="U127" s="21">
        <f>'PO2G+C - Multi Call Data'!K13</f>
        <v>0.92400000000000015</v>
      </c>
      <c r="V127" s="21">
        <f>'PO2G+C - Multi Call Data'!L13</f>
        <v>0.94561999999999991</v>
      </c>
      <c r="W127" s="21">
        <f>'PO2G+C - Multi Call Data'!M13</f>
        <v>0.95069999999999999</v>
      </c>
      <c r="X127" s="21">
        <f>'PO2G+C - Multi Call Data'!N13</f>
        <v>0.94806000000000012</v>
      </c>
      <c r="Y127" s="21">
        <f>'PO2G+C - Multi Call Data'!O13</f>
        <v>0.86599999999999999</v>
      </c>
      <c r="Z127" s="21">
        <f>'PO2G+C - Multi Call Data'!P13</f>
        <v>0.85185999999999995</v>
      </c>
      <c r="AA127" s="21">
        <f>'PO2G+C - Multi Call Data'!Q13</f>
        <v>0.85825999999999991</v>
      </c>
      <c r="AB127" s="4">
        <f>'PO2G+C - Multi Call Data'!S13</f>
        <v>3797.6</v>
      </c>
      <c r="AC127" s="4">
        <f>'PO2G+C - Multi Call Data'!R13</f>
        <v>142.256</v>
      </c>
      <c r="AD127" s="5">
        <f t="shared" si="37"/>
        <v>20642.399999999998</v>
      </c>
      <c r="AE127" s="1">
        <f t="shared" si="37"/>
        <v>761.77200000000005</v>
      </c>
      <c r="AI127" s="7">
        <v>2.1</v>
      </c>
      <c r="AJ127" s="4" t="s">
        <v>27</v>
      </c>
      <c r="AK127" s="21">
        <f>'PO2G - Multi Call Data'!K13</f>
        <v>0.92054000000000014</v>
      </c>
      <c r="AL127" s="21">
        <f>'PO2G - Multi Call Data'!L13</f>
        <v>0.93008000000000002</v>
      </c>
      <c r="AM127" s="21">
        <f>'PO2G - Multi Call Data'!M13</f>
        <v>0.95344000000000018</v>
      </c>
      <c r="AN127" s="21">
        <f>'PO2G - Multi Call Data'!N13</f>
        <v>0.94122000000000006</v>
      </c>
      <c r="AO127" s="21">
        <f>'PO2G - Multi Call Data'!O13</f>
        <v>0.86870000000000014</v>
      </c>
      <c r="AP127" s="21">
        <f>'PO2G - Multi Call Data'!P13</f>
        <v>0.80369999999999986</v>
      </c>
      <c r="AQ127" s="21">
        <f>'PO2G - Multi Call Data'!Q13</f>
        <v>0.83175999999999983</v>
      </c>
      <c r="AR127" s="4">
        <f>'PO2G - Multi Call Data'!S13</f>
        <v>3959.2</v>
      </c>
      <c r="AS127" s="4">
        <f>'PO2G - Multi Call Data'!R13</f>
        <v>144.84399999999999</v>
      </c>
      <c r="AT127" s="5">
        <f t="shared" si="38"/>
        <v>21046.400000000001</v>
      </c>
      <c r="AU127" s="1">
        <f t="shared" si="38"/>
        <v>695.90000000000009</v>
      </c>
      <c r="AV127" s="6">
        <v>1</v>
      </c>
      <c r="AW127" s="6">
        <v>0.95499999999999996</v>
      </c>
      <c r="AX127" s="6">
        <v>0.98840000000000006</v>
      </c>
      <c r="AY127" s="6">
        <v>0.91400000000000003</v>
      </c>
      <c r="AZ127" s="6">
        <v>0.94969999999999999</v>
      </c>
      <c r="BA127" s="6">
        <v>0.92980000000000007</v>
      </c>
      <c r="BB127" s="6">
        <v>0.99069999999999991</v>
      </c>
      <c r="BC127" s="6">
        <v>0.95930000000000004</v>
      </c>
      <c r="BD127" s="6">
        <v>1616</v>
      </c>
      <c r="BE127" s="6">
        <v>73.900000000000006</v>
      </c>
      <c r="BG127" s="6">
        <v>95.5</v>
      </c>
      <c r="BH127" s="6">
        <v>98.84</v>
      </c>
      <c r="BI127" s="6">
        <v>91.4</v>
      </c>
      <c r="BJ127" s="6">
        <v>94.97</v>
      </c>
      <c r="BK127" s="6">
        <v>92.98</v>
      </c>
      <c r="BL127" s="6">
        <v>99.07</v>
      </c>
      <c r="BM127" s="6">
        <v>95.93</v>
      </c>
      <c r="BN127" s="6">
        <v>73.900000000000006</v>
      </c>
      <c r="BO127" s="6">
        <v>1616</v>
      </c>
    </row>
    <row r="128" spans="3:67" x14ac:dyDescent="0.2">
      <c r="C128" s="7"/>
      <c r="D128" s="9" t="s">
        <v>28</v>
      </c>
      <c r="E128" s="24">
        <f t="shared" ref="E128:M128" si="39">AVERAGE(E121:E127)</f>
        <v>0.90865714285714283</v>
      </c>
      <c r="F128" s="24">
        <f t="shared" si="39"/>
        <v>0.82649714285714282</v>
      </c>
      <c r="G128" s="24">
        <f t="shared" si="39"/>
        <v>0.75914285714285723</v>
      </c>
      <c r="H128" s="24">
        <f t="shared" si="39"/>
        <v>0.77542857142857158</v>
      </c>
      <c r="I128" s="24">
        <f t="shared" si="39"/>
        <v>0.92488000000000004</v>
      </c>
      <c r="J128" s="24">
        <f t="shared" si="39"/>
        <v>0.91226571428571446</v>
      </c>
      <c r="K128" s="24">
        <f t="shared" si="39"/>
        <v>0.91345714285714286</v>
      </c>
      <c r="L128" s="24">
        <f t="shared" si="39"/>
        <v>2397.6285714285718</v>
      </c>
      <c r="M128" s="24">
        <f t="shared" si="39"/>
        <v>199.37513094622975</v>
      </c>
      <c r="N128" s="1">
        <f t="shared" si="36"/>
        <v>13680.914285714287</v>
      </c>
      <c r="O128" s="1">
        <f t="shared" si="36"/>
        <v>1036.5178138519459</v>
      </c>
      <c r="S128" s="7"/>
      <c r="T128" s="9" t="s">
        <v>28</v>
      </c>
      <c r="U128" s="24">
        <f t="shared" ref="U128:AC128" si="40">AVERAGE(U121:U127)</f>
        <v>0.94057142857142861</v>
      </c>
      <c r="V128" s="24">
        <f t="shared" si="40"/>
        <v>0.92184571428571427</v>
      </c>
      <c r="W128" s="24">
        <f t="shared" si="40"/>
        <v>0.79445714285714275</v>
      </c>
      <c r="X128" s="24">
        <f t="shared" si="40"/>
        <v>0.84005142857142867</v>
      </c>
      <c r="Y128" s="24">
        <f t="shared" si="40"/>
        <v>0.93751428571428563</v>
      </c>
      <c r="Z128" s="24">
        <f t="shared" si="40"/>
        <v>0.96180857142857157</v>
      </c>
      <c r="AA128" s="24">
        <f t="shared" si="40"/>
        <v>0.94897999999999982</v>
      </c>
      <c r="AB128" s="9">
        <f t="shared" si="40"/>
        <v>2027.9428571428573</v>
      </c>
      <c r="AC128" s="9">
        <f t="shared" si="40"/>
        <v>128.44799999999998</v>
      </c>
      <c r="AD128" s="5">
        <f t="shared" si="37"/>
        <v>13053.2</v>
      </c>
      <c r="AE128" s="1">
        <f t="shared" si="37"/>
        <v>913.18742857142854</v>
      </c>
      <c r="AI128" s="7"/>
      <c r="AJ128" s="9" t="s">
        <v>28</v>
      </c>
      <c r="AK128" s="24">
        <f t="shared" ref="AK128:AS128" si="41">AVERAGE(AK121:AK127)</f>
        <v>0.92007714285714293</v>
      </c>
      <c r="AL128" s="24">
        <f t="shared" si="41"/>
        <v>0.88396857142857144</v>
      </c>
      <c r="AM128" s="24">
        <f t="shared" si="41"/>
        <v>0.73732000000000009</v>
      </c>
      <c r="AN128" s="24">
        <f t="shared" si="41"/>
        <v>0.76560285714285714</v>
      </c>
      <c r="AO128" s="24">
        <f t="shared" si="41"/>
        <v>0.92367142857142859</v>
      </c>
      <c r="AP128" s="24">
        <f t="shared" si="41"/>
        <v>0.94625714285714291</v>
      </c>
      <c r="AQ128" s="24">
        <f t="shared" si="41"/>
        <v>0.93313714285714278</v>
      </c>
      <c r="AR128" s="9">
        <f t="shared" si="41"/>
        <v>2822.7428571428572</v>
      </c>
      <c r="AS128" s="9">
        <f t="shared" si="41"/>
        <v>183.54485714285715</v>
      </c>
      <c r="AT128" s="5">
        <f t="shared" si="38"/>
        <v>14599.2</v>
      </c>
      <c r="AU128" s="1">
        <f t="shared" si="38"/>
        <v>852.13571428571436</v>
      </c>
      <c r="AV128">
        <v>2</v>
      </c>
      <c r="AW128" s="6">
        <v>0.95499999999999996</v>
      </c>
      <c r="AX128" s="6">
        <v>0.98840000000000006</v>
      </c>
      <c r="AY128" s="6">
        <v>0.91400000000000003</v>
      </c>
      <c r="AZ128" s="6">
        <v>0.94969999999999999</v>
      </c>
      <c r="BA128" s="6">
        <v>0.92980000000000007</v>
      </c>
      <c r="BB128" s="6">
        <v>0.99069999999999991</v>
      </c>
      <c r="BC128" s="6">
        <v>0.95930000000000004</v>
      </c>
      <c r="BD128" s="6">
        <v>3434</v>
      </c>
      <c r="BE128" s="6">
        <v>192.79</v>
      </c>
      <c r="BG128" s="6">
        <v>95.5</v>
      </c>
      <c r="BH128" s="6">
        <v>98.84</v>
      </c>
      <c r="BI128" s="6">
        <v>91.4</v>
      </c>
      <c r="BJ128" s="6">
        <v>94.97</v>
      </c>
      <c r="BK128" s="6">
        <v>92.98</v>
      </c>
      <c r="BL128" s="6">
        <v>99.07</v>
      </c>
      <c r="BM128" s="6">
        <v>95.93</v>
      </c>
      <c r="BN128" s="6">
        <v>192.79</v>
      </c>
      <c r="BO128" s="6">
        <v>3434</v>
      </c>
    </row>
    <row r="129" spans="3:67" x14ac:dyDescent="0.2">
      <c r="C129" s="6"/>
      <c r="D129" s="6"/>
      <c r="E129" s="6"/>
      <c r="F129" s="6"/>
      <c r="G129" s="6"/>
      <c r="H129" s="6"/>
      <c r="I129" s="6"/>
      <c r="J129" s="6"/>
      <c r="K129" s="6"/>
      <c r="L129" s="6"/>
      <c r="N129" s="6"/>
      <c r="O129" s="6"/>
      <c r="P129" s="6"/>
      <c r="Q129" s="6"/>
      <c r="R129" s="6"/>
      <c r="S129" s="6"/>
      <c r="T129" s="6"/>
      <c r="U129" s="6"/>
      <c r="V129" s="6"/>
      <c r="W129" s="6"/>
      <c r="X129" s="6"/>
      <c r="Y129" s="6"/>
      <c r="Z129" s="6"/>
      <c r="AA129" s="6"/>
      <c r="AK129" s="6"/>
      <c r="AL129" s="6"/>
      <c r="AM129" s="6"/>
      <c r="AN129" s="6"/>
      <c r="AO129" s="6"/>
      <c r="AP129" s="6"/>
      <c r="AQ129" s="6"/>
    </row>
    <row r="130" spans="3:67" x14ac:dyDescent="0.2">
      <c r="D130" s="6"/>
      <c r="E130" s="6"/>
      <c r="F130" s="6"/>
      <c r="G130" s="6"/>
      <c r="H130" s="6"/>
      <c r="I130" s="6"/>
      <c r="J130" s="6"/>
      <c r="K130" s="6"/>
      <c r="L130" s="6"/>
      <c r="N130" s="6"/>
      <c r="O130" s="6"/>
      <c r="P130" s="6"/>
      <c r="Q130" s="6"/>
      <c r="R130" s="6"/>
      <c r="S130" s="6"/>
      <c r="T130" s="6"/>
      <c r="U130" s="6"/>
      <c r="V130" s="6"/>
      <c r="W130" s="6"/>
      <c r="X130" s="6"/>
      <c r="Y130" s="6"/>
      <c r="Z130" s="6"/>
      <c r="AA130" s="6"/>
      <c r="AK130" s="6"/>
      <c r="AL130" s="6"/>
      <c r="AM130" s="6"/>
      <c r="AN130" s="6"/>
      <c r="AO130" s="6"/>
      <c r="AP130" s="6"/>
      <c r="AQ130" s="6"/>
    </row>
    <row r="131" spans="3:67" x14ac:dyDescent="0.2">
      <c r="C131" s="6"/>
      <c r="D131" s="6"/>
      <c r="E131" s="6"/>
      <c r="F131" s="6"/>
      <c r="G131" s="6"/>
      <c r="H131" s="6"/>
      <c r="I131" s="6"/>
      <c r="J131" s="6"/>
      <c r="K131" s="6"/>
      <c r="L131" s="6"/>
      <c r="N131" s="6"/>
      <c r="O131" s="6"/>
      <c r="P131" s="6"/>
      <c r="Q131" s="6"/>
      <c r="R131" s="6"/>
      <c r="S131" s="6"/>
      <c r="T131" s="6"/>
      <c r="U131" s="6"/>
      <c r="V131" s="6"/>
      <c r="W131" s="6"/>
      <c r="X131" s="6"/>
      <c r="Y131" s="6"/>
      <c r="Z131" s="6"/>
      <c r="AA131" s="6"/>
      <c r="AK131" s="6"/>
      <c r="AL131" s="6"/>
      <c r="AM131" s="6"/>
      <c r="AN131" s="6"/>
      <c r="AO131" s="6"/>
      <c r="AP131" s="6"/>
      <c r="AQ131" s="6"/>
    </row>
    <row r="132" spans="3:67" x14ac:dyDescent="0.2">
      <c r="D132" s="6"/>
      <c r="E132" s="6"/>
      <c r="F132" s="6"/>
      <c r="G132" s="6"/>
      <c r="H132" s="6"/>
      <c r="I132" s="6"/>
      <c r="J132" s="6"/>
      <c r="K132" s="6"/>
      <c r="L132" s="6"/>
      <c r="N132" s="6"/>
      <c r="O132" s="6"/>
      <c r="P132" s="6"/>
      <c r="Q132" s="6"/>
      <c r="R132" s="6"/>
      <c r="S132" s="6"/>
      <c r="T132" s="6"/>
      <c r="U132" s="6"/>
      <c r="V132" s="6"/>
      <c r="W132" s="6"/>
      <c r="X132" s="6"/>
      <c r="Y132" s="6"/>
      <c r="Z132" s="6"/>
      <c r="AA132" s="6"/>
      <c r="AK132" s="6"/>
      <c r="AL132" s="6"/>
      <c r="AM132" s="6"/>
      <c r="AN132" s="6"/>
      <c r="AO132" s="6"/>
      <c r="AP132" s="6"/>
      <c r="AQ132" s="6"/>
    </row>
    <row r="133" spans="3:67" x14ac:dyDescent="0.2">
      <c r="D133" s="6"/>
      <c r="E133" s="6"/>
      <c r="F133" s="6"/>
      <c r="G133" s="6"/>
      <c r="H133" s="6"/>
      <c r="I133" s="6"/>
      <c r="J133" s="6"/>
      <c r="K133" s="6"/>
      <c r="L133" s="6"/>
      <c r="N133"/>
      <c r="O133"/>
      <c r="U133" s="6"/>
      <c r="V133" s="6"/>
      <c r="W133" s="6"/>
      <c r="X133" s="6"/>
      <c r="Y133" s="6"/>
      <c r="Z133" s="6"/>
      <c r="AA133" s="6"/>
      <c r="AK133" s="6"/>
      <c r="AL133" s="6"/>
      <c r="AM133" s="6"/>
      <c r="AN133" s="6"/>
      <c r="AO133" s="6"/>
      <c r="AP133" s="6"/>
      <c r="AQ133" s="6"/>
    </row>
    <row r="134" spans="3:67" x14ac:dyDescent="0.2">
      <c r="D134" s="6"/>
      <c r="E134" s="6"/>
      <c r="F134" s="6"/>
      <c r="G134" s="6"/>
      <c r="H134" s="6"/>
      <c r="I134" s="6"/>
      <c r="J134" s="6"/>
      <c r="K134" s="6"/>
      <c r="L134" s="6"/>
      <c r="N134"/>
      <c r="O134"/>
      <c r="U134" s="6"/>
      <c r="V134" s="6"/>
      <c r="W134" s="6"/>
      <c r="X134" s="6"/>
      <c r="Y134" s="6"/>
      <c r="Z134" s="6"/>
      <c r="AA134" s="6"/>
      <c r="AK134" s="6"/>
      <c r="AL134" s="6"/>
      <c r="AM134" s="6"/>
      <c r="AN134" s="6"/>
      <c r="AO134" s="6"/>
      <c r="AP134" s="6"/>
      <c r="AQ134" s="6"/>
    </row>
    <row r="135" spans="3:67" x14ac:dyDescent="0.2">
      <c r="C135" t="s">
        <v>118</v>
      </c>
      <c r="L135" s="6"/>
      <c r="N135"/>
      <c r="O135"/>
      <c r="S135" t="s">
        <v>118</v>
      </c>
      <c r="AK135" s="6"/>
      <c r="AL135" s="6"/>
      <c r="AM135" s="6"/>
      <c r="AN135" s="6"/>
      <c r="AO135" s="6"/>
      <c r="AP135" s="6"/>
      <c r="AQ135" s="6"/>
    </row>
    <row r="136" spans="3:67" x14ac:dyDescent="0.2">
      <c r="E136" s="38" t="s">
        <v>88</v>
      </c>
      <c r="F136" s="38"/>
      <c r="G136" s="38" t="s">
        <v>89</v>
      </c>
      <c r="H136" s="38"/>
      <c r="L136" s="6"/>
      <c r="N136" s="6"/>
      <c r="O136" s="6"/>
      <c r="P136" s="6"/>
      <c r="Q136" s="6"/>
      <c r="R136" s="6"/>
      <c r="U136" s="38" t="s">
        <v>89</v>
      </c>
      <c r="V136" s="38"/>
      <c r="W136" s="38" t="s">
        <v>86</v>
      </c>
      <c r="X136" s="38"/>
      <c r="AK136" s="6"/>
      <c r="AL136" s="6"/>
      <c r="AM136" s="6"/>
      <c r="AN136" s="6"/>
      <c r="AO136" s="6"/>
      <c r="AP136" s="6"/>
      <c r="AQ136" s="6"/>
    </row>
    <row r="137" spans="3:67" x14ac:dyDescent="0.2">
      <c r="C137" s="4" t="str">
        <f>C12</f>
        <v>Task ID</v>
      </c>
      <c r="D137" s="4" t="str">
        <f t="shared" ref="D137:E137" si="42">D12</f>
        <v>Task</v>
      </c>
      <c r="E137" s="4" t="str">
        <f t="shared" si="42"/>
        <v>Accuracy</v>
      </c>
      <c r="F137" s="4" t="str">
        <f>N12</f>
        <v>API CALL ACUM</v>
      </c>
      <c r="G137" s="4" t="str">
        <f>U12</f>
        <v>Accuracy</v>
      </c>
      <c r="H137" s="4" t="str">
        <f>AD12</f>
        <v>API CALL ACUM</v>
      </c>
      <c r="S137" s="4" t="str">
        <f>S12</f>
        <v>Task ID</v>
      </c>
      <c r="T137" s="4" t="str">
        <f t="shared" ref="T137:U137" si="43">T12</f>
        <v>Task</v>
      </c>
      <c r="U137" s="4" t="str">
        <f t="shared" si="43"/>
        <v>Accuracy</v>
      </c>
      <c r="V137" s="4" t="str">
        <f>AD12</f>
        <v>API CALL ACUM</v>
      </c>
      <c r="W137" s="4" t="str">
        <f>AK12</f>
        <v>Accuracy</v>
      </c>
      <c r="X137" s="4" t="str">
        <f>AT12</f>
        <v>API CALL ACUM</v>
      </c>
      <c r="AV137" s="6">
        <v>1</v>
      </c>
      <c r="AW137" s="6">
        <v>0.9</v>
      </c>
      <c r="AX137" s="6">
        <v>0.86870000000000003</v>
      </c>
      <c r="AY137" s="6">
        <v>0.92469999999999997</v>
      </c>
      <c r="AZ137" s="6">
        <v>0.89579999999999993</v>
      </c>
      <c r="BA137" s="6">
        <v>0.93069999999999997</v>
      </c>
      <c r="BB137" s="6">
        <v>0.87849999999999995</v>
      </c>
      <c r="BC137" s="6">
        <v>0.90379999999999994</v>
      </c>
      <c r="BD137" s="6">
        <v>2020</v>
      </c>
      <c r="BE137" s="6">
        <v>109.14</v>
      </c>
      <c r="BG137" s="6">
        <v>90</v>
      </c>
      <c r="BH137" s="6">
        <v>86.87</v>
      </c>
      <c r="BI137" s="6">
        <v>92.47</v>
      </c>
      <c r="BJ137" s="6">
        <v>89.58</v>
      </c>
      <c r="BK137" s="6">
        <v>93.07</v>
      </c>
      <c r="BL137" s="6">
        <v>87.85</v>
      </c>
      <c r="BM137" s="6">
        <v>90.38</v>
      </c>
      <c r="BN137" s="6">
        <v>109.14</v>
      </c>
      <c r="BO137" s="6">
        <v>2020</v>
      </c>
    </row>
    <row r="138" spans="3:67" x14ac:dyDescent="0.2">
      <c r="C138" s="4">
        <f t="shared" ref="C138:E138" si="44">C13</f>
        <v>1.1000000000000001</v>
      </c>
      <c r="D138" s="4" t="str">
        <f t="shared" si="44"/>
        <v>tax_product</v>
      </c>
      <c r="E138" s="4">
        <f t="shared" si="44"/>
        <v>0.52</v>
      </c>
      <c r="F138" s="4">
        <f t="shared" ref="F138:F143" si="45">N13</f>
        <v>150</v>
      </c>
      <c r="G138" s="4">
        <f t="shared" ref="G138:G143" si="46">U13</f>
        <v>0.5867</v>
      </c>
      <c r="H138" s="4">
        <f t="shared" ref="H138:H143" si="47">AD13</f>
        <v>150</v>
      </c>
      <c r="S138" s="4">
        <f t="shared" ref="S138:U138" si="48">S13</f>
        <v>1.1000000000000001</v>
      </c>
      <c r="T138" s="4" t="str">
        <f t="shared" si="48"/>
        <v>tax_product</v>
      </c>
      <c r="U138" s="4">
        <f t="shared" si="48"/>
        <v>0.5867</v>
      </c>
      <c r="V138" s="4">
        <f t="shared" ref="V138:V145" si="49">AD13</f>
        <v>150</v>
      </c>
      <c r="W138" s="4">
        <f t="shared" ref="W138:W145" si="50">AK13</f>
        <v>0.56669999999999998</v>
      </c>
      <c r="X138" s="4">
        <f t="shared" ref="X138:X145" si="51">AT13</f>
        <v>150</v>
      </c>
      <c r="Y138">
        <f>U138-W138</f>
        <v>2.0000000000000018E-2</v>
      </c>
      <c r="Z138">
        <f t="shared" ref="Z138:Z144" si="52">V138-X138</f>
        <v>0</v>
      </c>
      <c r="AV138">
        <v>2</v>
      </c>
      <c r="AW138" s="6">
        <v>0.9</v>
      </c>
      <c r="AX138" s="6">
        <v>0.88419999999999999</v>
      </c>
      <c r="AY138" s="6">
        <v>0.90319999999999989</v>
      </c>
      <c r="AZ138" s="6">
        <v>0.89359999999999995</v>
      </c>
      <c r="BA138" s="6">
        <v>0.91430000000000011</v>
      </c>
      <c r="BB138" s="6">
        <v>0.8972</v>
      </c>
      <c r="BC138" s="6">
        <v>0.90569999999999995</v>
      </c>
      <c r="BD138" s="6">
        <v>4040</v>
      </c>
      <c r="BE138" s="6">
        <v>229.48</v>
      </c>
      <c r="BG138" s="6">
        <v>90</v>
      </c>
      <c r="BH138" s="6">
        <v>88.42</v>
      </c>
      <c r="BI138" s="6">
        <v>90.32</v>
      </c>
      <c r="BJ138" s="6">
        <v>89.36</v>
      </c>
      <c r="BK138" s="6">
        <v>91.43</v>
      </c>
      <c r="BL138" s="6">
        <v>89.72</v>
      </c>
      <c r="BM138" s="6">
        <v>90.57</v>
      </c>
      <c r="BN138" s="6">
        <v>229.48</v>
      </c>
      <c r="BO138" s="6">
        <v>4040</v>
      </c>
    </row>
    <row r="139" spans="3:67" x14ac:dyDescent="0.2">
      <c r="C139" s="4">
        <f t="shared" ref="C139:E139" si="53">C14</f>
        <v>1.2</v>
      </c>
      <c r="D139" s="4" t="str">
        <f t="shared" si="53"/>
        <v>tax_transaction</v>
      </c>
      <c r="E139" s="4">
        <f t="shared" si="53"/>
        <v>0.36</v>
      </c>
      <c r="F139" s="4">
        <f t="shared" si="45"/>
        <v>150</v>
      </c>
      <c r="G139" s="4">
        <f t="shared" si="46"/>
        <v>0.36</v>
      </c>
      <c r="H139" s="4">
        <f t="shared" si="47"/>
        <v>150</v>
      </c>
      <c r="S139" s="4">
        <f t="shared" ref="S139:U139" si="54">S14</f>
        <v>1.2</v>
      </c>
      <c r="T139" s="4" t="str">
        <f t="shared" si="54"/>
        <v>tax_transaction</v>
      </c>
      <c r="U139" s="4">
        <f t="shared" si="54"/>
        <v>0.36</v>
      </c>
      <c r="V139" s="4">
        <f t="shared" si="49"/>
        <v>150</v>
      </c>
      <c r="W139" s="4">
        <f t="shared" si="50"/>
        <v>0.3533</v>
      </c>
      <c r="X139" s="4">
        <f t="shared" si="51"/>
        <v>150</v>
      </c>
      <c r="Y139">
        <f t="shared" ref="Y139:Y144" si="55">U139-W139</f>
        <v>6.6999999999999837E-3</v>
      </c>
      <c r="Z139">
        <f t="shared" si="52"/>
        <v>0</v>
      </c>
      <c r="AV139" s="6">
        <v>3</v>
      </c>
      <c r="AW139" s="6">
        <v>0.9</v>
      </c>
      <c r="AX139" s="6">
        <v>0.88419999999999999</v>
      </c>
      <c r="AY139" s="6">
        <v>0.90319999999999989</v>
      </c>
      <c r="AZ139" s="6">
        <v>0.89359999999999995</v>
      </c>
      <c r="BA139" s="6">
        <v>0.91430000000000011</v>
      </c>
      <c r="BB139" s="6">
        <v>0.8972</v>
      </c>
      <c r="BC139" s="6">
        <v>0.90569999999999995</v>
      </c>
      <c r="BD139" s="6">
        <v>3434</v>
      </c>
      <c r="BE139" s="6">
        <v>243.13</v>
      </c>
      <c r="BG139" s="6">
        <v>90</v>
      </c>
      <c r="BH139" s="6">
        <v>88.42</v>
      </c>
      <c r="BI139" s="6">
        <v>90.32</v>
      </c>
      <c r="BJ139" s="6">
        <v>89.36</v>
      </c>
      <c r="BK139" s="6">
        <v>91.43</v>
      </c>
      <c r="BL139" s="6">
        <v>89.72</v>
      </c>
      <c r="BM139" s="6">
        <v>90.57</v>
      </c>
      <c r="BN139" s="6">
        <v>243.13</v>
      </c>
      <c r="BO139" s="6">
        <v>3434</v>
      </c>
    </row>
    <row r="140" spans="3:67" x14ac:dyDescent="0.2">
      <c r="C140" s="4">
        <f t="shared" ref="C140:E140" si="56">C15</f>
        <v>1.3</v>
      </c>
      <c r="D140" s="4" t="str">
        <f t="shared" si="56"/>
        <v>tax_exemption</v>
      </c>
      <c r="E140" s="4">
        <f t="shared" si="56"/>
        <v>0.96</v>
      </c>
      <c r="F140" s="4">
        <f t="shared" si="45"/>
        <v>150</v>
      </c>
      <c r="G140" s="4">
        <f t="shared" si="46"/>
        <v>0.9667</v>
      </c>
      <c r="H140" s="4">
        <f t="shared" si="47"/>
        <v>150</v>
      </c>
      <c r="S140" s="4">
        <f t="shared" ref="S140:U140" si="57">S15</f>
        <v>1.3</v>
      </c>
      <c r="T140" s="4" t="str">
        <f t="shared" si="57"/>
        <v>tax_exemption</v>
      </c>
      <c r="U140" s="4">
        <f t="shared" si="57"/>
        <v>0.9667</v>
      </c>
      <c r="V140" s="4">
        <f t="shared" si="49"/>
        <v>150</v>
      </c>
      <c r="W140" s="4">
        <f t="shared" si="50"/>
        <v>0.9667</v>
      </c>
      <c r="X140" s="4">
        <f t="shared" si="51"/>
        <v>150</v>
      </c>
      <c r="Y140">
        <f t="shared" si="55"/>
        <v>0</v>
      </c>
      <c r="Z140">
        <f t="shared" si="52"/>
        <v>0</v>
      </c>
      <c r="AV140">
        <v>4</v>
      </c>
      <c r="AW140" s="6">
        <v>0.9</v>
      </c>
      <c r="AX140" s="6">
        <v>0.87629999999999997</v>
      </c>
      <c r="AY140" s="6">
        <v>0.91400000000000003</v>
      </c>
      <c r="AZ140" s="6">
        <v>0.89469999999999994</v>
      </c>
      <c r="BA140" s="6">
        <v>0.92230000000000001</v>
      </c>
      <c r="BB140" s="6">
        <v>0.88790000000000002</v>
      </c>
      <c r="BC140" s="6">
        <v>0.90480000000000005</v>
      </c>
      <c r="BD140" s="6">
        <v>4040</v>
      </c>
      <c r="BE140" s="6">
        <v>223.07</v>
      </c>
      <c r="BG140" s="6">
        <v>90</v>
      </c>
      <c r="BH140" s="6">
        <v>87.63</v>
      </c>
      <c r="BI140" s="6">
        <v>91.4</v>
      </c>
      <c r="BJ140" s="6">
        <v>89.47</v>
      </c>
      <c r="BK140" s="6">
        <v>92.23</v>
      </c>
      <c r="BL140" s="6">
        <v>88.79</v>
      </c>
      <c r="BM140" s="6">
        <v>90.48</v>
      </c>
      <c r="BN140" s="6">
        <v>223.07</v>
      </c>
      <c r="BO140" s="6">
        <v>4040</v>
      </c>
    </row>
    <row r="141" spans="3:67" x14ac:dyDescent="0.2">
      <c r="C141" s="4">
        <f t="shared" ref="C141:E141" si="58">C16</f>
        <v>1.4</v>
      </c>
      <c r="D141" s="4" t="str">
        <f t="shared" si="58"/>
        <v>tax_calculation</v>
      </c>
      <c r="E141" s="4">
        <f t="shared" si="58"/>
        <v>0.9667</v>
      </c>
      <c r="F141" s="4">
        <f t="shared" si="45"/>
        <v>150</v>
      </c>
      <c r="G141" s="4">
        <f t="shared" si="46"/>
        <v>0.9667</v>
      </c>
      <c r="H141" s="4">
        <f t="shared" si="47"/>
        <v>150</v>
      </c>
      <c r="S141" s="4">
        <f t="shared" ref="S141:U141" si="59">S16</f>
        <v>1.4</v>
      </c>
      <c r="T141" s="4" t="str">
        <f t="shared" si="59"/>
        <v>tax_calculation</v>
      </c>
      <c r="U141" s="4">
        <f t="shared" si="59"/>
        <v>0.9667</v>
      </c>
      <c r="V141" s="4">
        <f t="shared" si="49"/>
        <v>150</v>
      </c>
      <c r="W141" s="4">
        <f t="shared" si="50"/>
        <v>0.9667</v>
      </c>
      <c r="X141" s="4">
        <f t="shared" si="51"/>
        <v>150</v>
      </c>
      <c r="Y141">
        <f t="shared" si="55"/>
        <v>0</v>
      </c>
      <c r="Z141">
        <f t="shared" si="52"/>
        <v>0</v>
      </c>
      <c r="AV141" s="6">
        <v>5</v>
      </c>
      <c r="AW141" s="6">
        <v>0.90500000000000003</v>
      </c>
      <c r="AX141" s="6">
        <v>0.9022</v>
      </c>
      <c r="AY141" s="6">
        <v>0.89249999999999996</v>
      </c>
      <c r="AZ141" s="6">
        <v>0.89729999999999999</v>
      </c>
      <c r="BA141" s="6">
        <v>0.90739999999999998</v>
      </c>
      <c r="BB141" s="6">
        <v>0.91590000000000005</v>
      </c>
      <c r="BC141" s="6">
        <v>0.91159999999999997</v>
      </c>
      <c r="BD141" s="6">
        <v>3636</v>
      </c>
      <c r="BE141" s="6">
        <v>244.45</v>
      </c>
      <c r="BG141" s="6">
        <v>90.5</v>
      </c>
      <c r="BH141" s="6">
        <v>90.22</v>
      </c>
      <c r="BI141" s="6">
        <v>89.25</v>
      </c>
      <c r="BJ141" s="6">
        <v>89.73</v>
      </c>
      <c r="BK141" s="6">
        <v>90.74</v>
      </c>
      <c r="BL141" s="6">
        <v>91.59</v>
      </c>
      <c r="BM141" s="6">
        <v>91.16</v>
      </c>
      <c r="BN141" s="6">
        <v>244.45</v>
      </c>
      <c r="BO141" s="6">
        <v>3636</v>
      </c>
    </row>
    <row r="142" spans="3:67" x14ac:dyDescent="0.2">
      <c r="C142" s="4">
        <f t="shared" ref="C142:E142" si="60">C17</f>
        <v>1.5</v>
      </c>
      <c r="D142" s="4" t="str">
        <f t="shared" si="60"/>
        <v>tax_subject</v>
      </c>
      <c r="E142" s="4">
        <f t="shared" si="60"/>
        <v>0.57999999999999996</v>
      </c>
      <c r="F142" s="4">
        <f t="shared" si="45"/>
        <v>150</v>
      </c>
      <c r="G142" s="4">
        <f t="shared" si="46"/>
        <v>0.6</v>
      </c>
      <c r="H142" s="4">
        <f t="shared" si="47"/>
        <v>150</v>
      </c>
      <c r="S142" s="4">
        <f t="shared" ref="S142:U142" si="61">S17</f>
        <v>1.5</v>
      </c>
      <c r="T142" s="4" t="str">
        <f t="shared" si="61"/>
        <v>tax_subject</v>
      </c>
      <c r="U142" s="4">
        <f t="shared" si="61"/>
        <v>0.6</v>
      </c>
      <c r="V142" s="4">
        <f t="shared" si="49"/>
        <v>150</v>
      </c>
      <c r="W142" s="4">
        <f t="shared" si="50"/>
        <v>0.59329999999999994</v>
      </c>
      <c r="X142" s="4">
        <f t="shared" si="51"/>
        <v>150</v>
      </c>
      <c r="Y142">
        <f t="shared" si="55"/>
        <v>6.7000000000000393E-3</v>
      </c>
      <c r="Z142">
        <f t="shared" si="52"/>
        <v>0</v>
      </c>
      <c r="AV142">
        <v>6</v>
      </c>
      <c r="AW142" s="6">
        <v>0.90500000000000003</v>
      </c>
      <c r="AX142" s="6">
        <v>0.89359999999999995</v>
      </c>
      <c r="AY142" s="6">
        <v>0.90319999999999989</v>
      </c>
      <c r="AZ142" s="6">
        <v>0.89840000000000009</v>
      </c>
      <c r="BA142" s="6">
        <v>0.91510000000000002</v>
      </c>
      <c r="BB142" s="6">
        <v>0.90650000000000008</v>
      </c>
      <c r="BC142" s="6">
        <v>0.91079999999999994</v>
      </c>
      <c r="BD142" s="6">
        <v>3636</v>
      </c>
      <c r="BE142" s="6">
        <v>272.32</v>
      </c>
      <c r="BG142" s="6">
        <v>90.5</v>
      </c>
      <c r="BH142" s="6">
        <v>89.36</v>
      </c>
      <c r="BI142" s="6">
        <v>90.32</v>
      </c>
      <c r="BJ142" s="6">
        <v>89.84</v>
      </c>
      <c r="BK142" s="6">
        <v>91.51</v>
      </c>
      <c r="BL142" s="6">
        <v>90.65</v>
      </c>
      <c r="BM142" s="6">
        <v>91.08</v>
      </c>
      <c r="BN142" s="6">
        <v>272.32</v>
      </c>
      <c r="BO142" s="6">
        <v>3636</v>
      </c>
    </row>
    <row r="143" spans="3:67" x14ac:dyDescent="0.2">
      <c r="C143" s="4">
        <f t="shared" ref="C143:E145" si="62">C18</f>
        <v>1.6</v>
      </c>
      <c r="D143" s="4" t="str">
        <f t="shared" si="62"/>
        <v>tax_process</v>
      </c>
      <c r="E143" s="4">
        <f t="shared" si="62"/>
        <v>0.56669999999999998</v>
      </c>
      <c r="F143" s="4">
        <f t="shared" si="45"/>
        <v>150</v>
      </c>
      <c r="G143" s="4">
        <f t="shared" si="46"/>
        <v>0.57999999999999996</v>
      </c>
      <c r="H143" s="4">
        <f t="shared" si="47"/>
        <v>150</v>
      </c>
      <c r="S143" s="4">
        <f t="shared" ref="S143:U143" si="63">S18</f>
        <v>1.6</v>
      </c>
      <c r="T143" s="4" t="str">
        <f t="shared" si="63"/>
        <v>tax_process</v>
      </c>
      <c r="U143" s="4">
        <f t="shared" si="63"/>
        <v>0.57999999999999996</v>
      </c>
      <c r="V143" s="4">
        <f t="shared" si="49"/>
        <v>150</v>
      </c>
      <c r="W143" s="4">
        <f t="shared" si="50"/>
        <v>0.59329999999999994</v>
      </c>
      <c r="X143" s="4">
        <f t="shared" si="51"/>
        <v>150</v>
      </c>
      <c r="Y143">
        <f t="shared" si="55"/>
        <v>-1.3299999999999979E-2</v>
      </c>
      <c r="Z143">
        <f t="shared" si="52"/>
        <v>0</v>
      </c>
      <c r="AW143" s="6"/>
      <c r="AX143" s="6"/>
      <c r="AY143" s="6"/>
      <c r="AZ143" s="6"/>
      <c r="BA143" s="6"/>
      <c r="BB143" s="6"/>
      <c r="BC143" s="6"/>
      <c r="BD143" s="6"/>
      <c r="BE143" s="6"/>
    </row>
    <row r="144" spans="3:67" x14ac:dyDescent="0.2">
      <c r="C144" s="4">
        <f t="shared" si="62"/>
        <v>2.1</v>
      </c>
      <c r="D144" s="4" t="str">
        <f t="shared" si="62"/>
        <v>Obligation</v>
      </c>
      <c r="E144" s="4">
        <f t="shared" si="62"/>
        <v>0.46699999999999997</v>
      </c>
      <c r="F144" s="4">
        <f t="shared" ref="F144" si="64">N19</f>
        <v>200</v>
      </c>
      <c r="G144" s="4">
        <f t="shared" ref="G144" si="65">U19</f>
        <v>0.46699999999999997</v>
      </c>
      <c r="H144" s="4">
        <f t="shared" ref="H144" si="66">AD19</f>
        <v>200</v>
      </c>
      <c r="S144" s="4">
        <f t="shared" ref="S144:U144" si="67">S19</f>
        <v>2.1</v>
      </c>
      <c r="T144" s="4" t="str">
        <f t="shared" si="67"/>
        <v>Obligation</v>
      </c>
      <c r="U144" s="4">
        <f t="shared" si="67"/>
        <v>0.46699999999999997</v>
      </c>
      <c r="V144" s="4">
        <f t="shared" si="49"/>
        <v>200</v>
      </c>
      <c r="W144" s="4">
        <f t="shared" si="50"/>
        <v>0.45599999999999996</v>
      </c>
      <c r="X144" s="4">
        <f t="shared" si="51"/>
        <v>200</v>
      </c>
      <c r="Y144">
        <f t="shared" si="55"/>
        <v>1.100000000000001E-2</v>
      </c>
      <c r="Z144">
        <f t="shared" si="52"/>
        <v>0</v>
      </c>
      <c r="AW144" s="6"/>
      <c r="AX144" s="6"/>
      <c r="AY144" s="6"/>
      <c r="AZ144" s="6"/>
      <c r="BA144" s="6"/>
      <c r="BB144" s="6"/>
      <c r="BC144" s="6"/>
      <c r="BD144" s="6"/>
      <c r="BE144" s="6"/>
    </row>
    <row r="145" spans="3:67" x14ac:dyDescent="0.2">
      <c r="C145" s="4"/>
      <c r="D145" s="4" t="s">
        <v>111</v>
      </c>
      <c r="E145" s="4">
        <f t="shared" si="62"/>
        <v>0.63148571428571432</v>
      </c>
      <c r="F145" s="4">
        <f t="shared" ref="F145" si="68">N20</f>
        <v>157.14285714285714</v>
      </c>
      <c r="G145" s="4">
        <f t="shared" ref="G145" si="69">U20</f>
        <v>0.64672857142857143</v>
      </c>
      <c r="H145" s="4">
        <f t="shared" ref="H145" si="70">AD20</f>
        <v>157.14285714285714</v>
      </c>
      <c r="S145" s="4"/>
      <c r="T145" s="4" t="s">
        <v>111</v>
      </c>
      <c r="U145" s="4">
        <f t="shared" ref="U145" si="71">U20</f>
        <v>0.64672857142857143</v>
      </c>
      <c r="V145" s="4">
        <f t="shared" si="49"/>
        <v>157.14285714285714</v>
      </c>
      <c r="W145" s="4">
        <f t="shared" si="50"/>
        <v>0.64228571428571435</v>
      </c>
      <c r="X145" s="4">
        <f t="shared" si="51"/>
        <v>157.14285714285714</v>
      </c>
      <c r="AW145" s="6"/>
      <c r="AX145" s="6"/>
      <c r="AY145" s="6"/>
      <c r="AZ145" s="6"/>
      <c r="BA145" s="6"/>
      <c r="BB145" s="6"/>
      <c r="BC145" s="6"/>
      <c r="BD145" s="6"/>
      <c r="BE145" s="6"/>
      <c r="BG145" t="s">
        <v>46</v>
      </c>
    </row>
    <row r="146" spans="3:67" x14ac:dyDescent="0.2">
      <c r="AV146">
        <v>0</v>
      </c>
      <c r="AW146" s="6">
        <v>0.86</v>
      </c>
      <c r="AX146" s="6">
        <v>0.8155</v>
      </c>
      <c r="AY146" s="6">
        <v>0.90319999999999989</v>
      </c>
      <c r="AZ146" s="6">
        <v>0.85709999999999997</v>
      </c>
      <c r="BA146" s="6">
        <v>0.90720000000000001</v>
      </c>
      <c r="BB146" s="6">
        <v>0.82239999999999991</v>
      </c>
      <c r="BC146" s="6">
        <v>0.86269999999999991</v>
      </c>
      <c r="BD146" s="6">
        <v>200</v>
      </c>
      <c r="BE146" s="6">
        <v>6.16</v>
      </c>
      <c r="BG146" s="6">
        <v>86</v>
      </c>
      <c r="BH146" s="6">
        <v>81.55</v>
      </c>
      <c r="BI146" s="6">
        <v>90.32</v>
      </c>
      <c r="BJ146" s="6">
        <v>85.71</v>
      </c>
      <c r="BK146" s="6">
        <v>90.72</v>
      </c>
      <c r="BL146" s="6">
        <v>82.24</v>
      </c>
      <c r="BM146" s="6">
        <v>86.27</v>
      </c>
      <c r="BN146" s="6">
        <v>6.16</v>
      </c>
      <c r="BO146" s="6">
        <v>200</v>
      </c>
    </row>
    <row r="147" spans="3:67" x14ac:dyDescent="0.2">
      <c r="D147" t="s">
        <v>121</v>
      </c>
      <c r="E147" s="23">
        <f>_xlfn.T.TEST(E138:E144, G138:G144, 2, 1)</f>
        <v>0.1433185868265818</v>
      </c>
      <c r="T147" t="s">
        <v>121</v>
      </c>
      <c r="U147" s="23">
        <f>_xlfn.T.TEST(U138:U144, W138:W144, 2, 1)</f>
        <v>0.30169714731633479</v>
      </c>
      <c r="AV147" s="6">
        <v>1</v>
      </c>
      <c r="AW147" s="6">
        <v>0.83499999999999996</v>
      </c>
      <c r="AX147" s="6">
        <v>0.73809999999999998</v>
      </c>
      <c r="AY147" s="6">
        <v>1</v>
      </c>
      <c r="AZ147" s="6">
        <v>0.84930000000000005</v>
      </c>
      <c r="BA147" s="6">
        <v>1</v>
      </c>
      <c r="BB147" s="6">
        <v>0.69159999999999999</v>
      </c>
      <c r="BC147" s="6">
        <v>0.81769999999999998</v>
      </c>
      <c r="BD147" s="6">
        <v>2020</v>
      </c>
      <c r="BE147" s="6">
        <v>78.489999999999995</v>
      </c>
      <c r="BG147" s="6">
        <v>83.5</v>
      </c>
      <c r="BH147" s="6">
        <v>73.81</v>
      </c>
      <c r="BI147" s="6">
        <v>100</v>
      </c>
      <c r="BJ147" s="6">
        <v>84.93</v>
      </c>
      <c r="BK147" s="6">
        <v>100</v>
      </c>
      <c r="BL147" s="6">
        <v>69.16</v>
      </c>
      <c r="BM147" s="6">
        <v>81.77</v>
      </c>
      <c r="BN147" s="6">
        <v>78.489999999999995</v>
      </c>
      <c r="BO147" s="6">
        <v>2020</v>
      </c>
    </row>
    <row r="148" spans="3:67" x14ac:dyDescent="0.2">
      <c r="AV148">
        <v>2</v>
      </c>
      <c r="AW148" s="6">
        <v>0.83499999999999996</v>
      </c>
      <c r="AX148" s="6">
        <v>0.75859999999999994</v>
      </c>
      <c r="AY148" s="6">
        <v>0.94620000000000004</v>
      </c>
      <c r="AZ148" s="6">
        <v>0.84209999999999996</v>
      </c>
      <c r="BA148" s="6">
        <v>0.9405</v>
      </c>
      <c r="BB148" s="6">
        <v>0.73829999999999996</v>
      </c>
      <c r="BC148" s="6">
        <v>0.82719999999999994</v>
      </c>
      <c r="BD148" s="6">
        <v>4040</v>
      </c>
      <c r="BE148" s="6">
        <v>204.82</v>
      </c>
      <c r="BG148" s="6">
        <v>83.5</v>
      </c>
      <c r="BH148" s="6">
        <v>75.86</v>
      </c>
      <c r="BI148" s="6">
        <v>94.62</v>
      </c>
      <c r="BJ148" s="6">
        <v>84.21</v>
      </c>
      <c r="BK148" s="6">
        <v>94.05</v>
      </c>
      <c r="BL148" s="6">
        <v>73.83</v>
      </c>
      <c r="BM148" s="6">
        <v>82.72</v>
      </c>
      <c r="BN148" s="6">
        <v>204.82</v>
      </c>
      <c r="BO148" s="6">
        <v>4040</v>
      </c>
    </row>
    <row r="149" spans="3:67" x14ac:dyDescent="0.2">
      <c r="AV149" s="6">
        <v>3</v>
      </c>
      <c r="AW149" s="6">
        <v>0.87</v>
      </c>
      <c r="AX149" s="6">
        <v>0.7913</v>
      </c>
      <c r="AY149" s="6">
        <v>0.97849999999999993</v>
      </c>
      <c r="AZ149" s="6">
        <v>0.875</v>
      </c>
      <c r="BA149" s="6">
        <v>0.97650000000000003</v>
      </c>
      <c r="BB149" s="6">
        <v>0.77569999999999995</v>
      </c>
      <c r="BC149" s="6">
        <v>0.86459999999999992</v>
      </c>
      <c r="BD149" s="6">
        <v>3232</v>
      </c>
      <c r="BE149" s="6">
        <v>206.93</v>
      </c>
      <c r="BG149" s="6">
        <v>87</v>
      </c>
      <c r="BH149" s="6">
        <v>79.13</v>
      </c>
      <c r="BI149" s="6">
        <v>97.85</v>
      </c>
      <c r="BJ149" s="6">
        <v>87.5</v>
      </c>
      <c r="BK149" s="6">
        <v>97.65</v>
      </c>
      <c r="BL149" s="6">
        <v>77.569999999999993</v>
      </c>
      <c r="BM149" s="6">
        <v>86.46</v>
      </c>
      <c r="BN149" s="6">
        <v>206.93</v>
      </c>
      <c r="BO149" s="6">
        <v>3232</v>
      </c>
    </row>
    <row r="150" spans="3:67" x14ac:dyDescent="0.2">
      <c r="C150" t="s">
        <v>118</v>
      </c>
      <c r="S150" t="s">
        <v>118</v>
      </c>
      <c r="AV150">
        <v>4</v>
      </c>
      <c r="AW150" s="6">
        <v>0.87</v>
      </c>
      <c r="AX150" s="6">
        <v>0.7863</v>
      </c>
      <c r="AY150" s="6">
        <v>0.98919999999999997</v>
      </c>
      <c r="AZ150" s="6">
        <v>0.87620000000000009</v>
      </c>
      <c r="BA150" s="6">
        <v>0.98799999999999999</v>
      </c>
      <c r="BB150" s="6">
        <v>0.76639999999999997</v>
      </c>
      <c r="BC150" s="6">
        <v>0.86319999999999997</v>
      </c>
      <c r="BD150" s="6">
        <v>4040</v>
      </c>
      <c r="BE150" s="6">
        <v>267.38</v>
      </c>
      <c r="BG150" s="6">
        <v>87</v>
      </c>
      <c r="BH150" s="6">
        <v>78.63</v>
      </c>
      <c r="BI150" s="6">
        <v>98.92</v>
      </c>
      <c r="BJ150" s="6">
        <v>87.62</v>
      </c>
      <c r="BK150" s="6">
        <v>98.8</v>
      </c>
      <c r="BL150" s="6">
        <v>76.64</v>
      </c>
      <c r="BM150" s="6">
        <v>86.32</v>
      </c>
      <c r="BN150" s="6">
        <v>267.38</v>
      </c>
      <c r="BO150" s="6">
        <v>4040</v>
      </c>
    </row>
    <row r="151" spans="3:67" x14ac:dyDescent="0.2">
      <c r="E151" s="38" t="s">
        <v>88</v>
      </c>
      <c r="F151" s="38"/>
      <c r="G151" s="38" t="s">
        <v>89</v>
      </c>
      <c r="H151" s="38"/>
      <c r="U151" s="38" t="s">
        <v>89</v>
      </c>
      <c r="V151" s="38"/>
      <c r="W151" s="38" t="s">
        <v>86</v>
      </c>
      <c r="X151" s="38"/>
      <c r="AV151" s="6">
        <v>5</v>
      </c>
      <c r="AW151" s="6">
        <v>0.88</v>
      </c>
      <c r="AX151" s="6">
        <v>0.79489999999999994</v>
      </c>
      <c r="AY151" s="6">
        <v>1</v>
      </c>
      <c r="AZ151" s="6">
        <v>0.88569999999999993</v>
      </c>
      <c r="BA151" s="6">
        <v>1</v>
      </c>
      <c r="BB151" s="6">
        <v>0.77569999999999995</v>
      </c>
      <c r="BC151" s="6">
        <v>0.87370000000000003</v>
      </c>
      <c r="BD151" s="6">
        <v>3232</v>
      </c>
      <c r="BE151" s="6">
        <v>212.89</v>
      </c>
      <c r="BG151" s="6">
        <v>88</v>
      </c>
      <c r="BH151" s="6">
        <v>79.489999999999995</v>
      </c>
      <c r="BI151" s="6">
        <v>100</v>
      </c>
      <c r="BJ151" s="6">
        <v>88.57</v>
      </c>
      <c r="BK151" s="6">
        <v>100</v>
      </c>
      <c r="BL151" s="6">
        <v>77.569999999999993</v>
      </c>
      <c r="BM151" s="6">
        <v>87.37</v>
      </c>
      <c r="BN151" s="6">
        <v>212.89</v>
      </c>
      <c r="BO151" s="6">
        <v>3232</v>
      </c>
    </row>
    <row r="152" spans="3:67" x14ac:dyDescent="0.2">
      <c r="C152" s="4" t="str">
        <f>C66</f>
        <v>Task ID</v>
      </c>
      <c r="D152" s="4" t="str">
        <f>D66</f>
        <v>Task</v>
      </c>
      <c r="E152" s="4" t="str">
        <f>E66</f>
        <v>Accuracy</v>
      </c>
      <c r="F152" s="4" t="str">
        <f>N66</f>
        <v>API CALL ACUM</v>
      </c>
      <c r="G152" s="4" t="str">
        <f>U66</f>
        <v>Accuracy</v>
      </c>
      <c r="H152" s="4" t="str">
        <f>AD66</f>
        <v>API CALL ACUM</v>
      </c>
      <c r="S152" s="4" t="str">
        <f>S66</f>
        <v>Task ID</v>
      </c>
      <c r="T152" s="4" t="str">
        <f>T66</f>
        <v>Task</v>
      </c>
      <c r="U152" s="4" t="str">
        <f>U66</f>
        <v>Accuracy</v>
      </c>
      <c r="V152" s="4" t="str">
        <f>AD66</f>
        <v>API CALL ACUM</v>
      </c>
      <c r="W152" s="4" t="str">
        <f>AK66</f>
        <v>Accuracy</v>
      </c>
      <c r="X152" s="4" t="str">
        <f>AT66</f>
        <v>API CALL ACUM</v>
      </c>
      <c r="AV152">
        <v>6</v>
      </c>
      <c r="AW152" s="6">
        <v>0.86499999999999999</v>
      </c>
      <c r="AX152" s="6">
        <v>0.77500000000000002</v>
      </c>
      <c r="AY152" s="6">
        <v>1</v>
      </c>
      <c r="AZ152" s="6">
        <v>0.87319999999999998</v>
      </c>
      <c r="BA152" s="6">
        <v>1</v>
      </c>
      <c r="BB152" s="6">
        <v>0.74769999999999992</v>
      </c>
      <c r="BC152" s="6">
        <v>0.85560000000000003</v>
      </c>
      <c r="BD152" s="6">
        <v>18786</v>
      </c>
      <c r="BE152" s="6">
        <v>1221.8800000000001</v>
      </c>
      <c r="BG152" s="6">
        <v>86.5</v>
      </c>
      <c r="BH152" s="6">
        <v>77.5</v>
      </c>
      <c r="BI152" s="6">
        <v>100</v>
      </c>
      <c r="BJ152" s="6">
        <v>87.32</v>
      </c>
      <c r="BK152" s="6">
        <v>100</v>
      </c>
      <c r="BL152" s="6">
        <v>74.77</v>
      </c>
      <c r="BM152" s="6">
        <v>85.56</v>
      </c>
      <c r="BN152" s="6">
        <v>1221.8800000000001</v>
      </c>
      <c r="BO152" s="6">
        <v>18786</v>
      </c>
    </row>
    <row r="153" spans="3:67" x14ac:dyDescent="0.2">
      <c r="C153" s="4">
        <f t="shared" ref="C153:E153" si="72">C67</f>
        <v>1.1000000000000001</v>
      </c>
      <c r="D153" s="4" t="str">
        <f t="shared" si="72"/>
        <v>tax_product</v>
      </c>
      <c r="E153" s="4">
        <f t="shared" si="72"/>
        <v>0.94</v>
      </c>
      <c r="F153" s="4">
        <f t="shared" ref="F153:F160" si="73">N67</f>
        <v>6366</v>
      </c>
      <c r="G153" s="4">
        <f t="shared" ref="G153:G160" si="74">U67</f>
        <v>0.98</v>
      </c>
      <c r="H153" s="4">
        <f t="shared" ref="H153:H160" si="75">AD67</f>
        <v>6382</v>
      </c>
      <c r="S153" s="4">
        <f t="shared" ref="S153:U153" si="76">S67</f>
        <v>1.1000000000000001</v>
      </c>
      <c r="T153" s="4" t="str">
        <f t="shared" si="76"/>
        <v>tax_product</v>
      </c>
      <c r="U153" s="4">
        <f t="shared" si="76"/>
        <v>0.98</v>
      </c>
      <c r="V153" s="4">
        <f t="shared" ref="V153:V160" si="77">AD67</f>
        <v>6382</v>
      </c>
      <c r="W153" s="4">
        <f t="shared" ref="W153:W160" si="78">AK67</f>
        <v>0.96</v>
      </c>
      <c r="X153" s="4">
        <f t="shared" ref="X153:X160" si="79">AT67</f>
        <v>5318</v>
      </c>
      <c r="Y153">
        <f>U153-W153</f>
        <v>2.0000000000000018E-2</v>
      </c>
      <c r="Z153">
        <f t="shared" ref="Z153:Z159" si="80">V153-X153</f>
        <v>1064</v>
      </c>
      <c r="AW153" s="6"/>
      <c r="AX153" s="6"/>
      <c r="AY153" s="6"/>
      <c r="AZ153" s="6"/>
      <c r="BA153" s="6"/>
      <c r="BB153" s="6"/>
      <c r="BC153" s="6"/>
      <c r="BD153" s="6"/>
      <c r="BE153" s="6"/>
    </row>
    <row r="154" spans="3:67" x14ac:dyDescent="0.2">
      <c r="C154" s="4">
        <f t="shared" ref="C154:E154" si="81">C68</f>
        <v>1.2</v>
      </c>
      <c r="D154" s="4" t="str">
        <f t="shared" si="81"/>
        <v>tax_transaction</v>
      </c>
      <c r="E154" s="4">
        <f t="shared" si="81"/>
        <v>0.85329999999999995</v>
      </c>
      <c r="F154" s="4">
        <f t="shared" si="73"/>
        <v>6440</v>
      </c>
      <c r="G154" s="4">
        <f t="shared" si="74"/>
        <v>0.92669999999999997</v>
      </c>
      <c r="H154" s="4">
        <f t="shared" si="75"/>
        <v>5926</v>
      </c>
      <c r="S154" s="4">
        <f t="shared" ref="S154:U154" si="82">S68</f>
        <v>1.2</v>
      </c>
      <c r="T154" s="4" t="str">
        <f t="shared" si="82"/>
        <v>tax_transaction</v>
      </c>
      <c r="U154" s="4">
        <f t="shared" si="82"/>
        <v>0.92669999999999997</v>
      </c>
      <c r="V154" s="4">
        <f t="shared" si="77"/>
        <v>5926</v>
      </c>
      <c r="W154" s="4">
        <f t="shared" si="78"/>
        <v>0.78670000000000007</v>
      </c>
      <c r="X154" s="4">
        <f t="shared" si="79"/>
        <v>6382</v>
      </c>
      <c r="Y154">
        <f t="shared" ref="Y154:Y159" si="83">U154-W154</f>
        <v>0.1399999999999999</v>
      </c>
      <c r="Z154">
        <f t="shared" si="80"/>
        <v>-456</v>
      </c>
      <c r="AW154" s="6"/>
      <c r="AX154" s="6"/>
      <c r="AY154" s="6"/>
      <c r="AZ154" s="6"/>
      <c r="BA154" s="6"/>
      <c r="BB154" s="6"/>
      <c r="BC154" s="6"/>
      <c r="BD154" s="6"/>
      <c r="BE154" s="6"/>
    </row>
    <row r="155" spans="3:67" x14ac:dyDescent="0.2">
      <c r="C155" s="4">
        <f t="shared" ref="C155:E155" si="84">C69</f>
        <v>1.3</v>
      </c>
      <c r="D155" s="4" t="str">
        <f t="shared" si="84"/>
        <v>tax_exemption</v>
      </c>
      <c r="E155" s="4">
        <f t="shared" si="84"/>
        <v>0.97330000000000005</v>
      </c>
      <c r="F155" s="4">
        <f t="shared" si="73"/>
        <v>6068</v>
      </c>
      <c r="G155" s="4">
        <f t="shared" si="74"/>
        <v>0.98</v>
      </c>
      <c r="H155" s="4">
        <f t="shared" si="75"/>
        <v>1974</v>
      </c>
      <c r="S155" s="4">
        <f t="shared" ref="S155:U155" si="85">S69</f>
        <v>1.3</v>
      </c>
      <c r="T155" s="4" t="str">
        <f t="shared" si="85"/>
        <v>tax_exemption</v>
      </c>
      <c r="U155" s="4">
        <f t="shared" si="85"/>
        <v>0.98</v>
      </c>
      <c r="V155" s="4">
        <f t="shared" si="77"/>
        <v>1974</v>
      </c>
      <c r="W155" s="4">
        <f t="shared" si="78"/>
        <v>0.98670000000000002</v>
      </c>
      <c r="X155" s="4">
        <f t="shared" si="79"/>
        <v>1974</v>
      </c>
      <c r="Y155">
        <f t="shared" si="83"/>
        <v>-6.7000000000000393E-3</v>
      </c>
      <c r="Z155">
        <f t="shared" si="80"/>
        <v>0</v>
      </c>
      <c r="AW155" s="6"/>
      <c r="AX155" s="6"/>
      <c r="AY155" s="6"/>
      <c r="AZ155" s="6"/>
      <c r="BA155" s="6"/>
      <c r="BB155" s="6"/>
      <c r="BC155" s="6"/>
      <c r="BD155" s="6"/>
      <c r="BE155" s="6"/>
      <c r="BG155" t="s">
        <v>47</v>
      </c>
    </row>
    <row r="156" spans="3:67" x14ac:dyDescent="0.2">
      <c r="C156" s="4">
        <f t="shared" ref="C156:E156" si="86">C70</f>
        <v>1.4</v>
      </c>
      <c r="D156" s="4" t="str">
        <f t="shared" si="86"/>
        <v>tax_calculation</v>
      </c>
      <c r="E156" s="4">
        <f t="shared" si="86"/>
        <v>0.99329999999999996</v>
      </c>
      <c r="F156" s="4">
        <f t="shared" si="73"/>
        <v>6417</v>
      </c>
      <c r="G156" s="4">
        <f t="shared" si="74"/>
        <v>1</v>
      </c>
      <c r="H156" s="4">
        <f t="shared" si="75"/>
        <v>3646</v>
      </c>
      <c r="S156" s="4">
        <f t="shared" ref="S156:U156" si="87">S70</f>
        <v>1.4</v>
      </c>
      <c r="T156" s="4" t="str">
        <f t="shared" si="87"/>
        <v>tax_calculation</v>
      </c>
      <c r="U156" s="4">
        <f t="shared" si="87"/>
        <v>1</v>
      </c>
      <c r="V156" s="4">
        <f t="shared" si="77"/>
        <v>3646</v>
      </c>
      <c r="W156" s="4">
        <f t="shared" si="78"/>
        <v>0.98670000000000002</v>
      </c>
      <c r="X156" s="4">
        <f t="shared" si="79"/>
        <v>3038</v>
      </c>
      <c r="Y156">
        <f t="shared" si="83"/>
        <v>1.3299999999999979E-2</v>
      </c>
      <c r="Z156">
        <f t="shared" si="80"/>
        <v>608</v>
      </c>
      <c r="AV156">
        <v>0</v>
      </c>
      <c r="AW156" s="6">
        <v>0.89500000000000002</v>
      </c>
      <c r="AX156" s="6">
        <v>0.95</v>
      </c>
      <c r="AY156" s="6">
        <v>0.81720000000000004</v>
      </c>
      <c r="AZ156" s="6">
        <v>0.87860000000000005</v>
      </c>
      <c r="BA156" s="6">
        <v>0.85829999999999995</v>
      </c>
      <c r="BB156" s="6">
        <v>0.96260000000000001</v>
      </c>
      <c r="BC156" s="6">
        <v>0.90749999999999997</v>
      </c>
      <c r="BD156" s="6">
        <v>200</v>
      </c>
      <c r="BE156" s="6">
        <v>5.37</v>
      </c>
      <c r="BG156" s="6">
        <v>89.5</v>
      </c>
      <c r="BH156" s="6">
        <v>95</v>
      </c>
      <c r="BI156" s="6">
        <v>81.72</v>
      </c>
      <c r="BJ156" s="6">
        <v>87.86</v>
      </c>
      <c r="BK156" s="6">
        <v>85.83</v>
      </c>
      <c r="BL156" s="6">
        <v>96.26</v>
      </c>
      <c r="BM156" s="6">
        <v>90.75</v>
      </c>
      <c r="BN156" s="6">
        <v>5.37</v>
      </c>
      <c r="BO156" s="6">
        <v>200</v>
      </c>
    </row>
    <row r="157" spans="3:67" x14ac:dyDescent="0.2">
      <c r="C157" s="4">
        <f t="shared" ref="C157:E157" si="88">C71</f>
        <v>1.5</v>
      </c>
      <c r="D157" s="4" t="str">
        <f t="shared" si="88"/>
        <v>tax_subject</v>
      </c>
      <c r="E157" s="4">
        <f t="shared" si="88"/>
        <v>0.8</v>
      </c>
      <c r="F157" s="4">
        <f t="shared" si="73"/>
        <v>6438</v>
      </c>
      <c r="G157" s="4">
        <f t="shared" si="74"/>
        <v>0.87329999999999997</v>
      </c>
      <c r="H157" s="4">
        <f t="shared" si="75"/>
        <v>6838</v>
      </c>
      <c r="S157" s="4">
        <f t="shared" ref="S157:U157" si="89">S71</f>
        <v>1.5</v>
      </c>
      <c r="T157" s="4" t="str">
        <f t="shared" si="89"/>
        <v>tax_subject</v>
      </c>
      <c r="U157" s="4">
        <f t="shared" si="89"/>
        <v>0.87329999999999997</v>
      </c>
      <c r="V157" s="4">
        <f t="shared" si="77"/>
        <v>6838</v>
      </c>
      <c r="W157" s="4">
        <f t="shared" si="78"/>
        <v>0.80669999999999997</v>
      </c>
      <c r="X157" s="4">
        <f t="shared" si="79"/>
        <v>7142</v>
      </c>
      <c r="Y157">
        <f t="shared" si="83"/>
        <v>6.6599999999999993E-2</v>
      </c>
      <c r="Z157">
        <f t="shared" si="80"/>
        <v>-304</v>
      </c>
      <c r="AV157" s="6">
        <v>1</v>
      </c>
      <c r="AW157" s="6">
        <v>0.76500000000000001</v>
      </c>
      <c r="AX157" s="6">
        <v>0.91069999999999995</v>
      </c>
      <c r="AY157" s="6">
        <v>0.5484</v>
      </c>
      <c r="AZ157" s="6">
        <v>0.68459999999999999</v>
      </c>
      <c r="BA157" s="6">
        <v>0.70829999999999993</v>
      </c>
      <c r="BB157" s="6">
        <v>0.95330000000000004</v>
      </c>
      <c r="BC157" s="6">
        <v>0.81269999999999998</v>
      </c>
      <c r="BD157" s="6">
        <v>1616</v>
      </c>
      <c r="BE157" s="6">
        <v>103.73</v>
      </c>
      <c r="BG157" s="6">
        <v>76.5</v>
      </c>
      <c r="BH157" s="6">
        <v>91.07</v>
      </c>
      <c r="BI157" s="6">
        <v>54.84</v>
      </c>
      <c r="BJ157" s="6">
        <v>68.459999999999994</v>
      </c>
      <c r="BK157" s="6">
        <v>70.83</v>
      </c>
      <c r="BL157" s="6">
        <v>95.33</v>
      </c>
      <c r="BM157" s="6">
        <v>81.27</v>
      </c>
      <c r="BN157" s="6">
        <v>103.73</v>
      </c>
      <c r="BO157" s="6">
        <v>1616</v>
      </c>
    </row>
    <row r="158" spans="3:67" x14ac:dyDescent="0.2">
      <c r="C158" s="4">
        <f t="shared" ref="C158:E158" si="90">C72</f>
        <v>1.6</v>
      </c>
      <c r="D158" s="4" t="str">
        <f t="shared" si="90"/>
        <v>tax_process</v>
      </c>
      <c r="E158" s="4">
        <f t="shared" si="90"/>
        <v>0.84670000000000001</v>
      </c>
      <c r="F158" s="4">
        <f t="shared" si="73"/>
        <v>6383</v>
      </c>
      <c r="G158" s="4">
        <f t="shared" si="74"/>
        <v>0.86</v>
      </c>
      <c r="H158" s="4">
        <f t="shared" si="75"/>
        <v>7598</v>
      </c>
      <c r="S158" s="4">
        <f t="shared" ref="S158:U158" si="91">S72</f>
        <v>1.6</v>
      </c>
      <c r="T158" s="4" t="str">
        <f t="shared" si="91"/>
        <v>tax_process</v>
      </c>
      <c r="U158" s="4">
        <f t="shared" si="91"/>
        <v>0.86</v>
      </c>
      <c r="V158" s="4">
        <f t="shared" si="77"/>
        <v>7598</v>
      </c>
      <c r="W158" s="4">
        <f t="shared" si="78"/>
        <v>0.86</v>
      </c>
      <c r="X158" s="4">
        <f t="shared" si="79"/>
        <v>8966</v>
      </c>
      <c r="Y158">
        <f t="shared" si="83"/>
        <v>0</v>
      </c>
      <c r="Z158">
        <f t="shared" si="80"/>
        <v>-1368</v>
      </c>
      <c r="AV158">
        <v>2</v>
      </c>
      <c r="AW158" s="6">
        <v>0.875</v>
      </c>
      <c r="AX158" s="6">
        <v>0.84</v>
      </c>
      <c r="AY158" s="6">
        <v>0.90319999999999989</v>
      </c>
      <c r="AZ158" s="6">
        <v>0.87049999999999994</v>
      </c>
      <c r="BA158" s="6">
        <v>0.91</v>
      </c>
      <c r="BB158" s="6">
        <v>0.85049999999999992</v>
      </c>
      <c r="BC158" s="6">
        <v>0.87919999999999998</v>
      </c>
      <c r="BD158" s="6">
        <v>3838</v>
      </c>
      <c r="BE158" s="6">
        <v>222.59</v>
      </c>
      <c r="BG158" s="6">
        <v>87.5</v>
      </c>
      <c r="BH158" s="6">
        <v>84</v>
      </c>
      <c r="BI158" s="6">
        <v>90.32</v>
      </c>
      <c r="BJ158" s="6">
        <v>87.05</v>
      </c>
      <c r="BK158" s="6">
        <v>91</v>
      </c>
      <c r="BL158" s="6">
        <v>85.05</v>
      </c>
      <c r="BM158" s="6">
        <v>87.92</v>
      </c>
      <c r="BN158" s="6">
        <v>222.59</v>
      </c>
      <c r="BO158" s="6">
        <v>3838</v>
      </c>
    </row>
    <row r="159" spans="3:67" x14ac:dyDescent="0.2">
      <c r="C159" s="4">
        <f t="shared" ref="C159:E159" si="92">C73</f>
        <v>2.1</v>
      </c>
      <c r="D159" s="4" t="str">
        <f t="shared" si="92"/>
        <v>Obligation</v>
      </c>
      <c r="E159" s="4">
        <f t="shared" si="92"/>
        <v>0.86899999999999999</v>
      </c>
      <c r="F159" s="4">
        <f t="shared" si="73"/>
        <v>7308.4000000000005</v>
      </c>
      <c r="G159" s="4">
        <f t="shared" si="74"/>
        <v>0.89499999999999991</v>
      </c>
      <c r="H159" s="4">
        <f t="shared" si="75"/>
        <v>9451.6</v>
      </c>
      <c r="S159" s="4">
        <f t="shared" ref="S159:U159" si="93">S73</f>
        <v>2.1</v>
      </c>
      <c r="T159" s="4" t="str">
        <f t="shared" si="93"/>
        <v>Obligation</v>
      </c>
      <c r="U159" s="4">
        <f t="shared" si="93"/>
        <v>0.89499999999999991</v>
      </c>
      <c r="V159" s="4">
        <f t="shared" si="77"/>
        <v>9451.6</v>
      </c>
      <c r="W159" s="4">
        <f t="shared" si="78"/>
        <v>0.89700000000000002</v>
      </c>
      <c r="X159" s="4">
        <f t="shared" si="79"/>
        <v>9694</v>
      </c>
      <c r="Y159">
        <f t="shared" si="83"/>
        <v>-2.0000000000001128E-3</v>
      </c>
      <c r="Z159">
        <f t="shared" si="80"/>
        <v>-242.39999999999964</v>
      </c>
      <c r="AV159" s="6">
        <v>3</v>
      </c>
      <c r="AW159" s="6">
        <v>0.9</v>
      </c>
      <c r="AX159" s="6">
        <v>0.86870000000000003</v>
      </c>
      <c r="AY159" s="6">
        <v>0.92469999999999997</v>
      </c>
      <c r="AZ159" s="6">
        <v>0.89579999999999993</v>
      </c>
      <c r="BA159" s="6">
        <v>0.93069999999999997</v>
      </c>
      <c r="BB159" s="6">
        <v>0.87849999999999995</v>
      </c>
      <c r="BC159" s="6">
        <v>0.90379999999999994</v>
      </c>
      <c r="BD159" s="6">
        <v>3636</v>
      </c>
      <c r="BE159" s="6">
        <v>247.6</v>
      </c>
      <c r="BG159" s="6">
        <v>90</v>
      </c>
      <c r="BH159" s="6">
        <v>86.87</v>
      </c>
      <c r="BI159" s="6">
        <v>92.47</v>
      </c>
      <c r="BJ159" s="6">
        <v>89.58</v>
      </c>
      <c r="BK159" s="6">
        <v>93.07</v>
      </c>
      <c r="BL159" s="6">
        <v>87.85</v>
      </c>
      <c r="BM159" s="6">
        <v>90.38</v>
      </c>
      <c r="BN159" s="6">
        <v>247.6</v>
      </c>
      <c r="BO159" s="6">
        <v>3636</v>
      </c>
    </row>
    <row r="160" spans="3:67" x14ac:dyDescent="0.2">
      <c r="C160" s="4"/>
      <c r="D160" s="4" t="s">
        <v>111</v>
      </c>
      <c r="E160" s="4">
        <f t="shared" ref="E160" si="94">E74</f>
        <v>0.89651428571428571</v>
      </c>
      <c r="F160" s="4">
        <f t="shared" si="73"/>
        <v>6488.6285714285714</v>
      </c>
      <c r="G160" s="4">
        <f t="shared" si="74"/>
        <v>0.93071428571428572</v>
      </c>
      <c r="H160" s="4">
        <f t="shared" si="75"/>
        <v>5973.6571428571424</v>
      </c>
      <c r="S160" s="4"/>
      <c r="T160" s="4" t="s">
        <v>111</v>
      </c>
      <c r="U160" s="4">
        <f t="shared" ref="U160" si="95">U74</f>
        <v>0.93071428571428572</v>
      </c>
      <c r="V160" s="4">
        <f t="shared" si="77"/>
        <v>5973.6571428571424</v>
      </c>
      <c r="W160" s="4">
        <f t="shared" si="78"/>
        <v>0.89768571428571431</v>
      </c>
      <c r="X160" s="4">
        <f t="shared" si="79"/>
        <v>6073.4285714285716</v>
      </c>
      <c r="AV160">
        <v>4</v>
      </c>
      <c r="AW160" s="6">
        <v>0.91</v>
      </c>
      <c r="AX160" s="6">
        <v>0.87129999999999996</v>
      </c>
      <c r="AY160" s="6">
        <v>0.94620000000000004</v>
      </c>
      <c r="AZ160" s="6">
        <v>0.90720000000000001</v>
      </c>
      <c r="BA160" s="6">
        <v>0.94950000000000001</v>
      </c>
      <c r="BB160" s="6">
        <v>0.87849999999999995</v>
      </c>
      <c r="BC160" s="6">
        <v>0.91260000000000008</v>
      </c>
      <c r="BD160" s="6">
        <v>4040</v>
      </c>
      <c r="BE160" s="6">
        <v>262.51</v>
      </c>
      <c r="BG160" s="6">
        <v>91</v>
      </c>
      <c r="BH160" s="6">
        <v>87.13</v>
      </c>
      <c r="BI160" s="6">
        <v>94.62</v>
      </c>
      <c r="BJ160" s="6">
        <v>90.72</v>
      </c>
      <c r="BK160" s="6">
        <v>94.95</v>
      </c>
      <c r="BL160" s="6">
        <v>87.85</v>
      </c>
      <c r="BM160" s="6">
        <v>91.26</v>
      </c>
      <c r="BN160" s="6">
        <v>262.51</v>
      </c>
      <c r="BO160" s="6">
        <v>4040</v>
      </c>
    </row>
    <row r="161" spans="3:67" x14ac:dyDescent="0.2">
      <c r="AV161" s="6">
        <v>5</v>
      </c>
      <c r="AW161" s="6">
        <v>0.93500000000000005</v>
      </c>
      <c r="AX161" s="6">
        <v>0.96510000000000007</v>
      </c>
      <c r="AY161" s="6">
        <v>0.89249999999999996</v>
      </c>
      <c r="AZ161" s="6">
        <v>0.9274</v>
      </c>
      <c r="BA161" s="6">
        <v>0.9123</v>
      </c>
      <c r="BB161" s="6">
        <v>0.97199999999999998</v>
      </c>
      <c r="BC161" s="6">
        <v>0.94120000000000004</v>
      </c>
      <c r="BD161" s="6">
        <v>3030</v>
      </c>
      <c r="BE161" s="6">
        <v>239.47</v>
      </c>
      <c r="BG161" s="6">
        <v>93.5</v>
      </c>
      <c r="BH161" s="6">
        <v>96.51</v>
      </c>
      <c r="BI161" s="6">
        <v>89.25</v>
      </c>
      <c r="BJ161" s="6">
        <v>92.74</v>
      </c>
      <c r="BK161" s="6">
        <v>91.23</v>
      </c>
      <c r="BL161" s="6">
        <v>97.2</v>
      </c>
      <c r="BM161" s="6">
        <v>94.12</v>
      </c>
      <c r="BN161" s="6">
        <v>239.47</v>
      </c>
      <c r="BO161" s="6">
        <v>3030</v>
      </c>
    </row>
    <row r="162" spans="3:67" x14ac:dyDescent="0.2">
      <c r="D162" t="s">
        <v>121</v>
      </c>
      <c r="E162" s="23">
        <f>_xlfn.T.TEST(E153:E159, G153:G159, 2, 1)</f>
        <v>2.1147449592685122E-2</v>
      </c>
      <c r="J162" t="s">
        <v>121</v>
      </c>
      <c r="K162" s="23">
        <f>_xlfn.T.TEST(E168:E174, G153:G159, 2, 1)</f>
        <v>3.3932926750737599E-2</v>
      </c>
      <c r="T162" t="s">
        <v>121</v>
      </c>
      <c r="U162" s="23">
        <f>_xlfn.T.TEST(U153:U159, W153:W159, 2, 1)</f>
        <v>0.15201682428653415</v>
      </c>
      <c r="Z162" t="s">
        <v>121</v>
      </c>
      <c r="AA162" s="23">
        <f>_xlfn.T.TEST(U168:U174, W153:W159, 2, 1)</f>
        <v>7.6756807268234653E-2</v>
      </c>
      <c r="AV162">
        <v>6</v>
      </c>
      <c r="AW162" s="6">
        <v>0.93</v>
      </c>
      <c r="AX162" s="6">
        <v>0.95400000000000007</v>
      </c>
      <c r="AY162" s="6">
        <v>0.89249999999999996</v>
      </c>
      <c r="AZ162" s="6">
        <v>0.92220000000000002</v>
      </c>
      <c r="BA162" s="6">
        <v>0.91150000000000009</v>
      </c>
      <c r="BB162" s="6">
        <v>0.96260000000000001</v>
      </c>
      <c r="BC162" s="6">
        <v>0.93640000000000001</v>
      </c>
      <c r="BD162" s="6">
        <v>3232</v>
      </c>
      <c r="BE162" s="6">
        <v>253.89</v>
      </c>
      <c r="BG162" s="6">
        <v>93</v>
      </c>
      <c r="BH162" s="6">
        <v>95.4</v>
      </c>
      <c r="BI162" s="6">
        <v>89.25</v>
      </c>
      <c r="BJ162" s="6">
        <v>92.22</v>
      </c>
      <c r="BK162" s="6">
        <v>91.15</v>
      </c>
      <c r="BL162" s="6">
        <v>96.26</v>
      </c>
      <c r="BM162" s="6">
        <v>93.64</v>
      </c>
      <c r="BN162" s="6">
        <v>253.89</v>
      </c>
      <c r="BO162" s="6">
        <v>3232</v>
      </c>
    </row>
    <row r="165" spans="3:67" x14ac:dyDescent="0.2">
      <c r="C165" t="s">
        <v>118</v>
      </c>
      <c r="S165" t="s">
        <v>118</v>
      </c>
    </row>
    <row r="166" spans="3:67" x14ac:dyDescent="0.2">
      <c r="E166" s="38" t="s">
        <v>88</v>
      </c>
      <c r="F166" s="38"/>
      <c r="G166" s="38" t="s">
        <v>89</v>
      </c>
      <c r="H166" s="38"/>
      <c r="U166" s="38" t="s">
        <v>89</v>
      </c>
      <c r="V166" s="38"/>
      <c r="W166" s="38" t="s">
        <v>86</v>
      </c>
      <c r="X166" s="38"/>
    </row>
    <row r="167" spans="3:67" x14ac:dyDescent="0.2">
      <c r="C167" s="4" t="str">
        <f>C120</f>
        <v>Task ID</v>
      </c>
      <c r="D167" s="4" t="str">
        <f>D120</f>
        <v>Task</v>
      </c>
      <c r="E167" s="4" t="str">
        <f>E120</f>
        <v>Accuracy</v>
      </c>
      <c r="F167" s="4" t="str">
        <f>N120</f>
        <v>API CALL ACUM</v>
      </c>
      <c r="G167" s="4" t="str">
        <f>U120</f>
        <v>Accuracy</v>
      </c>
      <c r="H167" s="4" t="str">
        <f>AD120</f>
        <v>API CALL ACUM</v>
      </c>
      <c r="S167" s="4" t="str">
        <f>S120</f>
        <v>Task ID</v>
      </c>
      <c r="T167" s="4" t="str">
        <f>T120</f>
        <v>Task</v>
      </c>
      <c r="U167" s="4" t="str">
        <f>U120</f>
        <v>Accuracy</v>
      </c>
      <c r="V167" s="4" t="str">
        <f>AD120</f>
        <v>API CALL ACUM</v>
      </c>
      <c r="W167" s="4" t="str">
        <f>AK120</f>
        <v>Accuracy</v>
      </c>
      <c r="X167" s="4" t="str">
        <f>AT120</f>
        <v>API CALL ACUM</v>
      </c>
    </row>
    <row r="168" spans="3:67" x14ac:dyDescent="0.2">
      <c r="C168" s="4">
        <f t="shared" ref="C168:E168" si="96">C121</f>
        <v>1.1000000000000001</v>
      </c>
      <c r="D168" s="4" t="str">
        <f t="shared" si="96"/>
        <v>tax_product</v>
      </c>
      <c r="E168" s="4">
        <f t="shared" si="96"/>
        <v>0.95330000000000004</v>
      </c>
      <c r="F168" s="4">
        <f t="shared" ref="F168:F175" si="97">N121</f>
        <v>13575</v>
      </c>
      <c r="G168" s="4">
        <f t="shared" ref="G168:G175" si="98">U121</f>
        <v>0.98</v>
      </c>
      <c r="H168" s="4">
        <f t="shared" ref="H168:H175" si="99">AD121</f>
        <v>11398</v>
      </c>
      <c r="S168" s="4">
        <f t="shared" ref="S168:U168" si="100">S121</f>
        <v>1.1000000000000001</v>
      </c>
      <c r="T168" s="4" t="str">
        <f t="shared" si="100"/>
        <v>tax_product</v>
      </c>
      <c r="U168" s="4">
        <f t="shared" si="100"/>
        <v>0.98</v>
      </c>
      <c r="V168" s="4">
        <f t="shared" ref="V168:V175" si="101">AD121</f>
        <v>11398</v>
      </c>
      <c r="W168" s="4">
        <f t="shared" ref="W168:W175" si="102">AK121</f>
        <v>0.9667</v>
      </c>
      <c r="X168" s="4">
        <f t="shared" ref="X168:X175" si="103">AT121</f>
        <v>17478</v>
      </c>
      <c r="Y168">
        <f>U168-W168</f>
        <v>1.3299999999999979E-2</v>
      </c>
      <c r="Z168">
        <f t="shared" ref="Z168:Z174" si="104">V168-X168</f>
        <v>-6080</v>
      </c>
    </row>
    <row r="169" spans="3:67" x14ac:dyDescent="0.2">
      <c r="C169" s="4">
        <f t="shared" ref="C169:E169" si="105">C122</f>
        <v>1.2</v>
      </c>
      <c r="D169" s="4" t="str">
        <f t="shared" si="105"/>
        <v>tax_transaction</v>
      </c>
      <c r="E169" s="4">
        <f t="shared" si="105"/>
        <v>0.89329999999999998</v>
      </c>
      <c r="F169" s="4">
        <f t="shared" si="97"/>
        <v>13640</v>
      </c>
      <c r="G169" s="4">
        <f t="shared" si="98"/>
        <v>0.92669999999999997</v>
      </c>
      <c r="H169" s="4">
        <f t="shared" si="99"/>
        <v>13982</v>
      </c>
      <c r="S169" s="4">
        <f t="shared" ref="S169:U169" si="106">S122</f>
        <v>1.2</v>
      </c>
      <c r="T169" s="4" t="str">
        <f t="shared" si="106"/>
        <v>tax_transaction</v>
      </c>
      <c r="U169" s="4">
        <f t="shared" si="106"/>
        <v>0.92669999999999997</v>
      </c>
      <c r="V169" s="4">
        <f t="shared" si="101"/>
        <v>13982</v>
      </c>
      <c r="W169" s="4">
        <f t="shared" si="102"/>
        <v>0.83329999999999993</v>
      </c>
      <c r="X169" s="4">
        <f t="shared" si="103"/>
        <v>13222</v>
      </c>
      <c r="Y169">
        <f t="shared" ref="Y169:Y174" si="107">U169-W169</f>
        <v>9.3400000000000039E-2</v>
      </c>
      <c r="Z169">
        <f t="shared" si="104"/>
        <v>760</v>
      </c>
    </row>
    <row r="170" spans="3:67" x14ac:dyDescent="0.2">
      <c r="C170" s="4">
        <f t="shared" ref="C170:E170" si="108">C123</f>
        <v>1.3</v>
      </c>
      <c r="D170" s="4" t="str">
        <f t="shared" si="108"/>
        <v>tax_exemption</v>
      </c>
      <c r="E170" s="4">
        <f t="shared" si="108"/>
        <v>0.98670000000000002</v>
      </c>
      <c r="F170" s="4">
        <f t="shared" si="97"/>
        <v>13201</v>
      </c>
      <c r="G170" s="4">
        <f t="shared" si="98"/>
        <v>0.98</v>
      </c>
      <c r="H170" s="4">
        <f t="shared" si="99"/>
        <v>3950</v>
      </c>
      <c r="S170" s="4">
        <f t="shared" ref="S170:U170" si="109">S123</f>
        <v>1.3</v>
      </c>
      <c r="T170" s="4" t="str">
        <f t="shared" si="109"/>
        <v>tax_exemption</v>
      </c>
      <c r="U170" s="4">
        <f t="shared" si="109"/>
        <v>0.98</v>
      </c>
      <c r="V170" s="4">
        <f t="shared" si="101"/>
        <v>3950</v>
      </c>
      <c r="W170" s="4">
        <f t="shared" si="102"/>
        <v>0.98670000000000002</v>
      </c>
      <c r="X170" s="4">
        <f t="shared" si="103"/>
        <v>6374</v>
      </c>
      <c r="Y170">
        <f t="shared" si="107"/>
        <v>-6.7000000000000393E-3</v>
      </c>
      <c r="Z170">
        <f t="shared" si="104"/>
        <v>-2424</v>
      </c>
    </row>
    <row r="171" spans="3:67" x14ac:dyDescent="0.2">
      <c r="C171" s="4">
        <f t="shared" ref="C171:E171" si="110">C124</f>
        <v>1.4</v>
      </c>
      <c r="D171" s="4" t="str">
        <f t="shared" si="110"/>
        <v>tax_calculation</v>
      </c>
      <c r="E171" s="4">
        <f t="shared" si="110"/>
        <v>0.99329999999999996</v>
      </c>
      <c r="F171" s="4">
        <f t="shared" si="97"/>
        <v>13593</v>
      </c>
      <c r="G171" s="4">
        <f t="shared" si="98"/>
        <v>1</v>
      </c>
      <c r="H171" s="4">
        <f t="shared" si="99"/>
        <v>7142</v>
      </c>
      <c r="S171" s="4">
        <f t="shared" ref="S171:U171" si="111">S124</f>
        <v>1.4</v>
      </c>
      <c r="T171" s="4" t="str">
        <f t="shared" si="111"/>
        <v>tax_calculation</v>
      </c>
      <c r="U171" s="4">
        <f t="shared" si="111"/>
        <v>1</v>
      </c>
      <c r="V171" s="4">
        <f t="shared" si="101"/>
        <v>7142</v>
      </c>
      <c r="W171" s="4">
        <f t="shared" si="102"/>
        <v>0.99329999999999996</v>
      </c>
      <c r="X171" s="4">
        <f t="shared" si="103"/>
        <v>11246</v>
      </c>
      <c r="Y171">
        <f t="shared" si="107"/>
        <v>6.7000000000000393E-3</v>
      </c>
      <c r="Z171">
        <f t="shared" si="104"/>
        <v>-4104</v>
      </c>
    </row>
    <row r="172" spans="3:67" x14ac:dyDescent="0.2">
      <c r="C172" s="4">
        <f t="shared" ref="C172:E172" si="112">C125</f>
        <v>1.5</v>
      </c>
      <c r="D172" s="4" t="str">
        <f t="shared" si="112"/>
        <v>tax_subject</v>
      </c>
      <c r="E172" s="4">
        <f t="shared" si="112"/>
        <v>0.81330000000000002</v>
      </c>
      <c r="F172" s="4">
        <f t="shared" si="97"/>
        <v>13565</v>
      </c>
      <c r="G172" s="4">
        <f t="shared" si="98"/>
        <v>0.9</v>
      </c>
      <c r="H172" s="4">
        <f t="shared" si="99"/>
        <v>15958</v>
      </c>
      <c r="S172" s="4">
        <f t="shared" ref="S172:U172" si="113">S125</f>
        <v>1.5</v>
      </c>
      <c r="T172" s="4" t="str">
        <f t="shared" si="113"/>
        <v>tax_subject</v>
      </c>
      <c r="U172" s="4">
        <f t="shared" si="113"/>
        <v>0.9</v>
      </c>
      <c r="V172" s="4">
        <f t="shared" si="101"/>
        <v>15958</v>
      </c>
      <c r="W172" s="4">
        <f t="shared" si="102"/>
        <v>0.88</v>
      </c>
      <c r="X172" s="4">
        <f t="shared" si="103"/>
        <v>15958</v>
      </c>
      <c r="Y172">
        <f t="shared" si="107"/>
        <v>2.0000000000000018E-2</v>
      </c>
      <c r="Z172">
        <f t="shared" si="104"/>
        <v>0</v>
      </c>
    </row>
    <row r="173" spans="3:67" x14ac:dyDescent="0.2">
      <c r="C173" s="4">
        <f t="shared" ref="C173:E173" si="114">C126</f>
        <v>1.6</v>
      </c>
      <c r="D173" s="4" t="str">
        <f t="shared" si="114"/>
        <v>tax_process</v>
      </c>
      <c r="E173" s="4">
        <f t="shared" si="114"/>
        <v>0.84670000000000001</v>
      </c>
      <c r="F173" s="4">
        <f t="shared" si="97"/>
        <v>13504</v>
      </c>
      <c r="G173" s="4">
        <f t="shared" si="98"/>
        <v>0.87329999999999997</v>
      </c>
      <c r="H173" s="4">
        <f t="shared" si="99"/>
        <v>18300</v>
      </c>
      <c r="S173" s="4">
        <f t="shared" ref="S173:U173" si="115">S126</f>
        <v>1.6</v>
      </c>
      <c r="T173" s="4" t="str">
        <f t="shared" si="115"/>
        <v>tax_process</v>
      </c>
      <c r="U173" s="4">
        <f t="shared" si="115"/>
        <v>0.87329999999999997</v>
      </c>
      <c r="V173" s="4">
        <f t="shared" si="101"/>
        <v>18300</v>
      </c>
      <c r="W173" s="4">
        <f t="shared" si="102"/>
        <v>0.86</v>
      </c>
      <c r="X173" s="4">
        <f t="shared" si="103"/>
        <v>16870</v>
      </c>
      <c r="Y173">
        <f t="shared" si="107"/>
        <v>1.3299999999999979E-2</v>
      </c>
      <c r="Z173">
        <f t="shared" si="104"/>
        <v>1430</v>
      </c>
    </row>
    <row r="174" spans="3:67" x14ac:dyDescent="0.2">
      <c r="C174" s="4">
        <f t="shared" ref="C174:E174" si="116">C127</f>
        <v>2.1</v>
      </c>
      <c r="D174" s="4" t="str">
        <f t="shared" si="116"/>
        <v>Obligation</v>
      </c>
      <c r="E174" s="4">
        <f t="shared" si="116"/>
        <v>0.874</v>
      </c>
      <c r="F174" s="4">
        <f t="shared" si="97"/>
        <v>14688.4</v>
      </c>
      <c r="G174" s="4">
        <f t="shared" si="98"/>
        <v>0.92400000000000015</v>
      </c>
      <c r="H174" s="4">
        <f t="shared" si="99"/>
        <v>20642.399999999998</v>
      </c>
      <c r="S174" s="4">
        <f t="shared" ref="S174:U174" si="117">S127</f>
        <v>2.1</v>
      </c>
      <c r="T174" s="4" t="str">
        <f t="shared" si="117"/>
        <v>Obligation</v>
      </c>
      <c r="U174" s="4">
        <f t="shared" si="117"/>
        <v>0.92400000000000015</v>
      </c>
      <c r="V174" s="4">
        <f t="shared" si="101"/>
        <v>20642.399999999998</v>
      </c>
      <c r="W174" s="4">
        <f t="shared" si="102"/>
        <v>0.92054000000000014</v>
      </c>
      <c r="X174" s="4">
        <f t="shared" si="103"/>
        <v>21046.400000000001</v>
      </c>
      <c r="Y174">
        <f t="shared" si="107"/>
        <v>3.4600000000000186E-3</v>
      </c>
      <c r="Z174">
        <f t="shared" si="104"/>
        <v>-404.00000000000364</v>
      </c>
    </row>
    <row r="175" spans="3:67" x14ac:dyDescent="0.2">
      <c r="C175" s="4"/>
      <c r="D175" s="4" t="s">
        <v>111</v>
      </c>
      <c r="E175" s="4">
        <f t="shared" ref="E175" si="118">E128</f>
        <v>0.90865714285714283</v>
      </c>
      <c r="F175" s="4">
        <f t="shared" si="97"/>
        <v>13680.914285714287</v>
      </c>
      <c r="G175" s="4">
        <f t="shared" si="98"/>
        <v>0.94057142857142861</v>
      </c>
      <c r="H175" s="4">
        <f t="shared" si="99"/>
        <v>13053.2</v>
      </c>
      <c r="S175" s="4"/>
      <c r="T175" s="4" t="s">
        <v>111</v>
      </c>
      <c r="U175" s="4">
        <f t="shared" ref="U175" si="119">U128</f>
        <v>0.94057142857142861</v>
      </c>
      <c r="V175" s="4">
        <f t="shared" si="101"/>
        <v>13053.2</v>
      </c>
      <c r="W175" s="4">
        <f t="shared" si="102"/>
        <v>0.92007714285714293</v>
      </c>
      <c r="X175" s="4">
        <f t="shared" si="103"/>
        <v>14599.2</v>
      </c>
    </row>
    <row r="177" spans="4:21" x14ac:dyDescent="0.2">
      <c r="D177" t="s">
        <v>121</v>
      </c>
      <c r="E177" s="23">
        <f>_xlfn.T.TEST(E168:E174, G168:G174, 2, 1)</f>
        <v>3.1762468274504109E-2</v>
      </c>
      <c r="T177" t="s">
        <v>121</v>
      </c>
      <c r="U177" s="23">
        <f>_xlfn.T.TEST(U168:U174, W168:W174, 2, 1)</f>
        <v>0.15420846378610636</v>
      </c>
    </row>
  </sheetData>
  <mergeCells count="12">
    <mergeCell ref="E136:F136"/>
    <mergeCell ref="G136:H136"/>
    <mergeCell ref="E151:F151"/>
    <mergeCell ref="G151:H151"/>
    <mergeCell ref="E166:F166"/>
    <mergeCell ref="G166:H166"/>
    <mergeCell ref="U136:V136"/>
    <mergeCell ref="W136:X136"/>
    <mergeCell ref="U151:V151"/>
    <mergeCell ref="W151:X151"/>
    <mergeCell ref="U166:V166"/>
    <mergeCell ref="W166:X16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9AD97-DE07-6F4A-9421-BF8C49CB4E9F}">
  <dimension ref="C4:Y56"/>
  <sheetViews>
    <sheetView tabSelected="1" topLeftCell="A4" zoomScaleNormal="125" workbookViewId="0">
      <selection activeCell="G29" sqref="G29"/>
    </sheetView>
  </sheetViews>
  <sheetFormatPr baseColWidth="10" defaultRowHeight="16" x14ac:dyDescent="0.2"/>
  <sheetData>
    <row r="4" spans="3:24" x14ac:dyDescent="0.2">
      <c r="C4" t="s">
        <v>87</v>
      </c>
      <c r="I4" t="s">
        <v>87</v>
      </c>
      <c r="O4" t="s">
        <v>87</v>
      </c>
      <c r="U4" t="s">
        <v>87</v>
      </c>
    </row>
    <row r="6" spans="3:24" x14ac:dyDescent="0.2">
      <c r="C6" t="s">
        <v>126</v>
      </c>
      <c r="I6" t="str">
        <f>C6</f>
        <v>Iteration 3</v>
      </c>
      <c r="O6" t="str">
        <f>I6</f>
        <v>Iteration 3</v>
      </c>
      <c r="U6" t="str">
        <f>O6</f>
        <v>Iteration 3</v>
      </c>
    </row>
    <row r="7" spans="3:24" x14ac:dyDescent="0.2">
      <c r="C7" s="4" t="s">
        <v>93</v>
      </c>
      <c r="D7" s="4" t="s">
        <v>88</v>
      </c>
      <c r="E7" s="4" t="s">
        <v>89</v>
      </c>
      <c r="F7" s="4" t="s">
        <v>86</v>
      </c>
      <c r="I7" s="4" t="s">
        <v>77</v>
      </c>
      <c r="J7" s="4" t="s">
        <v>88</v>
      </c>
      <c r="K7" s="4" t="s">
        <v>89</v>
      </c>
      <c r="L7" s="4" t="s">
        <v>86</v>
      </c>
      <c r="O7" s="4" t="s">
        <v>94</v>
      </c>
      <c r="P7" s="4" t="s">
        <v>88</v>
      </c>
      <c r="Q7" s="4" t="s">
        <v>89</v>
      </c>
      <c r="R7" s="4" t="s">
        <v>86</v>
      </c>
      <c r="U7" s="4" t="s">
        <v>34</v>
      </c>
      <c r="V7" s="4" t="s">
        <v>88</v>
      </c>
      <c r="W7" s="4" t="s">
        <v>89</v>
      </c>
      <c r="X7" s="4" t="s">
        <v>86</v>
      </c>
    </row>
    <row r="8" spans="3:24" x14ac:dyDescent="0.2">
      <c r="C8" s="4">
        <v>1</v>
      </c>
      <c r="D8" s="21">
        <f>'ProTeGi - Multi Call Data'!AW10</f>
        <v>0.86</v>
      </c>
      <c r="E8" s="21">
        <f>'PO2G+C - Multi Call Data'!AW10</f>
        <v>0.87</v>
      </c>
      <c r="F8" s="21">
        <f>'PO2G - Multi Call Data'!AW10</f>
        <v>0.89500000000000002</v>
      </c>
      <c r="I8" s="4">
        <v>1</v>
      </c>
      <c r="J8" s="21">
        <f>'ProTeGi - Multi Call Data'!AW20</f>
        <v>0.59</v>
      </c>
      <c r="K8" s="21">
        <f>'PO2G+C - Multi Call Data'!AW20</f>
        <v>0.625</v>
      </c>
      <c r="L8" s="21">
        <f>'PO2G - Multi Call Data'!AW20</f>
        <v>0.66</v>
      </c>
      <c r="O8" s="4">
        <v>1</v>
      </c>
      <c r="P8" s="21">
        <f>'ProTeGi - Multi Call Data'!AW30</f>
        <v>0.85499999999999998</v>
      </c>
      <c r="Q8" s="21">
        <f>'PO2G+C - Multi Call Data'!AW30</f>
        <v>0.85499999999999998</v>
      </c>
      <c r="R8" s="21">
        <f>'PO2G - Multi Call Data'!AW30</f>
        <v>0.87</v>
      </c>
      <c r="U8" s="4">
        <v>1</v>
      </c>
      <c r="V8" s="21">
        <f>'ProTeGi - Multi Call Data'!AW40</f>
        <v>0.82499999999999996</v>
      </c>
      <c r="W8" s="21">
        <f>'PO2G+C - Multi Call Data'!AW40</f>
        <v>0.97499999999999998</v>
      </c>
      <c r="X8" s="21">
        <f>'PO2G - Multi Call Data'!AW40</f>
        <v>0.93</v>
      </c>
    </row>
    <row r="9" spans="3:24" x14ac:dyDescent="0.2">
      <c r="C9" s="4">
        <v>2</v>
      </c>
      <c r="D9" s="21">
        <f>'ProTeGi - Multi Call Data'!AW10</f>
        <v>0.86</v>
      </c>
      <c r="E9" s="21">
        <f>'PO2G+C - Multi Call Data'!AW10</f>
        <v>0.87</v>
      </c>
      <c r="F9" s="21">
        <f>'PO2G - Multi Call Data'!AW10</f>
        <v>0.89500000000000002</v>
      </c>
      <c r="I9" s="4">
        <v>2</v>
      </c>
      <c r="J9" s="21">
        <f>'ProTeGi - Multi Call Data'!AW20</f>
        <v>0.59</v>
      </c>
      <c r="K9" s="21">
        <f>'PO2G+C - Multi Call Data'!AW20</f>
        <v>0.625</v>
      </c>
      <c r="L9" s="21">
        <f>'PO2G - Multi Call Data'!AW20</f>
        <v>0.66</v>
      </c>
      <c r="O9" s="4">
        <v>2</v>
      </c>
      <c r="P9" s="21">
        <f>'ProTeGi - Multi Call Data'!AW30</f>
        <v>0.85499999999999998</v>
      </c>
      <c r="Q9" s="21">
        <f>'PO2G+C - Multi Call Data'!AW30</f>
        <v>0.85499999999999998</v>
      </c>
      <c r="R9" s="21">
        <f>'PO2G - Multi Call Data'!AW30</f>
        <v>0.87</v>
      </c>
      <c r="U9" s="4">
        <v>2</v>
      </c>
      <c r="V9" s="21">
        <f>'ProTeGi - Multi Call Data'!AW40</f>
        <v>0.82499999999999996</v>
      </c>
      <c r="W9" s="21">
        <f>'PO2G+C - Multi Call Data'!AW40</f>
        <v>0.97499999999999998</v>
      </c>
      <c r="X9" s="21">
        <f>'PO2G - Multi Call Data'!AW40</f>
        <v>0.93</v>
      </c>
    </row>
    <row r="10" spans="3:24" x14ac:dyDescent="0.2">
      <c r="C10" s="4">
        <v>3</v>
      </c>
      <c r="D10" s="21">
        <f>'ProTeGi - Multi Call Data'!BP10</f>
        <v>0.89</v>
      </c>
      <c r="E10" s="21">
        <f>'PO2G+C - Multi Call Data'!BP10</f>
        <v>0.9</v>
      </c>
      <c r="F10" s="21">
        <f>'PO2G - Multi Call Data'!BP10</f>
        <v>0.89</v>
      </c>
      <c r="I10" s="4">
        <v>3</v>
      </c>
      <c r="J10" s="21">
        <f>'ProTeGi - Multi Call Data'!BP20</f>
        <v>0.6</v>
      </c>
      <c r="K10" s="21">
        <f>'PO2G+C - Multi Call Data'!BP20</f>
        <v>0.63</v>
      </c>
      <c r="L10" s="21">
        <f>'PO2G - Multi Call Data'!BP20</f>
        <v>0.63</v>
      </c>
      <c r="O10" s="4">
        <v>3</v>
      </c>
      <c r="P10" s="21">
        <f>'ProTeGi - Multi Call Data'!BP30</f>
        <v>0.79</v>
      </c>
      <c r="Q10" s="21">
        <f>'PO2G+C - Multi Call Data'!BP30</f>
        <v>0.88</v>
      </c>
      <c r="R10" s="21">
        <f>'PO2G - Multi Call Data'!BP30</f>
        <v>0.85499999999999998</v>
      </c>
      <c r="U10" s="4">
        <v>3</v>
      </c>
      <c r="V10" s="21">
        <f>'ProTeGi - Multi Call Data'!BP40</f>
        <v>0.92</v>
      </c>
      <c r="W10" s="21">
        <f>'PO2G+C - Multi Call Data'!BP40</f>
        <v>0.92</v>
      </c>
      <c r="X10" s="21">
        <f>'PO2G - Multi Call Data'!BP40</f>
        <v>0.97</v>
      </c>
    </row>
    <row r="11" spans="3:24" x14ac:dyDescent="0.2">
      <c r="C11" s="4">
        <v>4</v>
      </c>
      <c r="D11" s="21">
        <f>'ProTeGi - Multi Call Data'!CI10</f>
        <v>0.90500000000000003</v>
      </c>
      <c r="E11" s="21">
        <f>'PO2G+C - Multi Call Data'!CI10</f>
        <v>0.9</v>
      </c>
      <c r="F11" s="21">
        <f>'PO2G - Multi Call Data'!CI10</f>
        <v>0.9</v>
      </c>
      <c r="I11" s="4">
        <v>4</v>
      </c>
      <c r="J11" s="21">
        <f>'ProTeGi - Multi Call Data'!CI20</f>
        <v>0.59</v>
      </c>
      <c r="K11" s="21">
        <f>'PO2G+C - Multi Call Data'!CI20</f>
        <v>0.60499999999999998</v>
      </c>
      <c r="L11" s="21">
        <f>'PO2G - Multi Call Data'!CI20</f>
        <v>0.59</v>
      </c>
      <c r="O11" s="4">
        <v>4</v>
      </c>
      <c r="P11" s="21">
        <f>'ProTeGi - Multi Call Data'!CI30</f>
        <v>0.82499999999999996</v>
      </c>
      <c r="Q11" s="21">
        <f>'PO2G+C - Multi Call Data'!CI30</f>
        <v>0.86499999999999999</v>
      </c>
      <c r="R11" s="21">
        <f>'PO2G - Multi Call Data'!CI30</f>
        <v>0.91</v>
      </c>
      <c r="U11" s="4">
        <v>4</v>
      </c>
      <c r="V11" s="21">
        <f>'ProTeGi - Multi Call Data'!CI40</f>
        <v>0.95499999999999996</v>
      </c>
      <c r="W11" s="21">
        <f>'PO2G+C - Multi Call Data'!CI40</f>
        <v>0.92</v>
      </c>
      <c r="X11" s="21">
        <f>'PO2G - Multi Call Data'!CI40</f>
        <v>0.89</v>
      </c>
    </row>
    <row r="12" spans="3:24" x14ac:dyDescent="0.2">
      <c r="C12" s="4">
        <v>5</v>
      </c>
      <c r="D12" s="21">
        <f>'ProTeGi - Multi Call Data'!DB10</f>
        <v>0.83499999999999996</v>
      </c>
      <c r="E12" s="21">
        <f>'PO2G+C - Multi Call Data'!DB10</f>
        <v>0.90500000000000003</v>
      </c>
      <c r="F12" s="21">
        <f>'PO2G - Multi Call Data'!DB10</f>
        <v>0.88500000000000001</v>
      </c>
      <c r="I12" s="4">
        <v>5</v>
      </c>
      <c r="J12" s="21">
        <f>'ProTeGi - Multi Call Data'!DB20</f>
        <v>0.57999999999999996</v>
      </c>
      <c r="K12" s="21">
        <f>'PO2G+C - Multi Call Data'!DB20</f>
        <v>0.57999999999999996</v>
      </c>
      <c r="L12" s="21">
        <f>'PO2G - Multi Call Data'!DB20</f>
        <v>0.54</v>
      </c>
      <c r="O12" s="4">
        <v>5</v>
      </c>
      <c r="P12" s="21">
        <f>'ProTeGi - Multi Call Data'!DB30</f>
        <v>0.85</v>
      </c>
      <c r="Q12" s="21">
        <f>'PO2G+C - Multi Call Data'!DB30</f>
        <v>0.88</v>
      </c>
      <c r="R12" s="21">
        <f>'PO2G - Multi Call Data'!DB30</f>
        <v>0.84</v>
      </c>
      <c r="U12" s="4">
        <v>5</v>
      </c>
      <c r="V12" s="21">
        <f>'ProTeGi - Multi Call Data'!DB40</f>
        <v>0.93</v>
      </c>
      <c r="W12" s="21">
        <f>'PO2G+C - Multi Call Data'!DB40</f>
        <v>0.92</v>
      </c>
      <c r="X12" s="21">
        <f>'PO2G - Multi Call Data'!DB40</f>
        <v>0.95</v>
      </c>
    </row>
    <row r="13" spans="3:24" x14ac:dyDescent="0.2">
      <c r="C13" s="4" t="s">
        <v>111</v>
      </c>
      <c r="D13" s="21">
        <f>AVERAGE(D8:D12)</f>
        <v>0.86999999999999988</v>
      </c>
      <c r="E13" s="21">
        <f t="shared" ref="E13:F13" si="0">AVERAGE(E8:E12)</f>
        <v>0.88900000000000001</v>
      </c>
      <c r="F13" s="21">
        <f t="shared" si="0"/>
        <v>0.89300000000000002</v>
      </c>
      <c r="I13" s="4" t="s">
        <v>111</v>
      </c>
      <c r="J13" s="21">
        <f>AVERAGE(J8:J12)</f>
        <v>0.59</v>
      </c>
      <c r="K13" s="21">
        <f t="shared" ref="K13" si="1">AVERAGE(K8:K12)</f>
        <v>0.61299999999999999</v>
      </c>
      <c r="L13" s="21">
        <f t="shared" ref="L13" si="2">AVERAGE(L8:L12)</f>
        <v>0.61599999999999999</v>
      </c>
      <c r="O13" s="4" t="s">
        <v>111</v>
      </c>
      <c r="P13" s="21">
        <f>AVERAGE(P8:P12)</f>
        <v>0.83499999999999996</v>
      </c>
      <c r="Q13" s="21">
        <f t="shared" ref="Q13" si="3">AVERAGE(Q8:Q12)</f>
        <v>0.86699999999999999</v>
      </c>
      <c r="R13" s="21">
        <f t="shared" ref="R13" si="4">AVERAGE(R8:R12)</f>
        <v>0.86899999999999999</v>
      </c>
      <c r="U13" s="4" t="s">
        <v>111</v>
      </c>
      <c r="V13" s="21">
        <f>AVERAGE(V8:V12)</f>
        <v>0.89100000000000001</v>
      </c>
      <c r="W13" s="21">
        <f t="shared" ref="W13" si="5">AVERAGE(W8:W12)</f>
        <v>0.94199999999999995</v>
      </c>
      <c r="X13" s="21">
        <f t="shared" ref="X13" si="6">AVERAGE(X8:X12)</f>
        <v>0.93399999999999994</v>
      </c>
    </row>
    <row r="14" spans="3:24" x14ac:dyDescent="0.2">
      <c r="C14" s="4" t="s">
        <v>153</v>
      </c>
      <c r="D14" s="21">
        <f>_xlfn.STDEV.S(D8:D12)</f>
        <v>2.7613402542968176E-2</v>
      </c>
      <c r="E14" s="21">
        <f>_xlfn.STDEV.S(E8:E12)</f>
        <v>1.7464249196572999E-2</v>
      </c>
      <c r="F14" s="21">
        <f>_xlfn.STDEV.S(F8:F12)</f>
        <v>5.7008771254956946E-3</v>
      </c>
      <c r="I14" s="4" t="s">
        <v>153</v>
      </c>
      <c r="J14" s="21">
        <f>_xlfn.STDEV.S(J8:J12)</f>
        <v>7.0710678118654814E-3</v>
      </c>
      <c r="K14" s="21">
        <f>_xlfn.STDEV.S(K8:K12)</f>
        <v>2.079663434308544E-2</v>
      </c>
      <c r="L14" s="21">
        <f>_xlfn.STDEV.S(L8:L12)</f>
        <v>5.1283525619832342E-2</v>
      </c>
      <c r="O14" s="4" t="s">
        <v>153</v>
      </c>
      <c r="P14" s="21">
        <f>_xlfn.STDEV.S(P8:P12)</f>
        <v>2.8062430400804542E-2</v>
      </c>
      <c r="Q14" s="21">
        <f>_xlfn.STDEV.S(Q8:Q12)</f>
        <v>1.2549900398011144E-2</v>
      </c>
      <c r="R14" s="21">
        <f>_xlfn.STDEV.S(R8:R12)</f>
        <v>2.6076809620810618E-2</v>
      </c>
      <c r="U14" s="4" t="s">
        <v>153</v>
      </c>
      <c r="V14" s="21">
        <f>_xlfn.STDEV.S(V8:V12)</f>
        <v>6.1583276950808674E-2</v>
      </c>
      <c r="W14" s="21">
        <f>_xlfn.STDEV.S(W8:W12)</f>
        <v>3.0124740662784102E-2</v>
      </c>
      <c r="X14" s="21">
        <f>_xlfn.STDEV.S(X8:X12)</f>
        <v>2.9664793948382631E-2</v>
      </c>
    </row>
    <row r="15" spans="3:24" x14ac:dyDescent="0.2">
      <c r="C15" s="4" t="s">
        <v>112</v>
      </c>
      <c r="D15" s="21">
        <f>_xlfn.STDEV.S(D8:D12)/SQRT(COUNT(D8:D12))</f>
        <v>1.2349089035228479E-2</v>
      </c>
      <c r="E15" s="21">
        <f t="shared" ref="E15:F15" si="7">_xlfn.STDEV.S(E8:E12)/SQRT(COUNT(E8:E12))</f>
        <v>7.8102496759066622E-3</v>
      </c>
      <c r="F15" s="21">
        <f t="shared" si="7"/>
        <v>2.5495097567963944E-3</v>
      </c>
      <c r="I15" s="4" t="s">
        <v>112</v>
      </c>
      <c r="J15" s="21">
        <f>_xlfn.STDEV.S(J8:J12)/SQRT(COUNT(J8:J12))</f>
        <v>3.162277660168382E-3</v>
      </c>
      <c r="K15" s="21">
        <f t="shared" ref="K15:L15" si="8">_xlfn.STDEV.S(K8:K12)/SQRT(COUNT(K8:K12))</f>
        <v>9.3005376188691445E-3</v>
      </c>
      <c r="L15" s="21">
        <f t="shared" si="8"/>
        <v>2.293468988235943E-2</v>
      </c>
      <c r="O15" s="4" t="s">
        <v>112</v>
      </c>
      <c r="P15" s="21">
        <f>_xlfn.STDEV.S(P8:P12)/SQRT(COUNT(P8:P12))</f>
        <v>1.2549900398011125E-2</v>
      </c>
      <c r="Q15" s="21">
        <f t="shared" ref="Q15:R15" si="9">_xlfn.STDEV.S(Q8:Q12)/SQRT(COUNT(Q8:Q12))</f>
        <v>5.6124860801609168E-3</v>
      </c>
      <c r="R15" s="21">
        <f t="shared" si="9"/>
        <v>1.1661903789690611E-2</v>
      </c>
      <c r="U15" s="4" t="s">
        <v>112</v>
      </c>
      <c r="V15" s="21">
        <f>_xlfn.STDEV.S(V8:V12)/SQRT(COUNT(V8:V12))</f>
        <v>2.7540878707840832E-2</v>
      </c>
      <c r="W15" s="21">
        <f t="shared" ref="W15:X15" si="10">_xlfn.STDEV.S(W8:W12)/SQRT(COUNT(W8:W12))</f>
        <v>1.3472193585307464E-2</v>
      </c>
      <c r="X15" s="21">
        <f t="shared" si="10"/>
        <v>1.3266499161421589E-2</v>
      </c>
    </row>
    <row r="16" spans="3:24" x14ac:dyDescent="0.2">
      <c r="C16" s="4" t="s">
        <v>113</v>
      </c>
      <c r="D16" s="21">
        <f>_xlfn.T.TEST(D8:D12, E8:E12, 2, 1)</f>
        <v>0.21989039279810907</v>
      </c>
      <c r="E16" s="23"/>
      <c r="F16" s="23"/>
      <c r="I16" s="4" t="s">
        <v>113</v>
      </c>
      <c r="J16" s="21">
        <f>_xlfn.T.TEST(J8:J12, K8:K12, 2, 1)</f>
        <v>2.7968958751487083E-2</v>
      </c>
      <c r="K16" s="23"/>
      <c r="O16" s="4" t="s">
        <v>113</v>
      </c>
      <c r="P16" s="21">
        <f>_xlfn.T.TEST(P8:P12, Q8:Q12, 2, 1)</f>
        <v>0.12535460853443808</v>
      </c>
      <c r="Q16" s="23"/>
      <c r="R16" s="23"/>
      <c r="U16" s="4" t="s">
        <v>113</v>
      </c>
      <c r="V16" s="21">
        <f>_xlfn.T.TEST(V8:V12, W8:W12, 2, 1)</f>
        <v>0.27960752116886994</v>
      </c>
      <c r="W16" s="23"/>
      <c r="X16" s="23"/>
    </row>
    <row r="17" spans="3:24" x14ac:dyDescent="0.2">
      <c r="D17" s="23"/>
      <c r="E17" s="23"/>
      <c r="F17" s="23"/>
      <c r="J17" s="23"/>
      <c r="K17" s="23"/>
      <c r="P17" s="23"/>
      <c r="Q17" s="23"/>
      <c r="R17" s="23"/>
      <c r="V17" s="23"/>
      <c r="W17" s="23"/>
      <c r="X17" s="23"/>
    </row>
    <row r="18" spans="3:24" x14ac:dyDescent="0.2">
      <c r="C18" t="s">
        <v>90</v>
      </c>
      <c r="D18" s="23"/>
      <c r="E18" s="23">
        <f>_xlfn.T.TEST(D8:D12, E8:E12, 2, 1)</f>
        <v>0.21989039279810907</v>
      </c>
      <c r="F18" s="23"/>
      <c r="I18" t="s">
        <v>90</v>
      </c>
      <c r="J18" s="23"/>
      <c r="K18" s="23">
        <f>_xlfn.T.TEST(J8:J12, K8:K12, 2, 1)</f>
        <v>2.7968958751487083E-2</v>
      </c>
      <c r="O18" t="s">
        <v>90</v>
      </c>
      <c r="P18" s="23"/>
      <c r="Q18" s="23">
        <f>_xlfn.T.TEST(P8:P12, Q8:Q12, 2, 1)</f>
        <v>0.12535460853443808</v>
      </c>
      <c r="R18" s="23"/>
      <c r="U18" t="s">
        <v>90</v>
      </c>
      <c r="V18" s="23"/>
      <c r="W18" s="23">
        <f>_xlfn.T.TEST(V8:V12, W8:W12, 2, 1)</f>
        <v>0.27960752116886994</v>
      </c>
      <c r="X18" s="23"/>
    </row>
    <row r="19" spans="3:24" x14ac:dyDescent="0.2">
      <c r="C19" t="s">
        <v>91</v>
      </c>
      <c r="D19" s="23"/>
      <c r="E19" s="23">
        <f>_xlfn.T.TEST(D8:D12, F8:F12, 2, 1)</f>
        <v>0.10010553271165062</v>
      </c>
      <c r="F19" s="23"/>
      <c r="I19" t="s">
        <v>91</v>
      </c>
      <c r="J19" s="23"/>
      <c r="K19" s="23">
        <f>_xlfn.T.TEST(J8:J12, L8:L12, 2, 1)</f>
        <v>0.28570979080367398</v>
      </c>
      <c r="O19" t="s">
        <v>91</v>
      </c>
      <c r="P19" s="23"/>
      <c r="Q19" s="23">
        <f>_xlfn.T.TEST(P8:P12, R8:R12, 2, 1)</f>
        <v>0.12611051357122899</v>
      </c>
      <c r="R19" s="23"/>
      <c r="U19" t="s">
        <v>91</v>
      </c>
      <c r="V19" s="23"/>
      <c r="W19" s="23">
        <f>_xlfn.T.TEST(V8:V12, X8:X12, 2, 1)</f>
        <v>0.24480695439378411</v>
      </c>
      <c r="X19" s="23"/>
    </row>
    <row r="20" spans="3:24" x14ac:dyDescent="0.2">
      <c r="C20" t="s">
        <v>92</v>
      </c>
      <c r="D20" s="23"/>
      <c r="E20" s="23">
        <f>_xlfn.T.TEST(E8:E12, F8:F12, 2, 1)</f>
        <v>0.68417357241434651</v>
      </c>
      <c r="F20" s="23"/>
      <c r="I20" t="s">
        <v>92</v>
      </c>
      <c r="J20" s="23"/>
      <c r="K20" s="23">
        <f>_xlfn.T.TEST(K8:K12, L8:L12, 2, 1)</f>
        <v>0.84664323579358736</v>
      </c>
      <c r="O20" t="s">
        <v>92</v>
      </c>
      <c r="P20" s="23"/>
      <c r="Q20" s="23">
        <f>_xlfn.T.TEST(Q8:Q12, R8:R12, 2, 1)</f>
        <v>0.90228958224901623</v>
      </c>
      <c r="R20" s="23"/>
      <c r="U20" t="s">
        <v>92</v>
      </c>
      <c r="V20" s="23"/>
      <c r="W20" s="23">
        <f>_xlfn.T.TEST(W8:W12, X8:X12, 2, 1)</f>
        <v>0.71010588660916929</v>
      </c>
      <c r="X20" s="23"/>
    </row>
    <row r="21" spans="3:24" x14ac:dyDescent="0.2">
      <c r="V21" s="23"/>
      <c r="W21" s="23"/>
      <c r="X21" s="23"/>
    </row>
    <row r="25" spans="3:24" x14ac:dyDescent="0.2">
      <c r="C25" t="s">
        <v>127</v>
      </c>
      <c r="I25" t="str">
        <f>C25</f>
        <v>Iteration 6</v>
      </c>
      <c r="O25" t="str">
        <f>I25</f>
        <v>Iteration 6</v>
      </c>
      <c r="U25" t="str">
        <f>O25</f>
        <v>Iteration 6</v>
      </c>
    </row>
    <row r="26" spans="3:24" x14ac:dyDescent="0.2">
      <c r="C26" s="4" t="s">
        <v>93</v>
      </c>
      <c r="D26" s="4" t="s">
        <v>88</v>
      </c>
      <c r="E26" s="4" t="s">
        <v>89</v>
      </c>
      <c r="F26" s="4" t="s">
        <v>86</v>
      </c>
      <c r="I26" s="4" t="s">
        <v>77</v>
      </c>
      <c r="J26" s="4" t="s">
        <v>88</v>
      </c>
      <c r="K26" s="4" t="s">
        <v>89</v>
      </c>
      <c r="L26" s="4" t="s">
        <v>86</v>
      </c>
      <c r="O26" s="4" t="s">
        <v>94</v>
      </c>
      <c r="P26" s="4" t="s">
        <v>88</v>
      </c>
      <c r="Q26" s="4" t="s">
        <v>89</v>
      </c>
      <c r="R26" s="4" t="s">
        <v>86</v>
      </c>
      <c r="U26" s="4" t="s">
        <v>34</v>
      </c>
      <c r="V26" s="4" t="s">
        <v>88</v>
      </c>
      <c r="W26" s="4" t="s">
        <v>89</v>
      </c>
      <c r="X26" s="4" t="s">
        <v>86</v>
      </c>
    </row>
    <row r="27" spans="3:24" x14ac:dyDescent="0.2">
      <c r="C27" s="4">
        <v>1</v>
      </c>
      <c r="D27" s="21">
        <f>'ProTeGi - Multi Call Data'!AW13</f>
        <v>0.875</v>
      </c>
      <c r="E27" s="21">
        <f>'PO2G+C - Multi Call Data'!AW13</f>
        <v>0.92</v>
      </c>
      <c r="F27" s="21">
        <f>'PO2G - Multi Call Data'!AW13</f>
        <v>0.91500000000000004</v>
      </c>
      <c r="I27" s="4">
        <v>1</v>
      </c>
      <c r="J27" s="21">
        <f>'ProTeGi - Multi Call Data'!AW23</f>
        <v>0.61499999999999999</v>
      </c>
      <c r="K27" s="21">
        <f>'PO2G+C - Multi Call Data'!AW23</f>
        <v>0.625</v>
      </c>
      <c r="L27" s="21">
        <f>'PO2G - Multi Call Data'!AW23</f>
        <v>0.59499999999999997</v>
      </c>
      <c r="O27" s="4">
        <v>1</v>
      </c>
      <c r="P27" s="21">
        <f>'ProTeGi - Multi Call Data'!AW33</f>
        <v>0.84499999999999997</v>
      </c>
      <c r="Q27" s="21">
        <f>'PO2G+C - Multi Call Data'!AW33</f>
        <v>0.86499999999999999</v>
      </c>
      <c r="R27" s="21">
        <f>'PO2G - Multi Call Data'!AW33</f>
        <v>0.86499999999999999</v>
      </c>
      <c r="U27" s="4">
        <v>1</v>
      </c>
      <c r="V27" s="21">
        <f>'ProTeGi - Multi Call Data'!AW43</f>
        <v>0.94</v>
      </c>
      <c r="W27" s="21">
        <f>'PO2G+C - Multi Call Data'!AW43</f>
        <v>0.95499999999999996</v>
      </c>
      <c r="X27" s="21">
        <f>'PO2G - Multi Call Data'!AW43</f>
        <v>0.93500000000000005</v>
      </c>
    </row>
    <row r="28" spans="3:24" x14ac:dyDescent="0.2">
      <c r="C28" s="4">
        <v>2</v>
      </c>
      <c r="D28" s="21">
        <f>'ProTeGi - Multi Call Data'!AW13</f>
        <v>0.875</v>
      </c>
      <c r="E28" s="21">
        <f>'PO2G+C - Multi Call Data'!AW13</f>
        <v>0.92</v>
      </c>
      <c r="F28" s="21">
        <f>'PO2G - Multi Call Data'!AW13</f>
        <v>0.91500000000000004</v>
      </c>
      <c r="I28" s="4">
        <v>2</v>
      </c>
      <c r="J28" s="21">
        <f>'ProTeGi - Multi Call Data'!AW23</f>
        <v>0.61499999999999999</v>
      </c>
      <c r="K28" s="21">
        <f>'PO2G+C - Multi Call Data'!AW23</f>
        <v>0.625</v>
      </c>
      <c r="L28" s="21">
        <f>'PO2G - Multi Call Data'!AW23</f>
        <v>0.59499999999999997</v>
      </c>
      <c r="O28" s="4">
        <v>2</v>
      </c>
      <c r="P28" s="21">
        <f>'ProTeGi - Multi Call Data'!AW33</f>
        <v>0.84499999999999997</v>
      </c>
      <c r="Q28" s="21">
        <f>'PO2G+C - Multi Call Data'!AW33</f>
        <v>0.86499999999999999</v>
      </c>
      <c r="R28" s="21">
        <f>'PO2G - Multi Call Data'!AW33</f>
        <v>0.86499999999999999</v>
      </c>
      <c r="U28" s="4">
        <v>2</v>
      </c>
      <c r="V28" s="21">
        <f>'ProTeGi - Multi Call Data'!AW43</f>
        <v>0.94</v>
      </c>
      <c r="W28" s="21">
        <f>'PO2G+C - Multi Call Data'!AW43</f>
        <v>0.95499999999999996</v>
      </c>
      <c r="X28" s="21">
        <f>'PO2G - Multi Call Data'!AW43</f>
        <v>0.93500000000000005</v>
      </c>
    </row>
    <row r="29" spans="3:24" x14ac:dyDescent="0.2">
      <c r="C29" s="4">
        <v>3</v>
      </c>
      <c r="D29" s="21">
        <f>'ProTeGi - Multi Call Data'!BP13</f>
        <v>0.88500000000000001</v>
      </c>
      <c r="E29" s="21">
        <f>'PO2G+C - Multi Call Data'!BP13</f>
        <v>0.92500000000000004</v>
      </c>
      <c r="F29" s="21">
        <f>'PO2G - Multi Call Data'!BP13</f>
        <v>0.9</v>
      </c>
      <c r="I29" s="4">
        <v>3</v>
      </c>
      <c r="J29" s="21">
        <f>'ProTeGi - Multi Call Data'!BP23</f>
        <v>0.62</v>
      </c>
      <c r="K29" s="21">
        <f>'PO2G+C - Multi Call Data'!BP23</f>
        <v>0.64</v>
      </c>
      <c r="L29" s="21">
        <f>'PO2G - Multi Call Data'!BP23</f>
        <v>0.63</v>
      </c>
      <c r="O29" s="4">
        <v>3</v>
      </c>
      <c r="P29" s="21">
        <f>'ProTeGi - Multi Call Data'!BP33</f>
        <v>0.81</v>
      </c>
      <c r="Q29" s="21">
        <f>'PO2G+C - Multi Call Data'!BP33</f>
        <v>0.85</v>
      </c>
      <c r="R29" s="21">
        <f>'PO2G - Multi Call Data'!BP33</f>
        <v>0.85499999999999998</v>
      </c>
      <c r="U29" s="4">
        <v>3</v>
      </c>
      <c r="V29" s="21">
        <f>'ProTeGi - Multi Call Data'!BP43</f>
        <v>0.95</v>
      </c>
      <c r="W29" s="21">
        <f>'PO2G+C - Multi Call Data'!BP43</f>
        <v>0.91500000000000004</v>
      </c>
      <c r="X29" s="21">
        <f>'PO2G - Multi Call Data'!BP43</f>
        <v>0.97</v>
      </c>
    </row>
    <row r="30" spans="3:24" x14ac:dyDescent="0.2">
      <c r="C30" s="4">
        <v>4</v>
      </c>
      <c r="D30" s="21">
        <f>'ProTeGi - Multi Call Data'!CI13</f>
        <v>0.85</v>
      </c>
      <c r="E30" s="21">
        <f>'PO2G+C - Multi Call Data'!CI13</f>
        <v>0.91</v>
      </c>
      <c r="F30" s="21">
        <f>'PO2G - Multi Call Data'!CI13</f>
        <v>0.91</v>
      </c>
      <c r="I30" s="4">
        <v>4</v>
      </c>
      <c r="J30" s="21">
        <f>'ProTeGi - Multi Call Data'!CI23</f>
        <v>0.59</v>
      </c>
      <c r="K30" s="21">
        <f>'PO2G+C - Multi Call Data'!CI23</f>
        <v>0.56000000000000005</v>
      </c>
      <c r="L30" s="21">
        <f>'PO2G - Multi Call Data'!CI23</f>
        <v>0.61</v>
      </c>
      <c r="O30" s="4">
        <v>4</v>
      </c>
      <c r="P30" s="21">
        <f>'ProTeGi - Multi Call Data'!CI33</f>
        <v>0.85</v>
      </c>
      <c r="Q30" s="21">
        <f>'PO2G+C - Multi Call Data'!CI33</f>
        <v>0.85499999999999998</v>
      </c>
      <c r="R30" s="21">
        <f>'PO2G - Multi Call Data'!CI33</f>
        <v>0.85</v>
      </c>
      <c r="U30" s="4">
        <v>4</v>
      </c>
      <c r="V30" s="21">
        <f>'ProTeGi - Multi Call Data'!CI43</f>
        <v>0.94499999999999995</v>
      </c>
      <c r="W30" s="21">
        <f>'PO2G+C - Multi Call Data'!CI43</f>
        <v>0.94</v>
      </c>
      <c r="X30" s="21">
        <f>'PO2G - Multi Call Data'!CI43</f>
        <v>0.92</v>
      </c>
    </row>
    <row r="31" spans="3:24" x14ac:dyDescent="0.2">
      <c r="C31" s="4">
        <v>5</v>
      </c>
      <c r="D31" s="21">
        <f>'ProTeGi - Multi Call Data'!DB13</f>
        <v>0.88500000000000001</v>
      </c>
      <c r="E31" s="21">
        <f>'PO2G+C - Multi Call Data'!DB13</f>
        <v>0.94</v>
      </c>
      <c r="F31" s="21">
        <f>'PO2G - Multi Call Data'!DB13</f>
        <v>0.92</v>
      </c>
      <c r="I31" s="4">
        <v>5</v>
      </c>
      <c r="J31" s="21">
        <f>'ProTeGi - Multi Call Data'!DB23</f>
        <v>0.61</v>
      </c>
      <c r="K31" s="21">
        <f>'PO2G+C - Multi Call Data'!DB23</f>
        <v>0.58499999999999996</v>
      </c>
      <c r="L31" s="21">
        <f>'PO2G - Multi Call Data'!DB23</f>
        <v>0.55500000000000005</v>
      </c>
      <c r="O31" s="4">
        <v>5</v>
      </c>
      <c r="P31" s="21">
        <f>'ProTeGi - Multi Call Data'!DB33</f>
        <v>0.85</v>
      </c>
      <c r="Q31" s="21">
        <f>'PO2G+C - Multi Call Data'!DB33</f>
        <v>0.875</v>
      </c>
      <c r="R31" s="21">
        <f>'PO2G - Multi Call Data'!DB33</f>
        <v>0.83499999999999996</v>
      </c>
      <c r="U31" s="4">
        <v>5</v>
      </c>
      <c r="V31" s="21">
        <f>'ProTeGi - Multi Call Data'!DB43</f>
        <v>0.95499999999999996</v>
      </c>
      <c r="W31" s="21">
        <f>'PO2G+C - Multi Call Data'!DB43</f>
        <v>0.93500000000000005</v>
      </c>
      <c r="X31" s="21">
        <f>'PO2G - Multi Call Data'!DB43</f>
        <v>0.91500000000000004</v>
      </c>
    </row>
    <row r="32" spans="3:24" x14ac:dyDescent="0.2">
      <c r="C32" s="4" t="s">
        <v>111</v>
      </c>
      <c r="D32" s="21">
        <f>AVERAGE(D27:D31)</f>
        <v>0.874</v>
      </c>
      <c r="E32" s="21">
        <f t="shared" ref="E32" si="11">AVERAGE(E27:E31)</f>
        <v>0.92300000000000004</v>
      </c>
      <c r="F32" s="21">
        <f t="shared" ref="F32" si="12">AVERAGE(F27:F31)</f>
        <v>0.91200000000000014</v>
      </c>
      <c r="I32" s="4" t="s">
        <v>111</v>
      </c>
      <c r="J32" s="21">
        <f>AVERAGE(J27:J31)</f>
        <v>0.61</v>
      </c>
      <c r="K32" s="21">
        <f t="shared" ref="K32" si="13">AVERAGE(K27:K31)</f>
        <v>0.60699999999999998</v>
      </c>
      <c r="L32" s="21">
        <f t="shared" ref="L32" si="14">AVERAGE(L27:L31)</f>
        <v>0.59699999999999998</v>
      </c>
      <c r="O32" s="4" t="s">
        <v>111</v>
      </c>
      <c r="P32" s="21">
        <f>AVERAGE(P27:P31)</f>
        <v>0.84000000000000008</v>
      </c>
      <c r="Q32" s="21">
        <f t="shared" ref="Q32" si="15">AVERAGE(Q27:Q31)</f>
        <v>0.8620000000000001</v>
      </c>
      <c r="R32" s="21">
        <f t="shared" ref="R32" si="16">AVERAGE(R27:R31)</f>
        <v>0.85399999999999987</v>
      </c>
      <c r="U32" s="4" t="s">
        <v>111</v>
      </c>
      <c r="V32" s="21">
        <f>AVERAGE(V27:V31)</f>
        <v>0.94599999999999995</v>
      </c>
      <c r="W32" s="21">
        <f t="shared" ref="W32" si="17">AVERAGE(W27:W31)</f>
        <v>0.94000000000000006</v>
      </c>
      <c r="X32" s="21">
        <f t="shared" ref="X32" si="18">AVERAGE(X27:X31)</f>
        <v>0.93499999999999994</v>
      </c>
    </row>
    <row r="33" spans="3:25" x14ac:dyDescent="0.2">
      <c r="C33" s="4" t="s">
        <v>153</v>
      </c>
      <c r="D33" s="21">
        <f>_xlfn.STDEV.S(D27:D31)</f>
        <v>1.4317821063276366E-2</v>
      </c>
      <c r="E33" s="21">
        <f>_xlfn.STDEV.S(E27:E31)</f>
        <v>1.095445115010329E-2</v>
      </c>
      <c r="F33" s="21">
        <f>_xlfn.STDEV.S(F27:F31)</f>
        <v>7.5828754440515579E-3</v>
      </c>
      <c r="I33" s="4" t="s">
        <v>153</v>
      </c>
      <c r="J33" s="21">
        <f>_xlfn.STDEV.S(J27:J31)</f>
        <v>1.1726039399558585E-2</v>
      </c>
      <c r="K33" s="21">
        <f>_xlfn.STDEV.S(K27:K31)</f>
        <v>3.3279122584587463E-2</v>
      </c>
      <c r="L33" s="21">
        <f>_xlfn.STDEV.S(L27:L31)</f>
        <v>2.7522717889045752E-2</v>
      </c>
      <c r="O33" s="4" t="s">
        <v>153</v>
      </c>
      <c r="P33" s="21">
        <f>_xlfn.STDEV.S(P27:P31)</f>
        <v>1.6955824957813136E-2</v>
      </c>
      <c r="Q33" s="21">
        <f>_xlfn.STDEV.S(Q27:Q31)</f>
        <v>9.7467943448089726E-3</v>
      </c>
      <c r="R33" s="21">
        <f>_xlfn.STDEV.S(R27:R31)</f>
        <v>1.2449899597988744E-2</v>
      </c>
      <c r="U33" s="4" t="s">
        <v>153</v>
      </c>
      <c r="V33" s="21">
        <f>_xlfn.STDEV.S(V27:V31)</f>
        <v>6.5192024052026544E-3</v>
      </c>
      <c r="W33" s="21">
        <f>_xlfn.STDEV.S(W27:W31)</f>
        <v>1.6583123951776964E-2</v>
      </c>
      <c r="X33" s="21">
        <f>_xlfn.STDEV.S(X27:X31)</f>
        <v>2.1505813167606542E-2</v>
      </c>
    </row>
    <row r="34" spans="3:25" x14ac:dyDescent="0.2">
      <c r="C34" s="4" t="s">
        <v>112</v>
      </c>
      <c r="D34" s="21">
        <f>_xlfn.STDEV.S(D27:D31)/SQRT(COUNT(D27:D31))</f>
        <v>6.4031242374328542E-3</v>
      </c>
      <c r="E34" s="21">
        <f t="shared" ref="E34:F34" si="19">_xlfn.STDEV.S(E27:E31)/SQRT(COUNT(E27:E31))</f>
        <v>4.898979485566341E-3</v>
      </c>
      <c r="F34" s="21">
        <f t="shared" si="19"/>
        <v>3.391164991562637E-3</v>
      </c>
      <c r="I34" s="4" t="s">
        <v>112</v>
      </c>
      <c r="J34" s="21">
        <f>_xlfn.STDEV.S(J27:J31)/SQRT(COUNT(J27:J31))</f>
        <v>5.2440442408507627E-3</v>
      </c>
      <c r="K34" s="21">
        <f t="shared" ref="K34:L34" si="20">_xlfn.STDEV.S(K27:K31)/SQRT(COUNT(K27:K31))</f>
        <v>1.4882876066137212E-2</v>
      </c>
      <c r="L34" s="21">
        <f t="shared" si="20"/>
        <v>1.2308533625091163E-2</v>
      </c>
      <c r="O34" s="4" t="s">
        <v>112</v>
      </c>
      <c r="P34" s="21">
        <f>_xlfn.STDEV.S(P27:P31)/SQRT(COUNT(P27:P31))</f>
        <v>7.5828754440515345E-3</v>
      </c>
      <c r="Q34" s="21">
        <f t="shared" ref="Q34:R34" si="21">_xlfn.STDEV.S(Q27:Q31)/SQRT(COUNT(Q27:Q31))</f>
        <v>4.358898943540677E-3</v>
      </c>
      <c r="R34" s="21">
        <f t="shared" si="21"/>
        <v>5.5677643628300267E-3</v>
      </c>
      <c r="U34" s="4" t="s">
        <v>112</v>
      </c>
      <c r="V34" s="21">
        <f>_xlfn.STDEV.S(V27:V31)/SQRT(COUNT(V27:V31))</f>
        <v>2.9154759474226528E-3</v>
      </c>
      <c r="W34" s="21">
        <f t="shared" ref="W34:X34" si="22">_xlfn.STDEV.S(W27:W31)/SQRT(COUNT(W27:W31))</f>
        <v>7.4161984870956474E-3</v>
      </c>
      <c r="X34" s="21">
        <f t="shared" si="22"/>
        <v>9.617692030835661E-3</v>
      </c>
    </row>
    <row r="35" spans="3:25" x14ac:dyDescent="0.2">
      <c r="C35" s="4" t="s">
        <v>113</v>
      </c>
      <c r="D35" s="21">
        <f>_xlfn.T.TEST(D27:D31, E27:E31, 2, 1)</f>
        <v>1.8277976149595185E-4</v>
      </c>
      <c r="E35" s="23"/>
      <c r="F35" s="23"/>
      <c r="I35" s="4" t="s">
        <v>113</v>
      </c>
      <c r="J35" s="21">
        <f>_xlfn.T.TEST(J27:J31, K27:K31, 2, 1)</f>
        <v>0.78325875202635431</v>
      </c>
      <c r="K35" s="23"/>
      <c r="L35" s="23"/>
      <c r="O35" s="4" t="s">
        <v>113</v>
      </c>
      <c r="P35" s="21">
        <f>_xlfn.T.TEST(P27:P31, Q27:Q31, 2, 1)</f>
        <v>1.7250135686144863E-2</v>
      </c>
      <c r="Q35" s="23"/>
      <c r="R35" s="23"/>
      <c r="U35" s="4" t="s">
        <v>113</v>
      </c>
      <c r="V35" s="21">
        <f>_xlfn.T.TEST(V27:V31, W27:W31, 2, 1)</f>
        <v>0.57339225382536108</v>
      </c>
      <c r="W35" s="23"/>
      <c r="X35" s="23"/>
    </row>
    <row r="36" spans="3:25" x14ac:dyDescent="0.2">
      <c r="D36" s="23"/>
      <c r="E36" s="23"/>
      <c r="F36" s="23"/>
      <c r="J36" s="23"/>
      <c r="K36" s="23"/>
      <c r="L36" s="23"/>
      <c r="P36" s="23"/>
      <c r="Q36" s="23"/>
      <c r="R36" s="23"/>
      <c r="V36" s="23"/>
      <c r="W36" s="23"/>
      <c r="X36" s="23"/>
    </row>
    <row r="37" spans="3:25" x14ac:dyDescent="0.2">
      <c r="C37" t="s">
        <v>90</v>
      </c>
      <c r="D37" s="23"/>
      <c r="E37" s="23">
        <f>_xlfn.T.TEST(D27:D31, E27:E31, 2, 1)</f>
        <v>1.8277976149595185E-4</v>
      </c>
      <c r="F37" s="23"/>
      <c r="I37" t="s">
        <v>90</v>
      </c>
      <c r="J37" s="23"/>
      <c r="K37" s="23">
        <f>_xlfn.T.TEST(J27:J31, K27:K31, 2, 1)</f>
        <v>0.78325875202635431</v>
      </c>
      <c r="L37" s="23"/>
      <c r="O37" t="s">
        <v>90</v>
      </c>
      <c r="P37" s="23"/>
      <c r="Q37" s="23">
        <f>_xlfn.T.TEST(P27:P31, Q27:Q31, 2, 1)</f>
        <v>1.7250135686144863E-2</v>
      </c>
      <c r="R37" s="23"/>
      <c r="U37" t="s">
        <v>90</v>
      </c>
      <c r="V37" s="23"/>
      <c r="W37" s="23">
        <f>_xlfn.T.TEST(V27:V31, W27:W31, 2, 1)</f>
        <v>0.57339225382536108</v>
      </c>
      <c r="X37" s="23"/>
    </row>
    <row r="38" spans="3:25" x14ac:dyDescent="0.2">
      <c r="C38" t="s">
        <v>91</v>
      </c>
      <c r="D38" s="23"/>
      <c r="E38" s="23">
        <f>_xlfn.T.TEST(D27:D31, F27:F31, 2, 1)</f>
        <v>6.107081200330774E-3</v>
      </c>
      <c r="F38" s="23"/>
      <c r="I38" t="s">
        <v>91</v>
      </c>
      <c r="J38" s="23"/>
      <c r="K38" s="23">
        <f>_xlfn.T.TEST(J27:J31, L27:L31, 2, 1)</f>
        <v>0.38015943918631934</v>
      </c>
      <c r="L38" s="23"/>
      <c r="O38" t="s">
        <v>91</v>
      </c>
      <c r="P38" s="23"/>
      <c r="Q38" s="23">
        <f>_xlfn.T.TEST(P27:P31, R27:R31, 2, 1)</f>
        <v>0.2408015029027562</v>
      </c>
      <c r="R38" s="23"/>
      <c r="U38" t="s">
        <v>91</v>
      </c>
      <c r="V38" s="23"/>
      <c r="W38" s="23">
        <f>_xlfn.T.TEST(V27:V31, X27:X31, 2, 1)</f>
        <v>0.34042237066803532</v>
      </c>
      <c r="X38" s="23"/>
    </row>
    <row r="39" spans="3:25" x14ac:dyDescent="0.2">
      <c r="C39" t="s">
        <v>92</v>
      </c>
      <c r="D39" s="23"/>
      <c r="E39" s="23">
        <f>_xlfn.T.TEST(E27:E31, F27:F31, 2, 1)</f>
        <v>8.5810378440046062E-2</v>
      </c>
      <c r="F39" s="23"/>
      <c r="I39" t="s">
        <v>92</v>
      </c>
      <c r="J39" s="23"/>
      <c r="K39" s="23">
        <f>_xlfn.T.TEST(K27:K31, L27:L31, 2, 1)</f>
        <v>0.55376675475269543</v>
      </c>
      <c r="L39" s="23"/>
      <c r="O39" t="s">
        <v>92</v>
      </c>
      <c r="P39" s="23"/>
      <c r="Q39" s="23">
        <f>_xlfn.T.TEST(Q27:Q31, R27:R31, 2, 1)</f>
        <v>0.38212578999573954</v>
      </c>
      <c r="R39" s="23"/>
      <c r="U39" t="s">
        <v>92</v>
      </c>
      <c r="V39" s="23"/>
      <c r="W39" s="23">
        <f>_xlfn.T.TEST(W27:W31, X27:X31, 2, 1)</f>
        <v>0.75562312697851675</v>
      </c>
      <c r="X39" s="23"/>
    </row>
    <row r="40" spans="3:25" x14ac:dyDescent="0.2">
      <c r="P40" s="23"/>
      <c r="Q40" s="23"/>
      <c r="R40" s="23"/>
    </row>
    <row r="44" spans="3:25" x14ac:dyDescent="0.2">
      <c r="C44" t="s">
        <v>27</v>
      </c>
      <c r="I44" t="s">
        <v>25</v>
      </c>
      <c r="O44" t="s">
        <v>125</v>
      </c>
      <c r="U44" t="s">
        <v>47</v>
      </c>
    </row>
    <row r="45" spans="3:25" x14ac:dyDescent="0.2">
      <c r="C45" s="4"/>
      <c r="D45" s="38" t="s">
        <v>115</v>
      </c>
      <c r="E45" s="38"/>
      <c r="F45" s="38" t="s">
        <v>116</v>
      </c>
      <c r="G45" s="38"/>
      <c r="I45" s="4"/>
      <c r="J45" s="38" t="s">
        <v>115</v>
      </c>
      <c r="K45" s="38"/>
      <c r="L45" s="38" t="s">
        <v>116</v>
      </c>
      <c r="M45" s="38"/>
      <c r="O45" s="4"/>
      <c r="P45" s="38" t="s">
        <v>115</v>
      </c>
      <c r="Q45" s="38"/>
      <c r="R45" s="38" t="s">
        <v>116</v>
      </c>
      <c r="S45" s="38"/>
      <c r="U45" s="4"/>
      <c r="V45" s="38" t="s">
        <v>115</v>
      </c>
      <c r="W45" s="38"/>
      <c r="X45" s="38" t="s">
        <v>116</v>
      </c>
      <c r="Y45" s="38"/>
    </row>
    <row r="46" spans="3:25" x14ac:dyDescent="0.2">
      <c r="C46" s="4" t="s">
        <v>114</v>
      </c>
      <c r="D46" s="4" t="s">
        <v>88</v>
      </c>
      <c r="E46" s="4" t="s">
        <v>89</v>
      </c>
      <c r="F46" s="4" t="s">
        <v>88</v>
      </c>
      <c r="G46" s="4" t="s">
        <v>89</v>
      </c>
      <c r="I46" s="4" t="s">
        <v>114</v>
      </c>
      <c r="J46" s="4" t="s">
        <v>88</v>
      </c>
      <c r="K46" s="4" t="s">
        <v>89</v>
      </c>
      <c r="L46" s="4" t="s">
        <v>88</v>
      </c>
      <c r="M46" s="4" t="s">
        <v>89</v>
      </c>
      <c r="O46" s="4" t="s">
        <v>114</v>
      </c>
      <c r="P46" s="4" t="s">
        <v>88</v>
      </c>
      <c r="Q46" s="4" t="s">
        <v>89</v>
      </c>
      <c r="R46" s="4" t="s">
        <v>88</v>
      </c>
      <c r="S46" s="4" t="s">
        <v>89</v>
      </c>
      <c r="U46" s="4" t="s">
        <v>114</v>
      </c>
      <c r="V46" s="4" t="s">
        <v>88</v>
      </c>
      <c r="W46" s="4" t="s">
        <v>89</v>
      </c>
      <c r="X46" s="4" t="s">
        <v>88</v>
      </c>
      <c r="Y46" s="4" t="s">
        <v>89</v>
      </c>
    </row>
    <row r="47" spans="3:25" x14ac:dyDescent="0.2">
      <c r="C47" s="4">
        <v>1</v>
      </c>
      <c r="D47" s="21">
        <f t="shared" ref="D47:E52" si="23">D8</f>
        <v>0.86</v>
      </c>
      <c r="E47" s="21">
        <f t="shared" si="23"/>
        <v>0.87</v>
      </c>
      <c r="F47" s="21">
        <f t="shared" ref="F47:G52" si="24">D27</f>
        <v>0.875</v>
      </c>
      <c r="G47" s="21">
        <f t="shared" si="24"/>
        <v>0.92</v>
      </c>
      <c r="I47" s="4">
        <v>1</v>
      </c>
      <c r="J47" s="21">
        <f t="shared" ref="J47:K52" si="25">J8</f>
        <v>0.59</v>
      </c>
      <c r="K47" s="21">
        <f t="shared" si="25"/>
        <v>0.625</v>
      </c>
      <c r="L47" s="21">
        <f t="shared" ref="L47:M52" si="26">J27</f>
        <v>0.61499999999999999</v>
      </c>
      <c r="M47" s="21">
        <f t="shared" si="26"/>
        <v>0.625</v>
      </c>
      <c r="O47" s="4">
        <v>1</v>
      </c>
      <c r="P47" s="21">
        <f t="shared" ref="P47:Q52" si="27">P8</f>
        <v>0.85499999999999998</v>
      </c>
      <c r="Q47" s="21">
        <f t="shared" si="27"/>
        <v>0.85499999999999998</v>
      </c>
      <c r="R47" s="21">
        <f t="shared" ref="R47:S52" si="28">P27</f>
        <v>0.84499999999999997</v>
      </c>
      <c r="S47" s="21">
        <f t="shared" si="28"/>
        <v>0.86499999999999999</v>
      </c>
      <c r="U47" s="4">
        <v>1</v>
      </c>
      <c r="V47" s="21">
        <f t="shared" ref="V47:W52" si="29">V8</f>
        <v>0.82499999999999996</v>
      </c>
      <c r="W47" s="21">
        <f t="shared" si="29"/>
        <v>0.97499999999999998</v>
      </c>
      <c r="X47" s="21">
        <f t="shared" ref="X47:Y52" si="30">V27</f>
        <v>0.94</v>
      </c>
      <c r="Y47" s="21">
        <f t="shared" si="30"/>
        <v>0.95499999999999996</v>
      </c>
    </row>
    <row r="48" spans="3:25" x14ac:dyDescent="0.2">
      <c r="C48" s="4">
        <v>2</v>
      </c>
      <c r="D48" s="21">
        <f t="shared" si="23"/>
        <v>0.86</v>
      </c>
      <c r="E48" s="21">
        <f t="shared" si="23"/>
        <v>0.87</v>
      </c>
      <c r="F48" s="21">
        <f t="shared" si="24"/>
        <v>0.875</v>
      </c>
      <c r="G48" s="21">
        <f t="shared" si="24"/>
        <v>0.92</v>
      </c>
      <c r="I48" s="4">
        <v>2</v>
      </c>
      <c r="J48" s="21">
        <f t="shared" si="25"/>
        <v>0.59</v>
      </c>
      <c r="K48" s="21">
        <f t="shared" si="25"/>
        <v>0.625</v>
      </c>
      <c r="L48" s="21">
        <f t="shared" si="26"/>
        <v>0.61499999999999999</v>
      </c>
      <c r="M48" s="21">
        <f t="shared" si="26"/>
        <v>0.625</v>
      </c>
      <c r="O48" s="4">
        <v>2</v>
      </c>
      <c r="P48" s="21">
        <f t="shared" si="27"/>
        <v>0.85499999999999998</v>
      </c>
      <c r="Q48" s="21">
        <f t="shared" si="27"/>
        <v>0.85499999999999998</v>
      </c>
      <c r="R48" s="21">
        <f t="shared" si="28"/>
        <v>0.84499999999999997</v>
      </c>
      <c r="S48" s="21">
        <f t="shared" si="28"/>
        <v>0.86499999999999999</v>
      </c>
      <c r="U48" s="4">
        <v>2</v>
      </c>
      <c r="V48" s="21">
        <f t="shared" si="29"/>
        <v>0.82499999999999996</v>
      </c>
      <c r="W48" s="21">
        <f t="shared" si="29"/>
        <v>0.97499999999999998</v>
      </c>
      <c r="X48" s="21">
        <f t="shared" si="30"/>
        <v>0.94</v>
      </c>
      <c r="Y48" s="21">
        <f t="shared" si="30"/>
        <v>0.95499999999999996</v>
      </c>
    </row>
    <row r="49" spans="3:25" x14ac:dyDescent="0.2">
      <c r="C49" s="4">
        <v>3</v>
      </c>
      <c r="D49" s="21">
        <f t="shared" si="23"/>
        <v>0.89</v>
      </c>
      <c r="E49" s="21">
        <f t="shared" si="23"/>
        <v>0.9</v>
      </c>
      <c r="F49" s="21">
        <f t="shared" si="24"/>
        <v>0.88500000000000001</v>
      </c>
      <c r="G49" s="21">
        <f t="shared" si="24"/>
        <v>0.92500000000000004</v>
      </c>
      <c r="I49" s="4">
        <v>3</v>
      </c>
      <c r="J49" s="21">
        <f t="shared" si="25"/>
        <v>0.6</v>
      </c>
      <c r="K49" s="21">
        <f t="shared" si="25"/>
        <v>0.63</v>
      </c>
      <c r="L49" s="21">
        <f t="shared" si="26"/>
        <v>0.62</v>
      </c>
      <c r="M49" s="21">
        <f t="shared" si="26"/>
        <v>0.64</v>
      </c>
      <c r="O49" s="4">
        <v>3</v>
      </c>
      <c r="P49" s="21">
        <f t="shared" si="27"/>
        <v>0.79</v>
      </c>
      <c r="Q49" s="21">
        <f t="shared" si="27"/>
        <v>0.88</v>
      </c>
      <c r="R49" s="21">
        <f t="shared" si="28"/>
        <v>0.81</v>
      </c>
      <c r="S49" s="21">
        <f t="shared" si="28"/>
        <v>0.85</v>
      </c>
      <c r="U49" s="4">
        <v>3</v>
      </c>
      <c r="V49" s="21">
        <f t="shared" si="29"/>
        <v>0.92</v>
      </c>
      <c r="W49" s="21">
        <f t="shared" si="29"/>
        <v>0.92</v>
      </c>
      <c r="X49" s="21">
        <f t="shared" si="30"/>
        <v>0.95</v>
      </c>
      <c r="Y49" s="21">
        <f t="shared" si="30"/>
        <v>0.91500000000000004</v>
      </c>
    </row>
    <row r="50" spans="3:25" x14ac:dyDescent="0.2">
      <c r="C50" s="4">
        <v>4</v>
      </c>
      <c r="D50" s="21">
        <f t="shared" si="23"/>
        <v>0.90500000000000003</v>
      </c>
      <c r="E50" s="21">
        <f t="shared" si="23"/>
        <v>0.9</v>
      </c>
      <c r="F50" s="21">
        <f t="shared" si="24"/>
        <v>0.85</v>
      </c>
      <c r="G50" s="21">
        <f t="shared" si="24"/>
        <v>0.91</v>
      </c>
      <c r="I50" s="4">
        <v>4</v>
      </c>
      <c r="J50" s="21">
        <f t="shared" si="25"/>
        <v>0.59</v>
      </c>
      <c r="K50" s="21">
        <f t="shared" si="25"/>
        <v>0.60499999999999998</v>
      </c>
      <c r="L50" s="21">
        <f t="shared" si="26"/>
        <v>0.59</v>
      </c>
      <c r="M50" s="21">
        <f t="shared" si="26"/>
        <v>0.56000000000000005</v>
      </c>
      <c r="O50" s="4">
        <v>4</v>
      </c>
      <c r="P50" s="21">
        <f t="shared" si="27"/>
        <v>0.82499999999999996</v>
      </c>
      <c r="Q50" s="21">
        <f t="shared" si="27"/>
        <v>0.86499999999999999</v>
      </c>
      <c r="R50" s="21">
        <f t="shared" si="28"/>
        <v>0.85</v>
      </c>
      <c r="S50" s="21">
        <f t="shared" si="28"/>
        <v>0.85499999999999998</v>
      </c>
      <c r="U50" s="4">
        <v>4</v>
      </c>
      <c r="V50" s="21">
        <f t="shared" si="29"/>
        <v>0.95499999999999996</v>
      </c>
      <c r="W50" s="21">
        <f t="shared" si="29"/>
        <v>0.92</v>
      </c>
      <c r="X50" s="21">
        <f t="shared" si="30"/>
        <v>0.94499999999999995</v>
      </c>
      <c r="Y50" s="21">
        <f t="shared" si="30"/>
        <v>0.94</v>
      </c>
    </row>
    <row r="51" spans="3:25" x14ac:dyDescent="0.2">
      <c r="C51" s="4">
        <v>5</v>
      </c>
      <c r="D51" s="21">
        <f t="shared" si="23"/>
        <v>0.83499999999999996</v>
      </c>
      <c r="E51" s="21">
        <f t="shared" si="23"/>
        <v>0.90500000000000003</v>
      </c>
      <c r="F51" s="21">
        <f t="shared" si="24"/>
        <v>0.88500000000000001</v>
      </c>
      <c r="G51" s="21">
        <f t="shared" si="24"/>
        <v>0.94</v>
      </c>
      <c r="I51" s="4">
        <v>5</v>
      </c>
      <c r="J51" s="21">
        <f t="shared" si="25"/>
        <v>0.57999999999999996</v>
      </c>
      <c r="K51" s="21">
        <f t="shared" si="25"/>
        <v>0.57999999999999996</v>
      </c>
      <c r="L51" s="21">
        <f t="shared" si="26"/>
        <v>0.61</v>
      </c>
      <c r="M51" s="21">
        <f t="shared" si="26"/>
        <v>0.58499999999999996</v>
      </c>
      <c r="O51" s="4">
        <v>5</v>
      </c>
      <c r="P51" s="21">
        <f t="shared" si="27"/>
        <v>0.85</v>
      </c>
      <c r="Q51" s="21">
        <f t="shared" si="27"/>
        <v>0.88</v>
      </c>
      <c r="R51" s="21">
        <f t="shared" si="28"/>
        <v>0.85</v>
      </c>
      <c r="S51" s="21">
        <f t="shared" si="28"/>
        <v>0.875</v>
      </c>
      <c r="U51" s="4">
        <v>5</v>
      </c>
      <c r="V51" s="21">
        <f t="shared" si="29"/>
        <v>0.93</v>
      </c>
      <c r="W51" s="21">
        <f t="shared" si="29"/>
        <v>0.92</v>
      </c>
      <c r="X51" s="21">
        <f t="shared" si="30"/>
        <v>0.95499999999999996</v>
      </c>
      <c r="Y51" s="21">
        <f t="shared" si="30"/>
        <v>0.93500000000000005</v>
      </c>
    </row>
    <row r="52" spans="3:25" x14ac:dyDescent="0.2">
      <c r="C52" s="4" t="s">
        <v>111</v>
      </c>
      <c r="D52" s="21">
        <f t="shared" si="23"/>
        <v>0.86999999999999988</v>
      </c>
      <c r="E52" s="21">
        <f t="shared" si="23"/>
        <v>0.88900000000000001</v>
      </c>
      <c r="F52" s="21">
        <f t="shared" si="24"/>
        <v>0.874</v>
      </c>
      <c r="G52" s="21">
        <f t="shared" si="24"/>
        <v>0.92300000000000004</v>
      </c>
      <c r="I52" s="4" t="s">
        <v>111</v>
      </c>
      <c r="J52" s="21">
        <f t="shared" si="25"/>
        <v>0.59</v>
      </c>
      <c r="K52" s="21">
        <f t="shared" si="25"/>
        <v>0.61299999999999999</v>
      </c>
      <c r="L52" s="21">
        <f t="shared" si="26"/>
        <v>0.61</v>
      </c>
      <c r="M52" s="21">
        <f t="shared" si="26"/>
        <v>0.60699999999999998</v>
      </c>
      <c r="O52" s="4" t="s">
        <v>111</v>
      </c>
      <c r="P52" s="21">
        <f t="shared" si="27"/>
        <v>0.83499999999999996</v>
      </c>
      <c r="Q52" s="21">
        <f t="shared" si="27"/>
        <v>0.86699999999999999</v>
      </c>
      <c r="R52" s="21">
        <f t="shared" si="28"/>
        <v>0.84000000000000008</v>
      </c>
      <c r="S52" s="21">
        <f t="shared" si="28"/>
        <v>0.8620000000000001</v>
      </c>
      <c r="U52" s="4" t="s">
        <v>111</v>
      </c>
      <c r="V52" s="21">
        <f t="shared" si="29"/>
        <v>0.89100000000000001</v>
      </c>
      <c r="W52" s="21">
        <f t="shared" si="29"/>
        <v>0.94199999999999995</v>
      </c>
      <c r="X52" s="21">
        <f t="shared" si="30"/>
        <v>0.94599999999999995</v>
      </c>
      <c r="Y52" s="21">
        <f t="shared" si="30"/>
        <v>0.94000000000000006</v>
      </c>
    </row>
    <row r="53" spans="3:25" x14ac:dyDescent="0.2">
      <c r="C53" s="4" t="s">
        <v>153</v>
      </c>
      <c r="D53" s="21">
        <f>_xlfn.STDEV.S(D47:D51)</f>
        <v>2.7613402542968176E-2</v>
      </c>
      <c r="E53" s="21">
        <f>_xlfn.STDEV.S(E47:E51)</f>
        <v>1.7464249196572999E-2</v>
      </c>
      <c r="F53" s="21">
        <f>_xlfn.STDEV.S(F47:F51)</f>
        <v>1.4317821063276366E-2</v>
      </c>
      <c r="G53" s="21">
        <f>_xlfn.STDEV.S(G47:G51)</f>
        <v>1.095445115010329E-2</v>
      </c>
      <c r="I53" s="4" t="s">
        <v>153</v>
      </c>
      <c r="J53" s="21">
        <f>_xlfn.STDEV.S(J47:J51)</f>
        <v>7.0710678118654814E-3</v>
      </c>
      <c r="K53" s="21">
        <f>_xlfn.STDEV.S(K47:K51)</f>
        <v>2.079663434308544E-2</v>
      </c>
      <c r="L53" s="21">
        <f>_xlfn.STDEV.S(L47:L51)</f>
        <v>1.1726039399558585E-2</v>
      </c>
      <c r="M53" s="21">
        <f>_xlfn.STDEV.S(M47:M51)</f>
        <v>3.3279122584587463E-2</v>
      </c>
      <c r="O53" s="4" t="s">
        <v>153</v>
      </c>
      <c r="P53" s="21">
        <f>_xlfn.STDEV.S(P47:P51)</f>
        <v>2.8062430400804542E-2</v>
      </c>
      <c r="Q53" s="21">
        <f>_xlfn.STDEV.S(Q47:Q51)</f>
        <v>1.2549900398011144E-2</v>
      </c>
      <c r="R53" s="21">
        <f>_xlfn.STDEV.S(R47:R51)</f>
        <v>1.6955824957813136E-2</v>
      </c>
      <c r="S53" s="21">
        <f>_xlfn.STDEV.S(S47:S51)</f>
        <v>9.7467943448089726E-3</v>
      </c>
      <c r="U53" s="4" t="s">
        <v>153</v>
      </c>
      <c r="V53" s="21">
        <f>_xlfn.STDEV.S(V47:V51)</f>
        <v>6.1583276950808674E-2</v>
      </c>
      <c r="W53" s="21">
        <f>_xlfn.STDEV.S(W47:W51)</f>
        <v>3.0124740662784102E-2</v>
      </c>
      <c r="X53" s="21">
        <f>_xlfn.STDEV.S(X47:X51)</f>
        <v>6.5192024052026544E-3</v>
      </c>
      <c r="Y53" s="21">
        <f>_xlfn.STDEV.S(Y47:Y51)</f>
        <v>1.6583123951776964E-2</v>
      </c>
    </row>
    <row r="54" spans="3:25" x14ac:dyDescent="0.2">
      <c r="C54" s="4" t="s">
        <v>112</v>
      </c>
      <c r="D54" s="21">
        <f>_xlfn.STDEV.S(D47:D51)/SQRT(COUNT(D47:D51))</f>
        <v>1.2349089035228479E-2</v>
      </c>
      <c r="E54" s="21">
        <f>_xlfn.STDEV.S(E47:E51)/SQRT(COUNT(E47:E51))</f>
        <v>7.8102496759066622E-3</v>
      </c>
      <c r="F54" s="21">
        <f t="shared" ref="F54" si="31">_xlfn.STDEV.S(F47:F51)/SQRT(COUNT(F47:F51))</f>
        <v>6.4031242374328542E-3</v>
      </c>
      <c r="G54" s="21">
        <f t="shared" ref="G54" si="32">_xlfn.STDEV.S(G47:G51)/SQRT(COUNT(G47:G51))</f>
        <v>4.898979485566341E-3</v>
      </c>
      <c r="I54" s="4" t="s">
        <v>112</v>
      </c>
      <c r="J54" s="21">
        <f>_xlfn.STDEV.S(J47:J51)/SQRT(COUNT(J47:J51))</f>
        <v>3.162277660168382E-3</v>
      </c>
      <c r="K54" s="21">
        <f t="shared" ref="K54:M54" si="33">_xlfn.STDEV.S(K47:K51)/SQRT(COUNT(K47:K51))</f>
        <v>9.3005376188691445E-3</v>
      </c>
      <c r="L54" s="21">
        <f t="shared" si="33"/>
        <v>5.2440442408507627E-3</v>
      </c>
      <c r="M54" s="21">
        <f t="shared" si="33"/>
        <v>1.4882876066137212E-2</v>
      </c>
      <c r="O54" s="4" t="s">
        <v>112</v>
      </c>
      <c r="P54" s="21">
        <f>_xlfn.STDEV.S(P47:P51)/SQRT(COUNT(P47:P51))</f>
        <v>1.2549900398011125E-2</v>
      </c>
      <c r="Q54" s="21">
        <f t="shared" ref="Q54:S54" si="34">_xlfn.STDEV.S(Q47:Q51)/SQRT(COUNT(Q47:Q51))</f>
        <v>5.6124860801609168E-3</v>
      </c>
      <c r="R54" s="21">
        <f t="shared" si="34"/>
        <v>7.5828754440515345E-3</v>
      </c>
      <c r="S54" s="21">
        <f t="shared" si="34"/>
        <v>4.358898943540677E-3</v>
      </c>
      <c r="U54" s="4" t="s">
        <v>112</v>
      </c>
      <c r="V54" s="21">
        <f>_xlfn.STDEV.S(V47:V51)/SQRT(COUNT(V47:V51))</f>
        <v>2.7540878707840832E-2</v>
      </c>
      <c r="W54" s="21">
        <f t="shared" ref="W54:Y54" si="35">_xlfn.STDEV.S(W47:W51)/SQRT(COUNT(W47:W51))</f>
        <v>1.3472193585307464E-2</v>
      </c>
      <c r="X54" s="21">
        <f t="shared" si="35"/>
        <v>2.9154759474226528E-3</v>
      </c>
      <c r="Y54" s="21">
        <f t="shared" si="35"/>
        <v>7.4161984870956474E-3</v>
      </c>
    </row>
    <row r="55" spans="3:25" x14ac:dyDescent="0.2">
      <c r="C55" s="4" t="s">
        <v>113</v>
      </c>
      <c r="D55" s="21">
        <f t="shared" ref="D55" si="36">D16</f>
        <v>0.21989039279810907</v>
      </c>
      <c r="E55" s="4"/>
      <c r="F55" s="21">
        <f t="shared" ref="F55" si="37">D35</f>
        <v>1.8277976149595185E-4</v>
      </c>
      <c r="G55" s="4"/>
      <c r="I55" s="4" t="s">
        <v>113</v>
      </c>
      <c r="J55" s="24">
        <f t="shared" ref="J55" si="38">J16</f>
        <v>2.7968958751487083E-2</v>
      </c>
      <c r="K55" s="4"/>
      <c r="L55" s="24">
        <f t="shared" ref="L55" si="39">J35</f>
        <v>0.78325875202635431</v>
      </c>
      <c r="M55" s="4"/>
      <c r="O55" s="4" t="s">
        <v>113</v>
      </c>
      <c r="P55" s="21">
        <f t="shared" ref="P55" si="40">P16</f>
        <v>0.12535460853443808</v>
      </c>
      <c r="Q55" s="4"/>
      <c r="R55" s="21">
        <f t="shared" ref="R55" si="41">P35</f>
        <v>1.7250135686144863E-2</v>
      </c>
      <c r="S55" s="4"/>
      <c r="U55" s="4" t="s">
        <v>113</v>
      </c>
      <c r="V55" s="21">
        <f t="shared" ref="V55" si="42">V16</f>
        <v>0.27960752116886994</v>
      </c>
      <c r="W55" s="4"/>
      <c r="X55" s="21">
        <f t="shared" ref="X55" si="43">V35</f>
        <v>0.57339225382536108</v>
      </c>
      <c r="Y55" s="4"/>
    </row>
    <row r="56" spans="3:25" x14ac:dyDescent="0.2">
      <c r="L56" s="29"/>
    </row>
  </sheetData>
  <mergeCells count="8">
    <mergeCell ref="R45:S45"/>
    <mergeCell ref="V45:W45"/>
    <mergeCell ref="X45:Y45"/>
    <mergeCell ref="D45:E45"/>
    <mergeCell ref="F45:G45"/>
    <mergeCell ref="L45:M45"/>
    <mergeCell ref="J45:K45"/>
    <mergeCell ref="P45:Q4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032DD-BEA9-E14E-81F8-0945237881BA}">
  <dimension ref="C4:X62"/>
  <sheetViews>
    <sheetView zoomScale="118" zoomScaleNormal="125" workbookViewId="0">
      <selection activeCell="F45" sqref="F45"/>
    </sheetView>
  </sheetViews>
  <sheetFormatPr baseColWidth="10" defaultRowHeight="16" x14ac:dyDescent="0.2"/>
  <cols>
    <col min="4" max="4" width="10.83203125" style="23"/>
    <col min="5" max="5" width="10.83203125" style="26"/>
    <col min="6" max="6" width="10.83203125" style="23"/>
    <col min="7" max="7" width="10.83203125" style="26"/>
    <col min="8" max="8" width="12.1640625" style="23" bestFit="1" customWidth="1"/>
    <col min="9" max="9" width="10.83203125" style="23"/>
    <col min="10" max="10" width="10.83203125" style="26"/>
    <col min="11" max="11" width="10.83203125" style="23"/>
    <col min="12" max="12" width="10.83203125" style="26"/>
    <col min="13" max="14" width="10.83203125" style="23"/>
    <col min="15" max="15" width="10.83203125" style="26"/>
    <col min="16" max="16" width="10.83203125" style="23"/>
    <col min="17" max="17" width="10.83203125" style="26"/>
    <col min="18" max="18" width="10.83203125" style="23"/>
    <col min="21" max="21" width="10.83203125" style="23"/>
    <col min="23" max="23" width="10.83203125" style="26"/>
  </cols>
  <sheetData>
    <row r="4" spans="3:24" x14ac:dyDescent="0.2">
      <c r="C4" t="s">
        <v>101</v>
      </c>
    </row>
    <row r="5" spans="3:24" x14ac:dyDescent="0.2">
      <c r="C5" s="4"/>
      <c r="D5" s="38" t="s">
        <v>88</v>
      </c>
      <c r="E5" s="38"/>
      <c r="F5" s="38"/>
      <c r="G5" s="38"/>
      <c r="H5" s="38"/>
      <c r="I5" s="38" t="s">
        <v>89</v>
      </c>
      <c r="J5" s="38"/>
      <c r="K5" s="38"/>
      <c r="L5" s="38"/>
      <c r="M5" s="38"/>
      <c r="N5" s="38" t="s">
        <v>86</v>
      </c>
      <c r="O5" s="38"/>
      <c r="P5" s="38"/>
      <c r="Q5" s="38"/>
      <c r="R5" s="38"/>
    </row>
    <row r="6" spans="3:24" x14ac:dyDescent="0.2">
      <c r="C6" s="4" t="s">
        <v>95</v>
      </c>
      <c r="D6" s="25" t="s">
        <v>8</v>
      </c>
      <c r="E6" s="27" t="s">
        <v>76</v>
      </c>
      <c r="F6" s="25" t="s">
        <v>96</v>
      </c>
      <c r="G6" s="27" t="s">
        <v>97</v>
      </c>
      <c r="H6" s="25" t="s">
        <v>98</v>
      </c>
      <c r="I6" s="25" t="s">
        <v>8</v>
      </c>
      <c r="J6" s="27" t="s">
        <v>76</v>
      </c>
      <c r="K6" s="25" t="s">
        <v>96</v>
      </c>
      <c r="L6" s="27" t="s">
        <v>97</v>
      </c>
      <c r="M6" s="25" t="s">
        <v>98</v>
      </c>
      <c r="N6" s="25" t="s">
        <v>8</v>
      </c>
      <c r="O6" s="27" t="s">
        <v>76</v>
      </c>
      <c r="P6" s="25" t="s">
        <v>96</v>
      </c>
      <c r="Q6" s="27" t="s">
        <v>97</v>
      </c>
      <c r="R6" s="25" t="s">
        <v>98</v>
      </c>
    </row>
    <row r="7" spans="3:24" x14ac:dyDescent="0.2">
      <c r="C7" s="4">
        <v>0</v>
      </c>
      <c r="D7" s="21">
        <f>Performance_Table_with_Mean!E32</f>
        <v>0.75671250000000001</v>
      </c>
      <c r="E7" s="28">
        <f>Performance_Table_with_Mean!N32</f>
        <v>181.25</v>
      </c>
      <c r="F7" s="21">
        <v>0</v>
      </c>
      <c r="G7" s="28">
        <v>0</v>
      </c>
      <c r="H7" s="21">
        <v>0</v>
      </c>
      <c r="I7" s="21">
        <f>Performance_Table_with_Mean!U32</f>
        <v>0.76781874999999999</v>
      </c>
      <c r="J7" s="28">
        <f>Performance_Table_with_Mean!AD32</f>
        <v>181.25</v>
      </c>
      <c r="K7" s="21">
        <v>0</v>
      </c>
      <c r="L7" s="28">
        <v>0</v>
      </c>
      <c r="M7" s="21">
        <v>0</v>
      </c>
      <c r="N7" s="21">
        <f>Performance_Table_with_Mean!AK32</f>
        <v>0.76206250000000009</v>
      </c>
      <c r="O7" s="28">
        <f>Performance_Table_with_Mean!AT32</f>
        <v>181.25</v>
      </c>
      <c r="P7" s="21">
        <v>0</v>
      </c>
      <c r="Q7" s="28">
        <v>0</v>
      </c>
      <c r="R7" s="21">
        <v>0</v>
      </c>
    </row>
    <row r="8" spans="3:24" x14ac:dyDescent="0.2">
      <c r="C8" s="4">
        <v>1</v>
      </c>
      <c r="D8" s="21">
        <f>Performance_Table_with_Mean!E62</f>
        <v>0.86791250000000009</v>
      </c>
      <c r="E8" s="28">
        <f>Performance_Table_with_Mean!N62</f>
        <v>2128.1375000000003</v>
      </c>
      <c r="F8" s="21">
        <f t="shared" ref="F8:G13" si="0">D8-D7</f>
        <v>0.11120000000000008</v>
      </c>
      <c r="G8" s="28">
        <f t="shared" si="0"/>
        <v>1946.8875000000003</v>
      </c>
      <c r="H8" s="21">
        <f t="shared" ref="H8:H13" si="1">F8/G8</f>
        <v>5.7116808238791433E-5</v>
      </c>
      <c r="I8" s="21">
        <f>Performance_Table_with_Mean!U62</f>
        <v>0.87878750000000005</v>
      </c>
      <c r="J8" s="28">
        <f>Performance_Table_with_Mean!AD62</f>
        <v>1546.4750000000001</v>
      </c>
      <c r="K8" s="21">
        <f t="shared" ref="K8:L13" si="2">I8-I7</f>
        <v>0.11096875000000006</v>
      </c>
      <c r="L8" s="28">
        <f t="shared" si="2"/>
        <v>1365.2250000000001</v>
      </c>
      <c r="M8" s="21">
        <f t="shared" ref="M8:M13" si="3">K8/L8</f>
        <v>8.1282389349740923E-5</v>
      </c>
      <c r="N8" s="21">
        <f>Performance_Table_with_Mean!AK62</f>
        <v>0.87421250000000017</v>
      </c>
      <c r="O8" s="28">
        <f>Performance_Table_with_Mean!AT62</f>
        <v>1586.2750000000001</v>
      </c>
      <c r="P8" s="21">
        <f t="shared" ref="P8:Q13" si="4">N8-N7</f>
        <v>0.11215000000000008</v>
      </c>
      <c r="Q8" s="28">
        <f t="shared" si="4"/>
        <v>1405.0250000000001</v>
      </c>
      <c r="R8" s="21">
        <f t="shared" ref="R8:R13" si="5">P8/Q8</f>
        <v>7.9820643760787223E-5</v>
      </c>
    </row>
    <row r="9" spans="3:24" x14ac:dyDescent="0.2">
      <c r="C9" s="4">
        <v>2</v>
      </c>
      <c r="D9" s="21">
        <f>Performance_Table_with_Mean!E92</f>
        <v>0.87865000000000004</v>
      </c>
      <c r="E9" s="28">
        <f>Performance_Table_with_Mean!N92</f>
        <v>4424</v>
      </c>
      <c r="F9" s="21">
        <f t="shared" si="0"/>
        <v>1.0737499999999955E-2</v>
      </c>
      <c r="G9" s="28">
        <f t="shared" si="0"/>
        <v>2295.8624999999997</v>
      </c>
      <c r="H9" s="21">
        <f t="shared" si="1"/>
        <v>4.6768915821395913E-6</v>
      </c>
      <c r="I9" s="21">
        <f>Performance_Table_with_Mean!U92</f>
        <v>0.89874999999999994</v>
      </c>
      <c r="J9" s="28">
        <f>Performance_Table_with_Mean!AD92</f>
        <v>4379.625</v>
      </c>
      <c r="K9" s="21">
        <f t="shared" si="2"/>
        <v>1.9962499999999883E-2</v>
      </c>
      <c r="L9" s="28">
        <f t="shared" si="2"/>
        <v>2833.1499999999996</v>
      </c>
      <c r="M9" s="21">
        <f t="shared" si="3"/>
        <v>7.0460441557982762E-6</v>
      </c>
      <c r="N9" s="21">
        <f>Performance_Table_with_Mean!AK92</f>
        <v>0.88461250000000013</v>
      </c>
      <c r="O9" s="28">
        <f>Performance_Table_with_Mean!AT92</f>
        <v>4356.1750000000002</v>
      </c>
      <c r="P9" s="21">
        <f t="shared" si="4"/>
        <v>1.0399999999999965E-2</v>
      </c>
      <c r="Q9" s="28">
        <f t="shared" si="4"/>
        <v>2769.9</v>
      </c>
      <c r="R9" s="21">
        <f t="shared" si="5"/>
        <v>3.7546481822448337E-6</v>
      </c>
    </row>
    <row r="10" spans="3:24" x14ac:dyDescent="0.2">
      <c r="C10" s="4">
        <v>3</v>
      </c>
      <c r="D10" s="21">
        <f>Performance_Table_with_Mean!E122</f>
        <v>0.88366249999999991</v>
      </c>
      <c r="E10" s="28">
        <f>Performance_Table_with_Mean!N122</f>
        <v>6849.9124999999995</v>
      </c>
      <c r="F10" s="21">
        <f t="shared" si="0"/>
        <v>5.0124999999998643E-3</v>
      </c>
      <c r="G10" s="28">
        <f t="shared" si="0"/>
        <v>2425.9124999999995</v>
      </c>
      <c r="H10" s="21">
        <f t="shared" si="1"/>
        <v>2.0662328093036602E-6</v>
      </c>
      <c r="I10" s="21">
        <f>Performance_Table_with_Mean!U122</f>
        <v>0.90668749999999987</v>
      </c>
      <c r="J10" s="28">
        <f>Performance_Table_with_Mean!AD122</f>
        <v>7180.0749999999998</v>
      </c>
      <c r="K10" s="21">
        <f t="shared" si="2"/>
        <v>7.9374999999999307E-3</v>
      </c>
      <c r="L10" s="28">
        <f t="shared" si="2"/>
        <v>2800.45</v>
      </c>
      <c r="M10" s="21">
        <f t="shared" si="3"/>
        <v>2.8343659054794518E-6</v>
      </c>
      <c r="N10" s="21">
        <f>Performance_Table_with_Mean!AK122</f>
        <v>0.89292499999999997</v>
      </c>
      <c r="O10" s="28">
        <f>Performance_Table_with_Mean!AT122</f>
        <v>7160.6</v>
      </c>
      <c r="P10" s="21">
        <f t="shared" si="4"/>
        <v>8.3124999999998339E-3</v>
      </c>
      <c r="Q10" s="28">
        <f t="shared" si="4"/>
        <v>2804.4250000000002</v>
      </c>
      <c r="R10" s="21">
        <f t="shared" si="5"/>
        <v>2.9640657175712786E-6</v>
      </c>
    </row>
    <row r="11" spans="3:24" x14ac:dyDescent="0.2">
      <c r="C11" s="4">
        <v>4</v>
      </c>
      <c r="D11" s="21">
        <f>Performance_Table_with_Mean!E152</f>
        <v>0.88289374999999981</v>
      </c>
      <c r="E11" s="28">
        <f>Performance_Table_with_Mean!N152</f>
        <v>9288.2750000000015</v>
      </c>
      <c r="F11" s="21">
        <f t="shared" si="0"/>
        <v>-7.6875000000009575E-4</v>
      </c>
      <c r="G11" s="28">
        <f t="shared" si="0"/>
        <v>2438.362500000002</v>
      </c>
      <c r="H11" s="21">
        <f t="shared" si="1"/>
        <v>-3.1527305722594367E-7</v>
      </c>
      <c r="I11" s="21">
        <f>Performance_Table_with_Mean!U152</f>
        <v>0.91030000000000011</v>
      </c>
      <c r="J11" s="28">
        <f>Performance_Table_with_Mean!AD152</f>
        <v>10166.799999999999</v>
      </c>
      <c r="K11" s="21">
        <f t="shared" si="2"/>
        <v>3.6125000000002405E-3</v>
      </c>
      <c r="L11" s="28">
        <f t="shared" si="2"/>
        <v>2986.7249999999995</v>
      </c>
      <c r="M11" s="21">
        <f t="shared" si="3"/>
        <v>1.2095187873005519E-6</v>
      </c>
      <c r="N11" s="21">
        <f>Performance_Table_with_Mean!AK152</f>
        <v>0.89925624999999987</v>
      </c>
      <c r="O11" s="28">
        <f>Performance_Table_with_Mean!AT152</f>
        <v>9826.6</v>
      </c>
      <c r="P11" s="21">
        <f t="shared" si="4"/>
        <v>6.3312499999998995E-3</v>
      </c>
      <c r="Q11" s="28">
        <f t="shared" si="4"/>
        <v>2666</v>
      </c>
      <c r="R11" s="21">
        <f t="shared" si="5"/>
        <v>2.3748124531132405E-6</v>
      </c>
    </row>
    <row r="12" spans="3:24" x14ac:dyDescent="0.2">
      <c r="C12" s="4">
        <v>5</v>
      </c>
      <c r="D12" s="21">
        <f>Performance_Table_with_Mean!E182</f>
        <v>0.89010624999999988</v>
      </c>
      <c r="E12" s="28">
        <f>Performance_Table_with_Mean!N182</f>
        <v>11733.6625</v>
      </c>
      <c r="F12" s="21">
        <f t="shared" si="0"/>
        <v>7.2125000000000661E-3</v>
      </c>
      <c r="G12" s="28">
        <f t="shared" si="0"/>
        <v>2445.3874999999989</v>
      </c>
      <c r="H12" s="21">
        <f t="shared" si="1"/>
        <v>2.9494303050130373E-6</v>
      </c>
      <c r="I12" s="21">
        <f>Performance_Table_with_Mean!U182</f>
        <v>0.91081249999999991</v>
      </c>
      <c r="J12" s="28">
        <f>Performance_Table_with_Mean!AD182</f>
        <v>12791.325000000001</v>
      </c>
      <c r="K12" s="21">
        <f t="shared" si="2"/>
        <v>5.1249999999980478E-4</v>
      </c>
      <c r="L12" s="28">
        <f t="shared" si="2"/>
        <v>2624.5250000000015</v>
      </c>
      <c r="M12" s="21">
        <f t="shared" si="3"/>
        <v>1.9527343043019385E-7</v>
      </c>
      <c r="N12" s="21">
        <f>Performance_Table_with_Mean!AK182</f>
        <v>0.90115000000000001</v>
      </c>
      <c r="O12" s="28">
        <f>Performance_Table_with_Mean!AT182</f>
        <v>13251.274999999998</v>
      </c>
      <c r="P12" s="21">
        <f t="shared" si="4"/>
        <v>1.8937500000001384E-3</v>
      </c>
      <c r="Q12" s="28">
        <f t="shared" si="4"/>
        <v>3424.6749999999975</v>
      </c>
      <c r="R12" s="21">
        <f t="shared" si="5"/>
        <v>5.5297217984192367E-7</v>
      </c>
    </row>
    <row r="13" spans="3:24" x14ac:dyDescent="0.2">
      <c r="C13" s="4">
        <v>6</v>
      </c>
      <c r="D13" s="21">
        <f>Performance_Table_with_Mean!E212</f>
        <v>0.89553749999999999</v>
      </c>
      <c r="E13" s="28">
        <f>Performance_Table_with_Mean!N212</f>
        <v>14177.212500000001</v>
      </c>
      <c r="F13" s="21">
        <f t="shared" si="0"/>
        <v>5.4312500000001096E-3</v>
      </c>
      <c r="G13" s="28">
        <f t="shared" si="0"/>
        <v>2443.5500000000011</v>
      </c>
      <c r="H13" s="21">
        <f t="shared" si="1"/>
        <v>2.2226883018559502E-6</v>
      </c>
      <c r="I13" s="21">
        <f>Performance_Table_with_Mean!U212</f>
        <v>0.91187499999999999</v>
      </c>
      <c r="J13" s="28">
        <f>Performance_Table_with_Mean!AD212</f>
        <v>15382.924999999999</v>
      </c>
      <c r="K13" s="21">
        <f t="shared" si="2"/>
        <v>1.0625000000000773E-3</v>
      </c>
      <c r="L13" s="28">
        <f t="shared" si="2"/>
        <v>2591.5999999999985</v>
      </c>
      <c r="M13" s="21">
        <f t="shared" si="3"/>
        <v>4.0997839172714841E-7</v>
      </c>
      <c r="N13" s="21">
        <f>Performance_Table_with_Mean!AK212</f>
        <v>0.90053374999999991</v>
      </c>
      <c r="O13" s="28">
        <f>Performance_Table_with_Mean!AT212</f>
        <v>17109.7</v>
      </c>
      <c r="P13" s="21">
        <f t="shared" si="4"/>
        <v>-6.1625000000009589E-4</v>
      </c>
      <c r="Q13" s="28">
        <f t="shared" si="4"/>
        <v>3858.4250000000029</v>
      </c>
      <c r="R13" s="21">
        <f t="shared" si="5"/>
        <v>-1.59715427927223E-7</v>
      </c>
    </row>
    <row r="16" spans="3:24" x14ac:dyDescent="0.2">
      <c r="C16" t="s">
        <v>99</v>
      </c>
      <c r="T16" s="4" t="s">
        <v>107</v>
      </c>
      <c r="U16" s="21" t="s">
        <v>8</v>
      </c>
      <c r="V16" s="4" t="s">
        <v>95</v>
      </c>
      <c r="W16" s="28" t="s">
        <v>105</v>
      </c>
      <c r="X16" s="4" t="s">
        <v>106</v>
      </c>
    </row>
    <row r="17" spans="3:24" x14ac:dyDescent="0.2">
      <c r="C17" s="4"/>
      <c r="D17" s="38" t="s">
        <v>88</v>
      </c>
      <c r="E17" s="38"/>
      <c r="F17" s="38"/>
      <c r="G17" s="38"/>
      <c r="H17" s="38"/>
      <c r="I17" s="38" t="s">
        <v>89</v>
      </c>
      <c r="J17" s="38"/>
      <c r="K17" s="38"/>
      <c r="L17" s="38"/>
      <c r="M17" s="38"/>
      <c r="N17" s="38" t="s">
        <v>86</v>
      </c>
      <c r="O17" s="38"/>
      <c r="P17" s="38"/>
      <c r="Q17" s="38"/>
      <c r="R17" s="38"/>
      <c r="T17" s="4" t="s">
        <v>88</v>
      </c>
      <c r="U17" s="21">
        <f>D20</f>
        <v>0.89553749999999999</v>
      </c>
      <c r="V17" s="4">
        <v>6</v>
      </c>
      <c r="W17" s="28">
        <f>E20</f>
        <v>14177.212500000001</v>
      </c>
      <c r="X17" s="19">
        <f>H20</f>
        <v>9.9189319777042819E-6</v>
      </c>
    </row>
    <row r="18" spans="3:24" x14ac:dyDescent="0.2">
      <c r="C18" s="4" t="s">
        <v>95</v>
      </c>
      <c r="D18" s="25" t="s">
        <v>8</v>
      </c>
      <c r="E18" s="27" t="s">
        <v>76</v>
      </c>
      <c r="F18" s="25" t="s">
        <v>96</v>
      </c>
      <c r="G18" s="27" t="s">
        <v>97</v>
      </c>
      <c r="H18" s="25" t="s">
        <v>98</v>
      </c>
      <c r="I18" s="25" t="s">
        <v>8</v>
      </c>
      <c r="J18" s="27" t="s">
        <v>76</v>
      </c>
      <c r="K18" s="25" t="s">
        <v>96</v>
      </c>
      <c r="L18" s="27" t="s">
        <v>97</v>
      </c>
      <c r="M18" s="25" t="s">
        <v>98</v>
      </c>
      <c r="N18" s="25" t="s">
        <v>8</v>
      </c>
      <c r="O18" s="27" t="s">
        <v>76</v>
      </c>
      <c r="P18" s="25" t="s">
        <v>96</v>
      </c>
      <c r="Q18" s="27" t="s">
        <v>97</v>
      </c>
      <c r="R18" s="25" t="s">
        <v>98</v>
      </c>
      <c r="T18" s="4" t="s">
        <v>104</v>
      </c>
      <c r="U18" s="21">
        <f>I20</f>
        <v>0.90668749999999987</v>
      </c>
      <c r="V18" s="4">
        <v>3</v>
      </c>
      <c r="W18" s="28">
        <f>L20</f>
        <v>6998.8249999999998</v>
      </c>
      <c r="X18" s="19">
        <f>M20</f>
        <v>1.9841723432147522E-5</v>
      </c>
    </row>
    <row r="19" spans="3:24" x14ac:dyDescent="0.2">
      <c r="C19" s="4">
        <v>0</v>
      </c>
      <c r="D19" s="21">
        <f>D7</f>
        <v>0.75671250000000001</v>
      </c>
      <c r="E19" s="28">
        <f t="shared" ref="E19:R19" si="6">E7</f>
        <v>181.25</v>
      </c>
      <c r="F19" s="21">
        <f t="shared" si="6"/>
        <v>0</v>
      </c>
      <c r="G19" s="28">
        <f t="shared" si="6"/>
        <v>0</v>
      </c>
      <c r="H19" s="21">
        <f t="shared" si="6"/>
        <v>0</v>
      </c>
      <c r="I19" s="21">
        <f t="shared" si="6"/>
        <v>0.76781874999999999</v>
      </c>
      <c r="J19" s="28">
        <f t="shared" si="6"/>
        <v>181.25</v>
      </c>
      <c r="K19" s="21">
        <f t="shared" si="6"/>
        <v>0</v>
      </c>
      <c r="L19" s="28">
        <f t="shared" si="6"/>
        <v>0</v>
      </c>
      <c r="M19" s="21">
        <f t="shared" si="6"/>
        <v>0</v>
      </c>
      <c r="N19" s="21">
        <f t="shared" si="6"/>
        <v>0.76206250000000009</v>
      </c>
      <c r="O19" s="28">
        <f t="shared" si="6"/>
        <v>181.25</v>
      </c>
      <c r="P19" s="21">
        <f t="shared" si="6"/>
        <v>0</v>
      </c>
      <c r="Q19" s="28">
        <f t="shared" si="6"/>
        <v>0</v>
      </c>
      <c r="R19" s="21">
        <f t="shared" si="6"/>
        <v>0</v>
      </c>
      <c r="T19" s="18" t="s">
        <v>86</v>
      </c>
      <c r="U19" s="21">
        <f>N20</f>
        <v>0.89292499999999997</v>
      </c>
      <c r="V19" s="4">
        <v>3</v>
      </c>
      <c r="W19" s="28">
        <f>Q20</f>
        <v>6979.35</v>
      </c>
      <c r="X19" s="19">
        <f>R20</f>
        <v>1.8749955225056758E-5</v>
      </c>
    </row>
    <row r="20" spans="3:24" x14ac:dyDescent="0.2">
      <c r="C20" s="20" t="s">
        <v>100</v>
      </c>
      <c r="D20" s="21">
        <f>D13</f>
        <v>0.89553749999999999</v>
      </c>
      <c r="E20" s="28">
        <f>E13</f>
        <v>14177.212500000001</v>
      </c>
      <c r="F20" s="21">
        <f>D20-D19</f>
        <v>0.13882499999999998</v>
      </c>
      <c r="G20" s="28">
        <f>E20-E19</f>
        <v>13995.962500000001</v>
      </c>
      <c r="H20" s="21">
        <f>F20/G20</f>
        <v>9.9189319777042819E-6</v>
      </c>
      <c r="I20" s="21">
        <f>I10</f>
        <v>0.90668749999999987</v>
      </c>
      <c r="J20" s="28">
        <f>J10</f>
        <v>7180.0749999999998</v>
      </c>
      <c r="K20" s="21">
        <f>I20-I19</f>
        <v>0.13886874999999987</v>
      </c>
      <c r="L20" s="28">
        <f>J20-J19</f>
        <v>6998.8249999999998</v>
      </c>
      <c r="M20" s="21">
        <f>K20/L20</f>
        <v>1.9841723432147522E-5</v>
      </c>
      <c r="N20" s="21">
        <f>N10</f>
        <v>0.89292499999999997</v>
      </c>
      <c r="O20" s="28">
        <f>O10</f>
        <v>7160.6</v>
      </c>
      <c r="P20" s="21">
        <f>N20-N19</f>
        <v>0.13086249999999988</v>
      </c>
      <c r="Q20" s="28">
        <f>O20-O19</f>
        <v>6979.35</v>
      </c>
      <c r="R20" s="21">
        <f>P20/Q20</f>
        <v>1.8749955225056758E-5</v>
      </c>
    </row>
    <row r="25" spans="3:24" x14ac:dyDescent="0.2">
      <c r="C25" t="s">
        <v>102</v>
      </c>
    </row>
    <row r="26" spans="3:24" x14ac:dyDescent="0.2">
      <c r="C26" s="4"/>
      <c r="D26" s="38" t="s">
        <v>88</v>
      </c>
      <c r="E26" s="38"/>
      <c r="F26" s="38"/>
      <c r="G26" s="38"/>
      <c r="H26" s="38"/>
      <c r="I26" s="38" t="s">
        <v>89</v>
      </c>
      <c r="J26" s="38"/>
      <c r="K26" s="38"/>
      <c r="L26" s="38"/>
      <c r="M26" s="38"/>
      <c r="N26" s="38" t="s">
        <v>86</v>
      </c>
      <c r="O26" s="38"/>
      <c r="P26" s="38"/>
      <c r="Q26" s="38"/>
      <c r="R26" s="38"/>
    </row>
    <row r="27" spans="3:24" x14ac:dyDescent="0.2">
      <c r="C27" s="4" t="s">
        <v>95</v>
      </c>
      <c r="D27" s="25" t="s">
        <v>8</v>
      </c>
      <c r="E27" s="27" t="s">
        <v>76</v>
      </c>
      <c r="F27" s="25" t="s">
        <v>96</v>
      </c>
      <c r="G27" s="27" t="s">
        <v>97</v>
      </c>
      <c r="H27" s="25" t="s">
        <v>98</v>
      </c>
      <c r="I27" s="25" t="s">
        <v>8</v>
      </c>
      <c r="J27" s="27" t="s">
        <v>76</v>
      </c>
      <c r="K27" s="25" t="s">
        <v>96</v>
      </c>
      <c r="L27" s="27" t="s">
        <v>97</v>
      </c>
      <c r="M27" s="25" t="s">
        <v>98</v>
      </c>
      <c r="N27" s="25" t="s">
        <v>8</v>
      </c>
      <c r="O27" s="27" t="s">
        <v>76</v>
      </c>
      <c r="P27" s="25" t="s">
        <v>96</v>
      </c>
      <c r="Q27" s="27" t="s">
        <v>97</v>
      </c>
      <c r="R27" s="25" t="s">
        <v>98</v>
      </c>
    </row>
    <row r="28" spans="3:24" x14ac:dyDescent="0.2">
      <c r="C28" s="4">
        <v>0</v>
      </c>
      <c r="D28" s="21">
        <f>Performance_Table_NONLegal!E24</f>
        <v>0.85411111111111127</v>
      </c>
      <c r="E28" s="28">
        <f>Performance_Table_NONLegal!N24</f>
        <v>200</v>
      </c>
      <c r="F28" s="21">
        <v>0</v>
      </c>
      <c r="G28" s="28">
        <v>0</v>
      </c>
      <c r="H28" s="21">
        <v>0</v>
      </c>
      <c r="I28" s="21">
        <f>Performance_Table_NONLegal!U24</f>
        <v>0.86200000000000021</v>
      </c>
      <c r="J28" s="28">
        <f>Performance_Table_NONLegal!AD24</f>
        <v>200</v>
      </c>
      <c r="K28" s="21">
        <v>0</v>
      </c>
      <c r="L28" s="28">
        <v>0</v>
      </c>
      <c r="M28" s="21">
        <v>0</v>
      </c>
      <c r="N28" s="21">
        <f>Performance_Table_NONLegal!AK24</f>
        <v>0.85522222222222233</v>
      </c>
      <c r="O28" s="28">
        <f>Performance_Table_NONLegal!AT24</f>
        <v>200</v>
      </c>
      <c r="P28" s="21">
        <v>0</v>
      </c>
      <c r="Q28" s="28">
        <v>0</v>
      </c>
      <c r="R28" s="21">
        <v>0</v>
      </c>
    </row>
    <row r="29" spans="3:24" x14ac:dyDescent="0.2">
      <c r="C29" s="4">
        <v>1</v>
      </c>
      <c r="D29" s="21">
        <f>Performance_Table_NONLegal!E46</f>
        <v>0.86944444444444458</v>
      </c>
      <c r="E29" s="28">
        <f>Performance_Table_NONLegal!N46</f>
        <v>2346.8888888888887</v>
      </c>
      <c r="F29" s="21">
        <f t="shared" ref="F29:G34" si="7">D29-D28</f>
        <v>1.533333333333331E-2</v>
      </c>
      <c r="G29" s="28">
        <f t="shared" si="7"/>
        <v>2146.8888888888887</v>
      </c>
      <c r="H29" s="21">
        <f t="shared" ref="H29:H34" si="8">F29/G29</f>
        <v>7.1421177931891004E-6</v>
      </c>
      <c r="I29" s="21">
        <f>Performance_Table_NONLegal!U46</f>
        <v>0.86777777777777787</v>
      </c>
      <c r="J29" s="28">
        <f>Performance_Table_NONLegal!AD46</f>
        <v>1842.9333333333334</v>
      </c>
      <c r="K29" s="21">
        <f t="shared" ref="K29:L34" si="9">I29-I28</f>
        <v>5.7777777777776596E-3</v>
      </c>
      <c r="L29" s="28">
        <f t="shared" si="9"/>
        <v>1642.9333333333334</v>
      </c>
      <c r="M29" s="21">
        <f t="shared" ref="M29:M34" si="10">K29/L29</f>
        <v>3.5167451171345921E-6</v>
      </c>
      <c r="N29" s="21">
        <f>Performance_Table_NONLegal!AK46</f>
        <v>0.87122222222222223</v>
      </c>
      <c r="O29" s="28">
        <f>Performance_Table_NONLegal!AT46</f>
        <v>1887.8222222222223</v>
      </c>
      <c r="P29" s="21">
        <f t="shared" ref="P29:Q34" si="11">N29-N28</f>
        <v>1.5999999999999903E-2</v>
      </c>
      <c r="Q29" s="28">
        <f t="shared" si="11"/>
        <v>1687.8222222222223</v>
      </c>
      <c r="R29" s="21">
        <f t="shared" ref="R29:R34" si="12">P29/Q29</f>
        <v>9.4796713713924012E-6</v>
      </c>
    </row>
    <row r="30" spans="3:24" x14ac:dyDescent="0.2">
      <c r="C30" s="4">
        <v>2</v>
      </c>
      <c r="D30" s="21">
        <f>Performance_Table_NONLegal!E68</f>
        <v>0.87733333333333341</v>
      </c>
      <c r="E30" s="28">
        <f>Performance_Table_NONLegal!N68</f>
        <v>4680.8222222222221</v>
      </c>
      <c r="F30" s="21">
        <f t="shared" si="7"/>
        <v>7.8888888888888342E-3</v>
      </c>
      <c r="G30" s="28">
        <f t="shared" si="7"/>
        <v>2333.9333333333334</v>
      </c>
      <c r="H30" s="21">
        <f t="shared" si="8"/>
        <v>3.3800832166966356E-6</v>
      </c>
      <c r="I30" s="21">
        <f>Performance_Table_NONLegal!U68</f>
        <v>0.88577777777777778</v>
      </c>
      <c r="J30" s="28">
        <f>Performance_Table_NONLegal!AD68</f>
        <v>5039.0222222222219</v>
      </c>
      <c r="K30" s="21">
        <f t="shared" si="9"/>
        <v>1.7999999999999905E-2</v>
      </c>
      <c r="L30" s="28">
        <f t="shared" si="9"/>
        <v>3196.0888888888885</v>
      </c>
      <c r="M30" s="21">
        <f t="shared" si="10"/>
        <v>5.6318834130603783E-6</v>
      </c>
      <c r="N30" s="21">
        <f>Performance_Table_NONLegal!AK68</f>
        <v>0.87600000000000011</v>
      </c>
      <c r="O30" s="28">
        <f>Performance_Table_NONLegal!AT68</f>
        <v>5034.5333333333338</v>
      </c>
      <c r="P30" s="21">
        <f t="shared" si="11"/>
        <v>4.7777777777778807E-3</v>
      </c>
      <c r="Q30" s="28">
        <f t="shared" si="11"/>
        <v>3146.7111111111117</v>
      </c>
      <c r="R30" s="21">
        <f t="shared" si="12"/>
        <v>1.5183401364387832E-6</v>
      </c>
    </row>
    <row r="31" spans="3:24" x14ac:dyDescent="0.2">
      <c r="C31" s="4">
        <v>3</v>
      </c>
      <c r="D31" s="21">
        <f>Performance_Table_NONLegal!E90</f>
        <v>0.8736666666666667</v>
      </c>
      <c r="E31" s="28">
        <f>Performance_Table_NONLegal!N90</f>
        <v>7130.9111111111106</v>
      </c>
      <c r="F31" s="21">
        <f t="shared" si="7"/>
        <v>-3.6666666666667069E-3</v>
      </c>
      <c r="G31" s="28">
        <f t="shared" si="7"/>
        <v>2450.0888888888885</v>
      </c>
      <c r="H31" s="21">
        <f t="shared" si="8"/>
        <v>-1.4965443430623999E-6</v>
      </c>
      <c r="I31" s="21">
        <f>Performance_Table_NONLegal!U90</f>
        <v>0.88800000000000012</v>
      </c>
      <c r="J31" s="28">
        <f>Performance_Table_NONLegal!AD90</f>
        <v>8118.4000000000005</v>
      </c>
      <c r="K31" s="21">
        <f t="shared" si="9"/>
        <v>2.2222222222223476E-3</v>
      </c>
      <c r="L31" s="28">
        <f t="shared" si="9"/>
        <v>3079.3777777777786</v>
      </c>
      <c r="M31" s="21">
        <f t="shared" si="10"/>
        <v>7.2164650867423149E-7</v>
      </c>
      <c r="N31" s="21">
        <f>Performance_Table_NONLegal!AK90</f>
        <v>0.88922222222222225</v>
      </c>
      <c r="O31" s="28">
        <f>Performance_Table_NONLegal!AT90</f>
        <v>8006.1777777777788</v>
      </c>
      <c r="P31" s="21">
        <f t="shared" si="11"/>
        <v>1.3222222222222135E-2</v>
      </c>
      <c r="Q31" s="28">
        <f t="shared" si="11"/>
        <v>2971.6444444444451</v>
      </c>
      <c r="R31" s="21">
        <f t="shared" si="12"/>
        <v>4.4494630731955068E-6</v>
      </c>
    </row>
    <row r="32" spans="3:24" x14ac:dyDescent="0.2">
      <c r="C32" s="4">
        <v>4</v>
      </c>
      <c r="D32" s="21">
        <f>Performance_Table_NONLegal!E112</f>
        <v>0.86855555555555564</v>
      </c>
      <c r="E32" s="28">
        <f>Performance_Table_NONLegal!N112</f>
        <v>9599.0666666666675</v>
      </c>
      <c r="F32" s="21">
        <f t="shared" si="7"/>
        <v>-5.1111111111110663E-3</v>
      </c>
      <c r="G32" s="28">
        <f t="shared" si="7"/>
        <v>2468.1555555555569</v>
      </c>
      <c r="H32" s="21">
        <f t="shared" si="8"/>
        <v>-2.0708221163801834E-6</v>
      </c>
      <c r="I32" s="21">
        <f>Performance_Table_NONLegal!U112</f>
        <v>0.89212222222222215</v>
      </c>
      <c r="J32" s="28">
        <f>Performance_Table_NONLegal!AD112</f>
        <v>11170.844444444443</v>
      </c>
      <c r="K32" s="21">
        <f t="shared" si="9"/>
        <v>4.1222222222220273E-3</v>
      </c>
      <c r="L32" s="28">
        <f t="shared" si="9"/>
        <v>3052.4444444444425</v>
      </c>
      <c r="M32" s="21">
        <f t="shared" si="10"/>
        <v>1.3504659289457727E-6</v>
      </c>
      <c r="N32" s="21">
        <f>Performance_Table_NONLegal!AK112</f>
        <v>0.89611111111111108</v>
      </c>
      <c r="O32" s="28">
        <f>Performance_Table_NONLegal!AT112</f>
        <v>11215.733333333332</v>
      </c>
      <c r="P32" s="21">
        <f t="shared" si="11"/>
        <v>6.8888888888888333E-3</v>
      </c>
      <c r="Q32" s="28">
        <f t="shared" si="11"/>
        <v>3209.5555555555529</v>
      </c>
      <c r="R32" s="21">
        <f t="shared" si="12"/>
        <v>2.1463684830021307E-6</v>
      </c>
    </row>
    <row r="33" spans="3:24" x14ac:dyDescent="0.2">
      <c r="C33" s="4">
        <v>5</v>
      </c>
      <c r="D33" s="21">
        <f>Performance_Table_NONLegal!E134</f>
        <v>0.87766666666666671</v>
      </c>
      <c r="E33" s="28">
        <f>Performance_Table_NONLegal!N134</f>
        <v>12083.955555555554</v>
      </c>
      <c r="F33" s="21">
        <f t="shared" si="7"/>
        <v>9.1111111111110699E-3</v>
      </c>
      <c r="G33" s="28">
        <f t="shared" si="7"/>
        <v>2484.8888888888869</v>
      </c>
      <c r="H33" s="21">
        <f t="shared" si="8"/>
        <v>3.666607047039872E-6</v>
      </c>
      <c r="I33" s="21">
        <f>Performance_Table_NONLegal!U134</f>
        <v>0.89022222222222225</v>
      </c>
      <c r="J33" s="28">
        <f>Performance_Table_NONLegal!AD134</f>
        <v>14164.933333333332</v>
      </c>
      <c r="K33" s="21">
        <f t="shared" si="9"/>
        <v>-1.8999999999999018E-3</v>
      </c>
      <c r="L33" s="28">
        <f t="shared" si="9"/>
        <v>2994.0888888888894</v>
      </c>
      <c r="M33" s="21">
        <f t="shared" si="10"/>
        <v>-6.3458369824985204E-7</v>
      </c>
      <c r="N33" s="21">
        <f>Performance_Table_NONLegal!AK134</f>
        <v>0.89322222222222214</v>
      </c>
      <c r="O33" s="28">
        <f>Performance_Table_NONLegal!AT134</f>
        <v>14398.355555555556</v>
      </c>
      <c r="P33" s="21">
        <f t="shared" si="11"/>
        <v>-2.8888888888889408E-3</v>
      </c>
      <c r="Q33" s="28">
        <f t="shared" si="11"/>
        <v>3182.6222222222241</v>
      </c>
      <c r="R33" s="21">
        <f t="shared" si="12"/>
        <v>-9.0770713178512663E-7</v>
      </c>
    </row>
    <row r="34" spans="3:24" x14ac:dyDescent="0.2">
      <c r="C34" s="4">
        <v>6</v>
      </c>
      <c r="D34" s="21">
        <f>Performance_Table_NONLegal!E156</f>
        <v>0.88533333333333342</v>
      </c>
      <c r="E34" s="28">
        <f>Performance_Table_NONLegal!N156</f>
        <v>14563.222222222223</v>
      </c>
      <c r="F34" s="21">
        <f t="shared" si="7"/>
        <v>7.6666666666667105E-3</v>
      </c>
      <c r="G34" s="28">
        <f t="shared" si="7"/>
        <v>2479.2666666666682</v>
      </c>
      <c r="H34" s="21">
        <f t="shared" si="8"/>
        <v>3.0923122428675305E-6</v>
      </c>
      <c r="I34" s="21">
        <f>Performance_Table_NONLegal!U156</f>
        <v>0.88955555555555554</v>
      </c>
      <c r="J34" s="28">
        <f>Performance_Table_NONLegal!AD156</f>
        <v>17194.933333333334</v>
      </c>
      <c r="K34" s="21">
        <f t="shared" si="9"/>
        <v>-6.6666666666670427E-4</v>
      </c>
      <c r="L34" s="28">
        <f t="shared" si="9"/>
        <v>3030.0000000000018</v>
      </c>
      <c r="M34" s="21">
        <f t="shared" si="10"/>
        <v>-2.2002200220023231E-7</v>
      </c>
      <c r="N34" s="21">
        <f>Performance_Table_NONLegal!AK156</f>
        <v>0.88533333333333342</v>
      </c>
      <c r="O34" s="28">
        <f>Performance_Table_NONLegal!AT156</f>
        <v>19062.31111111111</v>
      </c>
      <c r="P34" s="21">
        <f t="shared" si="11"/>
        <v>-7.8888888888887232E-3</v>
      </c>
      <c r="Q34" s="28">
        <f t="shared" si="11"/>
        <v>4663.9555555555544</v>
      </c>
      <c r="R34" s="21">
        <f t="shared" si="12"/>
        <v>-1.6914588475209057E-6</v>
      </c>
    </row>
    <row r="37" spans="3:24" x14ac:dyDescent="0.2">
      <c r="C37" t="s">
        <v>99</v>
      </c>
      <c r="T37" s="4" t="s">
        <v>107</v>
      </c>
      <c r="U37" s="21" t="s">
        <v>8</v>
      </c>
      <c r="V37" s="4" t="s">
        <v>95</v>
      </c>
      <c r="W37" s="28" t="s">
        <v>105</v>
      </c>
      <c r="X37" s="4" t="s">
        <v>106</v>
      </c>
    </row>
    <row r="38" spans="3:24" x14ac:dyDescent="0.2">
      <c r="C38" s="4"/>
      <c r="D38" s="38" t="s">
        <v>88</v>
      </c>
      <c r="E38" s="38"/>
      <c r="F38" s="38"/>
      <c r="G38" s="38"/>
      <c r="H38" s="38"/>
      <c r="I38" s="38" t="s">
        <v>89</v>
      </c>
      <c r="J38" s="38"/>
      <c r="K38" s="38"/>
      <c r="L38" s="38"/>
      <c r="M38" s="38"/>
      <c r="N38" s="38" t="s">
        <v>86</v>
      </c>
      <c r="O38" s="38"/>
      <c r="P38" s="38"/>
      <c r="Q38" s="38"/>
      <c r="R38" s="38"/>
      <c r="T38" s="4" t="s">
        <v>88</v>
      </c>
      <c r="U38" s="21">
        <f>D41</f>
        <v>0.88533333333333342</v>
      </c>
      <c r="V38" s="4">
        <v>6</v>
      </c>
      <c r="W38" s="28">
        <f>E41</f>
        <v>14563.222222222223</v>
      </c>
      <c r="X38" s="19">
        <f>H41</f>
        <v>2.1737616907379135E-6</v>
      </c>
    </row>
    <row r="39" spans="3:24" x14ac:dyDescent="0.2">
      <c r="C39" s="4" t="s">
        <v>95</v>
      </c>
      <c r="D39" s="25" t="s">
        <v>8</v>
      </c>
      <c r="E39" s="27" t="s">
        <v>76</v>
      </c>
      <c r="F39" s="25" t="s">
        <v>96</v>
      </c>
      <c r="G39" s="27" t="s">
        <v>97</v>
      </c>
      <c r="H39" s="25" t="s">
        <v>98</v>
      </c>
      <c r="I39" s="25" t="s">
        <v>8</v>
      </c>
      <c r="J39" s="27" t="s">
        <v>76</v>
      </c>
      <c r="K39" s="25" t="s">
        <v>96</v>
      </c>
      <c r="L39" s="27" t="s">
        <v>97</v>
      </c>
      <c r="M39" s="25" t="s">
        <v>98</v>
      </c>
      <c r="N39" s="25" t="s">
        <v>8</v>
      </c>
      <c r="O39" s="27" t="s">
        <v>76</v>
      </c>
      <c r="P39" s="25" t="s">
        <v>96</v>
      </c>
      <c r="Q39" s="27" t="s">
        <v>97</v>
      </c>
      <c r="R39" s="25" t="s">
        <v>98</v>
      </c>
      <c r="T39" s="4" t="s">
        <v>104</v>
      </c>
      <c r="U39" s="21">
        <f>I41</f>
        <v>0.88800000000000012</v>
      </c>
      <c r="V39" s="4">
        <v>3</v>
      </c>
      <c r="W39" s="28">
        <f>L41</f>
        <v>7918.4000000000005</v>
      </c>
      <c r="X39" s="19">
        <f>M41</f>
        <v>3.2834916144675578E-6</v>
      </c>
    </row>
    <row r="40" spans="3:24" x14ac:dyDescent="0.2">
      <c r="C40" s="4">
        <v>0</v>
      </c>
      <c r="D40" s="21">
        <f>D28</f>
        <v>0.85411111111111127</v>
      </c>
      <c r="E40" s="28">
        <f t="shared" ref="E40:R40" si="13">E28</f>
        <v>200</v>
      </c>
      <c r="F40" s="21">
        <f t="shared" si="13"/>
        <v>0</v>
      </c>
      <c r="G40" s="28">
        <f t="shared" si="13"/>
        <v>0</v>
      </c>
      <c r="H40" s="21">
        <f t="shared" si="13"/>
        <v>0</v>
      </c>
      <c r="I40" s="21">
        <f t="shared" si="13"/>
        <v>0.86200000000000021</v>
      </c>
      <c r="J40" s="28">
        <f t="shared" si="13"/>
        <v>200</v>
      </c>
      <c r="K40" s="21">
        <f t="shared" si="13"/>
        <v>0</v>
      </c>
      <c r="L40" s="28">
        <f t="shared" si="13"/>
        <v>0</v>
      </c>
      <c r="M40" s="21">
        <f t="shared" si="13"/>
        <v>0</v>
      </c>
      <c r="N40" s="21">
        <f t="shared" si="13"/>
        <v>0.85522222222222233</v>
      </c>
      <c r="O40" s="28">
        <f t="shared" si="13"/>
        <v>200</v>
      </c>
      <c r="P40" s="21">
        <f t="shared" si="13"/>
        <v>0</v>
      </c>
      <c r="Q40" s="28">
        <f t="shared" si="13"/>
        <v>0</v>
      </c>
      <c r="R40" s="21">
        <f t="shared" si="13"/>
        <v>0</v>
      </c>
      <c r="T40" s="18" t="s">
        <v>86</v>
      </c>
      <c r="U40" s="21">
        <f>N41</f>
        <v>0.88922222222222225</v>
      </c>
      <c r="V40" s="4">
        <v>3</v>
      </c>
      <c r="W40" s="28">
        <f>Q41</f>
        <v>7806.1777777777788</v>
      </c>
      <c r="X40" s="19">
        <f>R41</f>
        <v>4.355524684153281E-6</v>
      </c>
    </row>
    <row r="41" spans="3:24" x14ac:dyDescent="0.2">
      <c r="C41" s="20" t="s">
        <v>100</v>
      </c>
      <c r="D41" s="21">
        <f>D34</f>
        <v>0.88533333333333342</v>
      </c>
      <c r="E41" s="28">
        <f>E34</f>
        <v>14563.222222222223</v>
      </c>
      <c r="F41" s="21">
        <f>D41-D40</f>
        <v>3.1222222222222151E-2</v>
      </c>
      <c r="G41" s="28">
        <f>E41-E40</f>
        <v>14363.222222222223</v>
      </c>
      <c r="H41" s="21">
        <f>F41/G41</f>
        <v>2.1737616907379135E-6</v>
      </c>
      <c r="I41" s="21">
        <f>I31</f>
        <v>0.88800000000000012</v>
      </c>
      <c r="J41" s="28">
        <f>J31</f>
        <v>8118.4000000000005</v>
      </c>
      <c r="K41" s="21">
        <f>I41-I40</f>
        <v>2.5999999999999912E-2</v>
      </c>
      <c r="L41" s="28">
        <f>J41-J40</f>
        <v>7918.4000000000005</v>
      </c>
      <c r="M41" s="21">
        <f>K41/L41</f>
        <v>3.2834916144675578E-6</v>
      </c>
      <c r="N41" s="21">
        <f>N31</f>
        <v>0.88922222222222225</v>
      </c>
      <c r="O41" s="28">
        <f>O31</f>
        <v>8006.1777777777788</v>
      </c>
      <c r="P41" s="21">
        <f>N41-N40</f>
        <v>3.3999999999999919E-2</v>
      </c>
      <c r="Q41" s="28">
        <f>O41-O40</f>
        <v>7806.1777777777788</v>
      </c>
      <c r="R41" s="21">
        <f>P41/Q41</f>
        <v>4.355524684153281E-6</v>
      </c>
    </row>
    <row r="46" spans="3:24" x14ac:dyDescent="0.2">
      <c r="C46" t="s">
        <v>103</v>
      </c>
    </row>
    <row r="47" spans="3:24" x14ac:dyDescent="0.2">
      <c r="C47" s="4"/>
      <c r="D47" s="38" t="s">
        <v>88</v>
      </c>
      <c r="E47" s="38"/>
      <c r="F47" s="38"/>
      <c r="G47" s="38"/>
      <c r="H47" s="38"/>
      <c r="I47" s="38" t="s">
        <v>89</v>
      </c>
      <c r="J47" s="38"/>
      <c r="K47" s="38"/>
      <c r="L47" s="38"/>
      <c r="M47" s="38"/>
      <c r="N47" s="38" t="s">
        <v>86</v>
      </c>
      <c r="O47" s="38"/>
      <c r="P47" s="38"/>
      <c r="Q47" s="38"/>
      <c r="R47" s="38"/>
    </row>
    <row r="48" spans="3:24" x14ac:dyDescent="0.2">
      <c r="C48" s="4" t="s">
        <v>95</v>
      </c>
      <c r="D48" s="25" t="s">
        <v>8</v>
      </c>
      <c r="E48" s="27" t="s">
        <v>76</v>
      </c>
      <c r="F48" s="25" t="s">
        <v>96</v>
      </c>
      <c r="G48" s="27" t="s">
        <v>97</v>
      </c>
      <c r="H48" s="25" t="s">
        <v>98</v>
      </c>
      <c r="I48" s="25" t="s">
        <v>8</v>
      </c>
      <c r="J48" s="27" t="s">
        <v>76</v>
      </c>
      <c r="K48" s="25" t="s">
        <v>96</v>
      </c>
      <c r="L48" s="27" t="s">
        <v>97</v>
      </c>
      <c r="M48" s="25" t="s">
        <v>98</v>
      </c>
      <c r="N48" s="25" t="s">
        <v>8</v>
      </c>
      <c r="O48" s="27" t="s">
        <v>76</v>
      </c>
      <c r="P48" s="25" t="s">
        <v>96</v>
      </c>
      <c r="Q48" s="27" t="s">
        <v>97</v>
      </c>
      <c r="R48" s="25" t="s">
        <v>98</v>
      </c>
    </row>
    <row r="49" spans="3:24" x14ac:dyDescent="0.2">
      <c r="C49" s="4">
        <v>0</v>
      </c>
      <c r="D49" s="21">
        <f>Performance_Table_Legal!E20</f>
        <v>0.63148571428571432</v>
      </c>
      <c r="E49" s="28">
        <f>Performance_Table_Legal!N20</f>
        <v>157.14285714285714</v>
      </c>
      <c r="F49" s="21">
        <v>0</v>
      </c>
      <c r="G49" s="28">
        <v>0</v>
      </c>
      <c r="H49" s="21">
        <v>0</v>
      </c>
      <c r="I49" s="21">
        <f>Performance_Table_Legal!U20</f>
        <v>0.64672857142857143</v>
      </c>
      <c r="J49" s="28">
        <f>Performance_Table_Legal!AD20</f>
        <v>157.14285714285714</v>
      </c>
      <c r="K49" s="21">
        <v>0</v>
      </c>
      <c r="L49" s="28">
        <v>0</v>
      </c>
      <c r="M49" s="21">
        <v>0</v>
      </c>
      <c r="N49" s="21">
        <f>Performance_Table_Legal!AK20</f>
        <v>0.64228571428571435</v>
      </c>
      <c r="O49" s="28">
        <f>Performance_Table_Legal!AT20</f>
        <v>157.14285714285714</v>
      </c>
      <c r="P49" s="21">
        <v>0</v>
      </c>
      <c r="Q49" s="28">
        <v>0</v>
      </c>
      <c r="R49" s="21">
        <v>0</v>
      </c>
    </row>
    <row r="50" spans="3:24" x14ac:dyDescent="0.2">
      <c r="C50" s="4">
        <v>1</v>
      </c>
      <c r="D50" s="21">
        <f>Performance_Table_Legal!E38</f>
        <v>0.86594285714285724</v>
      </c>
      <c r="E50" s="28">
        <f>Performance_Table_Legal!N38</f>
        <v>1846.8857142857144</v>
      </c>
      <c r="F50" s="21">
        <f>D50-D49</f>
        <v>0.23445714285714292</v>
      </c>
      <c r="G50" s="28">
        <f>E50-E49</f>
        <v>1689.7428571428572</v>
      </c>
      <c r="H50" s="21">
        <f>F50/G50</f>
        <v>1.3875314925347899E-4</v>
      </c>
      <c r="I50" s="21">
        <f>Performance_Table_Legal!U38</f>
        <v>0.89294285714285715</v>
      </c>
      <c r="J50" s="28">
        <f>Performance_Table_Legal!AD38</f>
        <v>1165.3142857142857</v>
      </c>
      <c r="K50" s="21">
        <f>I50-I49</f>
        <v>0.24621428571428572</v>
      </c>
      <c r="L50" s="28">
        <f>J50-J49</f>
        <v>1008.1714285714286</v>
      </c>
      <c r="M50" s="21">
        <f>K50/L50</f>
        <v>2.4421867029416765E-4</v>
      </c>
      <c r="N50" s="21">
        <f>Performance_Table_Legal!AK38</f>
        <v>0.87805714285714287</v>
      </c>
      <c r="O50" s="28">
        <f>Performance_Table_Legal!AT38</f>
        <v>1198.5714285714284</v>
      </c>
      <c r="P50" s="21">
        <f>N50-N49</f>
        <v>0.23577142857142852</v>
      </c>
      <c r="Q50" s="28">
        <f>O50-O49</f>
        <v>1041.4285714285713</v>
      </c>
      <c r="R50" s="21">
        <f>P50/Q50</f>
        <v>2.2639231824417007E-4</v>
      </c>
    </row>
    <row r="51" spans="3:24" x14ac:dyDescent="0.2">
      <c r="C51" s="4">
        <v>2</v>
      </c>
      <c r="D51" s="21">
        <f>Performance_Table_Legal!E56</f>
        <v>0.88034285714285698</v>
      </c>
      <c r="E51" s="28">
        <f>Performance_Table_Legal!N56</f>
        <v>4093.8</v>
      </c>
      <c r="F51" s="21">
        <f t="shared" ref="F51:F55" si="14">D51-D50</f>
        <v>1.4399999999999746E-2</v>
      </c>
      <c r="G51" s="28">
        <f t="shared" ref="G51:G55" si="15">E51-E50</f>
        <v>2246.9142857142861</v>
      </c>
      <c r="H51" s="21">
        <f t="shared" ref="H51:H55" si="16">F51/G51</f>
        <v>6.4087891966123834E-6</v>
      </c>
      <c r="I51" s="21">
        <f>Performance_Table_Legal!U56</f>
        <v>0.91542857142857148</v>
      </c>
      <c r="J51" s="28">
        <f>Performance_Table_Legal!AD56</f>
        <v>3531.8285714285712</v>
      </c>
      <c r="K51" s="21">
        <f t="shared" ref="K51:K55" si="17">I51-I50</f>
        <v>2.2485714285714331E-2</v>
      </c>
      <c r="L51" s="28">
        <f t="shared" ref="L51:L55" si="18">J51-J50</f>
        <v>2366.5142857142855</v>
      </c>
      <c r="M51" s="21">
        <f t="shared" ref="M51:M55" si="19">K51/L51</f>
        <v>9.5016178104022998E-6</v>
      </c>
      <c r="N51" s="21">
        <f>Performance_Table_Legal!AK56</f>
        <v>0.89568571428571431</v>
      </c>
      <c r="O51" s="28">
        <f>Performance_Table_Legal!AT56</f>
        <v>3484</v>
      </c>
      <c r="P51" s="21">
        <f t="shared" ref="P51:P55" si="20">N51-N50</f>
        <v>1.7628571428571438E-2</v>
      </c>
      <c r="Q51" s="28">
        <f t="shared" ref="Q51:Q55" si="21">O51-O50</f>
        <v>2285.4285714285716</v>
      </c>
      <c r="R51" s="21">
        <f t="shared" ref="R51:R55" si="22">P51/Q51</f>
        <v>7.713464183022881E-6</v>
      </c>
    </row>
    <row r="52" spans="3:24" x14ac:dyDescent="0.2">
      <c r="C52" s="4">
        <v>3</v>
      </c>
      <c r="D52" s="21">
        <f>Performance_Table_Legal!E74</f>
        <v>0.89651428571428571</v>
      </c>
      <c r="E52" s="28">
        <f>Performance_Table_Legal!N74</f>
        <v>6488.6285714285714</v>
      </c>
      <c r="F52" s="21">
        <f t="shared" si="14"/>
        <v>1.6171428571428725E-2</v>
      </c>
      <c r="G52" s="28">
        <f t="shared" si="15"/>
        <v>2394.8285714285712</v>
      </c>
      <c r="H52" s="21">
        <f t="shared" si="16"/>
        <v>6.752645581550787E-6</v>
      </c>
      <c r="I52" s="21">
        <f>Performance_Table_Legal!U74</f>
        <v>0.93071428571428572</v>
      </c>
      <c r="J52" s="28">
        <f>Performance_Table_Legal!AD74</f>
        <v>5973.6571428571424</v>
      </c>
      <c r="K52" s="21">
        <f t="shared" si="17"/>
        <v>1.5285714285714236E-2</v>
      </c>
      <c r="L52" s="28">
        <f t="shared" si="18"/>
        <v>2441.8285714285712</v>
      </c>
      <c r="M52" s="21">
        <f t="shared" si="19"/>
        <v>6.2599457081343998E-6</v>
      </c>
      <c r="N52" s="21">
        <f>Performance_Table_Legal!AK74</f>
        <v>0.89768571428571431</v>
      </c>
      <c r="O52" s="28">
        <f>Performance_Table_Legal!AT74</f>
        <v>6073.4285714285716</v>
      </c>
      <c r="P52" s="21">
        <f t="shared" si="20"/>
        <v>2.0000000000000018E-3</v>
      </c>
      <c r="Q52" s="28">
        <f t="shared" si="21"/>
        <v>2589.4285714285716</v>
      </c>
      <c r="R52" s="21">
        <f t="shared" si="22"/>
        <v>7.7237117952113052E-7</v>
      </c>
    </row>
    <row r="53" spans="3:24" x14ac:dyDescent="0.2">
      <c r="C53" s="4">
        <v>4</v>
      </c>
      <c r="D53" s="21">
        <f>Performance_Table_Legal!E92</f>
        <v>0.90132857142857148</v>
      </c>
      <c r="E53" s="28">
        <f>Performance_Table_Legal!N92</f>
        <v>8888.6857142857152</v>
      </c>
      <c r="F53" s="21">
        <f t="shared" si="14"/>
        <v>4.8142857142857709E-3</v>
      </c>
      <c r="G53" s="28">
        <f t="shared" si="15"/>
        <v>2400.0571428571438</v>
      </c>
      <c r="H53" s="21">
        <f t="shared" si="16"/>
        <v>2.0059046213185626E-6</v>
      </c>
      <c r="I53" s="21">
        <f>Performance_Table_Legal!U92</f>
        <v>0.93367142857142849</v>
      </c>
      <c r="J53" s="28">
        <f>Performance_Table_Legal!AD92</f>
        <v>8875.8857142857141</v>
      </c>
      <c r="K53" s="21">
        <f t="shared" si="17"/>
        <v>2.9571428571427694E-3</v>
      </c>
      <c r="L53" s="28">
        <f t="shared" si="18"/>
        <v>2902.2285714285717</v>
      </c>
      <c r="M53" s="21">
        <f t="shared" si="19"/>
        <v>1.0189214199924878E-6</v>
      </c>
      <c r="N53" s="21">
        <f>Performance_Table_Legal!AK92</f>
        <v>0.9033000000000001</v>
      </c>
      <c r="O53" s="28">
        <f>Performance_Table_Legal!AT92</f>
        <v>8040.5714285714284</v>
      </c>
      <c r="P53" s="21">
        <f t="shared" si="20"/>
        <v>5.6142857142857938E-3</v>
      </c>
      <c r="Q53" s="28">
        <f t="shared" si="21"/>
        <v>1967.1428571428569</v>
      </c>
      <c r="R53" s="21">
        <f t="shared" si="22"/>
        <v>2.8540305010893655E-6</v>
      </c>
    </row>
    <row r="54" spans="3:24" x14ac:dyDescent="0.2">
      <c r="C54" s="4">
        <v>5</v>
      </c>
      <c r="D54" s="21">
        <f>Performance_Table_Legal!E110</f>
        <v>0.90610000000000013</v>
      </c>
      <c r="E54" s="28">
        <f>Performance_Table_Legal!N110</f>
        <v>11283.285714285716</v>
      </c>
      <c r="F54" s="21">
        <f t="shared" si="14"/>
        <v>4.7714285714286486E-3</v>
      </c>
      <c r="G54" s="28">
        <f t="shared" si="15"/>
        <v>2394.6000000000004</v>
      </c>
      <c r="H54" s="21">
        <f t="shared" si="16"/>
        <v>1.9925785398098422E-6</v>
      </c>
      <c r="I54" s="21">
        <f>Performance_Table_Legal!U110</f>
        <v>0.93728571428571439</v>
      </c>
      <c r="J54" s="28">
        <f>Performance_Table_Legal!AD110</f>
        <v>11025.257142857143</v>
      </c>
      <c r="K54" s="21">
        <f t="shared" si="17"/>
        <v>3.6142857142859031E-3</v>
      </c>
      <c r="L54" s="28">
        <f t="shared" si="18"/>
        <v>2149.3714285714286</v>
      </c>
      <c r="M54" s="21">
        <f t="shared" si="19"/>
        <v>1.6815547402563753E-6</v>
      </c>
      <c r="N54" s="21">
        <f>Performance_Table_Legal!AK110</f>
        <v>0.91134285714285723</v>
      </c>
      <c r="O54" s="28">
        <f>Performance_Table_Legal!AT110</f>
        <v>11776.457142857143</v>
      </c>
      <c r="P54" s="21">
        <f t="shared" si="20"/>
        <v>8.0428571428571294E-3</v>
      </c>
      <c r="Q54" s="28">
        <f t="shared" si="21"/>
        <v>3735.885714285715</v>
      </c>
      <c r="R54" s="21">
        <f t="shared" si="22"/>
        <v>2.1528648780935442E-6</v>
      </c>
    </row>
    <row r="55" spans="3:24" x14ac:dyDescent="0.2">
      <c r="C55" s="4">
        <v>6</v>
      </c>
      <c r="D55" s="21">
        <f>Performance_Table_Legal!E128</f>
        <v>0.90865714285714283</v>
      </c>
      <c r="E55" s="28">
        <f>Performance_Table_Legal!N128</f>
        <v>13680.914285714287</v>
      </c>
      <c r="F55" s="21">
        <f t="shared" si="14"/>
        <v>2.5571428571427024E-3</v>
      </c>
      <c r="G55" s="28">
        <f t="shared" si="15"/>
        <v>2397.6285714285714</v>
      </c>
      <c r="H55" s="21">
        <f t="shared" si="16"/>
        <v>1.0665300237138432E-6</v>
      </c>
      <c r="I55" s="21">
        <f>Performance_Table_Legal!U128</f>
        <v>0.94057142857142861</v>
      </c>
      <c r="J55" s="28">
        <f>Performance_Table_Legal!AD128</f>
        <v>13053.2</v>
      </c>
      <c r="K55" s="21">
        <f t="shared" si="17"/>
        <v>3.2857142857142252E-3</v>
      </c>
      <c r="L55" s="28">
        <f t="shared" si="18"/>
        <v>2027.942857142858</v>
      </c>
      <c r="M55" s="21">
        <f t="shared" si="19"/>
        <v>1.6202203499675651E-6</v>
      </c>
      <c r="N55" s="21">
        <f>Performance_Table_Legal!AK128</f>
        <v>0.92007714285714293</v>
      </c>
      <c r="O55" s="28">
        <f>Performance_Table_Legal!AT128</f>
        <v>14599.2</v>
      </c>
      <c r="P55" s="21">
        <f t="shared" si="20"/>
        <v>8.7342857142856944E-3</v>
      </c>
      <c r="Q55" s="28">
        <f t="shared" si="21"/>
        <v>2822.7428571428572</v>
      </c>
      <c r="R55" s="21">
        <f t="shared" si="22"/>
        <v>3.0942548281306864E-6</v>
      </c>
    </row>
    <row r="58" spans="3:24" x14ac:dyDescent="0.2">
      <c r="C58" t="s">
        <v>99</v>
      </c>
      <c r="T58" s="4" t="s">
        <v>107</v>
      </c>
      <c r="U58" s="21" t="s">
        <v>8</v>
      </c>
      <c r="V58" s="4" t="s">
        <v>95</v>
      </c>
      <c r="W58" s="28" t="s">
        <v>105</v>
      </c>
      <c r="X58" s="4" t="s">
        <v>106</v>
      </c>
    </row>
    <row r="59" spans="3:24" x14ac:dyDescent="0.2">
      <c r="C59" s="4"/>
      <c r="D59" s="38" t="s">
        <v>88</v>
      </c>
      <c r="E59" s="38"/>
      <c r="F59" s="38"/>
      <c r="G59" s="38"/>
      <c r="H59" s="38"/>
      <c r="I59" s="38" t="s">
        <v>89</v>
      </c>
      <c r="J59" s="38"/>
      <c r="K59" s="38"/>
      <c r="L59" s="38"/>
      <c r="M59" s="38"/>
      <c r="N59" s="38" t="s">
        <v>86</v>
      </c>
      <c r="O59" s="38"/>
      <c r="P59" s="38"/>
      <c r="Q59" s="38"/>
      <c r="R59" s="38"/>
      <c r="T59" s="4" t="s">
        <v>88</v>
      </c>
      <c r="U59" s="21">
        <f>D62</f>
        <v>0.90865714285714283</v>
      </c>
      <c r="V59" s="4">
        <v>6</v>
      </c>
      <c r="W59" s="28">
        <f>E62</f>
        <v>13680.914285714287</v>
      </c>
      <c r="X59" s="19">
        <f>H62</f>
        <v>2.0495128155290572E-5</v>
      </c>
    </row>
    <row r="60" spans="3:24" x14ac:dyDescent="0.2">
      <c r="C60" s="4" t="s">
        <v>95</v>
      </c>
      <c r="D60" s="25" t="s">
        <v>8</v>
      </c>
      <c r="E60" s="27" t="s">
        <v>76</v>
      </c>
      <c r="F60" s="25" t="s">
        <v>96</v>
      </c>
      <c r="G60" s="27" t="s">
        <v>97</v>
      </c>
      <c r="H60" s="25" t="s">
        <v>98</v>
      </c>
      <c r="I60" s="25" t="s">
        <v>8</v>
      </c>
      <c r="J60" s="27" t="s">
        <v>76</v>
      </c>
      <c r="K60" s="25" t="s">
        <v>96</v>
      </c>
      <c r="L60" s="27" t="s">
        <v>97</v>
      </c>
      <c r="M60" s="25" t="s">
        <v>98</v>
      </c>
      <c r="N60" s="25" t="s">
        <v>8</v>
      </c>
      <c r="O60" s="27" t="s">
        <v>76</v>
      </c>
      <c r="P60" s="25" t="s">
        <v>96</v>
      </c>
      <c r="Q60" s="27" t="s">
        <v>97</v>
      </c>
      <c r="R60" s="25" t="s">
        <v>98</v>
      </c>
      <c r="T60" s="4" t="s">
        <v>104</v>
      </c>
      <c r="U60" s="21">
        <f>I62</f>
        <v>0.93071428571428572</v>
      </c>
      <c r="V60" s="4">
        <v>3</v>
      </c>
      <c r="W60" s="28">
        <f>L62</f>
        <v>5816.5142857142855</v>
      </c>
      <c r="X60" s="19">
        <f>M62</f>
        <v>4.8824037960879861E-5</v>
      </c>
    </row>
    <row r="61" spans="3:24" x14ac:dyDescent="0.2">
      <c r="C61" s="4">
        <v>0</v>
      </c>
      <c r="D61" s="21">
        <f>D49</f>
        <v>0.63148571428571432</v>
      </c>
      <c r="E61" s="28">
        <f t="shared" ref="E61:R61" si="23">E49</f>
        <v>157.14285714285714</v>
      </c>
      <c r="F61" s="21">
        <f t="shared" si="23"/>
        <v>0</v>
      </c>
      <c r="G61" s="28">
        <f t="shared" si="23"/>
        <v>0</v>
      </c>
      <c r="H61" s="21">
        <f t="shared" si="23"/>
        <v>0</v>
      </c>
      <c r="I61" s="21">
        <f t="shared" si="23"/>
        <v>0.64672857142857143</v>
      </c>
      <c r="J61" s="28">
        <f t="shared" si="23"/>
        <v>157.14285714285714</v>
      </c>
      <c r="K61" s="21">
        <f t="shared" si="23"/>
        <v>0</v>
      </c>
      <c r="L61" s="28">
        <f t="shared" si="23"/>
        <v>0</v>
      </c>
      <c r="M61" s="21">
        <f t="shared" si="23"/>
        <v>0</v>
      </c>
      <c r="N61" s="21">
        <f t="shared" si="23"/>
        <v>0.64228571428571435</v>
      </c>
      <c r="O61" s="28">
        <f t="shared" si="23"/>
        <v>157.14285714285714</v>
      </c>
      <c r="P61" s="21">
        <f t="shared" si="23"/>
        <v>0</v>
      </c>
      <c r="Q61" s="28">
        <f t="shared" si="23"/>
        <v>0</v>
      </c>
      <c r="R61" s="21">
        <f t="shared" si="23"/>
        <v>0</v>
      </c>
      <c r="T61" s="18" t="s">
        <v>86</v>
      </c>
      <c r="U61" s="21">
        <f>N62</f>
        <v>0.89768571428571431</v>
      </c>
      <c r="V61" s="4">
        <v>3</v>
      </c>
      <c r="W61" s="28">
        <f>Q62</f>
        <v>5916.2857142857147</v>
      </c>
      <c r="X61" s="19">
        <f>R62</f>
        <v>4.3168976674554488E-5</v>
      </c>
    </row>
    <row r="62" spans="3:24" x14ac:dyDescent="0.2">
      <c r="C62" s="20" t="s">
        <v>100</v>
      </c>
      <c r="D62" s="21">
        <f>D55</f>
        <v>0.90865714285714283</v>
      </c>
      <c r="E62" s="28">
        <f>E55</f>
        <v>13680.914285714287</v>
      </c>
      <c r="F62" s="21">
        <f>D62-D61</f>
        <v>0.27717142857142851</v>
      </c>
      <c r="G62" s="28">
        <f>E62-E61</f>
        <v>13523.77142857143</v>
      </c>
      <c r="H62" s="21">
        <f>F62/G62</f>
        <v>2.0495128155290572E-5</v>
      </c>
      <c r="I62" s="21">
        <f>I52</f>
        <v>0.93071428571428572</v>
      </c>
      <c r="J62" s="28">
        <f>J52</f>
        <v>5973.6571428571424</v>
      </c>
      <c r="K62" s="21">
        <f>I62-I61</f>
        <v>0.28398571428571429</v>
      </c>
      <c r="L62" s="28">
        <f>J62-J61</f>
        <v>5816.5142857142855</v>
      </c>
      <c r="M62" s="21">
        <f>K62/L62</f>
        <v>4.8824037960879861E-5</v>
      </c>
      <c r="N62" s="21">
        <f>N52</f>
        <v>0.89768571428571431</v>
      </c>
      <c r="O62" s="28">
        <f>O52</f>
        <v>6073.4285714285716</v>
      </c>
      <c r="P62" s="21">
        <f>N62-N61</f>
        <v>0.25539999999999996</v>
      </c>
      <c r="Q62" s="28">
        <f>O62-O61</f>
        <v>5916.2857142857147</v>
      </c>
      <c r="R62" s="21">
        <f>P62/Q62</f>
        <v>4.3168976674554488E-5</v>
      </c>
    </row>
  </sheetData>
  <mergeCells count="18">
    <mergeCell ref="D59:H59"/>
    <mergeCell ref="I59:M59"/>
    <mergeCell ref="N59:R59"/>
    <mergeCell ref="N47:R47"/>
    <mergeCell ref="D38:H38"/>
    <mergeCell ref="I38:M38"/>
    <mergeCell ref="N38:R38"/>
    <mergeCell ref="D47:H47"/>
    <mergeCell ref="I47:M47"/>
    <mergeCell ref="D26:H26"/>
    <mergeCell ref="I26:M26"/>
    <mergeCell ref="N26:R26"/>
    <mergeCell ref="D5:H5"/>
    <mergeCell ref="I5:M5"/>
    <mergeCell ref="N5:R5"/>
    <mergeCell ref="D17:H17"/>
    <mergeCell ref="I17:M17"/>
    <mergeCell ref="N17:R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C5042-5172-5343-BB87-6F319C9F0C8E}">
  <dimension ref="C4:X62"/>
  <sheetViews>
    <sheetView topLeftCell="A2" zoomScale="118" zoomScaleNormal="125" workbookViewId="0">
      <selection activeCell="Q60" sqref="Q60"/>
    </sheetView>
  </sheetViews>
  <sheetFormatPr baseColWidth="10" defaultRowHeight="16" x14ac:dyDescent="0.2"/>
  <cols>
    <col min="4" max="4" width="10.83203125" style="23"/>
    <col min="5" max="5" width="10.83203125" style="26"/>
    <col min="6" max="6" width="10.83203125" style="23"/>
    <col min="7" max="7" width="10.83203125" style="26"/>
    <col min="8" max="8" width="12.1640625" style="23" bestFit="1" customWidth="1"/>
    <col min="9" max="9" width="10.83203125" style="23"/>
    <col min="10" max="10" width="10.83203125" style="26"/>
    <col min="11" max="11" width="10.83203125" style="23"/>
    <col min="12" max="12" width="10.83203125" style="26"/>
    <col min="13" max="14" width="10.83203125" style="23"/>
    <col min="15" max="15" width="10.83203125" style="26"/>
    <col min="16" max="16" width="10.83203125" style="23"/>
    <col min="17" max="17" width="10.83203125" style="26"/>
    <col min="18" max="18" width="10.83203125" style="23"/>
    <col min="21" max="21" width="10.83203125" style="23"/>
    <col min="23" max="23" width="10.83203125" style="26"/>
  </cols>
  <sheetData>
    <row r="4" spans="3:24" x14ac:dyDescent="0.2">
      <c r="C4" t="s">
        <v>101</v>
      </c>
    </row>
    <row r="5" spans="3:24" x14ac:dyDescent="0.2">
      <c r="C5" s="4"/>
      <c r="D5" s="38" t="s">
        <v>88</v>
      </c>
      <c r="E5" s="38"/>
      <c r="F5" s="38"/>
      <c r="G5" s="38"/>
      <c r="H5" s="38"/>
      <c r="I5" s="38" t="s">
        <v>89</v>
      </c>
      <c r="J5" s="38"/>
      <c r="K5" s="38"/>
      <c r="L5" s="38"/>
      <c r="M5" s="38"/>
      <c r="N5" s="38" t="s">
        <v>86</v>
      </c>
      <c r="O5" s="38"/>
      <c r="P5" s="38"/>
      <c r="Q5" s="38"/>
      <c r="R5" s="38"/>
    </row>
    <row r="6" spans="3:24" x14ac:dyDescent="0.2">
      <c r="C6" s="4" t="s">
        <v>95</v>
      </c>
      <c r="D6" s="25" t="s">
        <v>8</v>
      </c>
      <c r="E6" s="27" t="s">
        <v>76</v>
      </c>
      <c r="F6" s="25" t="s">
        <v>117</v>
      </c>
      <c r="G6" s="27" t="s">
        <v>97</v>
      </c>
      <c r="H6" s="25" t="s">
        <v>98</v>
      </c>
      <c r="I6" s="25" t="s">
        <v>8</v>
      </c>
      <c r="J6" s="27" t="s">
        <v>76</v>
      </c>
      <c r="K6" s="25" t="s">
        <v>96</v>
      </c>
      <c r="L6" s="27" t="s">
        <v>97</v>
      </c>
      <c r="M6" s="25" t="s">
        <v>98</v>
      </c>
      <c r="N6" s="25" t="s">
        <v>8</v>
      </c>
      <c r="O6" s="27" t="s">
        <v>76</v>
      </c>
      <c r="P6" s="25" t="s">
        <v>96</v>
      </c>
      <c r="Q6" s="27" t="s">
        <v>97</v>
      </c>
      <c r="R6" s="25" t="s">
        <v>98</v>
      </c>
    </row>
    <row r="7" spans="3:24" x14ac:dyDescent="0.2">
      <c r="C7" s="4">
        <v>0</v>
      </c>
      <c r="D7" s="21">
        <f>Performance_Table_with_Mean!E32</f>
        <v>0.75671250000000001</v>
      </c>
      <c r="E7" s="28">
        <f>Performance_Table_with_Mean!N32</f>
        <v>181.25</v>
      </c>
      <c r="F7" s="21">
        <v>0</v>
      </c>
      <c r="G7" s="28">
        <v>0</v>
      </c>
      <c r="H7" s="21">
        <v>0</v>
      </c>
      <c r="I7" s="21">
        <f>Performance_Table_with_Mean!U32</f>
        <v>0.76781874999999999</v>
      </c>
      <c r="J7" s="28">
        <f>Performance_Table_with_Mean!AD32</f>
        <v>181.25</v>
      </c>
      <c r="K7" s="21">
        <v>0</v>
      </c>
      <c r="L7" s="28">
        <v>0</v>
      </c>
      <c r="M7" s="21">
        <v>0</v>
      </c>
      <c r="N7" s="21">
        <f>Performance_Table_with_Mean!AK32</f>
        <v>0.76206250000000009</v>
      </c>
      <c r="O7" s="28">
        <f>Performance_Table_with_Mean!AT32</f>
        <v>181.25</v>
      </c>
      <c r="P7" s="21">
        <v>0</v>
      </c>
      <c r="Q7" s="28">
        <v>0</v>
      </c>
      <c r="R7" s="21">
        <v>0</v>
      </c>
    </row>
    <row r="8" spans="3:24" x14ac:dyDescent="0.2">
      <c r="C8" s="4">
        <v>1</v>
      </c>
      <c r="D8" s="21">
        <f>Performance_Table_with_Mean!E62</f>
        <v>0.86791250000000009</v>
      </c>
      <c r="E8" s="28">
        <f>Performance_Table_with_Mean!N62</f>
        <v>2128.1375000000003</v>
      </c>
      <c r="F8" s="21">
        <f>D8-D$7</f>
        <v>0.11120000000000008</v>
      </c>
      <c r="G8" s="28">
        <f>E8-E$7</f>
        <v>1946.8875000000003</v>
      </c>
      <c r="H8" s="21">
        <f t="shared" ref="H8:H13" si="0">F8/G8</f>
        <v>5.7116808238791433E-5</v>
      </c>
      <c r="I8" s="21">
        <f>Performance_Table_with_Mean!U62</f>
        <v>0.87878750000000005</v>
      </c>
      <c r="J8" s="28">
        <f>Performance_Table_with_Mean!AD62</f>
        <v>1546.4750000000001</v>
      </c>
      <c r="K8" s="21">
        <f>I8-I$7</f>
        <v>0.11096875000000006</v>
      </c>
      <c r="L8" s="28">
        <f>J8-J$7</f>
        <v>1365.2250000000001</v>
      </c>
      <c r="M8" s="21">
        <f t="shared" ref="M8:M13" si="1">K8/L8</f>
        <v>8.1282389349740923E-5</v>
      </c>
      <c r="N8" s="21">
        <f>Performance_Table_with_Mean!AK62</f>
        <v>0.87421250000000017</v>
      </c>
      <c r="O8" s="28">
        <f>Performance_Table_with_Mean!AT62</f>
        <v>1586.2750000000001</v>
      </c>
      <c r="P8" s="21">
        <f>N8-N$7</f>
        <v>0.11215000000000008</v>
      </c>
      <c r="Q8" s="28">
        <f>O8-O$7</f>
        <v>1405.0250000000001</v>
      </c>
      <c r="R8" s="21">
        <f t="shared" ref="R8:R13" si="2">P8/Q8</f>
        <v>7.9820643760787223E-5</v>
      </c>
    </row>
    <row r="9" spans="3:24" x14ac:dyDescent="0.2">
      <c r="C9" s="4">
        <v>2</v>
      </c>
      <c r="D9" s="21">
        <f>Performance_Table_with_Mean!E92</f>
        <v>0.87865000000000004</v>
      </c>
      <c r="E9" s="28">
        <f>Performance_Table_with_Mean!N92</f>
        <v>4424</v>
      </c>
      <c r="F9" s="21">
        <f t="shared" ref="F9:F13" si="3">D9-D$7</f>
        <v>0.12193750000000003</v>
      </c>
      <c r="G9" s="28">
        <f t="shared" ref="G9:G13" si="4">E9-E$7</f>
        <v>4242.75</v>
      </c>
      <c r="H9" s="21">
        <f t="shared" si="0"/>
        <v>2.8740203877202294E-5</v>
      </c>
      <c r="I9" s="21">
        <f>Performance_Table_with_Mean!U92</f>
        <v>0.89874999999999994</v>
      </c>
      <c r="J9" s="28">
        <f>Performance_Table_with_Mean!AD92</f>
        <v>4379.625</v>
      </c>
      <c r="K9" s="21">
        <f t="shared" ref="K9:K13" si="5">I9-I$7</f>
        <v>0.13093124999999994</v>
      </c>
      <c r="L9" s="28">
        <f t="shared" ref="L9:L13" si="6">J9-J$7</f>
        <v>4198.375</v>
      </c>
      <c r="M9" s="21">
        <f t="shared" si="1"/>
        <v>3.1186173221782224E-5</v>
      </c>
      <c r="N9" s="21">
        <f>Performance_Table_with_Mean!AK92</f>
        <v>0.88461250000000013</v>
      </c>
      <c r="O9" s="28">
        <f>Performance_Table_with_Mean!AT92</f>
        <v>4356.1750000000002</v>
      </c>
      <c r="P9" s="21">
        <f t="shared" ref="P9:P13" si="7">N9-N$7</f>
        <v>0.12255000000000005</v>
      </c>
      <c r="Q9" s="28">
        <f t="shared" ref="Q9:Q13" si="8">O9-O$7</f>
        <v>4174.9250000000002</v>
      </c>
      <c r="R9" s="21">
        <f t="shared" si="2"/>
        <v>2.9353820727318465E-5</v>
      </c>
    </row>
    <row r="10" spans="3:24" x14ac:dyDescent="0.2">
      <c r="C10" s="4">
        <v>3</v>
      </c>
      <c r="D10" s="21">
        <f>Performance_Table_with_Mean!E122</f>
        <v>0.88366249999999991</v>
      </c>
      <c r="E10" s="28">
        <f>Performance_Table_with_Mean!N122</f>
        <v>6849.9124999999995</v>
      </c>
      <c r="F10" s="21">
        <f t="shared" si="3"/>
        <v>0.1269499999999999</v>
      </c>
      <c r="G10" s="28">
        <f t="shared" si="4"/>
        <v>6668.6624999999995</v>
      </c>
      <c r="H10" s="21">
        <f t="shared" si="0"/>
        <v>1.9036800857743198E-5</v>
      </c>
      <c r="I10" s="21">
        <f>Performance_Table_with_Mean!U122</f>
        <v>0.90668749999999987</v>
      </c>
      <c r="J10" s="28">
        <f>Performance_Table_with_Mean!AD122</f>
        <v>7180.0749999999998</v>
      </c>
      <c r="K10" s="21">
        <f t="shared" si="5"/>
        <v>0.13886874999999987</v>
      </c>
      <c r="L10" s="28">
        <f t="shared" si="6"/>
        <v>6998.8249999999998</v>
      </c>
      <c r="M10" s="21">
        <f t="shared" si="1"/>
        <v>1.9841723432147522E-5</v>
      </c>
      <c r="N10" s="21">
        <f>Performance_Table_with_Mean!AK122</f>
        <v>0.89292499999999997</v>
      </c>
      <c r="O10" s="28">
        <f>Performance_Table_with_Mean!AT122</f>
        <v>7160.6</v>
      </c>
      <c r="P10" s="21">
        <f t="shared" si="7"/>
        <v>0.13086249999999988</v>
      </c>
      <c r="Q10" s="28">
        <f t="shared" si="8"/>
        <v>6979.35</v>
      </c>
      <c r="R10" s="21">
        <f t="shared" si="2"/>
        <v>1.8749955225056758E-5</v>
      </c>
    </row>
    <row r="11" spans="3:24" x14ac:dyDescent="0.2">
      <c r="C11" s="4">
        <v>4</v>
      </c>
      <c r="D11" s="21">
        <f>Performance_Table_with_Mean!E152</f>
        <v>0.88289374999999981</v>
      </c>
      <c r="E11" s="28">
        <f>Performance_Table_with_Mean!N152</f>
        <v>9288.2750000000015</v>
      </c>
      <c r="F11" s="21">
        <f t="shared" si="3"/>
        <v>0.1261812499999998</v>
      </c>
      <c r="G11" s="28">
        <f t="shared" si="4"/>
        <v>9107.0250000000015</v>
      </c>
      <c r="H11" s="21">
        <f t="shared" si="0"/>
        <v>1.385537538328925E-5</v>
      </c>
      <c r="I11" s="21">
        <f>Performance_Table_with_Mean!U152</f>
        <v>0.91030000000000011</v>
      </c>
      <c r="J11" s="28">
        <f>Performance_Table_with_Mean!AD152</f>
        <v>10166.799999999999</v>
      </c>
      <c r="K11" s="21">
        <f t="shared" si="5"/>
        <v>0.14248125000000011</v>
      </c>
      <c r="L11" s="28">
        <f t="shared" si="6"/>
        <v>9985.5499999999993</v>
      </c>
      <c r="M11" s="21">
        <f t="shared" si="1"/>
        <v>1.4268743334117813E-5</v>
      </c>
      <c r="N11" s="21">
        <f>Performance_Table_with_Mean!AK152</f>
        <v>0.89925624999999987</v>
      </c>
      <c r="O11" s="28">
        <f>Performance_Table_with_Mean!AT152</f>
        <v>9826.6</v>
      </c>
      <c r="P11" s="21">
        <f t="shared" si="7"/>
        <v>0.13719374999999978</v>
      </c>
      <c r="Q11" s="28">
        <f t="shared" si="8"/>
        <v>9645.35</v>
      </c>
      <c r="R11" s="21">
        <f t="shared" si="2"/>
        <v>1.4223822878381789E-5</v>
      </c>
    </row>
    <row r="12" spans="3:24" x14ac:dyDescent="0.2">
      <c r="C12" s="4">
        <v>5</v>
      </c>
      <c r="D12" s="21">
        <f>Performance_Table_with_Mean!E182</f>
        <v>0.89010624999999988</v>
      </c>
      <c r="E12" s="28">
        <f>Performance_Table_with_Mean!N182</f>
        <v>11733.6625</v>
      </c>
      <c r="F12" s="21">
        <f t="shared" si="3"/>
        <v>0.13339374999999987</v>
      </c>
      <c r="G12" s="28">
        <f t="shared" si="4"/>
        <v>11552.4125</v>
      </c>
      <c r="H12" s="21">
        <f t="shared" si="0"/>
        <v>1.1546830586251994E-5</v>
      </c>
      <c r="I12" s="21">
        <f>Performance_Table_with_Mean!U182</f>
        <v>0.91081249999999991</v>
      </c>
      <c r="J12" s="28">
        <f>Performance_Table_with_Mean!AD182</f>
        <v>12791.325000000001</v>
      </c>
      <c r="K12" s="21">
        <f t="shared" si="5"/>
        <v>0.14299374999999992</v>
      </c>
      <c r="L12" s="28">
        <f t="shared" si="6"/>
        <v>12610.075000000001</v>
      </c>
      <c r="M12" s="21">
        <f t="shared" si="1"/>
        <v>1.1339643102836415E-5</v>
      </c>
      <c r="N12" s="21">
        <f>Performance_Table_with_Mean!AK182</f>
        <v>0.90115000000000001</v>
      </c>
      <c r="O12" s="28">
        <f>Performance_Table_with_Mean!AT182</f>
        <v>13251.274999999998</v>
      </c>
      <c r="P12" s="21">
        <f t="shared" si="7"/>
        <v>0.13908749999999992</v>
      </c>
      <c r="Q12" s="28">
        <f t="shared" si="8"/>
        <v>13070.024999999998</v>
      </c>
      <c r="R12" s="21">
        <f t="shared" si="2"/>
        <v>1.0641716446602049E-5</v>
      </c>
    </row>
    <row r="13" spans="3:24" x14ac:dyDescent="0.2">
      <c r="C13" s="4">
        <v>6</v>
      </c>
      <c r="D13" s="21">
        <f>Performance_Table_with_Mean!E212</f>
        <v>0.89553749999999999</v>
      </c>
      <c r="E13" s="28">
        <f>Performance_Table_with_Mean!N212</f>
        <v>14177.212500000001</v>
      </c>
      <c r="F13" s="21">
        <f t="shared" si="3"/>
        <v>0.13882499999999998</v>
      </c>
      <c r="G13" s="28">
        <f t="shared" si="4"/>
        <v>13995.962500000001</v>
      </c>
      <c r="H13" s="21">
        <f t="shared" si="0"/>
        <v>9.9189319777042819E-6</v>
      </c>
      <c r="I13" s="21">
        <f>Performance_Table_with_Mean!U212</f>
        <v>0.91187499999999999</v>
      </c>
      <c r="J13" s="28">
        <f>Performance_Table_with_Mean!AD212</f>
        <v>15382.924999999999</v>
      </c>
      <c r="K13" s="21">
        <f t="shared" si="5"/>
        <v>0.14405625</v>
      </c>
      <c r="L13" s="28">
        <f t="shared" si="6"/>
        <v>15201.674999999999</v>
      </c>
      <c r="M13" s="21">
        <f t="shared" si="1"/>
        <v>9.4763406006246022E-6</v>
      </c>
      <c r="N13" s="21">
        <f>Performance_Table_with_Mean!AK212</f>
        <v>0.90053374999999991</v>
      </c>
      <c r="O13" s="28">
        <f>Performance_Table_with_Mean!AT212</f>
        <v>17109.7</v>
      </c>
      <c r="P13" s="21">
        <f t="shared" si="7"/>
        <v>0.13847124999999982</v>
      </c>
      <c r="Q13" s="28">
        <f t="shared" si="8"/>
        <v>16928.45</v>
      </c>
      <c r="R13" s="21">
        <f t="shared" si="2"/>
        <v>8.1797949605545588E-6</v>
      </c>
    </row>
    <row r="16" spans="3:24" x14ac:dyDescent="0.2">
      <c r="C16" t="s">
        <v>99</v>
      </c>
      <c r="T16" s="4" t="s">
        <v>107</v>
      </c>
      <c r="U16" s="21" t="s">
        <v>8</v>
      </c>
      <c r="V16" s="4" t="s">
        <v>95</v>
      </c>
      <c r="W16" s="28" t="s">
        <v>105</v>
      </c>
      <c r="X16" s="4" t="s">
        <v>106</v>
      </c>
    </row>
    <row r="17" spans="3:24" x14ac:dyDescent="0.2">
      <c r="C17" s="4"/>
      <c r="D17" s="38" t="s">
        <v>88</v>
      </c>
      <c r="E17" s="38"/>
      <c r="F17" s="38"/>
      <c r="G17" s="38"/>
      <c r="H17" s="38"/>
      <c r="I17" s="38" t="s">
        <v>89</v>
      </c>
      <c r="J17" s="38"/>
      <c r="K17" s="38"/>
      <c r="L17" s="38"/>
      <c r="M17" s="38"/>
      <c r="N17" s="38" t="s">
        <v>86</v>
      </c>
      <c r="O17" s="38"/>
      <c r="P17" s="38"/>
      <c r="Q17" s="38"/>
      <c r="R17" s="38"/>
      <c r="T17" s="4" t="s">
        <v>88</v>
      </c>
      <c r="U17" s="21">
        <f>D20</f>
        <v>0.89553749999999999</v>
      </c>
      <c r="V17" s="4">
        <v>6</v>
      </c>
      <c r="W17" s="28">
        <f>E20</f>
        <v>14177.212500000001</v>
      </c>
      <c r="X17" s="19">
        <f>H20</f>
        <v>9.9189319777042819E-6</v>
      </c>
    </row>
    <row r="18" spans="3:24" x14ac:dyDescent="0.2">
      <c r="C18" s="4" t="s">
        <v>95</v>
      </c>
      <c r="D18" s="25" t="s">
        <v>8</v>
      </c>
      <c r="E18" s="27" t="s">
        <v>76</v>
      </c>
      <c r="F18" s="25" t="s">
        <v>96</v>
      </c>
      <c r="G18" s="27" t="s">
        <v>97</v>
      </c>
      <c r="H18" s="25" t="s">
        <v>98</v>
      </c>
      <c r="I18" s="25" t="s">
        <v>8</v>
      </c>
      <c r="J18" s="27" t="s">
        <v>76</v>
      </c>
      <c r="K18" s="25" t="s">
        <v>96</v>
      </c>
      <c r="L18" s="27" t="s">
        <v>97</v>
      </c>
      <c r="M18" s="25" t="s">
        <v>98</v>
      </c>
      <c r="N18" s="25" t="s">
        <v>8</v>
      </c>
      <c r="O18" s="27" t="s">
        <v>76</v>
      </c>
      <c r="P18" s="25" t="s">
        <v>96</v>
      </c>
      <c r="Q18" s="27" t="s">
        <v>97</v>
      </c>
      <c r="R18" s="25" t="s">
        <v>98</v>
      </c>
      <c r="T18" s="4" t="s">
        <v>104</v>
      </c>
      <c r="U18" s="21">
        <f>I20</f>
        <v>0.90668749999999987</v>
      </c>
      <c r="V18" s="4">
        <v>3</v>
      </c>
      <c r="W18" s="28">
        <f>L20</f>
        <v>6998.8249999999998</v>
      </c>
      <c r="X18" s="19">
        <f>M20</f>
        <v>1.9841723432147522E-5</v>
      </c>
    </row>
    <row r="19" spans="3:24" x14ac:dyDescent="0.2">
      <c r="C19" s="4">
        <v>0</v>
      </c>
      <c r="D19" s="21">
        <f>D7</f>
        <v>0.75671250000000001</v>
      </c>
      <c r="E19" s="28">
        <f t="shared" ref="E19:R19" si="9">E7</f>
        <v>181.25</v>
      </c>
      <c r="F19" s="21">
        <f t="shared" si="9"/>
        <v>0</v>
      </c>
      <c r="G19" s="28">
        <f t="shared" si="9"/>
        <v>0</v>
      </c>
      <c r="H19" s="21">
        <f t="shared" si="9"/>
        <v>0</v>
      </c>
      <c r="I19" s="21">
        <f t="shared" si="9"/>
        <v>0.76781874999999999</v>
      </c>
      <c r="J19" s="28">
        <f t="shared" si="9"/>
        <v>181.25</v>
      </c>
      <c r="K19" s="21">
        <f t="shared" si="9"/>
        <v>0</v>
      </c>
      <c r="L19" s="28">
        <f t="shared" si="9"/>
        <v>0</v>
      </c>
      <c r="M19" s="21">
        <f t="shared" si="9"/>
        <v>0</v>
      </c>
      <c r="N19" s="21">
        <f t="shared" si="9"/>
        <v>0.76206250000000009</v>
      </c>
      <c r="O19" s="28">
        <f t="shared" si="9"/>
        <v>181.25</v>
      </c>
      <c r="P19" s="21">
        <f t="shared" si="9"/>
        <v>0</v>
      </c>
      <c r="Q19" s="28">
        <f t="shared" si="9"/>
        <v>0</v>
      </c>
      <c r="R19" s="21">
        <f t="shared" si="9"/>
        <v>0</v>
      </c>
      <c r="T19" s="18" t="s">
        <v>86</v>
      </c>
      <c r="U19" s="21">
        <f>N20</f>
        <v>0.89292499999999997</v>
      </c>
      <c r="V19" s="4">
        <v>3</v>
      </c>
      <c r="W19" s="28">
        <f>Q20</f>
        <v>6979.35</v>
      </c>
      <c r="X19" s="19">
        <f>R20</f>
        <v>1.8749955225056758E-5</v>
      </c>
    </row>
    <row r="20" spans="3:24" x14ac:dyDescent="0.2">
      <c r="C20" s="20" t="s">
        <v>100</v>
      </c>
      <c r="D20" s="21">
        <f>D13</f>
        <v>0.89553749999999999</v>
      </c>
      <c r="E20" s="28">
        <f>E13</f>
        <v>14177.212500000001</v>
      </c>
      <c r="F20" s="21">
        <f>D20-D19</f>
        <v>0.13882499999999998</v>
      </c>
      <c r="G20" s="28">
        <f>E20-E19</f>
        <v>13995.962500000001</v>
      </c>
      <c r="H20" s="21">
        <f>F20/G20</f>
        <v>9.9189319777042819E-6</v>
      </c>
      <c r="I20" s="21">
        <f>I10</f>
        <v>0.90668749999999987</v>
      </c>
      <c r="J20" s="28">
        <f>J10</f>
        <v>7180.0749999999998</v>
      </c>
      <c r="K20" s="21">
        <f>I20-I19</f>
        <v>0.13886874999999987</v>
      </c>
      <c r="L20" s="28">
        <f>J20-J19</f>
        <v>6998.8249999999998</v>
      </c>
      <c r="M20" s="21">
        <f>K20/L20</f>
        <v>1.9841723432147522E-5</v>
      </c>
      <c r="N20" s="21">
        <f>N10</f>
        <v>0.89292499999999997</v>
      </c>
      <c r="O20" s="28">
        <f>O10</f>
        <v>7160.6</v>
      </c>
      <c r="P20" s="21">
        <f>N20-N19</f>
        <v>0.13086249999999988</v>
      </c>
      <c r="Q20" s="28">
        <f>O20-O19</f>
        <v>6979.35</v>
      </c>
      <c r="R20" s="21">
        <f>P20/Q20</f>
        <v>1.8749955225056758E-5</v>
      </c>
    </row>
    <row r="25" spans="3:24" x14ac:dyDescent="0.2">
      <c r="C25" t="s">
        <v>102</v>
      </c>
    </row>
    <row r="26" spans="3:24" x14ac:dyDescent="0.2">
      <c r="C26" s="4"/>
      <c r="D26" s="38" t="s">
        <v>88</v>
      </c>
      <c r="E26" s="38"/>
      <c r="F26" s="38"/>
      <c r="G26" s="38"/>
      <c r="H26" s="38"/>
      <c r="I26" s="38" t="s">
        <v>89</v>
      </c>
      <c r="J26" s="38"/>
      <c r="K26" s="38"/>
      <c r="L26" s="38"/>
      <c r="M26" s="38"/>
      <c r="N26" s="38" t="s">
        <v>86</v>
      </c>
      <c r="O26" s="38"/>
      <c r="P26" s="38"/>
      <c r="Q26" s="38"/>
      <c r="R26" s="38"/>
    </row>
    <row r="27" spans="3:24" x14ac:dyDescent="0.2">
      <c r="C27" s="4" t="s">
        <v>95</v>
      </c>
      <c r="D27" s="25" t="s">
        <v>8</v>
      </c>
      <c r="E27" s="27" t="s">
        <v>76</v>
      </c>
      <c r="F27" s="25" t="s">
        <v>96</v>
      </c>
      <c r="G27" s="27" t="s">
        <v>97</v>
      </c>
      <c r="H27" s="25" t="s">
        <v>98</v>
      </c>
      <c r="I27" s="25" t="s">
        <v>8</v>
      </c>
      <c r="J27" s="27" t="s">
        <v>76</v>
      </c>
      <c r="K27" s="25" t="s">
        <v>96</v>
      </c>
      <c r="L27" s="27" t="s">
        <v>97</v>
      </c>
      <c r="M27" s="25" t="s">
        <v>98</v>
      </c>
      <c r="N27" s="25" t="s">
        <v>8</v>
      </c>
      <c r="O27" s="27" t="s">
        <v>76</v>
      </c>
      <c r="P27" s="25" t="s">
        <v>96</v>
      </c>
      <c r="Q27" s="27" t="s">
        <v>97</v>
      </c>
      <c r="R27" s="25" t="s">
        <v>98</v>
      </c>
    </row>
    <row r="28" spans="3:24" x14ac:dyDescent="0.2">
      <c r="C28" s="4">
        <v>0</v>
      </c>
      <c r="D28" s="21">
        <f>Performance_Table_NONLegal!E24</f>
        <v>0.85411111111111127</v>
      </c>
      <c r="E28" s="28">
        <f>Performance_Table_NONLegal!N24</f>
        <v>200</v>
      </c>
      <c r="F28" s="21">
        <v>0</v>
      </c>
      <c r="G28" s="28">
        <v>0</v>
      </c>
      <c r="H28" s="21">
        <v>0</v>
      </c>
      <c r="I28" s="21">
        <f>Performance_Table_NONLegal!U24</f>
        <v>0.86200000000000021</v>
      </c>
      <c r="J28" s="28">
        <f>Performance_Table_NONLegal!AD24</f>
        <v>200</v>
      </c>
      <c r="K28" s="21">
        <v>0</v>
      </c>
      <c r="L28" s="28">
        <v>0</v>
      </c>
      <c r="M28" s="21">
        <v>0</v>
      </c>
      <c r="N28" s="21">
        <f>Performance_Table_NONLegal!AK24</f>
        <v>0.85522222222222233</v>
      </c>
      <c r="O28" s="28">
        <f>Performance_Table_NONLegal!AT24</f>
        <v>200</v>
      </c>
      <c r="P28" s="21">
        <v>0</v>
      </c>
      <c r="Q28" s="28">
        <v>0</v>
      </c>
      <c r="R28" s="21">
        <v>0</v>
      </c>
    </row>
    <row r="29" spans="3:24" x14ac:dyDescent="0.2">
      <c r="C29" s="4">
        <v>1</v>
      </c>
      <c r="D29" s="21">
        <f>Performance_Table_NONLegal!E46</f>
        <v>0.86944444444444458</v>
      </c>
      <c r="E29" s="28">
        <f>Performance_Table_NONLegal!N46</f>
        <v>2346.8888888888887</v>
      </c>
      <c r="F29" s="21">
        <f>D29-D$28</f>
        <v>1.533333333333331E-2</v>
      </c>
      <c r="G29" s="28">
        <f>E29-E$28</f>
        <v>2146.8888888888887</v>
      </c>
      <c r="H29" s="21">
        <f t="shared" ref="H29:H34" si="10">F29/G29</f>
        <v>7.1421177931891004E-6</v>
      </c>
      <c r="I29" s="21">
        <f>Performance_Table_NONLegal!U46</f>
        <v>0.86777777777777787</v>
      </c>
      <c r="J29" s="28">
        <f>Performance_Table_NONLegal!AD46</f>
        <v>1842.9333333333334</v>
      </c>
      <c r="K29" s="21">
        <f>I29-I$28</f>
        <v>5.7777777777776596E-3</v>
      </c>
      <c r="L29" s="28">
        <f>J29-J$28</f>
        <v>1642.9333333333334</v>
      </c>
      <c r="M29" s="21">
        <f t="shared" ref="M29:M34" si="11">K29/L29</f>
        <v>3.5167451171345921E-6</v>
      </c>
      <c r="N29" s="21">
        <f>Performance_Table_NONLegal!AK46</f>
        <v>0.87122222222222223</v>
      </c>
      <c r="O29" s="28">
        <f>Performance_Table_NONLegal!AT46</f>
        <v>1887.8222222222223</v>
      </c>
      <c r="P29" s="21">
        <f>N29-N$28</f>
        <v>1.5999999999999903E-2</v>
      </c>
      <c r="Q29" s="28">
        <f>O29-O$28</f>
        <v>1687.8222222222223</v>
      </c>
      <c r="R29" s="21">
        <f t="shared" ref="R29:R34" si="12">P29/Q29</f>
        <v>9.4796713713924012E-6</v>
      </c>
    </row>
    <row r="30" spans="3:24" x14ac:dyDescent="0.2">
      <c r="C30" s="4">
        <v>2</v>
      </c>
      <c r="D30" s="21">
        <f>Performance_Table_NONLegal!E68</f>
        <v>0.87733333333333341</v>
      </c>
      <c r="E30" s="28">
        <f>Performance_Table_NONLegal!N68</f>
        <v>4680.8222222222221</v>
      </c>
      <c r="F30" s="21">
        <f t="shared" ref="F30:F34" si="13">D30-D$28</f>
        <v>2.3222222222222144E-2</v>
      </c>
      <c r="G30" s="28">
        <f t="shared" ref="G30:G34" si="14">E30-E$28</f>
        <v>4480.8222222222221</v>
      </c>
      <c r="H30" s="21">
        <f t="shared" si="10"/>
        <v>5.1825805779693042E-6</v>
      </c>
      <c r="I30" s="21">
        <f>Performance_Table_NONLegal!U68</f>
        <v>0.88577777777777778</v>
      </c>
      <c r="J30" s="28">
        <f>Performance_Table_NONLegal!AD68</f>
        <v>5039.0222222222219</v>
      </c>
      <c r="K30" s="21">
        <f t="shared" ref="K30:K34" si="15">I30-I$28</f>
        <v>2.3777777777777565E-2</v>
      </c>
      <c r="L30" s="28">
        <f t="shared" ref="L30:L34" si="16">J30-J$28</f>
        <v>4839.0222222222219</v>
      </c>
      <c r="M30" s="21">
        <f t="shared" si="11"/>
        <v>4.9137566817905843E-6</v>
      </c>
      <c r="N30" s="21">
        <f>Performance_Table_NONLegal!AK68</f>
        <v>0.87600000000000011</v>
      </c>
      <c r="O30" s="28">
        <f>Performance_Table_NONLegal!AT68</f>
        <v>5034.5333333333338</v>
      </c>
      <c r="P30" s="21">
        <f t="shared" ref="P30:P34" si="17">N30-N$28</f>
        <v>2.0777777777777784E-2</v>
      </c>
      <c r="Q30" s="28">
        <f t="shared" ref="Q30:Q34" si="18">O30-O$28</f>
        <v>4834.5333333333338</v>
      </c>
      <c r="R30" s="21">
        <f t="shared" si="12"/>
        <v>4.2977835387995635E-6</v>
      </c>
    </row>
    <row r="31" spans="3:24" x14ac:dyDescent="0.2">
      <c r="C31" s="4">
        <v>3</v>
      </c>
      <c r="D31" s="21">
        <f>Performance_Table_NONLegal!E90</f>
        <v>0.8736666666666667</v>
      </c>
      <c r="E31" s="28">
        <f>Performance_Table_NONLegal!N90</f>
        <v>7130.9111111111106</v>
      </c>
      <c r="F31" s="21">
        <f t="shared" si="13"/>
        <v>1.9555555555555437E-2</v>
      </c>
      <c r="G31" s="28">
        <f t="shared" si="14"/>
        <v>6930.9111111111106</v>
      </c>
      <c r="H31" s="21">
        <f t="shared" si="10"/>
        <v>2.8214985363476174E-6</v>
      </c>
      <c r="I31" s="21">
        <f>Performance_Table_NONLegal!U90</f>
        <v>0.88800000000000012</v>
      </c>
      <c r="J31" s="28">
        <f>Performance_Table_NONLegal!AD90</f>
        <v>8118.4000000000005</v>
      </c>
      <c r="K31" s="21">
        <f t="shared" si="15"/>
        <v>2.5999999999999912E-2</v>
      </c>
      <c r="L31" s="28">
        <f t="shared" si="16"/>
        <v>7918.4000000000005</v>
      </c>
      <c r="M31" s="21">
        <f t="shared" si="11"/>
        <v>3.2834916144675578E-6</v>
      </c>
      <c r="N31" s="21">
        <f>Performance_Table_NONLegal!AK90</f>
        <v>0.88922222222222225</v>
      </c>
      <c r="O31" s="28">
        <f>Performance_Table_NONLegal!AT90</f>
        <v>8006.1777777777788</v>
      </c>
      <c r="P31" s="21">
        <f t="shared" si="17"/>
        <v>3.3999999999999919E-2</v>
      </c>
      <c r="Q31" s="28">
        <f t="shared" si="18"/>
        <v>7806.1777777777788</v>
      </c>
      <c r="R31" s="21">
        <f t="shared" si="12"/>
        <v>4.355524684153281E-6</v>
      </c>
    </row>
    <row r="32" spans="3:24" x14ac:dyDescent="0.2">
      <c r="C32" s="4">
        <v>4</v>
      </c>
      <c r="D32" s="21">
        <f>Performance_Table_NONLegal!E112</f>
        <v>0.86855555555555564</v>
      </c>
      <c r="E32" s="28">
        <f>Performance_Table_NONLegal!N112</f>
        <v>9599.0666666666675</v>
      </c>
      <c r="F32" s="21">
        <f t="shared" si="13"/>
        <v>1.4444444444444371E-2</v>
      </c>
      <c r="G32" s="28">
        <f t="shared" si="14"/>
        <v>9399.0666666666675</v>
      </c>
      <c r="H32" s="21">
        <f t="shared" si="10"/>
        <v>1.5367956156403157E-6</v>
      </c>
      <c r="I32" s="21">
        <f>Performance_Table_NONLegal!U112</f>
        <v>0.89212222222222215</v>
      </c>
      <c r="J32" s="28">
        <f>Performance_Table_NONLegal!AD112</f>
        <v>11170.844444444443</v>
      </c>
      <c r="K32" s="21">
        <f t="shared" si="15"/>
        <v>3.0122222222221939E-2</v>
      </c>
      <c r="L32" s="28">
        <f t="shared" si="16"/>
        <v>10970.844444444443</v>
      </c>
      <c r="M32" s="21">
        <f t="shared" si="11"/>
        <v>2.7456612273338372E-6</v>
      </c>
      <c r="N32" s="21">
        <f>Performance_Table_NONLegal!AK112</f>
        <v>0.89611111111111108</v>
      </c>
      <c r="O32" s="28">
        <f>Performance_Table_NONLegal!AT112</f>
        <v>11215.733333333332</v>
      </c>
      <c r="P32" s="21">
        <f t="shared" si="17"/>
        <v>4.0888888888888753E-2</v>
      </c>
      <c r="Q32" s="28">
        <f t="shared" si="18"/>
        <v>11015.733333333332</v>
      </c>
      <c r="R32" s="21">
        <f t="shared" si="12"/>
        <v>3.7118626288056562E-6</v>
      </c>
    </row>
    <row r="33" spans="3:24" x14ac:dyDescent="0.2">
      <c r="C33" s="4">
        <v>5</v>
      </c>
      <c r="D33" s="21">
        <f>Performance_Table_NONLegal!E134</f>
        <v>0.87766666666666671</v>
      </c>
      <c r="E33" s="28">
        <f>Performance_Table_NONLegal!N134</f>
        <v>12083.955555555554</v>
      </c>
      <c r="F33" s="21">
        <f t="shared" si="13"/>
        <v>2.3555555555555441E-2</v>
      </c>
      <c r="G33" s="28">
        <f t="shared" si="14"/>
        <v>11883.955555555554</v>
      </c>
      <c r="H33" s="21">
        <f t="shared" si="10"/>
        <v>1.9821309029167147E-6</v>
      </c>
      <c r="I33" s="21">
        <f>Performance_Table_NONLegal!U134</f>
        <v>0.89022222222222225</v>
      </c>
      <c r="J33" s="28">
        <f>Performance_Table_NONLegal!AD134</f>
        <v>14164.933333333332</v>
      </c>
      <c r="K33" s="21">
        <f t="shared" si="15"/>
        <v>2.8222222222222038E-2</v>
      </c>
      <c r="L33" s="28">
        <f t="shared" si="16"/>
        <v>13964.933333333332</v>
      </c>
      <c r="M33" s="21">
        <f t="shared" si="11"/>
        <v>2.0209349768149298E-6</v>
      </c>
      <c r="N33" s="21">
        <f>Performance_Table_NONLegal!AK134</f>
        <v>0.89322222222222214</v>
      </c>
      <c r="O33" s="28">
        <f>Performance_Table_NONLegal!AT134</f>
        <v>14398.355555555556</v>
      </c>
      <c r="P33" s="21">
        <f t="shared" si="17"/>
        <v>3.7999999999999812E-2</v>
      </c>
      <c r="Q33" s="28">
        <f t="shared" si="18"/>
        <v>14198.355555555556</v>
      </c>
      <c r="R33" s="21">
        <f t="shared" si="12"/>
        <v>2.676366277158844E-6</v>
      </c>
    </row>
    <row r="34" spans="3:24" x14ac:dyDescent="0.2">
      <c r="C34" s="4">
        <v>6</v>
      </c>
      <c r="D34" s="21">
        <f>Performance_Table_NONLegal!E156</f>
        <v>0.88533333333333342</v>
      </c>
      <c r="E34" s="28">
        <f>Performance_Table_NONLegal!N156</f>
        <v>14563.222222222223</v>
      </c>
      <c r="F34" s="21">
        <f t="shared" si="13"/>
        <v>3.1222222222222151E-2</v>
      </c>
      <c r="G34" s="28">
        <f t="shared" si="14"/>
        <v>14363.222222222223</v>
      </c>
      <c r="H34" s="21">
        <f t="shared" si="10"/>
        <v>2.1737616907379135E-6</v>
      </c>
      <c r="I34" s="21">
        <f>Performance_Table_NONLegal!U156</f>
        <v>0.88955555555555554</v>
      </c>
      <c r="J34" s="28">
        <f>Performance_Table_NONLegal!AD156</f>
        <v>17194.933333333334</v>
      </c>
      <c r="K34" s="21">
        <f t="shared" si="15"/>
        <v>2.7555555555555333E-2</v>
      </c>
      <c r="L34" s="28">
        <f t="shared" si="16"/>
        <v>16994.933333333334</v>
      </c>
      <c r="M34" s="21">
        <f t="shared" si="11"/>
        <v>1.6213982729493102E-6</v>
      </c>
      <c r="N34" s="21">
        <f>Performance_Table_NONLegal!AK156</f>
        <v>0.88533333333333342</v>
      </c>
      <c r="O34" s="28">
        <f>Performance_Table_NONLegal!AT156</f>
        <v>19062.31111111111</v>
      </c>
      <c r="P34" s="21">
        <f t="shared" si="17"/>
        <v>3.0111111111111089E-2</v>
      </c>
      <c r="Q34" s="28">
        <f t="shared" si="18"/>
        <v>18862.31111111111</v>
      </c>
      <c r="R34" s="21">
        <f t="shared" si="12"/>
        <v>1.5963638248641607E-6</v>
      </c>
    </row>
    <row r="37" spans="3:24" x14ac:dyDescent="0.2">
      <c r="C37" t="s">
        <v>99</v>
      </c>
      <c r="T37" s="4" t="s">
        <v>107</v>
      </c>
      <c r="U37" s="21" t="s">
        <v>8</v>
      </c>
      <c r="V37" s="4" t="s">
        <v>95</v>
      </c>
      <c r="W37" s="28" t="s">
        <v>105</v>
      </c>
      <c r="X37" s="4" t="s">
        <v>106</v>
      </c>
    </row>
    <row r="38" spans="3:24" x14ac:dyDescent="0.2">
      <c r="C38" s="4"/>
      <c r="D38" s="38" t="s">
        <v>88</v>
      </c>
      <c r="E38" s="38"/>
      <c r="F38" s="38"/>
      <c r="G38" s="38"/>
      <c r="H38" s="38"/>
      <c r="I38" s="38" t="s">
        <v>89</v>
      </c>
      <c r="J38" s="38"/>
      <c r="K38" s="38"/>
      <c r="L38" s="38"/>
      <c r="M38" s="38"/>
      <c r="N38" s="38" t="s">
        <v>86</v>
      </c>
      <c r="O38" s="38"/>
      <c r="P38" s="38"/>
      <c r="Q38" s="38"/>
      <c r="R38" s="38"/>
      <c r="T38" s="4" t="s">
        <v>88</v>
      </c>
      <c r="U38" s="21">
        <f>D41</f>
        <v>0.88533333333333342</v>
      </c>
      <c r="V38" s="4">
        <v>6</v>
      </c>
      <c r="W38" s="28">
        <f>E41</f>
        <v>14563.222222222223</v>
      </c>
      <c r="X38" s="19">
        <f>H41</f>
        <v>2.1737616907379135E-6</v>
      </c>
    </row>
    <row r="39" spans="3:24" x14ac:dyDescent="0.2">
      <c r="C39" s="4" t="s">
        <v>95</v>
      </c>
      <c r="D39" s="25" t="s">
        <v>8</v>
      </c>
      <c r="E39" s="27" t="s">
        <v>76</v>
      </c>
      <c r="F39" s="25" t="s">
        <v>96</v>
      </c>
      <c r="G39" s="27" t="s">
        <v>97</v>
      </c>
      <c r="H39" s="25" t="s">
        <v>98</v>
      </c>
      <c r="I39" s="25" t="s">
        <v>8</v>
      </c>
      <c r="J39" s="27" t="s">
        <v>76</v>
      </c>
      <c r="K39" s="25" t="s">
        <v>96</v>
      </c>
      <c r="L39" s="27" t="s">
        <v>97</v>
      </c>
      <c r="M39" s="25" t="s">
        <v>98</v>
      </c>
      <c r="N39" s="25" t="s">
        <v>8</v>
      </c>
      <c r="O39" s="27" t="s">
        <v>76</v>
      </c>
      <c r="P39" s="25" t="s">
        <v>96</v>
      </c>
      <c r="Q39" s="27" t="s">
        <v>97</v>
      </c>
      <c r="R39" s="25" t="s">
        <v>98</v>
      </c>
      <c r="T39" s="4" t="s">
        <v>104</v>
      </c>
      <c r="U39" s="21">
        <f>I41</f>
        <v>0.88800000000000012</v>
      </c>
      <c r="V39" s="4">
        <v>3</v>
      </c>
      <c r="W39" s="28">
        <f>L41</f>
        <v>7918.4000000000005</v>
      </c>
      <c r="X39" s="19">
        <f>M41</f>
        <v>3.2834916144675578E-6</v>
      </c>
    </row>
    <row r="40" spans="3:24" x14ac:dyDescent="0.2">
      <c r="C40" s="4">
        <v>0</v>
      </c>
      <c r="D40" s="21">
        <f>D28</f>
        <v>0.85411111111111127</v>
      </c>
      <c r="E40" s="28">
        <f t="shared" ref="E40:R40" si="19">E28</f>
        <v>200</v>
      </c>
      <c r="F40" s="21">
        <f t="shared" si="19"/>
        <v>0</v>
      </c>
      <c r="G40" s="28">
        <f t="shared" si="19"/>
        <v>0</v>
      </c>
      <c r="H40" s="21">
        <f t="shared" si="19"/>
        <v>0</v>
      </c>
      <c r="I40" s="21">
        <f t="shared" si="19"/>
        <v>0.86200000000000021</v>
      </c>
      <c r="J40" s="28">
        <f t="shared" si="19"/>
        <v>200</v>
      </c>
      <c r="K40" s="21">
        <f t="shared" si="19"/>
        <v>0</v>
      </c>
      <c r="L40" s="28">
        <f t="shared" si="19"/>
        <v>0</v>
      </c>
      <c r="M40" s="21">
        <f t="shared" si="19"/>
        <v>0</v>
      </c>
      <c r="N40" s="21">
        <f t="shared" si="19"/>
        <v>0.85522222222222233</v>
      </c>
      <c r="O40" s="28">
        <f t="shared" si="19"/>
        <v>200</v>
      </c>
      <c r="P40" s="21">
        <f t="shared" si="19"/>
        <v>0</v>
      </c>
      <c r="Q40" s="28">
        <f t="shared" si="19"/>
        <v>0</v>
      </c>
      <c r="R40" s="21">
        <f t="shared" si="19"/>
        <v>0</v>
      </c>
      <c r="T40" s="18" t="s">
        <v>86</v>
      </c>
      <c r="U40" s="21">
        <f>N41</f>
        <v>0.88922222222222225</v>
      </c>
      <c r="V40" s="4">
        <v>3</v>
      </c>
      <c r="W40" s="28">
        <f>Q41</f>
        <v>7806.1777777777788</v>
      </c>
      <c r="X40" s="19">
        <f>R41</f>
        <v>4.355524684153281E-6</v>
      </c>
    </row>
    <row r="41" spans="3:24" x14ac:dyDescent="0.2">
      <c r="C41" s="20" t="s">
        <v>100</v>
      </c>
      <c r="D41" s="21">
        <f>D34</f>
        <v>0.88533333333333342</v>
      </c>
      <c r="E41" s="28">
        <f>E34</f>
        <v>14563.222222222223</v>
      </c>
      <c r="F41" s="21">
        <f>D41-D40</f>
        <v>3.1222222222222151E-2</v>
      </c>
      <c r="G41" s="28">
        <f>E41-E40</f>
        <v>14363.222222222223</v>
      </c>
      <c r="H41" s="21">
        <f>F41/G41</f>
        <v>2.1737616907379135E-6</v>
      </c>
      <c r="I41" s="21">
        <f>I31</f>
        <v>0.88800000000000012</v>
      </c>
      <c r="J41" s="28">
        <f>J31</f>
        <v>8118.4000000000005</v>
      </c>
      <c r="K41" s="21">
        <f>I41-I40</f>
        <v>2.5999999999999912E-2</v>
      </c>
      <c r="L41" s="28">
        <f>J41-J40</f>
        <v>7918.4000000000005</v>
      </c>
      <c r="M41" s="21">
        <f>K41/L41</f>
        <v>3.2834916144675578E-6</v>
      </c>
      <c r="N41" s="21">
        <f>N31</f>
        <v>0.88922222222222225</v>
      </c>
      <c r="O41" s="28">
        <f>O31</f>
        <v>8006.1777777777788</v>
      </c>
      <c r="P41" s="21">
        <f>N41-N40</f>
        <v>3.3999999999999919E-2</v>
      </c>
      <c r="Q41" s="28">
        <f>O41-O40</f>
        <v>7806.1777777777788</v>
      </c>
      <c r="R41" s="21">
        <f>P41/Q41</f>
        <v>4.355524684153281E-6</v>
      </c>
    </row>
    <row r="46" spans="3:24" x14ac:dyDescent="0.2">
      <c r="C46" t="s">
        <v>103</v>
      </c>
    </row>
    <row r="47" spans="3:24" x14ac:dyDescent="0.2">
      <c r="C47" s="4"/>
      <c r="D47" s="38" t="s">
        <v>88</v>
      </c>
      <c r="E47" s="38"/>
      <c r="F47" s="38"/>
      <c r="G47" s="38"/>
      <c r="H47" s="38"/>
      <c r="I47" s="38" t="s">
        <v>89</v>
      </c>
      <c r="J47" s="38"/>
      <c r="K47" s="38"/>
      <c r="L47" s="38"/>
      <c r="M47" s="38"/>
      <c r="N47" s="38" t="s">
        <v>86</v>
      </c>
      <c r="O47" s="38"/>
      <c r="P47" s="38"/>
      <c r="Q47" s="38"/>
      <c r="R47" s="38"/>
    </row>
    <row r="48" spans="3:24" x14ac:dyDescent="0.2">
      <c r="C48" s="4" t="s">
        <v>95</v>
      </c>
      <c r="D48" s="25" t="s">
        <v>8</v>
      </c>
      <c r="E48" s="27" t="s">
        <v>76</v>
      </c>
      <c r="F48" s="25" t="s">
        <v>96</v>
      </c>
      <c r="G48" s="27" t="s">
        <v>97</v>
      </c>
      <c r="H48" s="25" t="s">
        <v>98</v>
      </c>
      <c r="I48" s="25" t="s">
        <v>8</v>
      </c>
      <c r="J48" s="27" t="s">
        <v>76</v>
      </c>
      <c r="K48" s="25" t="s">
        <v>96</v>
      </c>
      <c r="L48" s="27" t="s">
        <v>97</v>
      </c>
      <c r="M48" s="25" t="s">
        <v>98</v>
      </c>
      <c r="N48" s="25" t="s">
        <v>8</v>
      </c>
      <c r="O48" s="27" t="s">
        <v>76</v>
      </c>
      <c r="P48" s="25" t="s">
        <v>96</v>
      </c>
      <c r="Q48" s="27" t="s">
        <v>97</v>
      </c>
      <c r="R48" s="25" t="s">
        <v>98</v>
      </c>
    </row>
    <row r="49" spans="3:24" x14ac:dyDescent="0.2">
      <c r="C49" s="4">
        <v>0</v>
      </c>
      <c r="D49" s="21">
        <f>Performance_Table_Legal!E20</f>
        <v>0.63148571428571432</v>
      </c>
      <c r="E49" s="28">
        <f>Performance_Table_Legal!N20</f>
        <v>157.14285714285714</v>
      </c>
      <c r="F49" s="21">
        <v>0</v>
      </c>
      <c r="G49" s="28">
        <v>0</v>
      </c>
      <c r="H49" s="21">
        <v>0</v>
      </c>
      <c r="I49" s="21">
        <f>Performance_Table_Legal!U20</f>
        <v>0.64672857142857143</v>
      </c>
      <c r="J49" s="28">
        <f>Performance_Table_Legal!AD20</f>
        <v>157.14285714285714</v>
      </c>
      <c r="K49" s="21">
        <v>0</v>
      </c>
      <c r="L49" s="28">
        <v>0</v>
      </c>
      <c r="M49" s="21">
        <v>0</v>
      </c>
      <c r="N49" s="21">
        <f>Performance_Table_Legal!AK20</f>
        <v>0.64228571428571435</v>
      </c>
      <c r="O49" s="28">
        <f>Performance_Table_Legal!AT20</f>
        <v>157.14285714285714</v>
      </c>
      <c r="P49" s="21">
        <v>0</v>
      </c>
      <c r="Q49" s="28">
        <v>0</v>
      </c>
      <c r="R49" s="21">
        <v>0</v>
      </c>
    </row>
    <row r="50" spans="3:24" x14ac:dyDescent="0.2">
      <c r="C50" s="4">
        <v>1</v>
      </c>
      <c r="D50" s="21">
        <f>Performance_Table_Legal!E38</f>
        <v>0.86594285714285724</v>
      </c>
      <c r="E50" s="28">
        <f>Performance_Table_Legal!N38</f>
        <v>1846.8857142857144</v>
      </c>
      <c r="F50" s="21">
        <f>D50-D$49</f>
        <v>0.23445714285714292</v>
      </c>
      <c r="G50" s="28">
        <f>E50-E$49</f>
        <v>1689.7428571428572</v>
      </c>
      <c r="H50" s="21">
        <f>F50/G50</f>
        <v>1.3875314925347899E-4</v>
      </c>
      <c r="I50" s="21">
        <f>Performance_Table_Legal!U38</f>
        <v>0.89294285714285715</v>
      </c>
      <c r="J50" s="28">
        <f>Performance_Table_Legal!AD38</f>
        <v>1165.3142857142857</v>
      </c>
      <c r="K50" s="21">
        <f>I50-I$49</f>
        <v>0.24621428571428572</v>
      </c>
      <c r="L50" s="28">
        <f>J50-J$49</f>
        <v>1008.1714285714286</v>
      </c>
      <c r="M50" s="21">
        <f>K50/L50</f>
        <v>2.4421867029416765E-4</v>
      </c>
      <c r="N50" s="21">
        <f>Performance_Table_Legal!AK38</f>
        <v>0.87805714285714287</v>
      </c>
      <c r="O50" s="28">
        <f>Performance_Table_Legal!AT38</f>
        <v>1198.5714285714284</v>
      </c>
      <c r="P50" s="21">
        <f>N50-N$49</f>
        <v>0.23577142857142852</v>
      </c>
      <c r="Q50" s="28">
        <f>O50-O$49</f>
        <v>1041.4285714285713</v>
      </c>
      <c r="R50" s="21">
        <f>P50/Q50</f>
        <v>2.2639231824417007E-4</v>
      </c>
    </row>
    <row r="51" spans="3:24" x14ac:dyDescent="0.2">
      <c r="C51" s="4">
        <v>2</v>
      </c>
      <c r="D51" s="21">
        <f>Performance_Table_Legal!E56</f>
        <v>0.88034285714285698</v>
      </c>
      <c r="E51" s="28">
        <f>Performance_Table_Legal!N56</f>
        <v>4093.8</v>
      </c>
      <c r="F51" s="21">
        <f t="shared" ref="F51:F55" si="20">D51-D$49</f>
        <v>0.24885714285714267</v>
      </c>
      <c r="G51" s="28">
        <f t="shared" ref="G51:G55" si="21">E51-E$49</f>
        <v>3936.6571428571428</v>
      </c>
      <c r="H51" s="21">
        <f t="shared" ref="H51:H55" si="22">F51/G51</f>
        <v>6.3215345869954879E-5</v>
      </c>
      <c r="I51" s="21">
        <f>Performance_Table_Legal!U56</f>
        <v>0.91542857142857148</v>
      </c>
      <c r="J51" s="28">
        <f>Performance_Table_Legal!AD56</f>
        <v>3531.8285714285712</v>
      </c>
      <c r="K51" s="21">
        <f t="shared" ref="K51:K55" si="23">I51-I$49</f>
        <v>0.26870000000000005</v>
      </c>
      <c r="L51" s="28">
        <f t="shared" ref="L51:L55" si="24">J51-J$49</f>
        <v>3374.6857142857139</v>
      </c>
      <c r="M51" s="21">
        <f t="shared" ref="M51:M55" si="25">K51/L51</f>
        <v>7.9622229371624048E-5</v>
      </c>
      <c r="N51" s="21">
        <f>Performance_Table_Legal!AK56</f>
        <v>0.89568571428571431</v>
      </c>
      <c r="O51" s="28">
        <f>Performance_Table_Legal!AT56</f>
        <v>3484</v>
      </c>
      <c r="P51" s="21">
        <f t="shared" ref="P51:P55" si="26">N51-N$49</f>
        <v>0.25339999999999996</v>
      </c>
      <c r="Q51" s="28">
        <f t="shared" ref="Q51:Q55" si="27">O51-O$49</f>
        <v>3326.8571428571427</v>
      </c>
      <c r="R51" s="21">
        <f t="shared" ref="R51:R55" si="28">P51/Q51</f>
        <v>7.616798351082102E-5</v>
      </c>
    </row>
    <row r="52" spans="3:24" x14ac:dyDescent="0.2">
      <c r="C52" s="4">
        <v>3</v>
      </c>
      <c r="D52" s="21">
        <f>Performance_Table_Legal!E74</f>
        <v>0.89651428571428571</v>
      </c>
      <c r="E52" s="28">
        <f>Performance_Table_Legal!N74</f>
        <v>6488.6285714285714</v>
      </c>
      <c r="F52" s="21">
        <f t="shared" si="20"/>
        <v>0.26502857142857139</v>
      </c>
      <c r="G52" s="28">
        <f t="shared" si="21"/>
        <v>6331.4857142857145</v>
      </c>
      <c r="H52" s="21">
        <f t="shared" si="22"/>
        <v>4.1858827988917058E-5</v>
      </c>
      <c r="I52" s="21">
        <f>Performance_Table_Legal!U74</f>
        <v>0.93071428571428572</v>
      </c>
      <c r="J52" s="28">
        <f>Performance_Table_Legal!AD74</f>
        <v>5973.6571428571424</v>
      </c>
      <c r="K52" s="21">
        <f t="shared" si="23"/>
        <v>0.28398571428571429</v>
      </c>
      <c r="L52" s="28">
        <f t="shared" si="24"/>
        <v>5816.5142857142855</v>
      </c>
      <c r="M52" s="21">
        <f t="shared" si="25"/>
        <v>4.8824037960879861E-5</v>
      </c>
      <c r="N52" s="21">
        <f>Performance_Table_Legal!AK74</f>
        <v>0.89768571428571431</v>
      </c>
      <c r="O52" s="28">
        <f>Performance_Table_Legal!AT74</f>
        <v>6073.4285714285716</v>
      </c>
      <c r="P52" s="21">
        <f t="shared" si="26"/>
        <v>0.25539999999999996</v>
      </c>
      <c r="Q52" s="28">
        <f t="shared" si="27"/>
        <v>5916.2857142857147</v>
      </c>
      <c r="R52" s="21">
        <f t="shared" si="28"/>
        <v>4.3168976674554488E-5</v>
      </c>
    </row>
    <row r="53" spans="3:24" x14ac:dyDescent="0.2">
      <c r="C53" s="4">
        <v>4</v>
      </c>
      <c r="D53" s="21">
        <f>Performance_Table_Legal!E92</f>
        <v>0.90132857142857148</v>
      </c>
      <c r="E53" s="28">
        <f>Performance_Table_Legal!N92</f>
        <v>8888.6857142857152</v>
      </c>
      <c r="F53" s="21">
        <f t="shared" si="20"/>
        <v>0.26984285714285716</v>
      </c>
      <c r="G53" s="28">
        <f t="shared" si="21"/>
        <v>8731.5428571428583</v>
      </c>
      <c r="H53" s="21">
        <f t="shared" si="22"/>
        <v>3.0904372979411259E-5</v>
      </c>
      <c r="I53" s="21">
        <f>Performance_Table_Legal!U92</f>
        <v>0.93367142857142849</v>
      </c>
      <c r="J53" s="28">
        <f>Performance_Table_Legal!AD92</f>
        <v>8875.8857142857141</v>
      </c>
      <c r="K53" s="21">
        <f t="shared" si="23"/>
        <v>0.28694285714285706</v>
      </c>
      <c r="L53" s="28">
        <f t="shared" si="24"/>
        <v>8718.7428571428572</v>
      </c>
      <c r="M53" s="21">
        <f t="shared" si="25"/>
        <v>3.2911035667003094E-5</v>
      </c>
      <c r="N53" s="21">
        <f>Performance_Table_Legal!AK92</f>
        <v>0.9033000000000001</v>
      </c>
      <c r="O53" s="28">
        <f>Performance_Table_Legal!AT92</f>
        <v>8040.5714285714284</v>
      </c>
      <c r="P53" s="21">
        <f t="shared" si="26"/>
        <v>0.26101428571428575</v>
      </c>
      <c r="Q53" s="28">
        <f t="shared" si="27"/>
        <v>7883.4285714285716</v>
      </c>
      <c r="R53" s="21">
        <f t="shared" si="28"/>
        <v>3.3109234560742246E-5</v>
      </c>
    </row>
    <row r="54" spans="3:24" x14ac:dyDescent="0.2">
      <c r="C54" s="4">
        <v>5</v>
      </c>
      <c r="D54" s="21">
        <f>Performance_Table_Legal!E110</f>
        <v>0.90610000000000013</v>
      </c>
      <c r="E54" s="28">
        <f>Performance_Table_Legal!N110</f>
        <v>11283.285714285716</v>
      </c>
      <c r="F54" s="21">
        <f t="shared" si="20"/>
        <v>0.27461428571428581</v>
      </c>
      <c r="G54" s="28">
        <f t="shared" si="21"/>
        <v>11126.142857142859</v>
      </c>
      <c r="H54" s="21">
        <f t="shared" si="22"/>
        <v>2.4681894636827039E-5</v>
      </c>
      <c r="I54" s="21">
        <f>Performance_Table_Legal!U110</f>
        <v>0.93728571428571439</v>
      </c>
      <c r="J54" s="28">
        <f>Performance_Table_Legal!AD110</f>
        <v>11025.257142857143</v>
      </c>
      <c r="K54" s="21">
        <f t="shared" si="23"/>
        <v>0.29055714285714296</v>
      </c>
      <c r="L54" s="28">
        <f t="shared" si="24"/>
        <v>10868.114285714286</v>
      </c>
      <c r="M54" s="21">
        <f t="shared" si="25"/>
        <v>2.6734825860183403E-5</v>
      </c>
      <c r="N54" s="21">
        <f>Performance_Table_Legal!AK110</f>
        <v>0.91134285714285723</v>
      </c>
      <c r="O54" s="28">
        <f>Performance_Table_Legal!AT110</f>
        <v>11776.457142857143</v>
      </c>
      <c r="P54" s="21">
        <f t="shared" si="26"/>
        <v>0.26905714285714288</v>
      </c>
      <c r="Q54" s="28">
        <f t="shared" si="27"/>
        <v>11619.314285714287</v>
      </c>
      <c r="R54" s="21">
        <f t="shared" si="28"/>
        <v>2.31560259272738E-5</v>
      </c>
    </row>
    <row r="55" spans="3:24" x14ac:dyDescent="0.2">
      <c r="C55" s="4">
        <v>6</v>
      </c>
      <c r="D55" s="21">
        <f>Performance_Table_Legal!E128</f>
        <v>0.90865714285714283</v>
      </c>
      <c r="E55" s="28">
        <f>Performance_Table_Legal!N128</f>
        <v>13680.914285714287</v>
      </c>
      <c r="F55" s="21">
        <f t="shared" si="20"/>
        <v>0.27717142857142851</v>
      </c>
      <c r="G55" s="28">
        <f t="shared" si="21"/>
        <v>13523.77142857143</v>
      </c>
      <c r="H55" s="21">
        <f t="shared" si="22"/>
        <v>2.0495128155290572E-5</v>
      </c>
      <c r="I55" s="21">
        <f>Performance_Table_Legal!U128</f>
        <v>0.94057142857142861</v>
      </c>
      <c r="J55" s="28">
        <f>Performance_Table_Legal!AD128</f>
        <v>13053.2</v>
      </c>
      <c r="K55" s="21">
        <f t="shared" si="23"/>
        <v>0.29384285714285718</v>
      </c>
      <c r="L55" s="28">
        <f t="shared" si="24"/>
        <v>12896.057142857144</v>
      </c>
      <c r="M55" s="21">
        <f t="shared" si="25"/>
        <v>2.2785480390462645E-5</v>
      </c>
      <c r="N55" s="21">
        <f>Performance_Table_Legal!AK128</f>
        <v>0.92007714285714293</v>
      </c>
      <c r="O55" s="28">
        <f>Performance_Table_Legal!AT128</f>
        <v>14599.2</v>
      </c>
      <c r="P55" s="21">
        <f t="shared" si="26"/>
        <v>0.27779142857142858</v>
      </c>
      <c r="Q55" s="28">
        <f t="shared" si="27"/>
        <v>14442.057142857144</v>
      </c>
      <c r="R55" s="21">
        <f t="shared" si="28"/>
        <v>1.9234893327424664E-5</v>
      </c>
    </row>
    <row r="58" spans="3:24" x14ac:dyDescent="0.2">
      <c r="C58" t="s">
        <v>99</v>
      </c>
      <c r="T58" s="4" t="s">
        <v>107</v>
      </c>
      <c r="U58" s="21" t="s">
        <v>8</v>
      </c>
      <c r="V58" s="4" t="s">
        <v>95</v>
      </c>
      <c r="W58" s="28" t="s">
        <v>105</v>
      </c>
      <c r="X58" s="4" t="s">
        <v>106</v>
      </c>
    </row>
    <row r="59" spans="3:24" x14ac:dyDescent="0.2">
      <c r="C59" s="4"/>
      <c r="D59" s="38" t="s">
        <v>88</v>
      </c>
      <c r="E59" s="38"/>
      <c r="F59" s="38"/>
      <c r="G59" s="38"/>
      <c r="H59" s="38"/>
      <c r="I59" s="38" t="s">
        <v>89</v>
      </c>
      <c r="J59" s="38"/>
      <c r="K59" s="38"/>
      <c r="L59" s="38"/>
      <c r="M59" s="38"/>
      <c r="N59" s="38" t="s">
        <v>86</v>
      </c>
      <c r="O59" s="38"/>
      <c r="P59" s="38"/>
      <c r="Q59" s="38"/>
      <c r="R59" s="38"/>
      <c r="T59" s="4" t="s">
        <v>88</v>
      </c>
      <c r="U59" s="21">
        <f>D62</f>
        <v>0.90865714285714283</v>
      </c>
      <c r="V59" s="4">
        <v>6</v>
      </c>
      <c r="W59" s="28">
        <f>E62</f>
        <v>13680.914285714287</v>
      </c>
      <c r="X59" s="19">
        <f>H62</f>
        <v>2.0495128155290572E-5</v>
      </c>
    </row>
    <row r="60" spans="3:24" x14ac:dyDescent="0.2">
      <c r="C60" s="4" t="s">
        <v>95</v>
      </c>
      <c r="D60" s="25" t="s">
        <v>8</v>
      </c>
      <c r="E60" s="27" t="s">
        <v>76</v>
      </c>
      <c r="F60" s="25" t="s">
        <v>96</v>
      </c>
      <c r="G60" s="27" t="s">
        <v>97</v>
      </c>
      <c r="H60" s="25" t="s">
        <v>98</v>
      </c>
      <c r="I60" s="25" t="s">
        <v>8</v>
      </c>
      <c r="J60" s="27" t="s">
        <v>76</v>
      </c>
      <c r="K60" s="25" t="s">
        <v>96</v>
      </c>
      <c r="L60" s="27" t="s">
        <v>97</v>
      </c>
      <c r="M60" s="25" t="s">
        <v>98</v>
      </c>
      <c r="N60" s="25" t="s">
        <v>8</v>
      </c>
      <c r="O60" s="27" t="s">
        <v>76</v>
      </c>
      <c r="P60" s="25" t="s">
        <v>96</v>
      </c>
      <c r="Q60" s="27" t="s">
        <v>97</v>
      </c>
      <c r="R60" s="25" t="s">
        <v>98</v>
      </c>
      <c r="T60" s="4" t="s">
        <v>104</v>
      </c>
      <c r="U60" s="21">
        <f>I62</f>
        <v>0.93071428571428572</v>
      </c>
      <c r="V60" s="4">
        <v>3</v>
      </c>
      <c r="W60" s="28">
        <f>L62</f>
        <v>5816.5142857142855</v>
      </c>
      <c r="X60" s="19">
        <f>M62</f>
        <v>4.8824037960879861E-5</v>
      </c>
    </row>
    <row r="61" spans="3:24" x14ac:dyDescent="0.2">
      <c r="C61" s="4">
        <v>0</v>
      </c>
      <c r="D61" s="21">
        <f>D49</f>
        <v>0.63148571428571432</v>
      </c>
      <c r="E61" s="28">
        <f t="shared" ref="E61:R61" si="29">E49</f>
        <v>157.14285714285714</v>
      </c>
      <c r="F61" s="21">
        <f t="shared" si="29"/>
        <v>0</v>
      </c>
      <c r="G61" s="28">
        <f t="shared" si="29"/>
        <v>0</v>
      </c>
      <c r="H61" s="21">
        <f t="shared" si="29"/>
        <v>0</v>
      </c>
      <c r="I61" s="21">
        <f t="shared" si="29"/>
        <v>0.64672857142857143</v>
      </c>
      <c r="J61" s="28">
        <f t="shared" si="29"/>
        <v>157.14285714285714</v>
      </c>
      <c r="K61" s="21">
        <f t="shared" si="29"/>
        <v>0</v>
      </c>
      <c r="L61" s="28">
        <f t="shared" si="29"/>
        <v>0</v>
      </c>
      <c r="M61" s="21">
        <f t="shared" si="29"/>
        <v>0</v>
      </c>
      <c r="N61" s="21">
        <f t="shared" si="29"/>
        <v>0.64228571428571435</v>
      </c>
      <c r="O61" s="28">
        <f t="shared" si="29"/>
        <v>157.14285714285714</v>
      </c>
      <c r="P61" s="21">
        <f t="shared" si="29"/>
        <v>0</v>
      </c>
      <c r="Q61" s="28">
        <f t="shared" si="29"/>
        <v>0</v>
      </c>
      <c r="R61" s="21">
        <f t="shared" si="29"/>
        <v>0</v>
      </c>
      <c r="T61" s="18" t="s">
        <v>86</v>
      </c>
      <c r="U61" s="21">
        <f>N62</f>
        <v>0.89768571428571431</v>
      </c>
      <c r="V61" s="4">
        <v>3</v>
      </c>
      <c r="W61" s="28">
        <f>Q62</f>
        <v>5916.2857142857147</v>
      </c>
      <c r="X61" s="19">
        <f>R62</f>
        <v>4.3168976674554488E-5</v>
      </c>
    </row>
    <row r="62" spans="3:24" x14ac:dyDescent="0.2">
      <c r="C62" s="20" t="s">
        <v>100</v>
      </c>
      <c r="D62" s="21">
        <f>D55</f>
        <v>0.90865714285714283</v>
      </c>
      <c r="E62" s="28">
        <f>E55</f>
        <v>13680.914285714287</v>
      </c>
      <c r="F62" s="21">
        <f>D62-D61</f>
        <v>0.27717142857142851</v>
      </c>
      <c r="G62" s="28">
        <f>E62-E61</f>
        <v>13523.77142857143</v>
      </c>
      <c r="H62" s="21">
        <f>F62/G62</f>
        <v>2.0495128155290572E-5</v>
      </c>
      <c r="I62" s="21">
        <f>I52</f>
        <v>0.93071428571428572</v>
      </c>
      <c r="J62" s="28">
        <f>J52</f>
        <v>5973.6571428571424</v>
      </c>
      <c r="K62" s="21">
        <f>I62-I61</f>
        <v>0.28398571428571429</v>
      </c>
      <c r="L62" s="28">
        <f>J62-J61</f>
        <v>5816.5142857142855</v>
      </c>
      <c r="M62" s="21">
        <f>K62/L62</f>
        <v>4.8824037960879861E-5</v>
      </c>
      <c r="N62" s="21">
        <f>N52</f>
        <v>0.89768571428571431</v>
      </c>
      <c r="O62" s="28">
        <f>O52</f>
        <v>6073.4285714285716</v>
      </c>
      <c r="P62" s="21">
        <f>N62-N61</f>
        <v>0.25539999999999996</v>
      </c>
      <c r="Q62" s="28">
        <f>O62-O61</f>
        <v>5916.2857142857147</v>
      </c>
      <c r="R62" s="21">
        <f>P62/Q62</f>
        <v>4.3168976674554488E-5</v>
      </c>
    </row>
  </sheetData>
  <mergeCells count="18">
    <mergeCell ref="D5:H5"/>
    <mergeCell ref="I5:M5"/>
    <mergeCell ref="N5:R5"/>
    <mergeCell ref="D17:H17"/>
    <mergeCell ref="I17:M17"/>
    <mergeCell ref="N17:R17"/>
    <mergeCell ref="D26:H26"/>
    <mergeCell ref="I26:M26"/>
    <mergeCell ref="N26:R26"/>
    <mergeCell ref="D38:H38"/>
    <mergeCell ref="I38:M38"/>
    <mergeCell ref="N38:R38"/>
    <mergeCell ref="D47:H47"/>
    <mergeCell ref="I47:M47"/>
    <mergeCell ref="N47:R47"/>
    <mergeCell ref="D59:H59"/>
    <mergeCell ref="I59:M59"/>
    <mergeCell ref="N59:R5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CDE18-229E-9040-837F-4DBA1E0AC11A}">
  <dimension ref="C4:Z33"/>
  <sheetViews>
    <sheetView zoomScale="125" workbookViewId="0">
      <selection activeCell="K17" sqref="K17"/>
    </sheetView>
  </sheetViews>
  <sheetFormatPr baseColWidth="10" defaultRowHeight="16" x14ac:dyDescent="0.2"/>
  <sheetData>
    <row r="4" spans="3:13" x14ac:dyDescent="0.2">
      <c r="C4" t="s">
        <v>108</v>
      </c>
    </row>
    <row r="5" spans="3:13" x14ac:dyDescent="0.2">
      <c r="C5" s="4"/>
      <c r="D5" s="38" t="s">
        <v>88</v>
      </c>
      <c r="E5" s="38"/>
      <c r="F5" s="38" t="s">
        <v>89</v>
      </c>
      <c r="G5" s="38"/>
      <c r="H5" s="38" t="s">
        <v>86</v>
      </c>
      <c r="I5" s="38"/>
      <c r="J5" s="38" t="s">
        <v>92</v>
      </c>
      <c r="K5" s="38"/>
    </row>
    <row r="6" spans="3:13" x14ac:dyDescent="0.2">
      <c r="C6" s="4" t="s">
        <v>95</v>
      </c>
      <c r="D6" s="18" t="s">
        <v>8</v>
      </c>
      <c r="E6" s="18" t="s">
        <v>76</v>
      </c>
      <c r="F6" s="18" t="s">
        <v>8</v>
      </c>
      <c r="G6" s="18" t="s">
        <v>76</v>
      </c>
      <c r="H6" s="18" t="s">
        <v>8</v>
      </c>
      <c r="I6" s="18" t="s">
        <v>76</v>
      </c>
      <c r="J6" s="18" t="s">
        <v>8</v>
      </c>
      <c r="K6" s="18" t="s">
        <v>76</v>
      </c>
    </row>
    <row r="7" spans="3:13" x14ac:dyDescent="0.2">
      <c r="C7" s="4">
        <v>0</v>
      </c>
      <c r="D7" s="21">
        <f>EfficiencyTest!D28</f>
        <v>0.85411111111111127</v>
      </c>
      <c r="E7" s="30">
        <f>EfficiencyTest!E28</f>
        <v>200</v>
      </c>
      <c r="F7" s="21">
        <f>EfficiencyTest!I28</f>
        <v>0.86200000000000021</v>
      </c>
      <c r="G7" s="30">
        <f>EfficiencyTest!J28</f>
        <v>200</v>
      </c>
      <c r="H7" s="21">
        <f>EfficiencyTest!N28</f>
        <v>0.85522222222222233</v>
      </c>
      <c r="I7" s="30">
        <f>EfficiencyTest!O28</f>
        <v>200</v>
      </c>
      <c r="J7" s="21">
        <f>F7-H7</f>
        <v>6.7777777777778825E-3</v>
      </c>
      <c r="K7" s="30">
        <f t="shared" ref="K7:K13" si="0">G7-I7</f>
        <v>0</v>
      </c>
      <c r="L7" s="23"/>
      <c r="M7" s="23"/>
    </row>
    <row r="8" spans="3:13" x14ac:dyDescent="0.2">
      <c r="C8" s="4">
        <v>1</v>
      </c>
      <c r="D8" s="21">
        <f>EfficiencyTest!D29</f>
        <v>0.86944444444444458</v>
      </c>
      <c r="E8" s="30">
        <f>EfficiencyTest!E29</f>
        <v>2346.8888888888887</v>
      </c>
      <c r="F8" s="21">
        <f>EfficiencyTest!I29</f>
        <v>0.86777777777777787</v>
      </c>
      <c r="G8" s="30">
        <f>EfficiencyTest!J29</f>
        <v>1842.9333333333334</v>
      </c>
      <c r="H8" s="21">
        <f>EfficiencyTest!N29</f>
        <v>0.87122222222222223</v>
      </c>
      <c r="I8" s="30">
        <f>EfficiencyTest!O29</f>
        <v>1887.8222222222223</v>
      </c>
      <c r="J8" s="21">
        <f t="shared" ref="J8:J13" si="1">F8-H8</f>
        <v>-3.4444444444443612E-3</v>
      </c>
      <c r="K8" s="30">
        <f t="shared" si="0"/>
        <v>-44.888888888888914</v>
      </c>
      <c r="L8" s="23"/>
      <c r="M8" s="23"/>
    </row>
    <row r="9" spans="3:13" x14ac:dyDescent="0.2">
      <c r="C9" s="4">
        <v>2</v>
      </c>
      <c r="D9" s="21">
        <f>EfficiencyTest!D30</f>
        <v>0.87733333333333341</v>
      </c>
      <c r="E9" s="30">
        <f>EfficiencyTest!E30</f>
        <v>4680.8222222222221</v>
      </c>
      <c r="F9" s="21">
        <f>EfficiencyTest!I30</f>
        <v>0.88577777777777778</v>
      </c>
      <c r="G9" s="30">
        <f>EfficiencyTest!J30</f>
        <v>5039.0222222222219</v>
      </c>
      <c r="H9" s="21">
        <f>EfficiencyTest!N30</f>
        <v>0.87600000000000011</v>
      </c>
      <c r="I9" s="30">
        <f>EfficiencyTest!O30</f>
        <v>5034.5333333333338</v>
      </c>
      <c r="J9" s="21">
        <f t="shared" si="1"/>
        <v>9.7777777777776631E-3</v>
      </c>
      <c r="K9" s="30">
        <f t="shared" si="0"/>
        <v>4.4888888888881411</v>
      </c>
      <c r="L9" s="23"/>
      <c r="M9" s="23"/>
    </row>
    <row r="10" spans="3:13" x14ac:dyDescent="0.2">
      <c r="C10" s="4">
        <v>3</v>
      </c>
      <c r="D10" s="21">
        <f>EfficiencyTest!D31</f>
        <v>0.8736666666666667</v>
      </c>
      <c r="E10" s="30">
        <f>EfficiencyTest!E31</f>
        <v>7130.9111111111106</v>
      </c>
      <c r="F10" s="21">
        <f>EfficiencyTest!I31</f>
        <v>0.88800000000000012</v>
      </c>
      <c r="G10" s="30">
        <f>EfficiencyTest!J31</f>
        <v>8118.4000000000005</v>
      </c>
      <c r="H10" s="21">
        <f>EfficiencyTest!N31</f>
        <v>0.88922222222222225</v>
      </c>
      <c r="I10" s="30">
        <f>EfficiencyTest!O31</f>
        <v>8006.1777777777788</v>
      </c>
      <c r="J10" s="21">
        <f t="shared" si="1"/>
        <v>-1.2222222222221246E-3</v>
      </c>
      <c r="K10" s="30">
        <f t="shared" si="0"/>
        <v>112.22222222222172</v>
      </c>
      <c r="L10" s="23"/>
      <c r="M10" s="23"/>
    </row>
    <row r="11" spans="3:13" x14ac:dyDescent="0.2">
      <c r="C11" s="4">
        <v>4</v>
      </c>
      <c r="D11" s="21">
        <f>EfficiencyTest!D32</f>
        <v>0.86855555555555564</v>
      </c>
      <c r="E11" s="30">
        <f>EfficiencyTest!E32</f>
        <v>9599.0666666666675</v>
      </c>
      <c r="F11" s="21">
        <f>EfficiencyTest!I32</f>
        <v>0.89212222222222215</v>
      </c>
      <c r="G11" s="30">
        <f>EfficiencyTest!J32</f>
        <v>11170.844444444443</v>
      </c>
      <c r="H11" s="21">
        <f>EfficiencyTest!N32</f>
        <v>0.89611111111111108</v>
      </c>
      <c r="I11" s="30">
        <f>EfficiencyTest!O32</f>
        <v>11215.733333333332</v>
      </c>
      <c r="J11" s="21">
        <f t="shared" si="1"/>
        <v>-3.9888888888889307E-3</v>
      </c>
      <c r="K11" s="30">
        <f t="shared" si="0"/>
        <v>-44.888888888888687</v>
      </c>
      <c r="L11" s="23"/>
      <c r="M11" s="23"/>
    </row>
    <row r="12" spans="3:13" x14ac:dyDescent="0.2">
      <c r="C12" s="4">
        <v>5</v>
      </c>
      <c r="D12" s="21">
        <f>EfficiencyTest!D33</f>
        <v>0.87766666666666671</v>
      </c>
      <c r="E12" s="30">
        <f>EfficiencyTest!E33</f>
        <v>12083.955555555554</v>
      </c>
      <c r="F12" s="21">
        <f>EfficiencyTest!I33</f>
        <v>0.89022222222222225</v>
      </c>
      <c r="G12" s="30">
        <f>EfficiencyTest!J33</f>
        <v>14164.933333333332</v>
      </c>
      <c r="H12" s="21">
        <f>EfficiencyTest!N33</f>
        <v>0.89322222222222214</v>
      </c>
      <c r="I12" s="30">
        <f>EfficiencyTest!O33</f>
        <v>14398.355555555556</v>
      </c>
      <c r="J12" s="21">
        <f t="shared" si="1"/>
        <v>-2.9999999999998916E-3</v>
      </c>
      <c r="K12" s="30">
        <f t="shared" si="0"/>
        <v>-233.42222222222335</v>
      </c>
      <c r="L12" s="23"/>
      <c r="M12" s="23"/>
    </row>
    <row r="13" spans="3:13" x14ac:dyDescent="0.2">
      <c r="C13" s="4">
        <v>6</v>
      </c>
      <c r="D13" s="21">
        <f>EfficiencyTest!D34</f>
        <v>0.88533333333333342</v>
      </c>
      <c r="E13" s="30">
        <f>EfficiencyTest!E34</f>
        <v>14563.222222222223</v>
      </c>
      <c r="F13" s="21">
        <f>EfficiencyTest!I34</f>
        <v>0.88955555555555554</v>
      </c>
      <c r="G13" s="30">
        <f>EfficiencyTest!J34</f>
        <v>17194.933333333334</v>
      </c>
      <c r="H13" s="21">
        <f>EfficiencyTest!N34</f>
        <v>0.88533333333333342</v>
      </c>
      <c r="I13" s="30">
        <f>EfficiencyTest!O34</f>
        <v>19062.31111111111</v>
      </c>
      <c r="J13" s="21">
        <f t="shared" si="1"/>
        <v>4.2222222222221273E-3</v>
      </c>
      <c r="K13" s="30">
        <f t="shared" si="0"/>
        <v>-1867.3777777777759</v>
      </c>
      <c r="L13" s="23"/>
      <c r="M13" s="23"/>
    </row>
    <row r="15" spans="3:13" x14ac:dyDescent="0.2">
      <c r="C15" t="s">
        <v>123</v>
      </c>
      <c r="D15" s="23">
        <f>_xlfn.T.TEST(D8:D13, F8:F13, 2, 1)</f>
        <v>3.4813909444957727E-2</v>
      </c>
    </row>
    <row r="16" spans="3:13" x14ac:dyDescent="0.2">
      <c r="C16" t="s">
        <v>123</v>
      </c>
      <c r="D16" s="23">
        <f>_xlfn.T.TEST(D8:D13, H8:H13, 2, 1)</f>
        <v>9.0763225873426084E-2</v>
      </c>
    </row>
    <row r="17" spans="3:26" x14ac:dyDescent="0.2">
      <c r="C17" t="s">
        <v>124</v>
      </c>
      <c r="D17" s="23">
        <f>_xlfn.T.TEST(F8:F13, H8:H13, 2, 1)</f>
        <v>0.86847558580984352</v>
      </c>
    </row>
    <row r="20" spans="3:26" x14ac:dyDescent="0.2">
      <c r="C20" t="s">
        <v>109</v>
      </c>
      <c r="N20" t="s">
        <v>109</v>
      </c>
    </row>
    <row r="21" spans="3:26" x14ac:dyDescent="0.2">
      <c r="C21" s="4"/>
      <c r="D21" s="38" t="s">
        <v>88</v>
      </c>
      <c r="E21" s="38"/>
      <c r="F21" s="38" t="s">
        <v>89</v>
      </c>
      <c r="G21" s="38"/>
      <c r="H21" s="38" t="s">
        <v>86</v>
      </c>
      <c r="I21" s="38"/>
      <c r="J21" s="38" t="s">
        <v>92</v>
      </c>
      <c r="K21" s="38"/>
      <c r="N21" s="4"/>
      <c r="O21" s="38" t="s">
        <v>88</v>
      </c>
      <c r="P21" s="38"/>
      <c r="Q21" s="38"/>
      <c r="R21" s="38" t="s">
        <v>89</v>
      </c>
      <c r="S21" s="38"/>
      <c r="T21" s="38"/>
      <c r="U21" s="38" t="s">
        <v>86</v>
      </c>
      <c r="V21" s="38"/>
      <c r="W21" s="38"/>
      <c r="X21" s="38" t="s">
        <v>92</v>
      </c>
      <c r="Y21" s="38"/>
      <c r="Z21" s="38"/>
    </row>
    <row r="22" spans="3:26" x14ac:dyDescent="0.2">
      <c r="C22" s="4" t="s">
        <v>95</v>
      </c>
      <c r="D22" s="18" t="s">
        <v>8</v>
      </c>
      <c r="E22" s="18" t="s">
        <v>76</v>
      </c>
      <c r="F22" s="18" t="s">
        <v>8</v>
      </c>
      <c r="G22" s="18" t="s">
        <v>76</v>
      </c>
      <c r="H22" s="18" t="s">
        <v>8</v>
      </c>
      <c r="I22" s="18" t="s">
        <v>76</v>
      </c>
      <c r="J22" s="18" t="s">
        <v>8</v>
      </c>
      <c r="K22" s="18" t="s">
        <v>76</v>
      </c>
      <c r="N22" s="4" t="s">
        <v>95</v>
      </c>
      <c r="O22" s="18" t="s">
        <v>110</v>
      </c>
      <c r="P22" s="18" t="s">
        <v>10</v>
      </c>
      <c r="Q22" s="18" t="s">
        <v>11</v>
      </c>
      <c r="R22" s="18" t="s">
        <v>110</v>
      </c>
      <c r="S22" s="18" t="s">
        <v>10</v>
      </c>
      <c r="T22" s="18" t="s">
        <v>11</v>
      </c>
      <c r="U22" s="18" t="s">
        <v>110</v>
      </c>
      <c r="V22" s="18" t="s">
        <v>10</v>
      </c>
      <c r="W22" s="18" t="s">
        <v>11</v>
      </c>
      <c r="X22" s="18" t="s">
        <v>110</v>
      </c>
      <c r="Y22" s="18" t="s">
        <v>10</v>
      </c>
      <c r="Z22" s="18" t="s">
        <v>11</v>
      </c>
    </row>
    <row r="23" spans="3:26" x14ac:dyDescent="0.2">
      <c r="C23" s="4">
        <v>0</v>
      </c>
      <c r="D23" s="21">
        <f>EfficiencyTest!D49</f>
        <v>0.63148571428571432</v>
      </c>
      <c r="E23" s="30">
        <f>EfficiencyTest!E49</f>
        <v>157.14285714285714</v>
      </c>
      <c r="F23" s="21">
        <f>EfficiencyTest!I49</f>
        <v>0.64672857142857143</v>
      </c>
      <c r="G23" s="30">
        <f>EfficiencyTest!J49</f>
        <v>157.14285714285714</v>
      </c>
      <c r="H23" s="21">
        <f>EfficiencyTest!N49</f>
        <v>0.64228571428571435</v>
      </c>
      <c r="I23" s="30">
        <f>EfficiencyTest!O49</f>
        <v>157.14285714285714</v>
      </c>
      <c r="J23" s="21">
        <f>F23-H23</f>
        <v>4.4428571428570818E-3</v>
      </c>
      <c r="K23" s="30">
        <f t="shared" ref="K23:K29" si="2">G23-I23</f>
        <v>0</v>
      </c>
      <c r="N23" s="4">
        <v>0</v>
      </c>
      <c r="O23" s="21">
        <f>Performance_Table_Legal!F20</f>
        <v>0.52477428571428575</v>
      </c>
      <c r="P23" s="21">
        <f>Performance_Table_Legal!G20</f>
        <v>0.8077914285714286</v>
      </c>
      <c r="Q23" s="21">
        <f>Performance_Table_Legal!H20</f>
        <v>0.53894285714285706</v>
      </c>
      <c r="R23" s="21">
        <f>Performance_Table_Legal!V20</f>
        <v>0.55748000000000009</v>
      </c>
      <c r="S23" s="21">
        <f>Performance_Table_Legal!W20</f>
        <v>0.77473428571428571</v>
      </c>
      <c r="T23" s="21">
        <f>Performance_Table_Legal!X20</f>
        <v>0.54217142857142853</v>
      </c>
      <c r="U23" s="21">
        <f>Performance_Table_Legal!AL20</f>
        <v>0.56233714285714276</v>
      </c>
      <c r="V23" s="21">
        <f>Performance_Table_Legal!AM20</f>
        <v>0.77245428571428565</v>
      </c>
      <c r="W23" s="21">
        <f>Performance_Table_Legal!AN20</f>
        <v>0.53956571428571432</v>
      </c>
      <c r="X23" s="23">
        <f>R23-U23</f>
        <v>-4.8571428571426711E-3</v>
      </c>
      <c r="Y23" s="23">
        <f t="shared" ref="Y23:Y29" si="3">S23-V23</f>
        <v>2.2800000000000598E-3</v>
      </c>
      <c r="Z23" s="23">
        <f t="shared" ref="Z23:Z29" si="4">T23-W23</f>
        <v>2.6057142857142113E-3</v>
      </c>
    </row>
    <row r="24" spans="3:26" x14ac:dyDescent="0.2">
      <c r="C24" s="4">
        <v>1</v>
      </c>
      <c r="D24" s="21">
        <f>EfficiencyTest!D50</f>
        <v>0.86594285714285724</v>
      </c>
      <c r="E24" s="30">
        <f>EfficiencyTest!E50</f>
        <v>1846.8857142857144</v>
      </c>
      <c r="F24" s="21">
        <f>EfficiencyTest!I50</f>
        <v>0.89294285714285715</v>
      </c>
      <c r="G24" s="30">
        <f>EfficiencyTest!J50</f>
        <v>1165.3142857142857</v>
      </c>
      <c r="H24" s="21">
        <f>EfficiencyTest!N50</f>
        <v>0.87805714285714287</v>
      </c>
      <c r="I24" s="30">
        <f>EfficiencyTest!O50</f>
        <v>1198.5714285714284</v>
      </c>
      <c r="J24" s="21">
        <f t="shared" ref="J24:J29" si="5">F24-H24</f>
        <v>1.488571428571428E-2</v>
      </c>
      <c r="K24" s="30">
        <f t="shared" si="2"/>
        <v>-33.257142857142753</v>
      </c>
      <c r="N24" s="4">
        <v>1</v>
      </c>
      <c r="O24" s="21">
        <f>Performance_Table_Legal!F38</f>
        <v>0.63533142857142866</v>
      </c>
      <c r="P24" s="21">
        <f>Performance_Table_Legal!G38</f>
        <v>0.5332285714285715</v>
      </c>
      <c r="Q24" s="21">
        <f>Performance_Table_Legal!H38</f>
        <v>0.56118571428571429</v>
      </c>
      <c r="R24" s="21">
        <f>Performance_Table_Legal!V38</f>
        <v>0.79951142857142865</v>
      </c>
      <c r="S24" s="21">
        <f>Performance_Table_Legal!W38</f>
        <v>0.6379057142857143</v>
      </c>
      <c r="T24" s="21">
        <f>Performance_Table_Legal!X38</f>
        <v>0.69608857142857139</v>
      </c>
      <c r="U24" s="21">
        <f>Performance_Table_Legal!AL38</f>
        <v>0.74545142857142843</v>
      </c>
      <c r="V24" s="21">
        <f>Performance_Table_Legal!AM38</f>
        <v>0.65407999999999988</v>
      </c>
      <c r="W24" s="21">
        <f>Performance_Table_Legal!AN38</f>
        <v>0.68968285714285726</v>
      </c>
      <c r="X24" s="23">
        <f t="shared" ref="X24:X29" si="6">R24-U24</f>
        <v>5.4060000000000219E-2</v>
      </c>
      <c r="Y24" s="23">
        <f t="shared" si="3"/>
        <v>-1.6174285714285586E-2</v>
      </c>
      <c r="Z24" s="23">
        <f t="shared" si="4"/>
        <v>6.4057142857141258E-3</v>
      </c>
    </row>
    <row r="25" spans="3:26" x14ac:dyDescent="0.2">
      <c r="C25" s="4">
        <v>2</v>
      </c>
      <c r="D25" s="21">
        <f>EfficiencyTest!D51</f>
        <v>0.88034285714285698</v>
      </c>
      <c r="E25" s="30">
        <f>EfficiencyTest!E51</f>
        <v>4093.8</v>
      </c>
      <c r="F25" s="21">
        <f>EfficiencyTest!I51</f>
        <v>0.91542857142857148</v>
      </c>
      <c r="G25" s="30">
        <f>EfficiencyTest!J51</f>
        <v>3531.8285714285712</v>
      </c>
      <c r="H25" s="21">
        <f>EfficiencyTest!N51</f>
        <v>0.89568571428571431</v>
      </c>
      <c r="I25" s="30">
        <f>EfficiencyTest!O51</f>
        <v>3484</v>
      </c>
      <c r="J25" s="21">
        <f t="shared" si="5"/>
        <v>1.9742857142857173E-2</v>
      </c>
      <c r="K25" s="30">
        <f t="shared" si="2"/>
        <v>47.828571428571195</v>
      </c>
      <c r="N25" s="4">
        <v>2</v>
      </c>
      <c r="O25" s="21">
        <f>Performance_Table_Legal!F56</f>
        <v>0.65950857142857144</v>
      </c>
      <c r="P25" s="21">
        <f>Performance_Table_Legal!G56</f>
        <v>0.63637714285714275</v>
      </c>
      <c r="Q25" s="21">
        <f>Performance_Table_Legal!H56</f>
        <v>0.64386857142857146</v>
      </c>
      <c r="R25" s="21">
        <f>Performance_Table_Legal!V56</f>
        <v>0.87403714285714285</v>
      </c>
      <c r="S25" s="21">
        <f>Performance_Table_Legal!W56</f>
        <v>0.72166285714285716</v>
      </c>
      <c r="T25" s="21">
        <f>Performance_Table_Legal!X56</f>
        <v>0.76427714285714288</v>
      </c>
      <c r="U25" s="21">
        <f>Performance_Table_Legal!AL56</f>
        <v>0.75017428571428568</v>
      </c>
      <c r="V25" s="21">
        <f>Performance_Table_Legal!AM56</f>
        <v>0.6575685714285715</v>
      </c>
      <c r="W25" s="21">
        <f>Performance_Table_Legal!AN56</f>
        <v>0.66249142857142862</v>
      </c>
      <c r="X25" s="23">
        <f t="shared" si="6"/>
        <v>0.12386285714285716</v>
      </c>
      <c r="Y25" s="23">
        <f t="shared" si="3"/>
        <v>6.4094285714285659E-2</v>
      </c>
      <c r="Z25" s="23">
        <f t="shared" si="4"/>
        <v>0.10178571428571426</v>
      </c>
    </row>
    <row r="26" spans="3:26" x14ac:dyDescent="0.2">
      <c r="C26" s="4">
        <v>3</v>
      </c>
      <c r="D26" s="21">
        <f>EfficiencyTest!D52</f>
        <v>0.89651428571428571</v>
      </c>
      <c r="E26" s="30">
        <f>EfficiencyTest!E52</f>
        <v>6488.6285714285714</v>
      </c>
      <c r="F26" s="21">
        <f>EfficiencyTest!I52</f>
        <v>0.93071428571428572</v>
      </c>
      <c r="G26" s="30">
        <f>EfficiencyTest!J52</f>
        <v>5973.6571428571424</v>
      </c>
      <c r="H26" s="21">
        <f>EfficiencyTest!N52</f>
        <v>0.89768571428571431</v>
      </c>
      <c r="I26" s="30">
        <f>EfficiencyTest!O52</f>
        <v>6073.4285714285716</v>
      </c>
      <c r="J26" s="21">
        <f t="shared" si="5"/>
        <v>3.3028571428571407E-2</v>
      </c>
      <c r="K26" s="30">
        <f t="shared" si="2"/>
        <v>-99.771428571429169</v>
      </c>
      <c r="N26" s="4">
        <v>3</v>
      </c>
      <c r="O26" s="21">
        <f>Performance_Table_Legal!F74</f>
        <v>0.77711142857142856</v>
      </c>
      <c r="P26" s="21">
        <f>Performance_Table_Legal!G74</f>
        <v>0.75195999999999985</v>
      </c>
      <c r="Q26" s="21">
        <f>Performance_Table_Legal!H74</f>
        <v>0.75162285714285715</v>
      </c>
      <c r="R26" s="21">
        <f>Performance_Table_Legal!V74</f>
        <v>0.91738571428571436</v>
      </c>
      <c r="S26" s="21">
        <f>Performance_Table_Legal!W74</f>
        <v>0.79504000000000008</v>
      </c>
      <c r="T26" s="21">
        <f>Performance_Table_Legal!X74</f>
        <v>0.81373142857142866</v>
      </c>
      <c r="U26" s="21">
        <f>Performance_Table_Legal!AL74</f>
        <v>0.75813428571428576</v>
      </c>
      <c r="V26" s="21">
        <f>Performance_Table_Legal!AM74</f>
        <v>0.64918571428571425</v>
      </c>
      <c r="W26" s="21">
        <f>Performance_Table_Legal!AN74</f>
        <v>0.6626685714285715</v>
      </c>
      <c r="X26" s="23">
        <f t="shared" si="6"/>
        <v>0.1592514285714286</v>
      </c>
      <c r="Y26" s="23">
        <f t="shared" si="3"/>
        <v>0.14585428571428583</v>
      </c>
      <c r="Z26" s="23">
        <f t="shared" si="4"/>
        <v>0.15106285714285717</v>
      </c>
    </row>
    <row r="27" spans="3:26" x14ac:dyDescent="0.2">
      <c r="C27" s="4">
        <v>4</v>
      </c>
      <c r="D27" s="21">
        <f>EfficiencyTest!D53</f>
        <v>0.90132857142857148</v>
      </c>
      <c r="E27" s="30">
        <f>EfficiencyTest!E53</f>
        <v>8888.6857142857152</v>
      </c>
      <c r="F27" s="21">
        <f>EfficiencyTest!I53</f>
        <v>0.93367142857142849</v>
      </c>
      <c r="G27" s="30">
        <f>EfficiencyTest!J53</f>
        <v>8875.8857142857141</v>
      </c>
      <c r="H27" s="21">
        <f>EfficiencyTest!N53</f>
        <v>0.9033000000000001</v>
      </c>
      <c r="I27" s="30">
        <f>EfficiencyTest!O53</f>
        <v>8040.5714285714284</v>
      </c>
      <c r="J27" s="21">
        <f t="shared" si="5"/>
        <v>3.0371428571428383E-2</v>
      </c>
      <c r="K27" s="30">
        <f t="shared" si="2"/>
        <v>835.31428571428569</v>
      </c>
      <c r="N27" s="4">
        <v>4</v>
      </c>
      <c r="O27" s="21">
        <f>Performance_Table_Legal!F92</f>
        <v>0.79979999999999996</v>
      </c>
      <c r="P27" s="21">
        <f>Performance_Table_Legal!G92</f>
        <v>0.74397714285714289</v>
      </c>
      <c r="Q27" s="21">
        <f>Performance_Table_Legal!H92</f>
        <v>0.76930857142857134</v>
      </c>
      <c r="R27" s="21">
        <f>Performance_Table_Legal!V92</f>
        <v>0.88387142857142875</v>
      </c>
      <c r="S27" s="21">
        <f>Performance_Table_Legal!W92</f>
        <v>0.81722285714285714</v>
      </c>
      <c r="T27" s="21">
        <f>Performance_Table_Legal!X92</f>
        <v>0.83667142857142862</v>
      </c>
      <c r="U27" s="21">
        <f>Performance_Table_Legal!AL92</f>
        <v>0.82814857142857146</v>
      </c>
      <c r="V27" s="21">
        <f>Performance_Table_Legal!AM92</f>
        <v>0.72246285714285718</v>
      </c>
      <c r="W27" s="21">
        <f>Performance_Table_Legal!AN92</f>
        <v>0.73310571428571425</v>
      </c>
      <c r="X27" s="23">
        <f t="shared" si="6"/>
        <v>5.5722857142857296E-2</v>
      </c>
      <c r="Y27" s="23">
        <f t="shared" si="3"/>
        <v>9.4759999999999955E-2</v>
      </c>
      <c r="Z27" s="23">
        <f t="shared" si="4"/>
        <v>0.10356571428571437</v>
      </c>
    </row>
    <row r="28" spans="3:26" x14ac:dyDescent="0.2">
      <c r="C28" s="4">
        <v>5</v>
      </c>
      <c r="D28" s="21">
        <f>EfficiencyTest!D54</f>
        <v>0.90610000000000013</v>
      </c>
      <c r="E28" s="30">
        <f>EfficiencyTest!E54</f>
        <v>11283.285714285716</v>
      </c>
      <c r="F28" s="21">
        <f>EfficiencyTest!I54</f>
        <v>0.93728571428571439</v>
      </c>
      <c r="G28" s="30">
        <f>EfficiencyTest!J54</f>
        <v>11025.257142857143</v>
      </c>
      <c r="H28" s="21">
        <f>EfficiencyTest!N54</f>
        <v>0.91134285714285723</v>
      </c>
      <c r="I28" s="30">
        <f>EfficiencyTest!O54</f>
        <v>11776.457142857143</v>
      </c>
      <c r="J28" s="21">
        <f t="shared" si="5"/>
        <v>2.5942857142857156E-2</v>
      </c>
      <c r="K28" s="30">
        <f t="shared" si="2"/>
        <v>-751.20000000000073</v>
      </c>
      <c r="N28" s="4">
        <v>5</v>
      </c>
      <c r="O28" s="21">
        <f>Performance_Table_Legal!F110</f>
        <v>0.80386000000000002</v>
      </c>
      <c r="P28" s="21">
        <f>Performance_Table_Legal!G110</f>
        <v>0.74835428571428586</v>
      </c>
      <c r="Q28" s="21">
        <f>Performance_Table_Legal!H110</f>
        <v>0.75869142857142868</v>
      </c>
      <c r="R28" s="21">
        <f>Performance_Table_Legal!V110</f>
        <v>0.89595142857142851</v>
      </c>
      <c r="S28" s="21">
        <f>Performance_Table_Legal!W110</f>
        <v>0.81937714285714291</v>
      </c>
      <c r="T28" s="21">
        <f>Performance_Table_Legal!X110</f>
        <v>0.84085714285714297</v>
      </c>
      <c r="U28" s="21">
        <f>Performance_Table_Legal!AL110</f>
        <v>0.87349714285714286</v>
      </c>
      <c r="V28" s="21">
        <f>Performance_Table_Legal!AM110</f>
        <v>0.71921999999999997</v>
      </c>
      <c r="W28" s="21">
        <f>Performance_Table_Legal!AN110</f>
        <v>0.75040571428571423</v>
      </c>
      <c r="X28" s="23">
        <f t="shared" si="6"/>
        <v>2.2454285714285649E-2</v>
      </c>
      <c r="Y28" s="23">
        <f t="shared" si="3"/>
        <v>0.10015714285714294</v>
      </c>
      <c r="Z28" s="23">
        <f t="shared" si="4"/>
        <v>9.0451428571428738E-2</v>
      </c>
    </row>
    <row r="29" spans="3:26" x14ac:dyDescent="0.2">
      <c r="C29" s="4">
        <v>6</v>
      </c>
      <c r="D29" s="21">
        <f>EfficiencyTest!D55</f>
        <v>0.90865714285714283</v>
      </c>
      <c r="E29" s="30">
        <f>EfficiencyTest!E55</f>
        <v>13680.914285714287</v>
      </c>
      <c r="F29" s="21">
        <f>EfficiencyTest!I55</f>
        <v>0.94057142857142861</v>
      </c>
      <c r="G29" s="30">
        <f>EfficiencyTest!J55</f>
        <v>13053.2</v>
      </c>
      <c r="H29" s="21">
        <f>EfficiencyTest!N55</f>
        <v>0.92007714285714293</v>
      </c>
      <c r="I29" s="30">
        <f>EfficiencyTest!O55</f>
        <v>14599.2</v>
      </c>
      <c r="J29" s="21">
        <f t="shared" si="5"/>
        <v>2.0494285714285687E-2</v>
      </c>
      <c r="K29" s="30">
        <f t="shared" si="2"/>
        <v>-1546</v>
      </c>
      <c r="N29" s="4">
        <v>6</v>
      </c>
      <c r="O29" s="21">
        <f>Performance_Table_Legal!F128</f>
        <v>0.82649714285714282</v>
      </c>
      <c r="P29" s="21">
        <f>Performance_Table_Legal!G128</f>
        <v>0.75914285714285723</v>
      </c>
      <c r="Q29" s="21">
        <f>Performance_Table_Legal!H128</f>
        <v>0.77542857142857158</v>
      </c>
      <c r="R29" s="21">
        <f>Performance_Table_Legal!V128</f>
        <v>0.92184571428571427</v>
      </c>
      <c r="S29" s="21">
        <f>Performance_Table_Legal!W128</f>
        <v>0.79445714285714275</v>
      </c>
      <c r="T29" s="21">
        <f>Performance_Table_Legal!X128</f>
        <v>0.84005142857142867</v>
      </c>
      <c r="U29" s="21">
        <f>Performance_Table_Legal!AL128</f>
        <v>0.88396857142857144</v>
      </c>
      <c r="V29" s="21">
        <f>Performance_Table_Legal!AM128</f>
        <v>0.73732000000000009</v>
      </c>
      <c r="W29" s="21">
        <f>Performance_Table_Legal!AN128</f>
        <v>0.76560285714285714</v>
      </c>
      <c r="X29" s="23">
        <f t="shared" si="6"/>
        <v>3.7877142857142831E-2</v>
      </c>
      <c r="Y29" s="23">
        <f t="shared" si="3"/>
        <v>5.7137142857142664E-2</v>
      </c>
      <c r="Z29" s="23">
        <f t="shared" si="4"/>
        <v>7.4448571428571531E-2</v>
      </c>
    </row>
    <row r="30" spans="3:26" x14ac:dyDescent="0.2">
      <c r="G30" s="22"/>
    </row>
    <row r="31" spans="3:26" x14ac:dyDescent="0.2">
      <c r="C31" t="s">
        <v>123</v>
      </c>
      <c r="D31" s="23">
        <f>_xlfn.T.TEST(D24:D29, F24:F29, 2, 1)</f>
        <v>1.163097078164013E-6</v>
      </c>
      <c r="N31" t="s">
        <v>123</v>
      </c>
      <c r="O31" s="23">
        <f>_xlfn.T.TEST(O24:O29, R24:R29, 2, 1)</f>
        <v>1.4895102875576729E-3</v>
      </c>
      <c r="P31" s="23">
        <f t="shared" ref="P31" si="7">_xlfn.T.TEST(P24:P29, S24:S29, 2, 1)</f>
        <v>1.2938682948127882E-3</v>
      </c>
      <c r="Q31" s="23">
        <f>_xlfn.T.TEST(Q24:Q29, T24:T29, 2, 1)</f>
        <v>9.6989687236500243E-4</v>
      </c>
    </row>
    <row r="32" spans="3:26" x14ac:dyDescent="0.2">
      <c r="C32" t="s">
        <v>123</v>
      </c>
      <c r="D32" s="23">
        <f>_xlfn.T.TEST(D24:D29, H24:H29, 2, 1)</f>
        <v>2.1954474556560601E-2</v>
      </c>
      <c r="N32" t="s">
        <v>123</v>
      </c>
      <c r="O32" s="23">
        <f>_xlfn.T.TEST(O24:O29, U24:U29, 2, 1)</f>
        <v>3.095182410340221E-2</v>
      </c>
      <c r="P32" s="23">
        <f t="shared" ref="P32" si="8">_xlfn.T.TEST(P24:P29, V24:V29, 2, 1)</f>
        <v>0.86145845371319751</v>
      </c>
      <c r="Q32" s="23">
        <f>_xlfn.T.TEST(Q24:Q29, W24:W29, 2, 1)</f>
        <v>0.9835246560392068</v>
      </c>
    </row>
    <row r="33" spans="3:17" x14ac:dyDescent="0.2">
      <c r="C33" t="s">
        <v>124</v>
      </c>
      <c r="D33" s="23">
        <f>_xlfn.T.TEST(F24:F29, H24:H29, 2, 1)</f>
        <v>3.6554824617216928E-4</v>
      </c>
      <c r="N33" t="s">
        <v>124</v>
      </c>
      <c r="O33" s="23">
        <f>_xlfn.T.TEST(R24:R29, U24:U29, 2, 1)</f>
        <v>1.8359246900436756E-2</v>
      </c>
      <c r="P33" s="23">
        <f t="shared" ref="P33" si="9">_xlfn.T.TEST(S24:S29, V24:V29, 2, 1)</f>
        <v>2.0410274278227149E-2</v>
      </c>
      <c r="Q33" s="23">
        <f>_xlfn.T.TEST(T24:T29, W24:W29, 2, 1)</f>
        <v>6.1654562014723914E-3</v>
      </c>
    </row>
  </sheetData>
  <mergeCells count="12">
    <mergeCell ref="X21:Z21"/>
    <mergeCell ref="O21:Q21"/>
    <mergeCell ref="R21:T21"/>
    <mergeCell ref="U21:W21"/>
    <mergeCell ref="D5:E5"/>
    <mergeCell ref="F5:G5"/>
    <mergeCell ref="H5:I5"/>
    <mergeCell ref="D21:E21"/>
    <mergeCell ref="F21:G21"/>
    <mergeCell ref="H21:I21"/>
    <mergeCell ref="J21:K21"/>
    <mergeCell ref="J5:K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BD6E4-8CF8-9444-AD75-B48CB4AE3D1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4D7E3-793E-B94E-94D1-8A1B17BB836B}">
  <sheetPr>
    <tabColor rgb="FF92D050"/>
  </sheetPr>
  <dimension ref="C3:AL113"/>
  <sheetViews>
    <sheetView topLeftCell="A20" zoomScale="131" workbookViewId="0">
      <selection activeCell="F112" sqref="F112"/>
    </sheetView>
  </sheetViews>
  <sheetFormatPr baseColWidth="10" defaultRowHeight="16" x14ac:dyDescent="0.2"/>
  <sheetData>
    <row r="3" spans="3:38" x14ac:dyDescent="0.2">
      <c r="C3" t="s">
        <v>128</v>
      </c>
      <c r="V3" t="s">
        <v>129</v>
      </c>
    </row>
    <row r="4" spans="3:38" x14ac:dyDescent="0.2">
      <c r="C4" t="s">
        <v>27</v>
      </c>
    </row>
    <row r="5" spans="3:38" x14ac:dyDescent="0.2">
      <c r="C5" s="11" t="s">
        <v>48</v>
      </c>
      <c r="D5" s="11" t="s">
        <v>49</v>
      </c>
      <c r="E5" s="11" t="s">
        <v>63</v>
      </c>
      <c r="F5" s="11" t="s">
        <v>64</v>
      </c>
      <c r="G5" s="11" t="s">
        <v>65</v>
      </c>
      <c r="H5" s="11" t="s">
        <v>66</v>
      </c>
      <c r="I5" s="11" t="s">
        <v>67</v>
      </c>
      <c r="J5" s="11" t="s">
        <v>68</v>
      </c>
      <c r="K5" s="1" t="s">
        <v>56</v>
      </c>
      <c r="L5" s="11" t="s">
        <v>69</v>
      </c>
      <c r="M5" s="11" t="s">
        <v>70</v>
      </c>
      <c r="N5" s="11" t="s">
        <v>71</v>
      </c>
      <c r="O5" s="11" t="s">
        <v>72</v>
      </c>
      <c r="P5" s="11" t="s">
        <v>73</v>
      </c>
      <c r="Q5" s="11" t="s">
        <v>74</v>
      </c>
      <c r="R5" s="11" t="s">
        <v>75</v>
      </c>
      <c r="S5" s="11" t="s">
        <v>76</v>
      </c>
      <c r="V5" s="11" t="s">
        <v>48</v>
      </c>
      <c r="W5" s="11" t="s">
        <v>49</v>
      </c>
      <c r="X5" s="11" t="s">
        <v>63</v>
      </c>
      <c r="Y5" s="11" t="s">
        <v>64</v>
      </c>
      <c r="Z5" s="11" t="s">
        <v>65</v>
      </c>
      <c r="AA5" s="11" t="s">
        <v>66</v>
      </c>
      <c r="AB5" s="11" t="s">
        <v>67</v>
      </c>
      <c r="AC5" s="11" t="s">
        <v>68</v>
      </c>
      <c r="AD5" s="1" t="s">
        <v>56</v>
      </c>
      <c r="AE5" s="11" t="s">
        <v>69</v>
      </c>
      <c r="AF5" s="11" t="s">
        <v>70</v>
      </c>
      <c r="AG5" s="11" t="s">
        <v>71</v>
      </c>
      <c r="AH5" s="11" t="s">
        <v>72</v>
      </c>
      <c r="AI5" s="11" t="s">
        <v>73</v>
      </c>
      <c r="AJ5" s="11" t="s">
        <v>74</v>
      </c>
      <c r="AK5" s="11" t="s">
        <v>75</v>
      </c>
      <c r="AL5" s="11" t="s">
        <v>76</v>
      </c>
    </row>
    <row r="6" spans="3:38" x14ac:dyDescent="0.2">
      <c r="C6">
        <v>0</v>
      </c>
      <c r="D6">
        <v>0.61499999999999999</v>
      </c>
      <c r="E6">
        <v>0.75180000000000002</v>
      </c>
      <c r="F6">
        <v>0.70550000000000002</v>
      </c>
      <c r="G6">
        <v>0.72789999999999999</v>
      </c>
      <c r="H6">
        <v>0.3175</v>
      </c>
      <c r="I6">
        <v>0.37040000000000001</v>
      </c>
      <c r="J6">
        <v>0.34189999999999998</v>
      </c>
      <c r="K6" s="1">
        <v>0.63</v>
      </c>
      <c r="L6">
        <v>0.7571</v>
      </c>
      <c r="M6">
        <v>0.72599999999999998</v>
      </c>
      <c r="N6">
        <v>0.74129999999999996</v>
      </c>
      <c r="O6">
        <v>0.33329999999999999</v>
      </c>
      <c r="P6">
        <v>0.37040000000000001</v>
      </c>
      <c r="Q6">
        <v>0.35089999999999999</v>
      </c>
      <c r="R6">
        <v>4.21</v>
      </c>
      <c r="S6">
        <v>200</v>
      </c>
      <c r="V6">
        <v>0</v>
      </c>
      <c r="W6">
        <v>0.47</v>
      </c>
      <c r="X6">
        <v>0.93479999999999996</v>
      </c>
      <c r="Y6">
        <v>0.29449999999999998</v>
      </c>
      <c r="Z6">
        <v>0.44790000000000002</v>
      </c>
      <c r="AA6">
        <v>0.33119999999999999</v>
      </c>
      <c r="AB6">
        <v>0.94440000000000002</v>
      </c>
      <c r="AC6">
        <v>0.4904</v>
      </c>
      <c r="AD6" s="1">
        <v>0.46500000000000002</v>
      </c>
      <c r="AE6">
        <v>0.91490000000000005</v>
      </c>
      <c r="AF6">
        <v>0.29449999999999998</v>
      </c>
      <c r="AG6">
        <v>0.4456</v>
      </c>
      <c r="AH6">
        <v>0.32679999999999998</v>
      </c>
      <c r="AI6">
        <v>0.92589999999999995</v>
      </c>
      <c r="AJ6">
        <v>0.48309999999999997</v>
      </c>
      <c r="AK6">
        <v>3.96</v>
      </c>
      <c r="AL6">
        <v>200</v>
      </c>
    </row>
    <row r="7" spans="3:38" x14ac:dyDescent="0.2">
      <c r="C7">
        <v>1</v>
      </c>
      <c r="D7">
        <v>0.74</v>
      </c>
      <c r="E7">
        <v>0.79010000000000002</v>
      </c>
      <c r="F7">
        <v>0.87670000000000003</v>
      </c>
      <c r="G7">
        <v>0.83120000000000005</v>
      </c>
      <c r="H7">
        <v>0.52629999999999999</v>
      </c>
      <c r="I7">
        <v>0.37040000000000001</v>
      </c>
      <c r="J7">
        <v>0.43480000000000002</v>
      </c>
      <c r="K7" s="1">
        <v>0.73</v>
      </c>
      <c r="L7">
        <v>0.78400000000000003</v>
      </c>
      <c r="M7">
        <v>0.86990000000000001</v>
      </c>
      <c r="N7">
        <v>0.82469999999999999</v>
      </c>
      <c r="O7">
        <v>0.5</v>
      </c>
      <c r="P7">
        <v>0.35189999999999999</v>
      </c>
      <c r="Q7">
        <v>0.41299999999999998</v>
      </c>
      <c r="R7">
        <v>74.2</v>
      </c>
      <c r="S7">
        <v>2020</v>
      </c>
      <c r="V7">
        <v>1</v>
      </c>
      <c r="W7">
        <v>0.86</v>
      </c>
      <c r="X7">
        <v>0.94030000000000002</v>
      </c>
      <c r="Y7">
        <v>0.86299999999999999</v>
      </c>
      <c r="Z7">
        <v>0.9</v>
      </c>
      <c r="AA7">
        <v>0.69699999999999995</v>
      </c>
      <c r="AB7">
        <v>0.85189999999999999</v>
      </c>
      <c r="AC7">
        <v>0.76670000000000005</v>
      </c>
      <c r="AD7" s="1">
        <v>0.85499999999999998</v>
      </c>
      <c r="AE7">
        <v>0.93979999999999997</v>
      </c>
      <c r="AF7">
        <v>0.85619999999999996</v>
      </c>
      <c r="AG7">
        <v>0.89610000000000001</v>
      </c>
      <c r="AH7">
        <v>0.68659999999999999</v>
      </c>
      <c r="AI7">
        <v>0.85189999999999999</v>
      </c>
      <c r="AJ7">
        <v>0.76029999999999998</v>
      </c>
      <c r="AK7">
        <v>85.54</v>
      </c>
      <c r="AL7">
        <v>1616</v>
      </c>
    </row>
    <row r="8" spans="3:38" x14ac:dyDescent="0.2">
      <c r="C8">
        <v>2</v>
      </c>
      <c r="D8">
        <v>0.79</v>
      </c>
      <c r="E8">
        <v>0.93330000000000002</v>
      </c>
      <c r="F8">
        <v>0.7671</v>
      </c>
      <c r="G8">
        <v>0.84209999999999996</v>
      </c>
      <c r="H8">
        <v>0.57499999999999996</v>
      </c>
      <c r="I8">
        <v>0.85189999999999999</v>
      </c>
      <c r="J8">
        <v>0.68659999999999999</v>
      </c>
      <c r="K8" s="1">
        <v>0.79</v>
      </c>
      <c r="L8">
        <v>0.92620000000000002</v>
      </c>
      <c r="M8">
        <v>0.77400000000000002</v>
      </c>
      <c r="N8">
        <v>0.84330000000000005</v>
      </c>
      <c r="O8">
        <v>0.57689999999999997</v>
      </c>
      <c r="P8">
        <v>0.83330000000000004</v>
      </c>
      <c r="Q8">
        <v>0.68179999999999996</v>
      </c>
      <c r="R8">
        <v>125.51</v>
      </c>
      <c r="S8">
        <v>4040</v>
      </c>
      <c r="V8">
        <v>2</v>
      </c>
      <c r="W8">
        <v>0.875</v>
      </c>
      <c r="X8">
        <v>0.87580000000000002</v>
      </c>
      <c r="Y8">
        <v>0.96579999999999999</v>
      </c>
      <c r="Z8">
        <v>0.91859999999999997</v>
      </c>
      <c r="AA8">
        <v>0.87180000000000002</v>
      </c>
      <c r="AB8">
        <v>0.62960000000000005</v>
      </c>
      <c r="AC8">
        <v>0.73119999999999996</v>
      </c>
      <c r="AD8" s="1">
        <v>0.86499999999999999</v>
      </c>
      <c r="AE8">
        <v>0.87419999999999998</v>
      </c>
      <c r="AF8">
        <v>0.95209999999999995</v>
      </c>
      <c r="AG8">
        <v>0.91149999999999998</v>
      </c>
      <c r="AH8">
        <v>0.82930000000000004</v>
      </c>
      <c r="AI8">
        <v>0.62960000000000005</v>
      </c>
      <c r="AJ8">
        <v>0.71579999999999999</v>
      </c>
      <c r="AK8">
        <v>131.07</v>
      </c>
      <c r="AL8">
        <v>4040</v>
      </c>
    </row>
    <row r="9" spans="3:38" x14ac:dyDescent="0.2">
      <c r="C9">
        <v>3</v>
      </c>
      <c r="D9">
        <v>0.79</v>
      </c>
      <c r="E9">
        <v>0.93330000000000002</v>
      </c>
      <c r="F9">
        <v>0.7671</v>
      </c>
      <c r="G9">
        <v>0.84209999999999996</v>
      </c>
      <c r="H9">
        <v>0.57499999999999996</v>
      </c>
      <c r="I9">
        <v>0.85189999999999999</v>
      </c>
      <c r="J9">
        <v>0.68659999999999999</v>
      </c>
      <c r="K9" s="1">
        <v>0.79</v>
      </c>
      <c r="L9">
        <v>0.92620000000000002</v>
      </c>
      <c r="M9">
        <v>0.77400000000000002</v>
      </c>
      <c r="N9">
        <v>0.84330000000000005</v>
      </c>
      <c r="O9">
        <v>0.57689999999999997</v>
      </c>
      <c r="P9">
        <v>0.83330000000000004</v>
      </c>
      <c r="Q9">
        <v>0.68179999999999996</v>
      </c>
      <c r="R9">
        <v>124.76</v>
      </c>
      <c r="S9">
        <v>4040</v>
      </c>
      <c r="V9">
        <v>3</v>
      </c>
      <c r="W9">
        <v>0.87</v>
      </c>
      <c r="X9">
        <v>0.95450000000000002</v>
      </c>
      <c r="Y9">
        <v>0.86299999999999999</v>
      </c>
      <c r="Z9">
        <v>0.90649999999999997</v>
      </c>
      <c r="AA9">
        <v>0.70589999999999997</v>
      </c>
      <c r="AB9">
        <v>0.88890000000000002</v>
      </c>
      <c r="AC9">
        <v>0.78690000000000004</v>
      </c>
      <c r="AD9" s="1">
        <v>0.875</v>
      </c>
      <c r="AE9">
        <v>0.94810000000000005</v>
      </c>
      <c r="AF9">
        <v>0.87670000000000003</v>
      </c>
      <c r="AG9">
        <v>0.91100000000000003</v>
      </c>
      <c r="AH9">
        <v>0.72309999999999997</v>
      </c>
      <c r="AI9">
        <v>0.87039999999999995</v>
      </c>
      <c r="AJ9">
        <v>0.78990000000000005</v>
      </c>
      <c r="AK9">
        <v>136.4</v>
      </c>
      <c r="AL9">
        <v>4040</v>
      </c>
    </row>
    <row r="10" spans="3:38" x14ac:dyDescent="0.2">
      <c r="C10">
        <v>4</v>
      </c>
      <c r="D10">
        <v>0.79</v>
      </c>
      <c r="E10">
        <v>0.93330000000000002</v>
      </c>
      <c r="F10">
        <v>0.7671</v>
      </c>
      <c r="G10">
        <v>0.84209999999999996</v>
      </c>
      <c r="H10">
        <v>0.57499999999999996</v>
      </c>
      <c r="I10">
        <v>0.85189999999999999</v>
      </c>
      <c r="J10">
        <v>0.68659999999999999</v>
      </c>
      <c r="K10" s="1">
        <v>0.79</v>
      </c>
      <c r="L10">
        <v>0.92620000000000002</v>
      </c>
      <c r="M10">
        <v>0.77400000000000002</v>
      </c>
      <c r="N10">
        <v>0.84330000000000005</v>
      </c>
      <c r="O10">
        <v>0.57689999999999997</v>
      </c>
      <c r="P10">
        <v>0.83330000000000004</v>
      </c>
      <c r="Q10">
        <v>0.68179999999999996</v>
      </c>
      <c r="R10">
        <v>134.97</v>
      </c>
      <c r="S10">
        <v>4040</v>
      </c>
      <c r="V10">
        <v>4</v>
      </c>
      <c r="W10">
        <v>0.88</v>
      </c>
      <c r="X10">
        <v>0.96209999999999996</v>
      </c>
      <c r="Y10">
        <v>0.86990000000000001</v>
      </c>
      <c r="Z10">
        <v>0.91369999999999996</v>
      </c>
      <c r="AA10">
        <v>0.72060000000000002</v>
      </c>
      <c r="AB10">
        <v>0.90739999999999998</v>
      </c>
      <c r="AC10">
        <v>0.80330000000000001</v>
      </c>
      <c r="AD10" s="1">
        <v>0.86499999999999999</v>
      </c>
      <c r="AE10">
        <v>0.96120000000000005</v>
      </c>
      <c r="AF10">
        <v>0.84930000000000005</v>
      </c>
      <c r="AG10">
        <v>0.90180000000000005</v>
      </c>
      <c r="AH10">
        <v>0.69010000000000005</v>
      </c>
      <c r="AI10">
        <v>0.90739999999999998</v>
      </c>
      <c r="AJ10">
        <v>0.78400000000000003</v>
      </c>
      <c r="AK10">
        <v>124.83</v>
      </c>
      <c r="AL10">
        <v>3434</v>
      </c>
    </row>
    <row r="11" spans="3:38" x14ac:dyDescent="0.2">
      <c r="C11">
        <v>5</v>
      </c>
      <c r="D11">
        <v>0.8</v>
      </c>
      <c r="E11">
        <v>0.86809999999999998</v>
      </c>
      <c r="F11">
        <v>0.85619999999999996</v>
      </c>
      <c r="G11">
        <v>0.86209999999999998</v>
      </c>
      <c r="H11">
        <v>0.625</v>
      </c>
      <c r="I11">
        <v>0.64810000000000001</v>
      </c>
      <c r="J11">
        <v>0.63639999999999997</v>
      </c>
      <c r="K11" s="1">
        <v>0.8</v>
      </c>
      <c r="L11">
        <v>0.86809999999999998</v>
      </c>
      <c r="M11">
        <v>0.85619999999999996</v>
      </c>
      <c r="N11">
        <v>0.86209999999999998</v>
      </c>
      <c r="O11">
        <v>0.625</v>
      </c>
      <c r="P11">
        <v>0.64810000000000001</v>
      </c>
      <c r="Q11">
        <v>0.63639999999999997</v>
      </c>
      <c r="R11">
        <v>135.63</v>
      </c>
      <c r="S11">
        <v>4040</v>
      </c>
      <c r="V11">
        <v>5</v>
      </c>
      <c r="W11">
        <v>0.89500000000000002</v>
      </c>
      <c r="X11">
        <v>0.96989999999999998</v>
      </c>
      <c r="Y11">
        <v>0.88360000000000005</v>
      </c>
      <c r="Z11">
        <v>0.92469999999999997</v>
      </c>
      <c r="AA11">
        <v>0.74629999999999996</v>
      </c>
      <c r="AB11">
        <v>0.92589999999999995</v>
      </c>
      <c r="AC11">
        <v>0.82640000000000002</v>
      </c>
      <c r="AD11" s="1">
        <v>0.88500000000000001</v>
      </c>
      <c r="AE11">
        <v>0.96240000000000003</v>
      </c>
      <c r="AF11">
        <v>0.87670000000000003</v>
      </c>
      <c r="AG11">
        <v>0.91759999999999997</v>
      </c>
      <c r="AH11">
        <v>0.73129999999999995</v>
      </c>
      <c r="AI11">
        <v>0.90739999999999998</v>
      </c>
      <c r="AJ11">
        <v>0.80989999999999995</v>
      </c>
      <c r="AK11">
        <v>140.11000000000001</v>
      </c>
      <c r="AL11">
        <v>4040</v>
      </c>
    </row>
    <row r="12" spans="3:38" x14ac:dyDescent="0.2">
      <c r="C12">
        <v>6</v>
      </c>
      <c r="D12">
        <v>0.8</v>
      </c>
      <c r="E12">
        <v>0.86809999999999998</v>
      </c>
      <c r="F12">
        <v>0.85619999999999996</v>
      </c>
      <c r="G12">
        <v>0.86209999999999998</v>
      </c>
      <c r="H12">
        <v>0.625</v>
      </c>
      <c r="I12">
        <v>0.64810000000000001</v>
      </c>
      <c r="J12">
        <v>0.63639999999999997</v>
      </c>
      <c r="K12" s="1">
        <v>0.8</v>
      </c>
      <c r="L12">
        <v>0.86809999999999998</v>
      </c>
      <c r="M12">
        <v>0.85619999999999996</v>
      </c>
      <c r="N12">
        <v>0.86209999999999998</v>
      </c>
      <c r="O12">
        <v>0.625</v>
      </c>
      <c r="P12">
        <v>0.64810000000000001</v>
      </c>
      <c r="Q12">
        <v>0.63639999999999997</v>
      </c>
      <c r="R12">
        <v>132.74</v>
      </c>
      <c r="S12">
        <v>4040</v>
      </c>
      <c r="V12">
        <v>6</v>
      </c>
      <c r="W12">
        <v>0.9</v>
      </c>
      <c r="X12">
        <v>0.95</v>
      </c>
      <c r="Y12">
        <v>0.91100000000000003</v>
      </c>
      <c r="Z12">
        <v>0.93010000000000004</v>
      </c>
      <c r="AA12">
        <v>0.7833</v>
      </c>
      <c r="AB12">
        <v>0.87039999999999995</v>
      </c>
      <c r="AC12">
        <v>0.8246</v>
      </c>
      <c r="AD12" s="1">
        <v>0.89500000000000002</v>
      </c>
      <c r="AE12">
        <v>0.94330000000000003</v>
      </c>
      <c r="AF12">
        <v>0.91100000000000003</v>
      </c>
      <c r="AG12">
        <v>0.92679999999999996</v>
      </c>
      <c r="AH12">
        <v>0.77969999999999995</v>
      </c>
      <c r="AI12">
        <v>0.85189999999999999</v>
      </c>
      <c r="AJ12">
        <v>0.81420000000000003</v>
      </c>
      <c r="AK12">
        <v>135.99</v>
      </c>
      <c r="AL12">
        <v>3232</v>
      </c>
    </row>
    <row r="13" spans="3:38" x14ac:dyDescent="0.2">
      <c r="K13" s="1"/>
      <c r="AD13" s="1"/>
    </row>
    <row r="14" spans="3:38" x14ac:dyDescent="0.2">
      <c r="C14" t="s">
        <v>25</v>
      </c>
      <c r="K14" s="1"/>
      <c r="AD14" s="1"/>
    </row>
    <row r="15" spans="3:38" x14ac:dyDescent="0.2">
      <c r="C15" s="11" t="s">
        <v>48</v>
      </c>
      <c r="D15" s="11" t="s">
        <v>49</v>
      </c>
      <c r="E15" s="11" t="s">
        <v>63</v>
      </c>
      <c r="F15" s="11" t="s">
        <v>64</v>
      </c>
      <c r="G15" s="11" t="s">
        <v>65</v>
      </c>
      <c r="H15" s="11" t="s">
        <v>66</v>
      </c>
      <c r="I15" s="11" t="s">
        <v>67</v>
      </c>
      <c r="J15" s="11" t="s">
        <v>68</v>
      </c>
      <c r="K15" s="1" t="s">
        <v>56</v>
      </c>
      <c r="L15" s="11" t="s">
        <v>69</v>
      </c>
      <c r="M15" s="11" t="s">
        <v>70</v>
      </c>
      <c r="N15" s="11" t="s">
        <v>71</v>
      </c>
      <c r="O15" s="11" t="s">
        <v>72</v>
      </c>
      <c r="P15" s="11" t="s">
        <v>73</v>
      </c>
      <c r="Q15" s="11" t="s">
        <v>74</v>
      </c>
      <c r="R15" s="11" t="s">
        <v>75</v>
      </c>
      <c r="S15" s="11" t="s">
        <v>76</v>
      </c>
      <c r="V15" s="11" t="s">
        <v>48</v>
      </c>
      <c r="W15" s="11" t="s">
        <v>49</v>
      </c>
      <c r="X15" s="11" t="s">
        <v>63</v>
      </c>
      <c r="Y15" s="11" t="s">
        <v>64</v>
      </c>
      <c r="Z15" s="11" t="s">
        <v>65</v>
      </c>
      <c r="AA15" s="11" t="s">
        <v>66</v>
      </c>
      <c r="AB15" s="11" t="s">
        <v>67</v>
      </c>
      <c r="AC15" s="11" t="s">
        <v>68</v>
      </c>
      <c r="AD15" s="1" t="s">
        <v>56</v>
      </c>
      <c r="AE15" s="11" t="s">
        <v>69</v>
      </c>
      <c r="AF15" s="11" t="s">
        <v>70</v>
      </c>
      <c r="AG15" s="11" t="s">
        <v>71</v>
      </c>
      <c r="AH15" s="11" t="s">
        <v>72</v>
      </c>
      <c r="AI15" s="11" t="s">
        <v>73</v>
      </c>
      <c r="AJ15" s="11" t="s">
        <v>74</v>
      </c>
      <c r="AK15" s="11" t="s">
        <v>75</v>
      </c>
      <c r="AL15" s="11" t="s">
        <v>76</v>
      </c>
    </row>
    <row r="16" spans="3:38" x14ac:dyDescent="0.2">
      <c r="C16">
        <v>0</v>
      </c>
      <c r="D16">
        <v>0.37</v>
      </c>
      <c r="E16">
        <v>0.35289999999999999</v>
      </c>
      <c r="F16">
        <v>0.22639999999999999</v>
      </c>
      <c r="G16">
        <v>0.27589999999999998</v>
      </c>
      <c r="H16">
        <v>0.37880000000000003</v>
      </c>
      <c r="I16">
        <v>0.53190000000000004</v>
      </c>
      <c r="J16">
        <v>0.4425</v>
      </c>
      <c r="K16" s="1">
        <v>0.36499999999999999</v>
      </c>
      <c r="L16">
        <v>0.36990000000000001</v>
      </c>
      <c r="M16">
        <v>0.25</v>
      </c>
      <c r="N16">
        <v>0.29830000000000001</v>
      </c>
      <c r="O16">
        <v>0.36220000000000002</v>
      </c>
      <c r="P16">
        <v>0.5</v>
      </c>
      <c r="Q16">
        <v>0.42009999999999997</v>
      </c>
      <c r="R16">
        <v>4.54</v>
      </c>
      <c r="S16">
        <v>200</v>
      </c>
      <c r="V16">
        <v>0</v>
      </c>
      <c r="W16">
        <v>0.55000000000000004</v>
      </c>
      <c r="X16">
        <v>0.72219999999999995</v>
      </c>
      <c r="Y16">
        <v>0.24529999999999999</v>
      </c>
      <c r="Z16">
        <v>0.36620000000000003</v>
      </c>
      <c r="AA16">
        <v>0.51219999999999999</v>
      </c>
      <c r="AB16">
        <v>0.89359999999999995</v>
      </c>
      <c r="AC16">
        <v>0.6512</v>
      </c>
      <c r="AD16" s="1">
        <v>0.505</v>
      </c>
      <c r="AE16">
        <v>0.63639999999999997</v>
      </c>
      <c r="AF16">
        <v>0.19439999999999999</v>
      </c>
      <c r="AG16">
        <v>0.2979</v>
      </c>
      <c r="AH16">
        <v>0.47899999999999998</v>
      </c>
      <c r="AI16">
        <v>0.86960000000000004</v>
      </c>
      <c r="AJ16">
        <v>0.61780000000000002</v>
      </c>
      <c r="AK16">
        <v>7.75</v>
      </c>
      <c r="AL16">
        <v>200</v>
      </c>
    </row>
    <row r="17" spans="3:38" x14ac:dyDescent="0.2">
      <c r="C17">
        <v>1</v>
      </c>
      <c r="D17">
        <v>0.64</v>
      </c>
      <c r="E17">
        <v>0.6371</v>
      </c>
      <c r="F17">
        <v>0.74529999999999996</v>
      </c>
      <c r="G17">
        <v>0.68700000000000006</v>
      </c>
      <c r="H17">
        <v>0.64470000000000005</v>
      </c>
      <c r="I17">
        <v>0.52129999999999999</v>
      </c>
      <c r="J17">
        <v>0.57650000000000001</v>
      </c>
      <c r="K17" s="1">
        <v>0.68</v>
      </c>
      <c r="L17">
        <v>0.68640000000000001</v>
      </c>
      <c r="M17">
        <v>0.75</v>
      </c>
      <c r="N17">
        <v>0.71679999999999999</v>
      </c>
      <c r="O17">
        <v>0.67069999999999996</v>
      </c>
      <c r="P17">
        <v>0.5978</v>
      </c>
      <c r="Q17">
        <v>0.63219999999999998</v>
      </c>
      <c r="R17">
        <v>84.31</v>
      </c>
      <c r="S17">
        <v>2020</v>
      </c>
      <c r="V17">
        <v>1</v>
      </c>
      <c r="W17">
        <v>0.6</v>
      </c>
      <c r="X17">
        <v>0.7167</v>
      </c>
      <c r="Y17">
        <v>0.40570000000000001</v>
      </c>
      <c r="Z17">
        <v>0.5181</v>
      </c>
      <c r="AA17">
        <v>0.55000000000000004</v>
      </c>
      <c r="AB17">
        <v>0.81910000000000005</v>
      </c>
      <c r="AC17">
        <v>0.65810000000000002</v>
      </c>
      <c r="AD17" s="1">
        <v>0.59499999999999997</v>
      </c>
      <c r="AE17">
        <v>0.72130000000000005</v>
      </c>
      <c r="AF17">
        <v>0.40739999999999998</v>
      </c>
      <c r="AG17">
        <v>0.52070000000000005</v>
      </c>
      <c r="AH17">
        <v>0.53959999999999997</v>
      </c>
      <c r="AI17">
        <v>0.81520000000000004</v>
      </c>
      <c r="AJ17">
        <v>0.64939999999999998</v>
      </c>
      <c r="AK17">
        <v>89</v>
      </c>
      <c r="AL17">
        <v>2020</v>
      </c>
    </row>
    <row r="18" spans="3:38" x14ac:dyDescent="0.2">
      <c r="C18">
        <v>2</v>
      </c>
      <c r="D18">
        <v>0.64</v>
      </c>
      <c r="E18">
        <v>0.66669999999999996</v>
      </c>
      <c r="F18">
        <v>0.64149999999999996</v>
      </c>
      <c r="G18">
        <v>0.65380000000000005</v>
      </c>
      <c r="H18">
        <v>0.61219999999999997</v>
      </c>
      <c r="I18">
        <v>0.63829999999999998</v>
      </c>
      <c r="J18">
        <v>0.625</v>
      </c>
      <c r="K18" s="1">
        <v>0.65</v>
      </c>
      <c r="L18">
        <v>0.68630000000000002</v>
      </c>
      <c r="M18">
        <v>0.64810000000000001</v>
      </c>
      <c r="N18">
        <v>0.66669999999999996</v>
      </c>
      <c r="O18">
        <v>0.61219999999999997</v>
      </c>
      <c r="P18">
        <v>0.6522</v>
      </c>
      <c r="Q18">
        <v>0.63160000000000005</v>
      </c>
      <c r="R18">
        <v>174.38</v>
      </c>
      <c r="S18">
        <v>3838</v>
      </c>
      <c r="V18">
        <v>2</v>
      </c>
      <c r="W18">
        <v>0.60499999999999998</v>
      </c>
      <c r="X18">
        <v>0.7077</v>
      </c>
      <c r="Y18">
        <v>0.434</v>
      </c>
      <c r="Z18">
        <v>0.53800000000000003</v>
      </c>
      <c r="AA18">
        <v>0.55559999999999998</v>
      </c>
      <c r="AB18">
        <v>0.79790000000000005</v>
      </c>
      <c r="AC18">
        <v>0.65500000000000003</v>
      </c>
      <c r="AD18" s="1">
        <v>0.56499999999999995</v>
      </c>
      <c r="AE18">
        <v>0.68420000000000003</v>
      </c>
      <c r="AF18">
        <v>0.36109999999999998</v>
      </c>
      <c r="AG18">
        <v>0.47270000000000001</v>
      </c>
      <c r="AH18">
        <v>0.51749999999999996</v>
      </c>
      <c r="AI18">
        <v>0.80430000000000001</v>
      </c>
      <c r="AJ18">
        <v>0.62980000000000003</v>
      </c>
      <c r="AK18">
        <v>227.12</v>
      </c>
      <c r="AL18">
        <v>4040</v>
      </c>
    </row>
    <row r="19" spans="3:38" x14ac:dyDescent="0.2">
      <c r="C19">
        <v>3</v>
      </c>
      <c r="D19">
        <v>0.67500000000000004</v>
      </c>
      <c r="E19">
        <v>0.73029999999999995</v>
      </c>
      <c r="F19">
        <v>0.61319999999999997</v>
      </c>
      <c r="G19">
        <v>0.66669999999999996</v>
      </c>
      <c r="H19">
        <v>0.63060000000000005</v>
      </c>
      <c r="I19">
        <v>0.74470000000000003</v>
      </c>
      <c r="J19">
        <v>0.68289999999999995</v>
      </c>
      <c r="K19" s="1">
        <v>0.68</v>
      </c>
      <c r="L19">
        <v>0.75580000000000003</v>
      </c>
      <c r="M19">
        <v>0.60189999999999999</v>
      </c>
      <c r="N19">
        <v>0.67010000000000003</v>
      </c>
      <c r="O19">
        <v>0.62280000000000002</v>
      </c>
      <c r="P19">
        <v>0.77170000000000005</v>
      </c>
      <c r="Q19">
        <v>0.68930000000000002</v>
      </c>
      <c r="R19">
        <v>195.59</v>
      </c>
      <c r="S19">
        <v>4040</v>
      </c>
      <c r="V19">
        <v>3</v>
      </c>
      <c r="W19">
        <v>0.60499999999999998</v>
      </c>
      <c r="X19">
        <v>0.67530000000000001</v>
      </c>
      <c r="Y19">
        <v>0.49059999999999998</v>
      </c>
      <c r="Z19">
        <v>0.56830000000000003</v>
      </c>
      <c r="AA19">
        <v>0.56100000000000005</v>
      </c>
      <c r="AB19">
        <v>0.73399999999999999</v>
      </c>
      <c r="AC19">
        <v>0.63590000000000002</v>
      </c>
      <c r="AD19" s="1">
        <v>0.6</v>
      </c>
      <c r="AE19">
        <v>0.67500000000000004</v>
      </c>
      <c r="AF19">
        <v>0.5</v>
      </c>
      <c r="AG19">
        <v>0.57450000000000001</v>
      </c>
      <c r="AH19">
        <v>0.55000000000000004</v>
      </c>
      <c r="AI19">
        <v>0.71740000000000004</v>
      </c>
      <c r="AJ19">
        <v>0.62260000000000004</v>
      </c>
      <c r="AK19">
        <v>195.03</v>
      </c>
      <c r="AL19">
        <v>4040</v>
      </c>
    </row>
    <row r="20" spans="3:38" x14ac:dyDescent="0.2">
      <c r="C20">
        <v>4</v>
      </c>
      <c r="D20">
        <v>0.67500000000000004</v>
      </c>
      <c r="E20">
        <v>0.73029999999999995</v>
      </c>
      <c r="F20">
        <v>0.61319999999999997</v>
      </c>
      <c r="G20">
        <v>0.66669999999999996</v>
      </c>
      <c r="H20">
        <v>0.63060000000000005</v>
      </c>
      <c r="I20">
        <v>0.74470000000000003</v>
      </c>
      <c r="J20">
        <v>0.68289999999999995</v>
      </c>
      <c r="K20" s="1">
        <v>0.68</v>
      </c>
      <c r="L20">
        <v>0.75580000000000003</v>
      </c>
      <c r="M20">
        <v>0.60189999999999999</v>
      </c>
      <c r="N20">
        <v>0.67010000000000003</v>
      </c>
      <c r="O20">
        <v>0.62280000000000002</v>
      </c>
      <c r="P20">
        <v>0.77170000000000005</v>
      </c>
      <c r="Q20">
        <v>0.68930000000000002</v>
      </c>
      <c r="R20">
        <v>173.42</v>
      </c>
      <c r="S20">
        <v>4040</v>
      </c>
      <c r="V20">
        <v>4</v>
      </c>
      <c r="W20">
        <v>0.65500000000000003</v>
      </c>
      <c r="X20">
        <v>0.74670000000000003</v>
      </c>
      <c r="Y20">
        <v>0.52829999999999999</v>
      </c>
      <c r="Z20">
        <v>0.61880000000000002</v>
      </c>
      <c r="AA20">
        <v>0.6</v>
      </c>
      <c r="AB20">
        <v>0.79790000000000005</v>
      </c>
      <c r="AC20">
        <v>0.68489999999999995</v>
      </c>
      <c r="AD20" s="1">
        <v>0.59</v>
      </c>
      <c r="AE20">
        <v>0.67110000000000003</v>
      </c>
      <c r="AF20">
        <v>0.47220000000000001</v>
      </c>
      <c r="AG20">
        <v>0.55430000000000001</v>
      </c>
      <c r="AH20">
        <v>0.5403</v>
      </c>
      <c r="AI20">
        <v>0.72829999999999995</v>
      </c>
      <c r="AJ20">
        <v>0.62039999999999995</v>
      </c>
      <c r="AK20">
        <v>198.62</v>
      </c>
      <c r="AL20">
        <v>4040</v>
      </c>
    </row>
    <row r="21" spans="3:38" x14ac:dyDescent="0.2">
      <c r="C21">
        <v>5</v>
      </c>
      <c r="D21">
        <v>0.68500000000000005</v>
      </c>
      <c r="E21">
        <v>0.73629999999999995</v>
      </c>
      <c r="F21">
        <v>0.6321</v>
      </c>
      <c r="G21">
        <v>0.68020000000000003</v>
      </c>
      <c r="H21">
        <v>0.64219999999999999</v>
      </c>
      <c r="I21">
        <v>0.74470000000000003</v>
      </c>
      <c r="J21">
        <v>0.68969999999999998</v>
      </c>
      <c r="K21" s="1">
        <v>0.66500000000000004</v>
      </c>
      <c r="L21">
        <v>0.71579999999999999</v>
      </c>
      <c r="M21">
        <v>0.62960000000000005</v>
      </c>
      <c r="N21">
        <v>0.67</v>
      </c>
      <c r="O21">
        <v>0.61899999999999999</v>
      </c>
      <c r="P21">
        <v>0.70650000000000002</v>
      </c>
      <c r="Q21">
        <v>0.65990000000000004</v>
      </c>
      <c r="R21">
        <v>178.01</v>
      </c>
      <c r="S21">
        <v>4040</v>
      </c>
      <c r="V21">
        <v>5</v>
      </c>
      <c r="W21">
        <v>0.65500000000000003</v>
      </c>
      <c r="X21">
        <v>0.74670000000000003</v>
      </c>
      <c r="Y21">
        <v>0.52829999999999999</v>
      </c>
      <c r="Z21">
        <v>0.61880000000000002</v>
      </c>
      <c r="AA21">
        <v>0.6</v>
      </c>
      <c r="AB21">
        <v>0.79790000000000005</v>
      </c>
      <c r="AC21">
        <v>0.68489999999999995</v>
      </c>
      <c r="AD21" s="1">
        <v>0.59</v>
      </c>
      <c r="AE21">
        <v>0.67110000000000003</v>
      </c>
      <c r="AF21">
        <v>0.47220000000000001</v>
      </c>
      <c r="AG21">
        <v>0.55430000000000001</v>
      </c>
      <c r="AH21">
        <v>0.5403</v>
      </c>
      <c r="AI21">
        <v>0.72829999999999995</v>
      </c>
      <c r="AJ21">
        <v>0.62039999999999995</v>
      </c>
      <c r="AK21">
        <v>193.63</v>
      </c>
      <c r="AL21">
        <v>4040</v>
      </c>
    </row>
    <row r="22" spans="3:38" x14ac:dyDescent="0.2">
      <c r="C22">
        <v>6</v>
      </c>
      <c r="D22">
        <v>0.68500000000000005</v>
      </c>
      <c r="E22">
        <v>0.71289999999999998</v>
      </c>
      <c r="F22">
        <v>0.67920000000000003</v>
      </c>
      <c r="G22">
        <v>0.69569999999999999</v>
      </c>
      <c r="H22">
        <v>0.65659999999999996</v>
      </c>
      <c r="I22">
        <v>0.6915</v>
      </c>
      <c r="J22">
        <v>0.67359999999999998</v>
      </c>
      <c r="K22" s="1">
        <v>0.62</v>
      </c>
      <c r="L22">
        <v>0.66669999999999996</v>
      </c>
      <c r="M22">
        <v>0.59260000000000002</v>
      </c>
      <c r="N22">
        <v>0.62749999999999995</v>
      </c>
      <c r="O22">
        <v>0.57689999999999997</v>
      </c>
      <c r="P22">
        <v>0.6522</v>
      </c>
      <c r="Q22">
        <v>0.61219999999999997</v>
      </c>
      <c r="R22">
        <v>194.23</v>
      </c>
      <c r="S22">
        <v>4040</v>
      </c>
      <c r="V22">
        <v>6</v>
      </c>
      <c r="W22">
        <v>0.65500000000000003</v>
      </c>
      <c r="X22">
        <v>0.74670000000000003</v>
      </c>
      <c r="Y22">
        <v>0.52829999999999999</v>
      </c>
      <c r="Z22">
        <v>0.61880000000000002</v>
      </c>
      <c r="AA22">
        <v>0.6</v>
      </c>
      <c r="AB22">
        <v>0.79790000000000005</v>
      </c>
      <c r="AC22">
        <v>0.68489999999999995</v>
      </c>
      <c r="AD22" s="1">
        <v>0.57999999999999996</v>
      </c>
      <c r="AE22">
        <v>0.64629999999999999</v>
      </c>
      <c r="AF22">
        <v>0.49070000000000003</v>
      </c>
      <c r="AG22">
        <v>0.55789999999999995</v>
      </c>
      <c r="AH22">
        <v>0.53390000000000004</v>
      </c>
      <c r="AI22">
        <v>0.68479999999999996</v>
      </c>
      <c r="AJ22">
        <v>0.6</v>
      </c>
      <c r="AK22">
        <v>205.35</v>
      </c>
      <c r="AL22">
        <v>4040</v>
      </c>
    </row>
    <row r="23" spans="3:38" x14ac:dyDescent="0.2">
      <c r="K23" s="1"/>
      <c r="AD23" s="1"/>
    </row>
    <row r="24" spans="3:38" x14ac:dyDescent="0.2">
      <c r="C24" t="s">
        <v>130</v>
      </c>
      <c r="K24" s="1"/>
      <c r="L24" s="1"/>
    </row>
    <row r="25" spans="3:38" x14ac:dyDescent="0.2">
      <c r="C25" s="11" t="s">
        <v>48</v>
      </c>
      <c r="D25" s="11" t="s">
        <v>49</v>
      </c>
      <c r="E25" s="11" t="s">
        <v>63</v>
      </c>
      <c r="F25" s="11" t="s">
        <v>64</v>
      </c>
      <c r="G25" s="11" t="s">
        <v>65</v>
      </c>
      <c r="H25" s="11" t="s">
        <v>66</v>
      </c>
      <c r="I25" s="11" t="s">
        <v>67</v>
      </c>
      <c r="J25" s="11" t="s">
        <v>68</v>
      </c>
      <c r="K25" s="1" t="s">
        <v>56</v>
      </c>
      <c r="L25" s="11" t="s">
        <v>69</v>
      </c>
      <c r="M25" s="11" t="s">
        <v>70</v>
      </c>
      <c r="N25" s="11" t="s">
        <v>71</v>
      </c>
      <c r="O25" s="11" t="s">
        <v>72</v>
      </c>
      <c r="P25" s="11" t="s">
        <v>73</v>
      </c>
      <c r="Q25" s="11" t="s">
        <v>74</v>
      </c>
      <c r="R25" s="11" t="s">
        <v>75</v>
      </c>
      <c r="S25" s="11" t="s">
        <v>76</v>
      </c>
      <c r="V25" s="11" t="s">
        <v>48</v>
      </c>
      <c r="W25" s="11" t="s">
        <v>49</v>
      </c>
      <c r="X25" s="11" t="s">
        <v>63</v>
      </c>
      <c r="Y25" s="11" t="s">
        <v>64</v>
      </c>
      <c r="Z25" s="11" t="s">
        <v>65</v>
      </c>
      <c r="AA25" s="11" t="s">
        <v>66</v>
      </c>
      <c r="AB25" s="11" t="s">
        <v>67</v>
      </c>
      <c r="AC25" s="11" t="s">
        <v>68</v>
      </c>
      <c r="AD25" s="1" t="s">
        <v>56</v>
      </c>
      <c r="AE25" s="11" t="s">
        <v>69</v>
      </c>
      <c r="AF25" s="11" t="s">
        <v>70</v>
      </c>
      <c r="AG25" s="11" t="s">
        <v>71</v>
      </c>
      <c r="AH25" s="11" t="s">
        <v>72</v>
      </c>
      <c r="AI25" s="11" t="s">
        <v>73</v>
      </c>
      <c r="AJ25" s="11" t="s">
        <v>74</v>
      </c>
      <c r="AK25" s="11" t="s">
        <v>75</v>
      </c>
      <c r="AL25" s="11" t="s">
        <v>76</v>
      </c>
    </row>
    <row r="26" spans="3:38" x14ac:dyDescent="0.2">
      <c r="C26">
        <v>0</v>
      </c>
      <c r="D26">
        <v>0.33</v>
      </c>
      <c r="E26">
        <v>7.6899999999999996E-2</v>
      </c>
      <c r="F26">
        <v>0.2571</v>
      </c>
      <c r="G26">
        <v>0.11840000000000001</v>
      </c>
      <c r="H26">
        <v>0.68669999999999998</v>
      </c>
      <c r="I26">
        <v>0.34549999999999997</v>
      </c>
      <c r="J26">
        <v>0.4597</v>
      </c>
      <c r="K26" s="1">
        <v>0.38</v>
      </c>
      <c r="L26">
        <v>0.10829999999999999</v>
      </c>
      <c r="M26">
        <v>0.43330000000000002</v>
      </c>
      <c r="N26">
        <v>0.17330000000000001</v>
      </c>
      <c r="O26">
        <v>0.78749999999999998</v>
      </c>
      <c r="P26">
        <v>0.37059999999999998</v>
      </c>
      <c r="Q26">
        <v>0.504</v>
      </c>
      <c r="R26">
        <v>2.65</v>
      </c>
      <c r="S26">
        <v>200</v>
      </c>
      <c r="V26">
        <v>0</v>
      </c>
      <c r="W26">
        <v>0.79500000000000004</v>
      </c>
      <c r="X26">
        <v>0.44230000000000003</v>
      </c>
      <c r="Y26">
        <v>0.65710000000000002</v>
      </c>
      <c r="Z26">
        <v>0.52869999999999995</v>
      </c>
      <c r="AA26">
        <v>0.91890000000000005</v>
      </c>
      <c r="AB26">
        <v>0.82420000000000004</v>
      </c>
      <c r="AC26">
        <v>0.86899999999999999</v>
      </c>
      <c r="AD26" s="1">
        <v>0.85</v>
      </c>
      <c r="AE26">
        <v>0.5</v>
      </c>
      <c r="AF26">
        <v>0.83330000000000004</v>
      </c>
      <c r="AG26">
        <v>0.625</v>
      </c>
      <c r="AH26">
        <v>0.9667</v>
      </c>
      <c r="AI26">
        <v>0.85289999999999999</v>
      </c>
      <c r="AJ26">
        <v>0.90620000000000001</v>
      </c>
      <c r="AK26">
        <v>3.92</v>
      </c>
      <c r="AL26">
        <v>200</v>
      </c>
    </row>
    <row r="27" spans="3:38" x14ac:dyDescent="0.2">
      <c r="C27">
        <v>1</v>
      </c>
      <c r="D27">
        <v>0.81</v>
      </c>
      <c r="E27">
        <v>0.47270000000000001</v>
      </c>
      <c r="F27">
        <v>0.7429</v>
      </c>
      <c r="G27">
        <v>0.57779999999999998</v>
      </c>
      <c r="H27">
        <v>0.93789999999999996</v>
      </c>
      <c r="I27">
        <v>0.82420000000000004</v>
      </c>
      <c r="J27">
        <v>0.87739999999999996</v>
      </c>
      <c r="K27" s="1">
        <v>0.82</v>
      </c>
      <c r="L27">
        <v>0.42109999999999997</v>
      </c>
      <c r="M27">
        <v>0.5333</v>
      </c>
      <c r="N27">
        <v>0.47060000000000002</v>
      </c>
      <c r="O27">
        <v>0.91359999999999997</v>
      </c>
      <c r="P27">
        <v>0.87060000000000004</v>
      </c>
      <c r="Q27">
        <v>0.89159999999999995</v>
      </c>
      <c r="R27">
        <v>103.73</v>
      </c>
      <c r="S27">
        <v>2020</v>
      </c>
      <c r="V27">
        <v>1</v>
      </c>
      <c r="W27">
        <v>0.85499999999999998</v>
      </c>
      <c r="X27">
        <v>0.66669999999999996</v>
      </c>
      <c r="Y27">
        <v>0.34289999999999998</v>
      </c>
      <c r="Z27">
        <v>0.45279999999999998</v>
      </c>
      <c r="AA27">
        <v>0.87360000000000004</v>
      </c>
      <c r="AB27">
        <v>0.96360000000000001</v>
      </c>
      <c r="AC27">
        <v>0.91639999999999999</v>
      </c>
      <c r="AD27" s="1">
        <v>0.88</v>
      </c>
      <c r="AE27">
        <v>0.61539999999999995</v>
      </c>
      <c r="AF27">
        <v>0.5333</v>
      </c>
      <c r="AG27">
        <v>0.57140000000000002</v>
      </c>
      <c r="AH27">
        <v>0.91949999999999998</v>
      </c>
      <c r="AI27">
        <v>0.94120000000000004</v>
      </c>
      <c r="AJ27">
        <v>0.93020000000000003</v>
      </c>
      <c r="AK27">
        <v>86.94</v>
      </c>
      <c r="AL27">
        <v>2020</v>
      </c>
    </row>
    <row r="28" spans="3:38" x14ac:dyDescent="0.2">
      <c r="C28">
        <v>2</v>
      </c>
      <c r="D28">
        <v>0.84</v>
      </c>
      <c r="E28">
        <v>0.5333</v>
      </c>
      <c r="F28">
        <v>0.68569999999999998</v>
      </c>
      <c r="G28">
        <v>0.6</v>
      </c>
      <c r="H28">
        <v>0.92900000000000005</v>
      </c>
      <c r="I28">
        <v>0.87270000000000003</v>
      </c>
      <c r="J28">
        <v>0.9</v>
      </c>
      <c r="K28" s="1">
        <v>0.89</v>
      </c>
      <c r="L28">
        <v>0.61760000000000004</v>
      </c>
      <c r="M28">
        <v>0.7</v>
      </c>
      <c r="N28">
        <v>0.65620000000000001</v>
      </c>
      <c r="O28">
        <v>0.94579999999999997</v>
      </c>
      <c r="P28">
        <v>0.92349999999999999</v>
      </c>
      <c r="Q28">
        <v>0.9345</v>
      </c>
      <c r="R28">
        <v>127.24</v>
      </c>
      <c r="S28">
        <v>3838</v>
      </c>
      <c r="V28">
        <v>2</v>
      </c>
      <c r="W28">
        <v>0.86499999999999999</v>
      </c>
      <c r="X28">
        <v>0.68179999999999996</v>
      </c>
      <c r="Y28">
        <v>0.42859999999999998</v>
      </c>
      <c r="Z28">
        <v>0.52629999999999999</v>
      </c>
      <c r="AA28">
        <v>0.88759999999999994</v>
      </c>
      <c r="AB28">
        <v>0.95760000000000001</v>
      </c>
      <c r="AC28">
        <v>0.92130000000000001</v>
      </c>
      <c r="AD28" s="1">
        <v>0.89</v>
      </c>
      <c r="AE28">
        <v>0.66669999999999996</v>
      </c>
      <c r="AF28">
        <v>0.5333</v>
      </c>
      <c r="AG28">
        <v>0.59260000000000002</v>
      </c>
      <c r="AH28">
        <v>0.92049999999999998</v>
      </c>
      <c r="AI28">
        <v>0.95289999999999997</v>
      </c>
      <c r="AJ28">
        <v>0.93640000000000001</v>
      </c>
      <c r="AK28">
        <v>128.41999999999999</v>
      </c>
      <c r="AL28">
        <v>3030</v>
      </c>
    </row>
    <row r="29" spans="3:38" x14ac:dyDescent="0.2">
      <c r="C29">
        <v>3</v>
      </c>
      <c r="D29">
        <v>0.87</v>
      </c>
      <c r="E29">
        <v>0.66669999999999996</v>
      </c>
      <c r="F29">
        <v>0.51429999999999998</v>
      </c>
      <c r="G29">
        <v>0.5806</v>
      </c>
      <c r="H29">
        <v>0.90169999999999995</v>
      </c>
      <c r="I29">
        <v>0.94550000000000001</v>
      </c>
      <c r="J29">
        <v>0.92310000000000003</v>
      </c>
      <c r="K29" s="1">
        <v>0.89500000000000002</v>
      </c>
      <c r="L29">
        <v>0.69569999999999999</v>
      </c>
      <c r="M29">
        <v>0.5333</v>
      </c>
      <c r="N29">
        <v>0.6038</v>
      </c>
      <c r="O29">
        <v>0.92090000000000005</v>
      </c>
      <c r="P29">
        <v>0.95879999999999999</v>
      </c>
      <c r="Q29">
        <v>0.9395</v>
      </c>
      <c r="R29">
        <v>110.4</v>
      </c>
      <c r="S29">
        <v>3838</v>
      </c>
      <c r="V29">
        <v>3</v>
      </c>
      <c r="W29">
        <v>0.85499999999999998</v>
      </c>
      <c r="X29">
        <v>0.58819999999999995</v>
      </c>
      <c r="Y29">
        <v>0.57140000000000002</v>
      </c>
      <c r="Z29">
        <v>0.57969999999999999</v>
      </c>
      <c r="AA29">
        <v>0.90959999999999996</v>
      </c>
      <c r="AB29">
        <v>0.91520000000000001</v>
      </c>
      <c r="AC29">
        <v>0.91239999999999999</v>
      </c>
      <c r="AD29" s="1">
        <v>0.87</v>
      </c>
      <c r="AE29">
        <v>0.55879999999999996</v>
      </c>
      <c r="AF29">
        <v>0.63329999999999997</v>
      </c>
      <c r="AG29">
        <v>0.59379999999999999</v>
      </c>
      <c r="AH29">
        <v>0.93369999999999997</v>
      </c>
      <c r="AI29">
        <v>0.91180000000000005</v>
      </c>
      <c r="AJ29">
        <v>0.92259999999999998</v>
      </c>
      <c r="AK29">
        <v>195.08</v>
      </c>
      <c r="AL29">
        <v>4040</v>
      </c>
    </row>
    <row r="30" spans="3:38" x14ac:dyDescent="0.2">
      <c r="C30">
        <v>4</v>
      </c>
      <c r="D30">
        <v>0.87</v>
      </c>
      <c r="E30">
        <v>0.69569999999999999</v>
      </c>
      <c r="F30">
        <v>0.45710000000000001</v>
      </c>
      <c r="G30">
        <v>0.55169999999999997</v>
      </c>
      <c r="H30">
        <v>0.89270000000000005</v>
      </c>
      <c r="I30">
        <v>0.95760000000000001</v>
      </c>
      <c r="J30">
        <v>0.92400000000000004</v>
      </c>
      <c r="K30" s="1">
        <v>0.88500000000000001</v>
      </c>
      <c r="L30">
        <v>0.68420000000000003</v>
      </c>
      <c r="M30">
        <v>0.43330000000000002</v>
      </c>
      <c r="N30">
        <v>0.53059999999999996</v>
      </c>
      <c r="O30">
        <v>0.90610000000000002</v>
      </c>
      <c r="P30">
        <v>0.9647</v>
      </c>
      <c r="Q30">
        <v>0.9345</v>
      </c>
      <c r="R30">
        <v>132.35</v>
      </c>
      <c r="S30">
        <v>4040</v>
      </c>
      <c r="V30">
        <v>4</v>
      </c>
      <c r="W30">
        <v>0.875</v>
      </c>
      <c r="X30">
        <v>0.72729999999999995</v>
      </c>
      <c r="Y30">
        <v>0.45710000000000001</v>
      </c>
      <c r="Z30">
        <v>0.56140000000000001</v>
      </c>
      <c r="AA30">
        <v>0.89329999999999998</v>
      </c>
      <c r="AB30">
        <v>0.96360000000000001</v>
      </c>
      <c r="AC30">
        <v>0.92710000000000004</v>
      </c>
      <c r="AD30" s="1">
        <v>0.87</v>
      </c>
      <c r="AE30">
        <v>0.56669999999999998</v>
      </c>
      <c r="AF30">
        <v>0.56669999999999998</v>
      </c>
      <c r="AG30">
        <v>0.56669999999999998</v>
      </c>
      <c r="AH30">
        <v>0.92349999999999999</v>
      </c>
      <c r="AI30">
        <v>0.92349999999999999</v>
      </c>
      <c r="AJ30">
        <v>0.92349999999999999</v>
      </c>
      <c r="AK30">
        <v>137.97999999999999</v>
      </c>
      <c r="AL30">
        <v>4040</v>
      </c>
    </row>
    <row r="31" spans="3:38" x14ac:dyDescent="0.2">
      <c r="C31">
        <v>5</v>
      </c>
      <c r="D31">
        <v>0.875</v>
      </c>
      <c r="E31">
        <v>0.72729999999999995</v>
      </c>
      <c r="F31">
        <v>0.45710000000000001</v>
      </c>
      <c r="G31">
        <v>0.56140000000000001</v>
      </c>
      <c r="H31">
        <v>0.89329999999999998</v>
      </c>
      <c r="I31">
        <v>0.96360000000000001</v>
      </c>
      <c r="J31">
        <v>0.92710000000000004</v>
      </c>
      <c r="K31" s="1">
        <v>0.88</v>
      </c>
      <c r="L31">
        <v>0.6875</v>
      </c>
      <c r="M31">
        <v>0.36670000000000003</v>
      </c>
      <c r="N31">
        <v>0.4783</v>
      </c>
      <c r="O31">
        <v>0.89670000000000005</v>
      </c>
      <c r="P31">
        <v>0.97060000000000002</v>
      </c>
      <c r="Q31">
        <v>0.93220000000000003</v>
      </c>
      <c r="R31">
        <v>127.39</v>
      </c>
      <c r="S31">
        <v>4040</v>
      </c>
      <c r="V31">
        <v>5</v>
      </c>
      <c r="W31">
        <v>0.875</v>
      </c>
      <c r="X31">
        <v>0.72729999999999995</v>
      </c>
      <c r="Y31">
        <v>0.45710000000000001</v>
      </c>
      <c r="Z31">
        <v>0.56140000000000001</v>
      </c>
      <c r="AA31">
        <v>0.89329999999999998</v>
      </c>
      <c r="AB31">
        <v>0.96360000000000001</v>
      </c>
      <c r="AC31">
        <v>0.92710000000000004</v>
      </c>
      <c r="AD31" s="1">
        <v>0.87</v>
      </c>
      <c r="AE31">
        <v>0.56669999999999998</v>
      </c>
      <c r="AF31">
        <v>0.56669999999999998</v>
      </c>
      <c r="AG31">
        <v>0.56669999999999998</v>
      </c>
      <c r="AH31">
        <v>0.92349999999999999</v>
      </c>
      <c r="AI31">
        <v>0.92349999999999999</v>
      </c>
      <c r="AJ31">
        <v>0.92349999999999999</v>
      </c>
      <c r="AK31">
        <v>143.31</v>
      </c>
      <c r="AL31">
        <v>4040</v>
      </c>
    </row>
    <row r="32" spans="3:38" x14ac:dyDescent="0.2">
      <c r="C32">
        <v>6</v>
      </c>
      <c r="D32">
        <v>0.88</v>
      </c>
      <c r="E32">
        <v>0.70369999999999999</v>
      </c>
      <c r="F32">
        <v>0.54290000000000005</v>
      </c>
      <c r="G32">
        <v>0.6129</v>
      </c>
      <c r="H32">
        <v>0.90749999999999997</v>
      </c>
      <c r="I32">
        <v>0.95150000000000001</v>
      </c>
      <c r="J32">
        <v>0.92900000000000005</v>
      </c>
      <c r="K32" s="1">
        <v>0.9</v>
      </c>
      <c r="L32">
        <v>0.69230000000000003</v>
      </c>
      <c r="M32">
        <v>0.6</v>
      </c>
      <c r="N32">
        <v>0.64290000000000003</v>
      </c>
      <c r="O32">
        <v>0.93100000000000005</v>
      </c>
      <c r="P32">
        <v>0.95289999999999997</v>
      </c>
      <c r="Q32">
        <v>0.94189999999999996</v>
      </c>
      <c r="R32">
        <v>129.83000000000001</v>
      </c>
      <c r="S32">
        <v>4040</v>
      </c>
      <c r="V32">
        <v>6</v>
      </c>
      <c r="W32">
        <v>0.88500000000000001</v>
      </c>
      <c r="X32">
        <v>0.77270000000000005</v>
      </c>
      <c r="Y32">
        <v>0.48570000000000002</v>
      </c>
      <c r="Z32">
        <v>0.59650000000000003</v>
      </c>
      <c r="AA32">
        <v>0.89890000000000003</v>
      </c>
      <c r="AB32">
        <v>0.96970000000000001</v>
      </c>
      <c r="AC32">
        <v>0.93289999999999995</v>
      </c>
      <c r="AD32" s="1">
        <v>0.86499999999999999</v>
      </c>
      <c r="AE32">
        <v>0.55559999999999998</v>
      </c>
      <c r="AF32">
        <v>0.5</v>
      </c>
      <c r="AG32">
        <v>0.52629999999999999</v>
      </c>
      <c r="AH32">
        <v>0.9133</v>
      </c>
      <c r="AI32">
        <v>0.9294</v>
      </c>
      <c r="AJ32">
        <v>0.92130000000000001</v>
      </c>
      <c r="AK32">
        <v>175.42</v>
      </c>
      <c r="AL32">
        <v>4040</v>
      </c>
    </row>
    <row r="33" spans="3:38" x14ac:dyDescent="0.2">
      <c r="K33" s="1"/>
      <c r="AD33" s="1"/>
    </row>
    <row r="34" spans="3:38" x14ac:dyDescent="0.2">
      <c r="C34" t="s">
        <v>47</v>
      </c>
      <c r="K34" s="1"/>
      <c r="AD34" s="1"/>
    </row>
    <row r="35" spans="3:38" x14ac:dyDescent="0.2">
      <c r="C35" s="11" t="s">
        <v>48</v>
      </c>
      <c r="D35" s="11" t="s">
        <v>49</v>
      </c>
      <c r="E35" s="11" t="s">
        <v>63</v>
      </c>
      <c r="F35" s="11" t="s">
        <v>64</v>
      </c>
      <c r="G35" s="11" t="s">
        <v>65</v>
      </c>
      <c r="H35" s="11" t="s">
        <v>66</v>
      </c>
      <c r="I35" s="11" t="s">
        <v>67</v>
      </c>
      <c r="J35" s="11" t="s">
        <v>68</v>
      </c>
      <c r="K35" s="1" t="s">
        <v>56</v>
      </c>
      <c r="L35" s="11" t="s">
        <v>69</v>
      </c>
      <c r="M35" s="11" t="s">
        <v>70</v>
      </c>
      <c r="N35" s="11" t="s">
        <v>71</v>
      </c>
      <c r="O35" s="11" t="s">
        <v>72</v>
      </c>
      <c r="P35" s="11" t="s">
        <v>73</v>
      </c>
      <c r="Q35" s="11" t="s">
        <v>74</v>
      </c>
      <c r="R35" s="11" t="s">
        <v>75</v>
      </c>
      <c r="S35" s="11" t="s">
        <v>76</v>
      </c>
      <c r="V35" s="11" t="s">
        <v>48</v>
      </c>
      <c r="W35" s="11" t="s">
        <v>49</v>
      </c>
      <c r="X35" s="11" t="s">
        <v>63</v>
      </c>
      <c r="Y35" s="11" t="s">
        <v>64</v>
      </c>
      <c r="Z35" s="11" t="s">
        <v>65</v>
      </c>
      <c r="AA35" s="11" t="s">
        <v>66</v>
      </c>
      <c r="AB35" s="11" t="s">
        <v>67</v>
      </c>
      <c r="AC35" s="11" t="s">
        <v>68</v>
      </c>
      <c r="AD35" s="1" t="s">
        <v>56</v>
      </c>
      <c r="AE35" s="11" t="s">
        <v>69</v>
      </c>
      <c r="AF35" s="11" t="s">
        <v>70</v>
      </c>
      <c r="AG35" s="11" t="s">
        <v>71</v>
      </c>
      <c r="AH35" s="11" t="s">
        <v>72</v>
      </c>
      <c r="AI35" s="11" t="s">
        <v>73</v>
      </c>
      <c r="AJ35" s="11" t="s">
        <v>74</v>
      </c>
      <c r="AK35" s="11" t="s">
        <v>75</v>
      </c>
      <c r="AL35" s="11" t="s">
        <v>76</v>
      </c>
    </row>
    <row r="36" spans="3:38" x14ac:dyDescent="0.2">
      <c r="C36">
        <v>0</v>
      </c>
      <c r="D36">
        <v>0.495</v>
      </c>
      <c r="E36">
        <v>0.51739999999999997</v>
      </c>
      <c r="F36">
        <v>0.83179999999999998</v>
      </c>
      <c r="G36">
        <v>0.63800000000000001</v>
      </c>
      <c r="H36">
        <v>0.35709999999999997</v>
      </c>
      <c r="I36">
        <v>0.1075</v>
      </c>
      <c r="J36">
        <v>0.1653</v>
      </c>
      <c r="K36" s="1">
        <v>0.42499999999999999</v>
      </c>
      <c r="L36">
        <v>0.436</v>
      </c>
      <c r="M36">
        <v>0.80649999999999999</v>
      </c>
      <c r="N36">
        <v>0.56599999999999995</v>
      </c>
      <c r="O36">
        <v>0.35709999999999997</v>
      </c>
      <c r="P36">
        <v>9.35E-2</v>
      </c>
      <c r="Q36">
        <v>0.14810000000000001</v>
      </c>
      <c r="R36">
        <v>10.53</v>
      </c>
      <c r="S36">
        <v>200</v>
      </c>
      <c r="V36">
        <v>0</v>
      </c>
      <c r="W36">
        <v>0.875</v>
      </c>
      <c r="X36">
        <v>0.96589999999999998</v>
      </c>
      <c r="Y36">
        <v>0.7944</v>
      </c>
      <c r="Z36">
        <v>0.87180000000000002</v>
      </c>
      <c r="AA36">
        <v>0.80359999999999998</v>
      </c>
      <c r="AB36">
        <v>0.9677</v>
      </c>
      <c r="AC36">
        <v>0.878</v>
      </c>
      <c r="AD36" s="1">
        <v>0.88500000000000001</v>
      </c>
      <c r="AE36">
        <v>0.9375</v>
      </c>
      <c r="AF36">
        <v>0.80649999999999999</v>
      </c>
      <c r="AG36">
        <v>0.86709999999999998</v>
      </c>
      <c r="AH36">
        <v>0.85</v>
      </c>
      <c r="AI36">
        <v>0.95330000000000004</v>
      </c>
      <c r="AJ36">
        <v>0.89870000000000005</v>
      </c>
      <c r="AK36">
        <v>6.29</v>
      </c>
      <c r="AL36">
        <v>200</v>
      </c>
    </row>
    <row r="37" spans="3:38" x14ac:dyDescent="0.2">
      <c r="C37">
        <v>1</v>
      </c>
      <c r="D37">
        <v>0.51</v>
      </c>
      <c r="E37">
        <v>1</v>
      </c>
      <c r="F37">
        <v>8.4099999999999994E-2</v>
      </c>
      <c r="G37">
        <v>0.1552</v>
      </c>
      <c r="H37">
        <v>0.4869</v>
      </c>
      <c r="I37">
        <v>1</v>
      </c>
      <c r="J37">
        <v>0.65490000000000004</v>
      </c>
      <c r="K37" s="1">
        <v>0.59499999999999997</v>
      </c>
      <c r="L37">
        <v>1</v>
      </c>
      <c r="M37">
        <v>0.129</v>
      </c>
      <c r="N37">
        <v>0.2286</v>
      </c>
      <c r="O37">
        <v>0.56910000000000005</v>
      </c>
      <c r="P37">
        <v>1</v>
      </c>
      <c r="Q37">
        <v>0.72540000000000004</v>
      </c>
      <c r="R37">
        <v>83.08</v>
      </c>
      <c r="S37">
        <v>2020</v>
      </c>
      <c r="V37">
        <v>1</v>
      </c>
      <c r="W37">
        <v>0.93</v>
      </c>
      <c r="X37">
        <v>0.96970000000000001</v>
      </c>
      <c r="Y37">
        <v>0.8972</v>
      </c>
      <c r="Z37">
        <v>0.93200000000000005</v>
      </c>
      <c r="AA37">
        <v>0.8911</v>
      </c>
      <c r="AB37">
        <v>0.9677</v>
      </c>
      <c r="AC37">
        <v>0.92779999999999996</v>
      </c>
      <c r="AD37" s="1">
        <v>0.97</v>
      </c>
      <c r="AE37">
        <v>1</v>
      </c>
      <c r="AF37">
        <v>0.9355</v>
      </c>
      <c r="AG37">
        <v>0.9667</v>
      </c>
      <c r="AH37">
        <v>0.94689999999999996</v>
      </c>
      <c r="AI37">
        <v>1</v>
      </c>
      <c r="AJ37">
        <v>0.97270000000000001</v>
      </c>
      <c r="AK37">
        <v>47.11</v>
      </c>
      <c r="AL37">
        <v>1616</v>
      </c>
    </row>
    <row r="38" spans="3:38" x14ac:dyDescent="0.2">
      <c r="C38">
        <v>2</v>
      </c>
      <c r="D38">
        <v>0.52500000000000002</v>
      </c>
      <c r="E38">
        <v>0.92859999999999998</v>
      </c>
      <c r="F38">
        <v>0.1215</v>
      </c>
      <c r="G38">
        <v>0.21490000000000001</v>
      </c>
      <c r="H38">
        <v>0.49459999999999998</v>
      </c>
      <c r="I38">
        <v>0.98919999999999997</v>
      </c>
      <c r="J38">
        <v>0.65949999999999998</v>
      </c>
      <c r="K38" s="1">
        <v>0.61499999999999999</v>
      </c>
      <c r="L38">
        <v>0.94440000000000002</v>
      </c>
      <c r="M38">
        <v>0.18279999999999999</v>
      </c>
      <c r="N38">
        <v>0.30630000000000002</v>
      </c>
      <c r="O38">
        <v>0.58240000000000003</v>
      </c>
      <c r="P38">
        <v>0.99070000000000003</v>
      </c>
      <c r="Q38">
        <v>0.73360000000000003</v>
      </c>
      <c r="R38">
        <v>126.62</v>
      </c>
      <c r="S38">
        <v>2020</v>
      </c>
      <c r="V38">
        <v>2</v>
      </c>
      <c r="W38">
        <v>0.95499999999999996</v>
      </c>
      <c r="X38">
        <v>0.95369999999999999</v>
      </c>
      <c r="Y38">
        <v>0.96260000000000001</v>
      </c>
      <c r="Z38">
        <v>0.95809999999999995</v>
      </c>
      <c r="AA38">
        <v>0.95650000000000002</v>
      </c>
      <c r="AB38">
        <v>0.94620000000000004</v>
      </c>
      <c r="AC38">
        <v>0.95140000000000002</v>
      </c>
      <c r="AD38" s="1">
        <v>0.95499999999999996</v>
      </c>
      <c r="AE38">
        <v>0.95650000000000002</v>
      </c>
      <c r="AF38">
        <v>0.94620000000000004</v>
      </c>
      <c r="AG38">
        <v>0.95140000000000002</v>
      </c>
      <c r="AH38">
        <v>0.95369999999999999</v>
      </c>
      <c r="AI38">
        <v>0.96260000000000001</v>
      </c>
      <c r="AJ38">
        <v>0.95809999999999995</v>
      </c>
      <c r="AK38">
        <v>102.1</v>
      </c>
      <c r="AL38">
        <v>3030</v>
      </c>
    </row>
    <row r="39" spans="3:38" x14ac:dyDescent="0.2">
      <c r="C39">
        <v>3</v>
      </c>
      <c r="D39">
        <v>0.54</v>
      </c>
      <c r="E39">
        <v>0.94120000000000004</v>
      </c>
      <c r="F39">
        <v>0.14949999999999999</v>
      </c>
      <c r="G39">
        <v>0.2581</v>
      </c>
      <c r="H39">
        <v>0.50270000000000004</v>
      </c>
      <c r="I39">
        <v>0.98919999999999997</v>
      </c>
      <c r="J39">
        <v>0.66669999999999996</v>
      </c>
      <c r="K39" s="1">
        <v>0.625</v>
      </c>
      <c r="L39">
        <v>0.95</v>
      </c>
      <c r="M39">
        <v>0.20430000000000001</v>
      </c>
      <c r="N39">
        <v>0.33629999999999999</v>
      </c>
      <c r="O39">
        <v>0.58889999999999998</v>
      </c>
      <c r="P39">
        <v>0.99070000000000003</v>
      </c>
      <c r="Q39">
        <v>0.73870000000000002</v>
      </c>
      <c r="R39">
        <v>119.81</v>
      </c>
      <c r="S39">
        <v>2222</v>
      </c>
      <c r="V39">
        <v>3</v>
      </c>
      <c r="W39">
        <v>0.97499999999999998</v>
      </c>
      <c r="X39">
        <v>0.98109999999999997</v>
      </c>
      <c r="Y39">
        <v>0.97199999999999998</v>
      </c>
      <c r="Z39">
        <v>0.97650000000000003</v>
      </c>
      <c r="AA39">
        <v>0.96809999999999996</v>
      </c>
      <c r="AB39">
        <v>0.97850000000000004</v>
      </c>
      <c r="AC39">
        <v>0.97330000000000005</v>
      </c>
      <c r="AD39" s="1">
        <v>0.98</v>
      </c>
      <c r="AE39">
        <v>0.96840000000000004</v>
      </c>
      <c r="AF39">
        <v>0.98919999999999997</v>
      </c>
      <c r="AG39">
        <v>0.97870000000000001</v>
      </c>
      <c r="AH39">
        <v>0.99050000000000005</v>
      </c>
      <c r="AI39">
        <v>0.97199999999999998</v>
      </c>
      <c r="AJ39">
        <v>0.98109999999999997</v>
      </c>
      <c r="AK39">
        <v>143.47</v>
      </c>
      <c r="AL39">
        <v>3636</v>
      </c>
    </row>
    <row r="40" spans="3:38" x14ac:dyDescent="0.2">
      <c r="C40">
        <v>4</v>
      </c>
      <c r="D40">
        <v>0.54500000000000004</v>
      </c>
      <c r="E40">
        <v>1</v>
      </c>
      <c r="F40">
        <v>0.14949999999999999</v>
      </c>
      <c r="G40">
        <v>0.26019999999999999</v>
      </c>
      <c r="H40">
        <v>0.50539999999999996</v>
      </c>
      <c r="I40">
        <v>1</v>
      </c>
      <c r="J40">
        <v>0.67149999999999999</v>
      </c>
      <c r="K40" s="1">
        <v>0.625</v>
      </c>
      <c r="L40">
        <v>0.95</v>
      </c>
      <c r="M40">
        <v>0.20430000000000001</v>
      </c>
      <c r="N40">
        <v>0.33629999999999999</v>
      </c>
      <c r="O40">
        <v>0.58889999999999998</v>
      </c>
      <c r="P40">
        <v>0.99070000000000003</v>
      </c>
      <c r="Q40">
        <v>0.73870000000000002</v>
      </c>
      <c r="R40">
        <v>203.86</v>
      </c>
      <c r="S40">
        <v>3232</v>
      </c>
      <c r="V40">
        <v>4</v>
      </c>
      <c r="W40">
        <v>0.98499999999999999</v>
      </c>
      <c r="X40">
        <v>0.99060000000000004</v>
      </c>
      <c r="Y40">
        <v>0.98129999999999995</v>
      </c>
      <c r="Z40">
        <v>0.9859</v>
      </c>
      <c r="AA40">
        <v>0.97870000000000001</v>
      </c>
      <c r="AB40">
        <v>0.98919999999999997</v>
      </c>
      <c r="AC40">
        <v>0.98399999999999999</v>
      </c>
      <c r="AD40" s="1">
        <v>0.97499999999999998</v>
      </c>
      <c r="AE40">
        <v>0.96809999999999996</v>
      </c>
      <c r="AF40">
        <v>0.97850000000000004</v>
      </c>
      <c r="AG40">
        <v>0.97330000000000005</v>
      </c>
      <c r="AH40">
        <v>0.98109999999999997</v>
      </c>
      <c r="AI40">
        <v>0.97199999999999998</v>
      </c>
      <c r="AJ40">
        <v>0.97650000000000003</v>
      </c>
      <c r="AK40">
        <v>93.09</v>
      </c>
      <c r="AL40">
        <v>2424</v>
      </c>
    </row>
    <row r="41" spans="3:38" x14ac:dyDescent="0.2">
      <c r="C41">
        <v>5</v>
      </c>
      <c r="D41">
        <v>0.59</v>
      </c>
      <c r="E41">
        <v>1</v>
      </c>
      <c r="F41">
        <v>0.2336</v>
      </c>
      <c r="G41">
        <v>0.37880000000000003</v>
      </c>
      <c r="H41">
        <v>0.53139999999999998</v>
      </c>
      <c r="I41">
        <v>1</v>
      </c>
      <c r="J41">
        <v>0.69399999999999995</v>
      </c>
      <c r="K41" s="1">
        <v>0.66500000000000004</v>
      </c>
      <c r="L41">
        <v>0.96430000000000005</v>
      </c>
      <c r="M41">
        <v>0.2903</v>
      </c>
      <c r="N41">
        <v>0.44629999999999997</v>
      </c>
      <c r="O41">
        <v>0.61629999999999996</v>
      </c>
      <c r="P41">
        <v>0.99070000000000003</v>
      </c>
      <c r="Q41">
        <v>0.75990000000000002</v>
      </c>
      <c r="R41">
        <v>242.42</v>
      </c>
      <c r="S41">
        <v>4040</v>
      </c>
      <c r="V41">
        <v>5</v>
      </c>
      <c r="W41">
        <v>0.98499999999999999</v>
      </c>
      <c r="X41">
        <v>0.98150000000000004</v>
      </c>
      <c r="Y41">
        <v>0.99070000000000003</v>
      </c>
      <c r="Z41">
        <v>0.98599999999999999</v>
      </c>
      <c r="AA41">
        <v>0.98909999999999998</v>
      </c>
      <c r="AB41">
        <v>0.97850000000000004</v>
      </c>
      <c r="AC41">
        <v>0.98380000000000001</v>
      </c>
      <c r="AD41" s="1">
        <v>0.98</v>
      </c>
      <c r="AE41">
        <v>0.98899999999999999</v>
      </c>
      <c r="AF41">
        <v>0.9677</v>
      </c>
      <c r="AG41">
        <v>0.97829999999999995</v>
      </c>
      <c r="AH41">
        <v>0.97250000000000003</v>
      </c>
      <c r="AI41">
        <v>0.99070000000000003</v>
      </c>
      <c r="AJ41">
        <v>0.98150000000000004</v>
      </c>
      <c r="AK41">
        <v>74.510000000000005</v>
      </c>
      <c r="AL41">
        <v>1212</v>
      </c>
    </row>
    <row r="42" spans="3:38" x14ac:dyDescent="0.2">
      <c r="C42">
        <v>6</v>
      </c>
      <c r="D42">
        <v>0.60499999999999998</v>
      </c>
      <c r="E42">
        <v>1</v>
      </c>
      <c r="F42">
        <v>0.26169999999999999</v>
      </c>
      <c r="G42">
        <v>0.4148</v>
      </c>
      <c r="H42">
        <v>0.54069999999999996</v>
      </c>
      <c r="I42">
        <v>1</v>
      </c>
      <c r="J42">
        <v>0.70189999999999997</v>
      </c>
      <c r="K42" s="1">
        <v>0.66</v>
      </c>
      <c r="L42">
        <v>0.96299999999999997</v>
      </c>
      <c r="M42">
        <v>0.27960000000000002</v>
      </c>
      <c r="N42">
        <v>0.43330000000000002</v>
      </c>
      <c r="O42">
        <v>0.61270000000000002</v>
      </c>
      <c r="P42">
        <v>0.99070000000000003</v>
      </c>
      <c r="Q42">
        <v>0.7571</v>
      </c>
      <c r="R42">
        <v>122.48</v>
      </c>
      <c r="S42">
        <v>2020</v>
      </c>
      <c r="V42">
        <v>6</v>
      </c>
      <c r="W42">
        <v>0.99</v>
      </c>
      <c r="X42">
        <v>1</v>
      </c>
      <c r="Y42">
        <v>0.98129999999999995</v>
      </c>
      <c r="Z42">
        <v>0.99060000000000004</v>
      </c>
      <c r="AA42">
        <v>0.97889999999999999</v>
      </c>
      <c r="AB42">
        <v>1</v>
      </c>
      <c r="AC42">
        <v>0.98939999999999995</v>
      </c>
      <c r="AD42" s="1">
        <v>0.99</v>
      </c>
      <c r="AE42">
        <v>0.98919999999999997</v>
      </c>
      <c r="AF42">
        <v>0.98919999999999997</v>
      </c>
      <c r="AG42">
        <v>0.98919999999999997</v>
      </c>
      <c r="AH42">
        <v>0.99070000000000003</v>
      </c>
      <c r="AI42">
        <v>0.99070000000000003</v>
      </c>
      <c r="AJ42">
        <v>0.99070000000000003</v>
      </c>
      <c r="AK42">
        <v>155.71</v>
      </c>
      <c r="AL42">
        <v>4040</v>
      </c>
    </row>
    <row r="49" spans="4:36" x14ac:dyDescent="0.2">
      <c r="D49" s="38" t="s">
        <v>132</v>
      </c>
      <c r="E49" s="38"/>
      <c r="F49" s="38"/>
      <c r="G49" s="38" t="s">
        <v>133</v>
      </c>
      <c r="H49" s="38"/>
      <c r="I49" s="38"/>
      <c r="J49" s="38" t="s">
        <v>134</v>
      </c>
      <c r="K49" s="38"/>
      <c r="L49" s="38"/>
      <c r="M49" s="38" t="s">
        <v>136</v>
      </c>
      <c r="N49" s="38"/>
      <c r="O49" s="38"/>
      <c r="P49" s="38" t="s">
        <v>135</v>
      </c>
      <c r="Q49" s="38"/>
      <c r="R49" s="38"/>
      <c r="V49" s="38" t="s">
        <v>132</v>
      </c>
      <c r="W49" s="38"/>
      <c r="X49" s="38"/>
      <c r="Y49" s="38" t="s">
        <v>133</v>
      </c>
      <c r="Z49" s="38"/>
      <c r="AA49" s="38"/>
      <c r="AB49" s="38" t="s">
        <v>134</v>
      </c>
      <c r="AC49" s="38"/>
      <c r="AD49" s="38"/>
      <c r="AE49" s="38" t="s">
        <v>136</v>
      </c>
      <c r="AF49" s="38"/>
      <c r="AG49" s="38"/>
      <c r="AH49" s="38" t="s">
        <v>135</v>
      </c>
      <c r="AI49" s="38"/>
      <c r="AJ49" s="38"/>
    </row>
    <row r="50" spans="4:36" x14ac:dyDescent="0.2">
      <c r="D50" s="4" t="s">
        <v>131</v>
      </c>
      <c r="E50" s="4" t="s">
        <v>56</v>
      </c>
      <c r="F50" s="37" t="s">
        <v>76</v>
      </c>
      <c r="G50" s="4" t="s">
        <v>131</v>
      </c>
      <c r="H50" s="4" t="s">
        <v>56</v>
      </c>
      <c r="I50" s="37" t="s">
        <v>76</v>
      </c>
      <c r="J50" s="4" t="s">
        <v>131</v>
      </c>
      <c r="K50" s="4" t="s">
        <v>56</v>
      </c>
      <c r="L50" s="37" t="s">
        <v>76</v>
      </c>
      <c r="M50" s="4" t="s">
        <v>131</v>
      </c>
      <c r="N50" s="4" t="s">
        <v>56</v>
      </c>
      <c r="O50" s="37" t="s">
        <v>76</v>
      </c>
      <c r="P50" s="4" t="s">
        <v>131</v>
      </c>
      <c r="Q50" s="4" t="s">
        <v>56</v>
      </c>
      <c r="R50" s="37" t="s">
        <v>76</v>
      </c>
      <c r="V50" s="4" t="s">
        <v>110</v>
      </c>
      <c r="W50" s="4" t="s">
        <v>10</v>
      </c>
      <c r="X50" s="37" t="s">
        <v>11</v>
      </c>
      <c r="Y50" s="4" t="str">
        <f>V50</f>
        <v>Precision</v>
      </c>
      <c r="Z50" s="4" t="str">
        <f t="shared" ref="Z50:AJ50" si="0">W50</f>
        <v>Recall</v>
      </c>
      <c r="AA50" s="4" t="str">
        <f t="shared" si="0"/>
        <v>F1</v>
      </c>
      <c r="AB50" s="4" t="str">
        <f t="shared" si="0"/>
        <v>Precision</v>
      </c>
      <c r="AC50" s="4" t="str">
        <f t="shared" si="0"/>
        <v>Recall</v>
      </c>
      <c r="AD50" s="4" t="str">
        <f t="shared" si="0"/>
        <v>F1</v>
      </c>
      <c r="AE50" s="4" t="str">
        <f t="shared" si="0"/>
        <v>Precision</v>
      </c>
      <c r="AF50" s="4" t="str">
        <f t="shared" si="0"/>
        <v>Recall</v>
      </c>
      <c r="AG50" s="4" t="str">
        <f t="shared" si="0"/>
        <v>F1</v>
      </c>
      <c r="AH50" s="4" t="str">
        <f t="shared" si="0"/>
        <v>Precision</v>
      </c>
      <c r="AI50" s="4" t="str">
        <f t="shared" si="0"/>
        <v>Recall</v>
      </c>
      <c r="AJ50" s="4" t="str">
        <f t="shared" si="0"/>
        <v>F1</v>
      </c>
    </row>
    <row r="51" spans="4:36" x14ac:dyDescent="0.2">
      <c r="D51" s="21">
        <f>'PO2G+C - Multi Call Data'!D7</f>
        <v>0.46375</v>
      </c>
      <c r="E51" s="21">
        <f>'PO2G+C - Multi Call Data'!K7</f>
        <v>0.46699999999999997</v>
      </c>
      <c r="F51" s="30">
        <f>'PO2G+C - Multi Call Data'!S7</f>
        <v>200</v>
      </c>
      <c r="G51" s="21">
        <f>D6</f>
        <v>0.61499999999999999</v>
      </c>
      <c r="H51" s="21">
        <f>K6</f>
        <v>0.63</v>
      </c>
      <c r="I51" s="30">
        <f>S6</f>
        <v>200</v>
      </c>
      <c r="J51" s="21">
        <f>D51-G51</f>
        <v>-0.15125</v>
      </c>
      <c r="K51" s="21">
        <f t="shared" ref="K51:L51" si="1">E51-H51</f>
        <v>-0.16300000000000003</v>
      </c>
      <c r="L51" s="30">
        <f t="shared" si="1"/>
        <v>0</v>
      </c>
      <c r="M51" s="21">
        <f>W6</f>
        <v>0.47</v>
      </c>
      <c r="N51" s="21">
        <f>AD6</f>
        <v>0.46500000000000002</v>
      </c>
      <c r="O51" s="30">
        <f>AL6</f>
        <v>200</v>
      </c>
      <c r="P51" s="21">
        <f>D51-M51</f>
        <v>-6.2499999999999778E-3</v>
      </c>
      <c r="Q51" s="21">
        <f t="shared" ref="Q51:R51" si="2">E51-N51</f>
        <v>1.9999999999999463E-3</v>
      </c>
      <c r="R51" s="30">
        <f t="shared" si="2"/>
        <v>0</v>
      </c>
      <c r="V51" s="21">
        <f>'PO2G+C - Multi Call Data'!L7</f>
        <v>0.91576000000000002</v>
      </c>
      <c r="W51" s="21">
        <f>'PO2G+C - Multi Call Data'!M7</f>
        <v>0.29724</v>
      </c>
      <c r="X51" s="21">
        <f>'PO2G+C - Multi Call Data'!N7</f>
        <v>0.44879999999999998</v>
      </c>
      <c r="Y51" s="21">
        <f>L6</f>
        <v>0.7571</v>
      </c>
      <c r="Z51" s="21">
        <f t="shared" ref="Z51:AA51" si="3">M6</f>
        <v>0.72599999999999998</v>
      </c>
      <c r="AA51" s="21">
        <f t="shared" si="3"/>
        <v>0.74129999999999996</v>
      </c>
      <c r="AB51" s="21">
        <f>V51-Y51</f>
        <v>0.15866000000000002</v>
      </c>
      <c r="AC51" s="21">
        <f t="shared" ref="AC51" si="4">W51-Z51</f>
        <v>-0.42875999999999997</v>
      </c>
      <c r="AD51" s="21">
        <f t="shared" ref="AD51" si="5">X51-AA51</f>
        <v>-0.29249999999999998</v>
      </c>
      <c r="AE51" s="21">
        <f>AE6</f>
        <v>0.91490000000000005</v>
      </c>
      <c r="AF51" s="21">
        <f t="shared" ref="AF51:AG51" si="6">AF6</f>
        <v>0.29449999999999998</v>
      </c>
      <c r="AG51" s="21">
        <f t="shared" si="6"/>
        <v>0.4456</v>
      </c>
      <c r="AH51" s="21">
        <f>V51-AE51</f>
        <v>8.599999999999719E-4</v>
      </c>
      <c r="AI51" s="21">
        <f t="shared" ref="AI51" si="7">W51-AF51</f>
        <v>2.7400000000000202E-3</v>
      </c>
      <c r="AJ51" s="21">
        <f t="shared" ref="AJ51" si="8">X51-AG51</f>
        <v>3.1999999999999806E-3</v>
      </c>
    </row>
    <row r="52" spans="4:36" x14ac:dyDescent="0.2">
      <c r="D52" s="21">
        <f>'PO2G+C - Multi Call Data'!D8</f>
        <v>0.86375000000000002</v>
      </c>
      <c r="E52" s="21">
        <f>'PO2G+C - Multi Call Data'!K8</f>
        <v>0.86399999999999988</v>
      </c>
      <c r="F52" s="30">
        <f>'PO2G+C - Multi Call Data'!S8</f>
        <v>1737.2</v>
      </c>
      <c r="G52" s="21">
        <f t="shared" ref="G52:G87" si="9">D7</f>
        <v>0.74</v>
      </c>
      <c r="H52" s="21">
        <f t="shared" ref="H52:H87" si="10">K7</f>
        <v>0.73</v>
      </c>
      <c r="I52" s="30">
        <f t="shared" ref="I52:I87" si="11">S7</f>
        <v>2020</v>
      </c>
      <c r="J52" s="21">
        <f t="shared" ref="J52:J83" si="12">D52-G52</f>
        <v>0.12375000000000003</v>
      </c>
      <c r="K52" s="21">
        <f t="shared" ref="K52:K83" si="13">E52-H52</f>
        <v>0.1339999999999999</v>
      </c>
      <c r="L52" s="30">
        <f t="shared" ref="L52:L83" si="14">F52-I52</f>
        <v>-282.79999999999995</v>
      </c>
      <c r="M52" s="21">
        <f t="shared" ref="M52:M83" si="15">W7</f>
        <v>0.86</v>
      </c>
      <c r="N52" s="21">
        <f t="shared" ref="N52:N83" si="16">AD7</f>
        <v>0.85499999999999998</v>
      </c>
      <c r="O52" s="30">
        <f t="shared" ref="O52:O83" si="17">AL7</f>
        <v>1616</v>
      </c>
      <c r="P52" s="21">
        <f t="shared" ref="P52:P83" si="18">D52-M52</f>
        <v>3.7500000000000311E-3</v>
      </c>
      <c r="Q52" s="21">
        <f t="shared" ref="Q52:Q54" si="19">E52-N52</f>
        <v>8.999999999999897E-3</v>
      </c>
      <c r="R52" s="30">
        <f t="shared" ref="R52:R83" si="20">F52-O52</f>
        <v>121.20000000000005</v>
      </c>
      <c r="V52" s="21">
        <f>'PO2G+C - Multi Call Data'!L8</f>
        <v>0.88507999999999998</v>
      </c>
      <c r="W52" s="21">
        <f>'PO2G+C - Multi Call Data'!M8</f>
        <v>0.93564000000000003</v>
      </c>
      <c r="X52" s="21">
        <f>'PO2G+C - Multi Call Data'!N8</f>
        <v>0.90942000000000012</v>
      </c>
      <c r="Y52" s="21">
        <f t="shared" ref="Y52:Y57" si="21">L7</f>
        <v>0.78400000000000003</v>
      </c>
      <c r="Z52" s="21">
        <f t="shared" ref="Z52:Z57" si="22">M7</f>
        <v>0.86990000000000001</v>
      </c>
      <c r="AA52" s="21">
        <f t="shared" ref="AA52:AA57" si="23">N7</f>
        <v>0.82469999999999999</v>
      </c>
      <c r="AB52" s="21">
        <f t="shared" ref="AB52:AB57" si="24">V52-Y52</f>
        <v>0.10107999999999995</v>
      </c>
      <c r="AC52" s="21">
        <f t="shared" ref="AC52:AC57" si="25">W52-Z52</f>
        <v>6.5740000000000021E-2</v>
      </c>
      <c r="AD52" s="21">
        <f t="shared" ref="AD52:AD57" si="26">X52-AA52</f>
        <v>8.4720000000000129E-2</v>
      </c>
      <c r="AE52" s="21">
        <f t="shared" ref="AE52:AG52" si="27">AE7</f>
        <v>0.93979999999999997</v>
      </c>
      <c r="AF52" s="21">
        <f t="shared" si="27"/>
        <v>0.85619999999999996</v>
      </c>
      <c r="AG52" s="21">
        <f t="shared" si="27"/>
        <v>0.89610000000000001</v>
      </c>
      <c r="AH52" s="21">
        <f t="shared" ref="AH52:AH57" si="28">V52-AE52</f>
        <v>-5.4719999999999991E-2</v>
      </c>
      <c r="AI52" s="21">
        <f t="shared" ref="AI52:AI57" si="29">W52-AF52</f>
        <v>7.9440000000000066E-2</v>
      </c>
      <c r="AJ52" s="21">
        <f t="shared" ref="AJ52:AJ57" si="30">X52-AG52</f>
        <v>1.332000000000011E-2</v>
      </c>
    </row>
    <row r="53" spans="4:36" x14ac:dyDescent="0.2">
      <c r="D53" s="21">
        <f>'PO2G+C - Multi Call Data'!D9</f>
        <v>0.88624999999999998</v>
      </c>
      <c r="E53" s="21">
        <f>'PO2G+C - Multi Call Data'!K9</f>
        <v>0.88800000000000012</v>
      </c>
      <c r="F53" s="30">
        <f>'PO2G+C - Multi Call Data'!S9</f>
        <v>3797.6</v>
      </c>
      <c r="G53" s="21">
        <f t="shared" si="9"/>
        <v>0.79</v>
      </c>
      <c r="H53" s="21">
        <f t="shared" si="10"/>
        <v>0.79</v>
      </c>
      <c r="I53" s="30">
        <f t="shared" si="11"/>
        <v>4040</v>
      </c>
      <c r="J53" s="21">
        <f t="shared" si="12"/>
        <v>9.6249999999999947E-2</v>
      </c>
      <c r="K53" s="21">
        <f t="shared" si="13"/>
        <v>9.8000000000000087E-2</v>
      </c>
      <c r="L53" s="30">
        <f t="shared" si="14"/>
        <v>-242.40000000000009</v>
      </c>
      <c r="M53" s="21">
        <f t="shared" si="15"/>
        <v>0.875</v>
      </c>
      <c r="N53" s="21">
        <f t="shared" si="16"/>
        <v>0.86499999999999999</v>
      </c>
      <c r="O53" s="30">
        <f t="shared" si="17"/>
        <v>4040</v>
      </c>
      <c r="P53" s="21">
        <f t="shared" si="18"/>
        <v>1.1249999999999982E-2</v>
      </c>
      <c r="Q53" s="21">
        <f t="shared" si="19"/>
        <v>2.3000000000000131E-2</v>
      </c>
      <c r="R53" s="30">
        <f t="shared" si="20"/>
        <v>-242.40000000000009</v>
      </c>
      <c r="V53" s="21">
        <f>'PO2G+C - Multi Call Data'!L9</f>
        <v>0.91115999999999997</v>
      </c>
      <c r="W53" s="21">
        <f>'PO2G+C - Multi Call Data'!M9</f>
        <v>0.93973999999999991</v>
      </c>
      <c r="X53" s="21">
        <f>'PO2G+C - Multi Call Data'!N9</f>
        <v>0.92454000000000003</v>
      </c>
      <c r="Y53" s="21">
        <f t="shared" si="21"/>
        <v>0.92620000000000002</v>
      </c>
      <c r="Z53" s="21">
        <f t="shared" si="22"/>
        <v>0.77400000000000002</v>
      </c>
      <c r="AA53" s="21">
        <f t="shared" si="23"/>
        <v>0.84330000000000005</v>
      </c>
      <c r="AB53" s="21">
        <f t="shared" si="24"/>
        <v>-1.5040000000000053E-2</v>
      </c>
      <c r="AC53" s="21">
        <f t="shared" si="25"/>
        <v>0.16573999999999989</v>
      </c>
      <c r="AD53" s="21">
        <f t="shared" si="26"/>
        <v>8.1239999999999979E-2</v>
      </c>
      <c r="AE53" s="21">
        <f t="shared" ref="AE53:AG53" si="31">AE8</f>
        <v>0.87419999999999998</v>
      </c>
      <c r="AF53" s="21">
        <f t="shared" si="31"/>
        <v>0.95209999999999995</v>
      </c>
      <c r="AG53" s="21">
        <f t="shared" si="31"/>
        <v>0.91149999999999998</v>
      </c>
      <c r="AH53" s="21">
        <f t="shared" si="28"/>
        <v>3.6959999999999993E-2</v>
      </c>
      <c r="AI53" s="21">
        <f t="shared" si="29"/>
        <v>-1.2360000000000038E-2</v>
      </c>
      <c r="AJ53" s="21">
        <f t="shared" si="30"/>
        <v>1.3040000000000052E-2</v>
      </c>
    </row>
    <row r="54" spans="4:36" x14ac:dyDescent="0.2">
      <c r="D54" s="21">
        <f>'PO2G+C - Multi Call Data'!D10</f>
        <v>0.89749999999999996</v>
      </c>
      <c r="E54" s="21">
        <f>'PO2G+C - Multi Call Data'!K10</f>
        <v>0.89499999999999991</v>
      </c>
      <c r="F54" s="30">
        <f>'PO2G+C - Multi Call Data'!S10</f>
        <v>3716.8</v>
      </c>
      <c r="G54" s="21">
        <f t="shared" si="9"/>
        <v>0.79</v>
      </c>
      <c r="H54" s="21">
        <f t="shared" si="10"/>
        <v>0.79</v>
      </c>
      <c r="I54" s="30">
        <f t="shared" si="11"/>
        <v>4040</v>
      </c>
      <c r="J54" s="21">
        <f t="shared" si="12"/>
        <v>0.10749999999999993</v>
      </c>
      <c r="K54" s="21">
        <f t="shared" si="13"/>
        <v>0.10499999999999987</v>
      </c>
      <c r="L54" s="30">
        <f t="shared" si="14"/>
        <v>-323.19999999999982</v>
      </c>
      <c r="M54" s="21">
        <f t="shared" si="15"/>
        <v>0.87</v>
      </c>
      <c r="N54" s="21">
        <f t="shared" si="16"/>
        <v>0.875</v>
      </c>
      <c r="O54" s="30">
        <f t="shared" si="17"/>
        <v>4040</v>
      </c>
      <c r="P54" s="21">
        <f t="shared" si="18"/>
        <v>2.7499999999999969E-2</v>
      </c>
      <c r="Q54" s="21">
        <f t="shared" si="19"/>
        <v>1.9999999999999907E-2</v>
      </c>
      <c r="R54" s="30">
        <f t="shared" si="20"/>
        <v>-323.19999999999982</v>
      </c>
      <c r="V54" s="21">
        <f>'PO2G+C - Multi Call Data'!L10</f>
        <v>0.92690000000000006</v>
      </c>
      <c r="W54" s="21">
        <f>'PO2G+C - Multi Call Data'!M10</f>
        <v>0.93287999999999993</v>
      </c>
      <c r="X54" s="21">
        <f>'PO2G+C - Multi Call Data'!N10</f>
        <v>0.92802000000000007</v>
      </c>
      <c r="Y54" s="21">
        <f t="shared" si="21"/>
        <v>0.92620000000000002</v>
      </c>
      <c r="Z54" s="21">
        <f t="shared" si="22"/>
        <v>0.77400000000000002</v>
      </c>
      <c r="AA54" s="21">
        <f t="shared" si="23"/>
        <v>0.84330000000000005</v>
      </c>
      <c r="AB54" s="21">
        <f t="shared" si="24"/>
        <v>7.0000000000003393E-4</v>
      </c>
      <c r="AC54" s="21">
        <f t="shared" si="25"/>
        <v>0.15887999999999991</v>
      </c>
      <c r="AD54" s="21">
        <f t="shared" si="26"/>
        <v>8.4720000000000018E-2</v>
      </c>
      <c r="AE54" s="21">
        <f t="shared" ref="AE54:AG54" si="32">AE9</f>
        <v>0.94810000000000005</v>
      </c>
      <c r="AF54" s="21">
        <f t="shared" si="32"/>
        <v>0.87670000000000003</v>
      </c>
      <c r="AG54" s="21">
        <f t="shared" si="32"/>
        <v>0.91100000000000003</v>
      </c>
      <c r="AH54" s="21">
        <f t="shared" si="28"/>
        <v>-2.1199999999999997E-2</v>
      </c>
      <c r="AI54" s="21">
        <f t="shared" si="29"/>
        <v>5.6179999999999897E-2</v>
      </c>
      <c r="AJ54" s="21">
        <f t="shared" si="30"/>
        <v>1.7020000000000035E-2</v>
      </c>
    </row>
    <row r="55" spans="4:36" x14ac:dyDescent="0.2">
      <c r="D55" s="21">
        <f>'PO2G+C - Multi Call Data'!D11</f>
        <v>0.91125</v>
      </c>
      <c r="E55" s="21">
        <f>'PO2G+C - Multi Call Data'!K11</f>
        <v>0.90900000000000003</v>
      </c>
      <c r="F55" s="30">
        <f>'PO2G+C - Multi Call Data'!S11</f>
        <v>3595.6</v>
      </c>
      <c r="G55" s="21">
        <f t="shared" si="9"/>
        <v>0.79</v>
      </c>
      <c r="H55" s="21">
        <f t="shared" si="10"/>
        <v>0.79</v>
      </c>
      <c r="I55" s="30">
        <f t="shared" si="11"/>
        <v>4040</v>
      </c>
      <c r="J55" s="21">
        <f t="shared" si="12"/>
        <v>0.12124999999999997</v>
      </c>
      <c r="K55" s="21">
        <f t="shared" si="13"/>
        <v>0.11899999999999999</v>
      </c>
      <c r="L55" s="30">
        <f t="shared" si="14"/>
        <v>-444.40000000000009</v>
      </c>
      <c r="M55" s="21">
        <f t="shared" si="15"/>
        <v>0.88</v>
      </c>
      <c r="N55" s="21">
        <f t="shared" si="16"/>
        <v>0.86499999999999999</v>
      </c>
      <c r="O55" s="30">
        <f t="shared" si="17"/>
        <v>3434</v>
      </c>
      <c r="P55" s="21">
        <f t="shared" si="18"/>
        <v>3.125E-2</v>
      </c>
      <c r="Q55" s="21">
        <f>E55-N55</f>
        <v>4.4000000000000039E-2</v>
      </c>
      <c r="R55" s="30">
        <f t="shared" si="20"/>
        <v>161.59999999999991</v>
      </c>
      <c r="V55" s="21">
        <f>'PO2G+C - Multi Call Data'!L11</f>
        <v>0.94230000000000003</v>
      </c>
      <c r="W55" s="21">
        <f>'PO2G+C - Multi Call Data'!M11</f>
        <v>0.93425999999999987</v>
      </c>
      <c r="X55" s="21">
        <f>'PO2G+C - Multi Call Data'!N11</f>
        <v>0.9375</v>
      </c>
      <c r="Y55" s="21">
        <f t="shared" si="21"/>
        <v>0.92620000000000002</v>
      </c>
      <c r="Z55" s="21">
        <f t="shared" si="22"/>
        <v>0.77400000000000002</v>
      </c>
      <c r="AA55" s="21">
        <f t="shared" si="23"/>
        <v>0.84330000000000005</v>
      </c>
      <c r="AB55" s="21">
        <f t="shared" si="24"/>
        <v>1.6100000000000003E-2</v>
      </c>
      <c r="AC55" s="21">
        <f t="shared" si="25"/>
        <v>0.16025999999999985</v>
      </c>
      <c r="AD55" s="21">
        <f t="shared" si="26"/>
        <v>9.419999999999995E-2</v>
      </c>
      <c r="AE55" s="21">
        <f t="shared" ref="AE55:AG55" si="33">AE10</f>
        <v>0.96120000000000005</v>
      </c>
      <c r="AF55" s="21">
        <f t="shared" si="33"/>
        <v>0.84930000000000005</v>
      </c>
      <c r="AG55" s="21">
        <f t="shared" si="33"/>
        <v>0.90180000000000005</v>
      </c>
      <c r="AH55" s="21">
        <f t="shared" si="28"/>
        <v>-1.8900000000000028E-2</v>
      </c>
      <c r="AI55" s="21">
        <f t="shared" si="29"/>
        <v>8.4959999999999813E-2</v>
      </c>
      <c r="AJ55" s="21">
        <f t="shared" si="30"/>
        <v>3.5699999999999954E-2</v>
      </c>
    </row>
    <row r="56" spans="4:36" x14ac:dyDescent="0.2">
      <c r="D56" s="21">
        <f>'PO2G+C - Multi Call Data'!D12</f>
        <v>0.92374999999999996</v>
      </c>
      <c r="E56" s="21">
        <f>'PO2G+C - Multi Call Data'!K12</f>
        <v>0.92100000000000004</v>
      </c>
      <c r="F56" s="30">
        <f>'PO2G+C - Multi Call Data'!S12</f>
        <v>3797.6</v>
      </c>
      <c r="G56" s="21">
        <f t="shared" si="9"/>
        <v>0.8</v>
      </c>
      <c r="H56" s="21">
        <f t="shared" si="10"/>
        <v>0.8</v>
      </c>
      <c r="I56" s="30">
        <f t="shared" si="11"/>
        <v>4040</v>
      </c>
      <c r="J56" s="21">
        <f t="shared" si="12"/>
        <v>0.12374999999999992</v>
      </c>
      <c r="K56" s="21">
        <f t="shared" si="13"/>
        <v>0.121</v>
      </c>
      <c r="L56" s="30">
        <f t="shared" si="14"/>
        <v>-242.40000000000009</v>
      </c>
      <c r="M56" s="21">
        <f t="shared" si="15"/>
        <v>0.89500000000000002</v>
      </c>
      <c r="N56" s="21">
        <f t="shared" si="16"/>
        <v>0.88500000000000001</v>
      </c>
      <c r="O56" s="30">
        <f t="shared" si="17"/>
        <v>4040</v>
      </c>
      <c r="P56" s="21">
        <f t="shared" si="18"/>
        <v>2.8749999999999942E-2</v>
      </c>
      <c r="Q56" s="21">
        <f>E56-N56</f>
        <v>3.6000000000000032E-2</v>
      </c>
      <c r="R56" s="30">
        <f t="shared" si="20"/>
        <v>-242.40000000000009</v>
      </c>
      <c r="V56" s="21">
        <f>'PO2G+C - Multi Call Data'!L12</f>
        <v>0.94435999999999998</v>
      </c>
      <c r="W56" s="21">
        <f>'PO2G+C - Multi Call Data'!M12</f>
        <v>0.94933999999999996</v>
      </c>
      <c r="X56" s="21">
        <f>'PO2G+C - Multi Call Data'!N12</f>
        <v>0.94619999999999993</v>
      </c>
      <c r="Y56" s="21">
        <f t="shared" si="21"/>
        <v>0.86809999999999998</v>
      </c>
      <c r="Z56" s="21">
        <f t="shared" si="22"/>
        <v>0.85619999999999996</v>
      </c>
      <c r="AA56" s="21">
        <f t="shared" si="23"/>
        <v>0.86209999999999998</v>
      </c>
      <c r="AB56" s="21">
        <f t="shared" si="24"/>
        <v>7.6259999999999994E-2</v>
      </c>
      <c r="AC56" s="21">
        <f t="shared" si="25"/>
        <v>9.3140000000000001E-2</v>
      </c>
      <c r="AD56" s="21">
        <f t="shared" si="26"/>
        <v>8.4099999999999953E-2</v>
      </c>
      <c r="AE56" s="21">
        <f t="shared" ref="AE56:AG56" si="34">AE11</f>
        <v>0.96240000000000003</v>
      </c>
      <c r="AF56" s="21">
        <f t="shared" si="34"/>
        <v>0.87670000000000003</v>
      </c>
      <c r="AG56" s="21">
        <f t="shared" si="34"/>
        <v>0.91759999999999997</v>
      </c>
      <c r="AH56" s="21">
        <f t="shared" si="28"/>
        <v>-1.8040000000000056E-2</v>
      </c>
      <c r="AI56" s="21">
        <f t="shared" si="29"/>
        <v>7.2639999999999927E-2</v>
      </c>
      <c r="AJ56" s="21">
        <f t="shared" si="30"/>
        <v>2.8599999999999959E-2</v>
      </c>
    </row>
    <row r="57" spans="4:36" x14ac:dyDescent="0.2">
      <c r="D57" s="21">
        <f>'PO2G+C - Multi Call Data'!D13</f>
        <v>0.92624999999999991</v>
      </c>
      <c r="E57" s="21">
        <f>'PO2G+C - Multi Call Data'!K13</f>
        <v>0.92400000000000015</v>
      </c>
      <c r="F57" s="30">
        <f>'PO2G+C - Multi Call Data'!S13</f>
        <v>3797.6</v>
      </c>
      <c r="G57" s="21">
        <f t="shared" si="9"/>
        <v>0.8</v>
      </c>
      <c r="H57" s="21">
        <f t="shared" si="10"/>
        <v>0.8</v>
      </c>
      <c r="I57" s="30">
        <f t="shared" si="11"/>
        <v>4040</v>
      </c>
      <c r="J57" s="21">
        <f t="shared" si="12"/>
        <v>0.12624999999999986</v>
      </c>
      <c r="K57" s="21">
        <f t="shared" si="13"/>
        <v>0.12400000000000011</v>
      </c>
      <c r="L57" s="30">
        <f t="shared" si="14"/>
        <v>-242.40000000000009</v>
      </c>
      <c r="M57" s="21">
        <f t="shared" si="15"/>
        <v>0.9</v>
      </c>
      <c r="N57" s="21">
        <f t="shared" si="16"/>
        <v>0.89500000000000002</v>
      </c>
      <c r="O57" s="30">
        <f t="shared" si="17"/>
        <v>3232</v>
      </c>
      <c r="P57" s="21">
        <f t="shared" si="18"/>
        <v>2.6249999999999885E-2</v>
      </c>
      <c r="Q57" s="21">
        <f>E57-N57</f>
        <v>2.9000000000000137E-2</v>
      </c>
      <c r="R57" s="30">
        <f t="shared" si="20"/>
        <v>565.59999999999991</v>
      </c>
      <c r="V57" s="21">
        <f>'PO2G+C - Multi Call Data'!L13</f>
        <v>0.94561999999999991</v>
      </c>
      <c r="W57" s="21">
        <f>'PO2G+C - Multi Call Data'!M13</f>
        <v>0.95069999999999999</v>
      </c>
      <c r="X57" s="21">
        <f>'PO2G+C - Multi Call Data'!N13</f>
        <v>0.94806000000000012</v>
      </c>
      <c r="Y57" s="21">
        <f t="shared" si="21"/>
        <v>0.86809999999999998</v>
      </c>
      <c r="Z57" s="21">
        <f t="shared" si="22"/>
        <v>0.85619999999999996</v>
      </c>
      <c r="AA57" s="21">
        <f t="shared" si="23"/>
        <v>0.86209999999999998</v>
      </c>
      <c r="AB57" s="21">
        <f t="shared" si="24"/>
        <v>7.7519999999999922E-2</v>
      </c>
      <c r="AC57" s="21">
        <f t="shared" si="25"/>
        <v>9.4500000000000028E-2</v>
      </c>
      <c r="AD57" s="21">
        <f t="shared" si="26"/>
        <v>8.5960000000000147E-2</v>
      </c>
      <c r="AE57" s="21">
        <f t="shared" ref="AE57:AG57" si="35">AE12</f>
        <v>0.94330000000000003</v>
      </c>
      <c r="AF57" s="21">
        <f t="shared" si="35"/>
        <v>0.91100000000000003</v>
      </c>
      <c r="AG57" s="21">
        <f t="shared" si="35"/>
        <v>0.92679999999999996</v>
      </c>
      <c r="AH57" s="21">
        <f t="shared" si="28"/>
        <v>2.3199999999998777E-3</v>
      </c>
      <c r="AI57" s="21">
        <f t="shared" si="29"/>
        <v>3.9699999999999958E-2</v>
      </c>
      <c r="AJ57" s="21">
        <f t="shared" si="30"/>
        <v>2.1260000000000168E-2</v>
      </c>
    </row>
    <row r="60" spans="4:36" x14ac:dyDescent="0.2">
      <c r="D60" s="4" t="str">
        <f>D50</f>
        <v>Train Score</v>
      </c>
      <c r="E60" s="4" t="str">
        <f t="shared" ref="E60:R60" si="36">E50</f>
        <v>Test Accuracy</v>
      </c>
      <c r="F60" s="37" t="str">
        <f t="shared" si="36"/>
        <v>API Calls</v>
      </c>
      <c r="G60" s="4" t="str">
        <f t="shared" si="36"/>
        <v>Train Score</v>
      </c>
      <c r="H60" s="4" t="str">
        <f t="shared" si="36"/>
        <v>Test Accuracy</v>
      </c>
      <c r="I60" s="37" t="str">
        <f t="shared" si="36"/>
        <v>API Calls</v>
      </c>
      <c r="J60" s="4" t="str">
        <f t="shared" si="36"/>
        <v>Train Score</v>
      </c>
      <c r="K60" s="4" t="str">
        <f t="shared" si="36"/>
        <v>Test Accuracy</v>
      </c>
      <c r="L60" s="37" t="str">
        <f t="shared" si="36"/>
        <v>API Calls</v>
      </c>
      <c r="M60" s="4" t="str">
        <f t="shared" si="36"/>
        <v>Train Score</v>
      </c>
      <c r="N60" s="4" t="str">
        <f t="shared" si="36"/>
        <v>Test Accuracy</v>
      </c>
      <c r="O60" s="37" t="str">
        <f t="shared" si="36"/>
        <v>API Calls</v>
      </c>
      <c r="P60" s="4" t="str">
        <f t="shared" si="36"/>
        <v>Train Score</v>
      </c>
      <c r="Q60" s="4" t="str">
        <f>Q50</f>
        <v>Test Accuracy</v>
      </c>
      <c r="R60" s="37" t="str">
        <f t="shared" si="36"/>
        <v>API Calls</v>
      </c>
      <c r="V60" s="4" t="s">
        <v>110</v>
      </c>
      <c r="W60" s="4" t="s">
        <v>10</v>
      </c>
      <c r="X60" s="37" t="s">
        <v>11</v>
      </c>
      <c r="Y60" s="4" t="str">
        <f>V60</f>
        <v>Precision</v>
      </c>
      <c r="Z60" s="4" t="str">
        <f t="shared" ref="Z60" si="37">W60</f>
        <v>Recall</v>
      </c>
      <c r="AA60" s="4" t="str">
        <f t="shared" ref="AA60" si="38">X60</f>
        <v>F1</v>
      </c>
      <c r="AB60" s="4" t="str">
        <f t="shared" ref="AB60" si="39">Y60</f>
        <v>Precision</v>
      </c>
      <c r="AC60" s="4" t="str">
        <f t="shared" ref="AC60" si="40">Z60</f>
        <v>Recall</v>
      </c>
      <c r="AD60" s="4" t="str">
        <f t="shared" ref="AD60" si="41">AA60</f>
        <v>F1</v>
      </c>
      <c r="AE60" s="4" t="str">
        <f t="shared" ref="AE60" si="42">AB60</f>
        <v>Precision</v>
      </c>
      <c r="AF60" s="4" t="str">
        <f t="shared" ref="AF60" si="43">AC60</f>
        <v>Recall</v>
      </c>
      <c r="AG60" s="4" t="str">
        <f t="shared" ref="AG60" si="44">AD60</f>
        <v>F1</v>
      </c>
      <c r="AH60" s="4" t="str">
        <f t="shared" ref="AH60" si="45">AE60</f>
        <v>Precision</v>
      </c>
      <c r="AI60" s="4" t="str">
        <f t="shared" ref="AI60" si="46">AF60</f>
        <v>Recall</v>
      </c>
      <c r="AJ60" s="4" t="str">
        <f t="shared" ref="AJ60" si="47">AG60</f>
        <v>F1</v>
      </c>
    </row>
    <row r="61" spans="4:36" x14ac:dyDescent="0.2">
      <c r="D61" s="21">
        <f>'PO2G+C - Multi Call Data'!D17</f>
        <v>0.52499999999999991</v>
      </c>
      <c r="E61" s="21">
        <f>'PO2G+C - Multi Call Data'!K17</f>
        <v>0.52799999999999991</v>
      </c>
      <c r="F61" s="30">
        <f>'PO2G+C - Multi Call Data'!S17</f>
        <v>200</v>
      </c>
      <c r="G61" s="21">
        <f t="shared" si="9"/>
        <v>0.37</v>
      </c>
      <c r="H61" s="21">
        <f t="shared" si="10"/>
        <v>0.36499999999999999</v>
      </c>
      <c r="I61" s="30">
        <f t="shared" si="11"/>
        <v>200</v>
      </c>
      <c r="J61" s="21">
        <f t="shared" si="12"/>
        <v>0.15499999999999992</v>
      </c>
      <c r="K61" s="21">
        <f t="shared" si="13"/>
        <v>0.16299999999999992</v>
      </c>
      <c r="L61" s="30">
        <f t="shared" si="14"/>
        <v>0</v>
      </c>
      <c r="M61" s="21">
        <f t="shared" si="15"/>
        <v>0.55000000000000004</v>
      </c>
      <c r="N61" s="21">
        <f t="shared" si="16"/>
        <v>0.505</v>
      </c>
      <c r="O61" s="30">
        <f t="shared" si="17"/>
        <v>200</v>
      </c>
      <c r="P61" s="21">
        <f t="shared" si="18"/>
        <v>-2.5000000000000133E-2</v>
      </c>
      <c r="Q61" s="21">
        <f t="shared" ref="Q61:Q67" si="48">E61-N61</f>
        <v>2.2999999999999909E-2</v>
      </c>
      <c r="R61" s="30">
        <f t="shared" si="20"/>
        <v>0</v>
      </c>
      <c r="V61" s="21">
        <f>'PO2G+C - Multi Call Data'!L17</f>
        <v>0.69421999999999995</v>
      </c>
      <c r="W61" s="21">
        <f>'PO2G+C - Multi Call Data'!M17</f>
        <v>0.22591999999999998</v>
      </c>
      <c r="X61" s="21">
        <f>'PO2G+C - Multi Call Data'!N17</f>
        <v>0.34045999999999998</v>
      </c>
      <c r="Y61" s="21">
        <f>L16</f>
        <v>0.36990000000000001</v>
      </c>
      <c r="Z61" s="21">
        <f t="shared" ref="Z61:Z67" si="49">M16</f>
        <v>0.25</v>
      </c>
      <c r="AA61" s="21">
        <f t="shared" ref="AA61:AA67" si="50">N16</f>
        <v>0.29830000000000001</v>
      </c>
      <c r="AB61" s="21">
        <f>V61-Y61</f>
        <v>0.32431999999999994</v>
      </c>
      <c r="AC61" s="21">
        <f t="shared" ref="AC61:AC67" si="51">W61-Z61</f>
        <v>-2.4080000000000018E-2</v>
      </c>
      <c r="AD61" s="21">
        <f t="shared" ref="AD61:AD67" si="52">X61-AA61</f>
        <v>4.2159999999999975E-2</v>
      </c>
      <c r="AE61" s="21">
        <f>AE16</f>
        <v>0.63639999999999997</v>
      </c>
      <c r="AF61" s="21">
        <f t="shared" ref="AF61:AG61" si="53">AF16</f>
        <v>0.19439999999999999</v>
      </c>
      <c r="AG61" s="21">
        <f t="shared" si="53"/>
        <v>0.2979</v>
      </c>
      <c r="AH61" s="21">
        <f>V61-AE61</f>
        <v>5.7819999999999983E-2</v>
      </c>
      <c r="AI61" s="21">
        <f t="shared" ref="AI61:AI67" si="54">W61-AF61</f>
        <v>3.1519999999999992E-2</v>
      </c>
      <c r="AJ61" s="21">
        <f t="shared" ref="AJ61:AJ67" si="55">X61-AG61</f>
        <v>4.2559999999999987E-2</v>
      </c>
    </row>
    <row r="62" spans="4:36" x14ac:dyDescent="0.2">
      <c r="D62" s="21">
        <f>'PO2G+C - Multi Call Data'!D18</f>
        <v>0.60124999999999995</v>
      </c>
      <c r="E62" s="21">
        <f>'PO2G+C - Multi Call Data'!K18</f>
        <v>0.58699999999999997</v>
      </c>
      <c r="F62" s="30">
        <f>'PO2G+C - Multi Call Data'!S18</f>
        <v>2020</v>
      </c>
      <c r="G62" s="21">
        <f t="shared" si="9"/>
        <v>0.64</v>
      </c>
      <c r="H62" s="21">
        <f t="shared" si="10"/>
        <v>0.68</v>
      </c>
      <c r="I62" s="30">
        <f t="shared" si="11"/>
        <v>2020</v>
      </c>
      <c r="J62" s="21">
        <f t="shared" si="12"/>
        <v>-3.8750000000000062E-2</v>
      </c>
      <c r="K62" s="21">
        <f t="shared" si="13"/>
        <v>-9.3000000000000083E-2</v>
      </c>
      <c r="L62" s="30">
        <f t="shared" si="14"/>
        <v>0</v>
      </c>
      <c r="M62" s="21">
        <f t="shared" si="15"/>
        <v>0.6</v>
      </c>
      <c r="N62" s="21">
        <f t="shared" si="16"/>
        <v>0.59499999999999997</v>
      </c>
      <c r="O62" s="30">
        <f t="shared" si="17"/>
        <v>2020</v>
      </c>
      <c r="P62" s="21">
        <f t="shared" si="18"/>
        <v>1.2499999999999734E-3</v>
      </c>
      <c r="Q62" s="21">
        <f t="shared" si="48"/>
        <v>-8.0000000000000071E-3</v>
      </c>
      <c r="R62" s="30">
        <f t="shared" si="20"/>
        <v>0</v>
      </c>
      <c r="V62" s="21">
        <f>'PO2G+C - Multi Call Data'!L18</f>
        <v>0.66053999999999991</v>
      </c>
      <c r="W62" s="21">
        <f>'PO2G+C - Multi Call Data'!M18</f>
        <v>0.49627999999999994</v>
      </c>
      <c r="X62" s="21">
        <f>'PO2G+C - Multi Call Data'!N18</f>
        <v>0.55615999999999999</v>
      </c>
      <c r="Y62" s="21">
        <f t="shared" ref="Y62:Y67" si="56">L17</f>
        <v>0.68640000000000001</v>
      </c>
      <c r="Z62" s="21">
        <f t="shared" si="49"/>
        <v>0.75</v>
      </c>
      <c r="AA62" s="21">
        <f t="shared" si="50"/>
        <v>0.71679999999999999</v>
      </c>
      <c r="AB62" s="21">
        <f t="shared" ref="AB62:AB67" si="57">V62-Y62</f>
        <v>-2.5860000000000105E-2</v>
      </c>
      <c r="AC62" s="21">
        <f t="shared" si="51"/>
        <v>-0.25372000000000006</v>
      </c>
      <c r="AD62" s="21">
        <f t="shared" si="52"/>
        <v>-0.16064000000000001</v>
      </c>
      <c r="AE62" s="21">
        <f t="shared" ref="AE62:AG62" si="58">AE17</f>
        <v>0.72130000000000005</v>
      </c>
      <c r="AF62" s="21">
        <f t="shared" si="58"/>
        <v>0.40739999999999998</v>
      </c>
      <c r="AG62" s="21">
        <f t="shared" si="58"/>
        <v>0.52070000000000005</v>
      </c>
      <c r="AH62" s="21">
        <f t="shared" ref="AH62:AH67" si="59">V62-AE62</f>
        <v>-6.0760000000000147E-2</v>
      </c>
      <c r="AI62" s="21">
        <f t="shared" si="54"/>
        <v>8.8879999999999959E-2</v>
      </c>
      <c r="AJ62" s="21">
        <f t="shared" si="55"/>
        <v>3.5459999999999936E-2</v>
      </c>
    </row>
    <row r="63" spans="4:36" x14ac:dyDescent="0.2">
      <c r="D63" s="21">
        <f>'PO2G+C - Multi Call Data'!D19</f>
        <v>0.63624999999999998</v>
      </c>
      <c r="E63" s="21">
        <f>'PO2G+C - Multi Call Data'!K19</f>
        <v>0.61499999999999999</v>
      </c>
      <c r="F63" s="30">
        <f>'PO2G+C - Multi Call Data'!S19</f>
        <v>4040</v>
      </c>
      <c r="G63" s="21">
        <f t="shared" si="9"/>
        <v>0.64</v>
      </c>
      <c r="H63" s="21">
        <f t="shared" si="10"/>
        <v>0.65</v>
      </c>
      <c r="I63" s="30">
        <f t="shared" si="11"/>
        <v>3838</v>
      </c>
      <c r="J63" s="21">
        <f t="shared" si="12"/>
        <v>-3.7500000000000311E-3</v>
      </c>
      <c r="K63" s="21">
        <f t="shared" si="13"/>
        <v>-3.5000000000000031E-2</v>
      </c>
      <c r="L63" s="30">
        <f t="shared" si="14"/>
        <v>202</v>
      </c>
      <c r="M63" s="21">
        <f t="shared" si="15"/>
        <v>0.60499999999999998</v>
      </c>
      <c r="N63" s="21">
        <f t="shared" si="16"/>
        <v>0.56499999999999995</v>
      </c>
      <c r="O63" s="30">
        <f t="shared" si="17"/>
        <v>4040</v>
      </c>
      <c r="P63" s="21">
        <f t="shared" si="18"/>
        <v>3.125E-2</v>
      </c>
      <c r="Q63" s="21">
        <f t="shared" si="48"/>
        <v>5.0000000000000044E-2</v>
      </c>
      <c r="R63" s="30">
        <f t="shared" si="20"/>
        <v>0</v>
      </c>
      <c r="V63" s="21">
        <f>'PO2G+C - Multi Call Data'!L19</f>
        <v>0.66539999999999999</v>
      </c>
      <c r="W63" s="21">
        <f>'PO2G+C - Multi Call Data'!M19</f>
        <v>0.58148</v>
      </c>
      <c r="X63" s="21">
        <f>'PO2G+C - Multi Call Data'!N19</f>
        <v>0.61797999999999997</v>
      </c>
      <c r="Y63" s="21">
        <f t="shared" si="56"/>
        <v>0.68630000000000002</v>
      </c>
      <c r="Z63" s="21">
        <f t="shared" si="49"/>
        <v>0.64810000000000001</v>
      </c>
      <c r="AA63" s="21">
        <f t="shared" si="50"/>
        <v>0.66669999999999996</v>
      </c>
      <c r="AB63" s="21">
        <f t="shared" si="57"/>
        <v>-2.090000000000003E-2</v>
      </c>
      <c r="AC63" s="21">
        <f t="shared" si="51"/>
        <v>-6.6620000000000013E-2</v>
      </c>
      <c r="AD63" s="21">
        <f t="shared" si="52"/>
        <v>-4.8719999999999986E-2</v>
      </c>
      <c r="AE63" s="21">
        <f t="shared" ref="AE63:AG63" si="60">AE18</f>
        <v>0.68420000000000003</v>
      </c>
      <c r="AF63" s="21">
        <f t="shared" si="60"/>
        <v>0.36109999999999998</v>
      </c>
      <c r="AG63" s="21">
        <f t="shared" si="60"/>
        <v>0.47270000000000001</v>
      </c>
      <c r="AH63" s="21">
        <f t="shared" si="59"/>
        <v>-1.8800000000000039E-2</v>
      </c>
      <c r="AI63" s="21">
        <f t="shared" si="54"/>
        <v>0.22038000000000002</v>
      </c>
      <c r="AJ63" s="21">
        <f t="shared" si="55"/>
        <v>0.14527999999999996</v>
      </c>
    </row>
    <row r="64" spans="4:36" x14ac:dyDescent="0.2">
      <c r="D64" s="21">
        <f>'PO2G+C - Multi Call Data'!D20</f>
        <v>0.64250000000000007</v>
      </c>
      <c r="E64" s="21">
        <f>'PO2G+C - Multi Call Data'!K20</f>
        <v>0.61299999999999999</v>
      </c>
      <c r="F64" s="30">
        <f>'PO2G+C - Multi Call Data'!S20</f>
        <v>4040</v>
      </c>
      <c r="G64" s="21">
        <f t="shared" si="9"/>
        <v>0.67500000000000004</v>
      </c>
      <c r="H64" s="21">
        <f t="shared" si="10"/>
        <v>0.68</v>
      </c>
      <c r="I64" s="30">
        <f t="shared" si="11"/>
        <v>4040</v>
      </c>
      <c r="J64" s="21">
        <f t="shared" si="12"/>
        <v>-3.2499999999999973E-2</v>
      </c>
      <c r="K64" s="21">
        <f t="shared" si="13"/>
        <v>-6.700000000000006E-2</v>
      </c>
      <c r="L64" s="30">
        <f t="shared" si="14"/>
        <v>0</v>
      </c>
      <c r="M64" s="21">
        <f t="shared" si="15"/>
        <v>0.60499999999999998</v>
      </c>
      <c r="N64" s="21">
        <f t="shared" si="16"/>
        <v>0.6</v>
      </c>
      <c r="O64" s="30">
        <f t="shared" si="17"/>
        <v>4040</v>
      </c>
      <c r="P64" s="21">
        <f t="shared" si="18"/>
        <v>3.7500000000000089E-2</v>
      </c>
      <c r="Q64" s="21">
        <f t="shared" si="48"/>
        <v>1.3000000000000012E-2</v>
      </c>
      <c r="R64" s="30">
        <f t="shared" si="20"/>
        <v>0</v>
      </c>
      <c r="V64" s="21">
        <f>'PO2G+C - Multi Call Data'!L20</f>
        <v>0.66345999999999994</v>
      </c>
      <c r="W64" s="21">
        <f>'PO2G+C - Multi Call Data'!M20</f>
        <v>0.58889999999999998</v>
      </c>
      <c r="X64" s="21">
        <f>'PO2G+C - Multi Call Data'!N20</f>
        <v>0.61942000000000008</v>
      </c>
      <c r="Y64" s="21">
        <f t="shared" si="56"/>
        <v>0.75580000000000003</v>
      </c>
      <c r="Z64" s="21">
        <f t="shared" si="49"/>
        <v>0.60189999999999999</v>
      </c>
      <c r="AA64" s="21">
        <f t="shared" si="50"/>
        <v>0.67010000000000003</v>
      </c>
      <c r="AB64" s="21">
        <f t="shared" si="57"/>
        <v>-9.2340000000000089E-2</v>
      </c>
      <c r="AC64" s="21">
        <f t="shared" si="51"/>
        <v>-1.3000000000000012E-2</v>
      </c>
      <c r="AD64" s="21">
        <f t="shared" si="52"/>
        <v>-5.0679999999999947E-2</v>
      </c>
      <c r="AE64" s="21">
        <f t="shared" ref="AE64:AG64" si="61">AE19</f>
        <v>0.67500000000000004</v>
      </c>
      <c r="AF64" s="21">
        <f t="shared" si="61"/>
        <v>0.5</v>
      </c>
      <c r="AG64" s="21">
        <f t="shared" si="61"/>
        <v>0.57450000000000001</v>
      </c>
      <c r="AH64" s="21">
        <f t="shared" si="59"/>
        <v>-1.1540000000000106E-2</v>
      </c>
      <c r="AI64" s="21">
        <f t="shared" si="54"/>
        <v>8.8899999999999979E-2</v>
      </c>
      <c r="AJ64" s="21">
        <f t="shared" si="55"/>
        <v>4.4920000000000071E-2</v>
      </c>
    </row>
    <row r="65" spans="4:36" x14ac:dyDescent="0.2">
      <c r="D65" s="21">
        <f>'PO2G+C - Multi Call Data'!D21</f>
        <v>0.65125000000000011</v>
      </c>
      <c r="E65" s="21">
        <f>'PO2G+C - Multi Call Data'!K21</f>
        <v>0.59799999999999986</v>
      </c>
      <c r="F65" s="30">
        <f>'PO2G+C - Multi Call Data'!S21</f>
        <v>4040</v>
      </c>
      <c r="G65" s="21">
        <f t="shared" si="9"/>
        <v>0.67500000000000004</v>
      </c>
      <c r="H65" s="21">
        <f t="shared" si="10"/>
        <v>0.68</v>
      </c>
      <c r="I65" s="30">
        <f t="shared" si="11"/>
        <v>4040</v>
      </c>
      <c r="J65" s="21">
        <f t="shared" si="12"/>
        <v>-2.3749999999999938E-2</v>
      </c>
      <c r="K65" s="21">
        <f t="shared" si="13"/>
        <v>-8.2000000000000184E-2</v>
      </c>
      <c r="L65" s="30">
        <f t="shared" si="14"/>
        <v>0</v>
      </c>
      <c r="M65" s="21">
        <f t="shared" si="15"/>
        <v>0.65500000000000003</v>
      </c>
      <c r="N65" s="21">
        <f t="shared" si="16"/>
        <v>0.59</v>
      </c>
      <c r="O65" s="30">
        <f t="shared" si="17"/>
        <v>4040</v>
      </c>
      <c r="P65" s="21">
        <f t="shared" si="18"/>
        <v>-3.7499999999999201E-3</v>
      </c>
      <c r="Q65" s="21">
        <f t="shared" si="48"/>
        <v>7.9999999999998961E-3</v>
      </c>
      <c r="R65" s="30">
        <f t="shared" si="20"/>
        <v>0</v>
      </c>
      <c r="V65" s="21">
        <f>'PO2G+C - Multi Call Data'!L21</f>
        <v>0.64007999999999998</v>
      </c>
      <c r="W65" s="21">
        <f>'PO2G+C - Multi Call Data'!M21</f>
        <v>0.5833600000000001</v>
      </c>
      <c r="X65" s="21">
        <f>'PO2G+C - Multi Call Data'!N21</f>
        <v>0.60818000000000005</v>
      </c>
      <c r="Y65" s="21">
        <f t="shared" si="56"/>
        <v>0.75580000000000003</v>
      </c>
      <c r="Z65" s="21">
        <f t="shared" si="49"/>
        <v>0.60189999999999999</v>
      </c>
      <c r="AA65" s="21">
        <f t="shared" si="50"/>
        <v>0.67010000000000003</v>
      </c>
      <c r="AB65" s="21">
        <f t="shared" si="57"/>
        <v>-0.11572000000000005</v>
      </c>
      <c r="AC65" s="21">
        <f t="shared" si="51"/>
        <v>-1.853999999999989E-2</v>
      </c>
      <c r="AD65" s="21">
        <f t="shared" si="52"/>
        <v>-6.1919999999999975E-2</v>
      </c>
      <c r="AE65" s="21">
        <f t="shared" ref="AE65:AG65" si="62">AE20</f>
        <v>0.67110000000000003</v>
      </c>
      <c r="AF65" s="21">
        <f t="shared" si="62"/>
        <v>0.47220000000000001</v>
      </c>
      <c r="AG65" s="21">
        <f t="shared" si="62"/>
        <v>0.55430000000000001</v>
      </c>
      <c r="AH65" s="21">
        <f t="shared" si="59"/>
        <v>-3.1020000000000048E-2</v>
      </c>
      <c r="AI65" s="21">
        <f t="shared" si="54"/>
        <v>0.11116000000000009</v>
      </c>
      <c r="AJ65" s="21">
        <f t="shared" si="55"/>
        <v>5.3880000000000039E-2</v>
      </c>
    </row>
    <row r="66" spans="4:36" x14ac:dyDescent="0.2">
      <c r="D66" s="21">
        <f>'PO2G+C - Multi Call Data'!D22</f>
        <v>0.65625000000000011</v>
      </c>
      <c r="E66" s="21">
        <f>'PO2G+C - Multi Call Data'!K22</f>
        <v>0.59899999999999998</v>
      </c>
      <c r="F66" s="30">
        <f>'PO2G+C - Multi Call Data'!S22</f>
        <v>4040</v>
      </c>
      <c r="G66" s="21">
        <f t="shared" si="9"/>
        <v>0.68500000000000005</v>
      </c>
      <c r="H66" s="21">
        <f t="shared" si="10"/>
        <v>0.66500000000000004</v>
      </c>
      <c r="I66" s="30">
        <f t="shared" si="11"/>
        <v>4040</v>
      </c>
      <c r="J66" s="21">
        <f t="shared" si="12"/>
        <v>-2.8749999999999942E-2</v>
      </c>
      <c r="K66" s="21">
        <f t="shared" si="13"/>
        <v>-6.6000000000000059E-2</v>
      </c>
      <c r="L66" s="30">
        <f t="shared" si="14"/>
        <v>0</v>
      </c>
      <c r="M66" s="21">
        <f t="shared" si="15"/>
        <v>0.65500000000000003</v>
      </c>
      <c r="N66" s="21">
        <f t="shared" si="16"/>
        <v>0.59</v>
      </c>
      <c r="O66" s="30">
        <f t="shared" si="17"/>
        <v>4040</v>
      </c>
      <c r="P66" s="21">
        <f t="shared" si="18"/>
        <v>1.2500000000000844E-3</v>
      </c>
      <c r="Q66" s="21">
        <f t="shared" si="48"/>
        <v>9.000000000000008E-3</v>
      </c>
      <c r="R66" s="30">
        <f t="shared" si="20"/>
        <v>0</v>
      </c>
      <c r="V66" s="21">
        <f>'PO2G+C - Multi Call Data'!L22</f>
        <v>0.6528799999999999</v>
      </c>
      <c r="W66" s="21">
        <f>'PO2G+C - Multi Call Data'!M22</f>
        <v>0.55553999999999992</v>
      </c>
      <c r="X66" s="21">
        <f>'PO2G+C - Multi Call Data'!N22</f>
        <v>0.59944000000000008</v>
      </c>
      <c r="Y66" s="21">
        <f t="shared" si="56"/>
        <v>0.71579999999999999</v>
      </c>
      <c r="Z66" s="21">
        <f t="shared" si="49"/>
        <v>0.62960000000000005</v>
      </c>
      <c r="AA66" s="21">
        <f t="shared" si="50"/>
        <v>0.67</v>
      </c>
      <c r="AB66" s="21">
        <f t="shared" si="57"/>
        <v>-6.2920000000000087E-2</v>
      </c>
      <c r="AC66" s="21">
        <f t="shared" si="51"/>
        <v>-7.4060000000000126E-2</v>
      </c>
      <c r="AD66" s="21">
        <f t="shared" si="52"/>
        <v>-7.0559999999999956E-2</v>
      </c>
      <c r="AE66" s="21">
        <f t="shared" ref="AE66:AG66" si="63">AE21</f>
        <v>0.67110000000000003</v>
      </c>
      <c r="AF66" s="21">
        <f t="shared" si="63"/>
        <v>0.47220000000000001</v>
      </c>
      <c r="AG66" s="21">
        <f t="shared" si="63"/>
        <v>0.55430000000000001</v>
      </c>
      <c r="AH66" s="21">
        <f t="shared" si="59"/>
        <v>-1.8220000000000125E-2</v>
      </c>
      <c r="AI66" s="21">
        <f t="shared" si="54"/>
        <v>8.3339999999999914E-2</v>
      </c>
      <c r="AJ66" s="21">
        <f t="shared" si="55"/>
        <v>4.5140000000000069E-2</v>
      </c>
    </row>
    <row r="67" spans="4:36" x14ac:dyDescent="0.2">
      <c r="D67" s="21">
        <f>'PO2G+C - Multi Call Data'!D23</f>
        <v>0.66250000000000009</v>
      </c>
      <c r="E67" s="21">
        <f>'PO2G+C - Multi Call Data'!K23</f>
        <v>0.60099999999999998</v>
      </c>
      <c r="F67" s="30">
        <f>'PO2G+C - Multi Call Data'!S23</f>
        <v>4040</v>
      </c>
      <c r="G67" s="21">
        <f t="shared" si="9"/>
        <v>0.68500000000000005</v>
      </c>
      <c r="H67" s="21">
        <f t="shared" si="10"/>
        <v>0.62</v>
      </c>
      <c r="I67" s="30">
        <f t="shared" si="11"/>
        <v>4040</v>
      </c>
      <c r="J67" s="21">
        <f t="shared" si="12"/>
        <v>-2.2499999999999964E-2</v>
      </c>
      <c r="K67" s="21">
        <f t="shared" si="13"/>
        <v>-1.9000000000000017E-2</v>
      </c>
      <c r="L67" s="30">
        <f t="shared" si="14"/>
        <v>0</v>
      </c>
      <c r="M67" s="21">
        <f t="shared" si="15"/>
        <v>0.65500000000000003</v>
      </c>
      <c r="N67" s="21">
        <f t="shared" si="16"/>
        <v>0.57999999999999996</v>
      </c>
      <c r="O67" s="30">
        <f t="shared" si="17"/>
        <v>4040</v>
      </c>
      <c r="P67" s="21">
        <f t="shared" si="18"/>
        <v>7.5000000000000622E-3</v>
      </c>
      <c r="Q67" s="21">
        <f t="shared" si="48"/>
        <v>2.1000000000000019E-2</v>
      </c>
      <c r="R67" s="30">
        <f t="shared" si="20"/>
        <v>0</v>
      </c>
      <c r="V67" s="21">
        <f>'PO2G+C - Multi Call Data'!L23</f>
        <v>0.6513199999999999</v>
      </c>
      <c r="W67" s="21">
        <f>'PO2G+C - Multi Call Data'!M23</f>
        <v>0.57964000000000004</v>
      </c>
      <c r="X67" s="21">
        <f>'PO2G+C - Multi Call Data'!N23</f>
        <v>0.61041999999999996</v>
      </c>
      <c r="Y67" s="21">
        <f t="shared" si="56"/>
        <v>0.66669999999999996</v>
      </c>
      <c r="Z67" s="21">
        <f t="shared" si="49"/>
        <v>0.59260000000000002</v>
      </c>
      <c r="AA67" s="21">
        <f t="shared" si="50"/>
        <v>0.62749999999999995</v>
      </c>
      <c r="AB67" s="21">
        <f t="shared" si="57"/>
        <v>-1.538000000000006E-2</v>
      </c>
      <c r="AC67" s="21">
        <f t="shared" si="51"/>
        <v>-1.2959999999999972E-2</v>
      </c>
      <c r="AD67" s="21">
        <f t="shared" si="52"/>
        <v>-1.7079999999999984E-2</v>
      </c>
      <c r="AE67" s="21">
        <f t="shared" ref="AE67:AG67" si="64">AE22</f>
        <v>0.64629999999999999</v>
      </c>
      <c r="AF67" s="21">
        <f t="shared" si="64"/>
        <v>0.49070000000000003</v>
      </c>
      <c r="AG67" s="21">
        <f t="shared" si="64"/>
        <v>0.55789999999999995</v>
      </c>
      <c r="AH67" s="21">
        <f t="shared" si="59"/>
        <v>5.0199999999999134E-3</v>
      </c>
      <c r="AI67" s="21">
        <f t="shared" si="54"/>
        <v>8.8940000000000019E-2</v>
      </c>
      <c r="AJ67" s="21">
        <f t="shared" si="55"/>
        <v>5.2520000000000011E-2</v>
      </c>
    </row>
    <row r="70" spans="4:36" x14ac:dyDescent="0.2">
      <c r="D70" s="4" t="str">
        <f>D60</f>
        <v>Train Score</v>
      </c>
      <c r="E70" s="4" t="str">
        <f t="shared" ref="E70:R70" si="65">E60</f>
        <v>Test Accuracy</v>
      </c>
      <c r="F70" s="37" t="str">
        <f t="shared" si="65"/>
        <v>API Calls</v>
      </c>
      <c r="G70" s="4" t="str">
        <f t="shared" si="65"/>
        <v>Train Score</v>
      </c>
      <c r="H70" s="4" t="str">
        <f t="shared" si="65"/>
        <v>Test Accuracy</v>
      </c>
      <c r="I70" s="37" t="str">
        <f t="shared" si="65"/>
        <v>API Calls</v>
      </c>
      <c r="J70" s="4" t="str">
        <f t="shared" si="65"/>
        <v>Train Score</v>
      </c>
      <c r="K70" s="4" t="str">
        <f t="shared" si="65"/>
        <v>Test Accuracy</v>
      </c>
      <c r="L70" s="37" t="str">
        <f t="shared" si="65"/>
        <v>API Calls</v>
      </c>
      <c r="M70" s="4" t="str">
        <f t="shared" si="65"/>
        <v>Train Score</v>
      </c>
      <c r="N70" s="4" t="str">
        <f t="shared" si="65"/>
        <v>Test Accuracy</v>
      </c>
      <c r="O70" s="37" t="str">
        <f t="shared" si="65"/>
        <v>API Calls</v>
      </c>
      <c r="P70" s="4" t="str">
        <f t="shared" si="65"/>
        <v>Train Score</v>
      </c>
      <c r="Q70" s="4" t="str">
        <f t="shared" si="65"/>
        <v>Test Accuracy</v>
      </c>
      <c r="R70" s="37" t="str">
        <f t="shared" si="65"/>
        <v>API Calls</v>
      </c>
      <c r="V70" s="4" t="s">
        <v>110</v>
      </c>
      <c r="W70" s="4" t="s">
        <v>10</v>
      </c>
      <c r="X70" s="37" t="s">
        <v>11</v>
      </c>
      <c r="Y70" s="4" t="str">
        <f>V70</f>
        <v>Precision</v>
      </c>
      <c r="Z70" s="4" t="str">
        <f t="shared" ref="Z70" si="66">W70</f>
        <v>Recall</v>
      </c>
      <c r="AA70" s="4" t="str">
        <f t="shared" ref="AA70" si="67">X70</f>
        <v>F1</v>
      </c>
      <c r="AB70" s="4" t="str">
        <f t="shared" ref="AB70" si="68">Y70</f>
        <v>Precision</v>
      </c>
      <c r="AC70" s="4" t="str">
        <f t="shared" ref="AC70" si="69">Z70</f>
        <v>Recall</v>
      </c>
      <c r="AD70" s="4" t="str">
        <f t="shared" ref="AD70" si="70">AA70</f>
        <v>F1</v>
      </c>
      <c r="AE70" s="4" t="str">
        <f t="shared" ref="AE70" si="71">AB70</f>
        <v>Precision</v>
      </c>
      <c r="AF70" s="4" t="str">
        <f t="shared" ref="AF70" si="72">AC70</f>
        <v>Recall</v>
      </c>
      <c r="AG70" s="4" t="str">
        <f t="shared" ref="AG70" si="73">AD70</f>
        <v>F1</v>
      </c>
      <c r="AH70" s="4" t="str">
        <f t="shared" ref="AH70" si="74">AE70</f>
        <v>Precision</v>
      </c>
      <c r="AI70" s="4" t="str">
        <f t="shared" ref="AI70" si="75">AF70</f>
        <v>Recall</v>
      </c>
      <c r="AJ70" s="4" t="str">
        <f t="shared" ref="AJ70" si="76">AG70</f>
        <v>F1</v>
      </c>
    </row>
    <row r="71" spans="4:36" x14ac:dyDescent="0.2">
      <c r="D71" s="21">
        <f>'PO2G+C - Multi Call Data'!D27</f>
        <v>0.80000000000000016</v>
      </c>
      <c r="E71" s="21">
        <f>'PO2G+C - Multi Call Data'!K27</f>
        <v>0.84099999999999997</v>
      </c>
      <c r="F71" s="30">
        <f>'PO2G+C - Multi Call Data'!S27</f>
        <v>200</v>
      </c>
      <c r="G71" s="21">
        <f t="shared" si="9"/>
        <v>0.33</v>
      </c>
      <c r="H71" s="21">
        <f t="shared" si="10"/>
        <v>0.38</v>
      </c>
      <c r="I71" s="30">
        <f t="shared" si="11"/>
        <v>200</v>
      </c>
      <c r="J71" s="21">
        <f t="shared" si="12"/>
        <v>0.47000000000000014</v>
      </c>
      <c r="K71" s="21">
        <f t="shared" si="13"/>
        <v>0.46099999999999997</v>
      </c>
      <c r="L71" s="30">
        <f t="shared" si="14"/>
        <v>0</v>
      </c>
      <c r="M71" s="21">
        <f t="shared" si="15"/>
        <v>0.79500000000000004</v>
      </c>
      <c r="N71" s="21">
        <f t="shared" si="16"/>
        <v>0.85</v>
      </c>
      <c r="O71" s="30">
        <f t="shared" si="17"/>
        <v>200</v>
      </c>
      <c r="P71" s="21">
        <f t="shared" si="18"/>
        <v>5.0000000000001155E-3</v>
      </c>
      <c r="Q71" s="21">
        <f t="shared" ref="Q71:Q77" si="77">E71-N71</f>
        <v>-9.000000000000008E-3</v>
      </c>
      <c r="R71" s="30">
        <f t="shared" si="20"/>
        <v>0</v>
      </c>
      <c r="V71" s="21">
        <f>'PO2G+C - Multi Call Data'!L27</f>
        <v>0.48163999999999996</v>
      </c>
      <c r="W71" s="21">
        <f>'PO2G+C - Multi Call Data'!M27</f>
        <v>0.78668000000000016</v>
      </c>
      <c r="X71" s="21">
        <f>'PO2G+C - Multi Call Data'!N27</f>
        <v>0.59734000000000009</v>
      </c>
      <c r="Y71" s="21">
        <f>L26</f>
        <v>0.10829999999999999</v>
      </c>
      <c r="Z71" s="21">
        <f t="shared" ref="Z71:Z77" si="78">M26</f>
        <v>0.43330000000000002</v>
      </c>
      <c r="AA71" s="21">
        <f t="shared" ref="AA71:AA77" si="79">N26</f>
        <v>0.17330000000000001</v>
      </c>
      <c r="AB71" s="21">
        <f>V71-Y71</f>
        <v>0.37333999999999995</v>
      </c>
      <c r="AC71" s="21">
        <f t="shared" ref="AC71:AC77" si="80">W71-Z71</f>
        <v>0.35338000000000014</v>
      </c>
      <c r="AD71" s="21">
        <f t="shared" ref="AD71:AD77" si="81">X71-AA71</f>
        <v>0.42404000000000008</v>
      </c>
      <c r="AE71" s="21">
        <f>AE26</f>
        <v>0.5</v>
      </c>
      <c r="AF71" s="21">
        <f t="shared" ref="AF71:AG71" si="82">AF26</f>
        <v>0.83330000000000004</v>
      </c>
      <c r="AG71" s="21">
        <f t="shared" si="82"/>
        <v>0.625</v>
      </c>
      <c r="AH71" s="21">
        <f>V71-AE71</f>
        <v>-1.8360000000000043E-2</v>
      </c>
      <c r="AI71" s="21">
        <f t="shared" ref="AI71:AI77" si="83">W71-AF71</f>
        <v>-4.6619999999999884E-2</v>
      </c>
      <c r="AJ71" s="21">
        <f t="shared" ref="AJ71:AJ77" si="84">X71-AG71</f>
        <v>-2.7659999999999907E-2</v>
      </c>
    </row>
    <row r="72" spans="4:36" x14ac:dyDescent="0.2">
      <c r="D72" s="21">
        <f>'PO2G+C - Multi Call Data'!D28</f>
        <v>0.82000000000000006</v>
      </c>
      <c r="E72" s="21">
        <f>'PO2G+C - Multi Call Data'!K28</f>
        <v>0.84499999999999997</v>
      </c>
      <c r="F72" s="30">
        <f>'PO2G+C - Multi Call Data'!S28</f>
        <v>2020</v>
      </c>
      <c r="G72" s="21">
        <f t="shared" si="9"/>
        <v>0.81</v>
      </c>
      <c r="H72" s="21">
        <f t="shared" si="10"/>
        <v>0.82</v>
      </c>
      <c r="I72" s="30">
        <f t="shared" si="11"/>
        <v>2020</v>
      </c>
      <c r="J72" s="21">
        <f t="shared" si="12"/>
        <v>1.0000000000000009E-2</v>
      </c>
      <c r="K72" s="21">
        <f t="shared" si="13"/>
        <v>2.5000000000000022E-2</v>
      </c>
      <c r="L72" s="30">
        <f t="shared" si="14"/>
        <v>0</v>
      </c>
      <c r="M72" s="21">
        <f t="shared" si="15"/>
        <v>0.85499999999999998</v>
      </c>
      <c r="N72" s="21">
        <f t="shared" si="16"/>
        <v>0.88</v>
      </c>
      <c r="O72" s="30">
        <f t="shared" si="17"/>
        <v>2020</v>
      </c>
      <c r="P72" s="21">
        <f t="shared" si="18"/>
        <v>-3.499999999999992E-2</v>
      </c>
      <c r="Q72" s="21">
        <f t="shared" si="77"/>
        <v>-3.5000000000000031E-2</v>
      </c>
      <c r="R72" s="30">
        <f t="shared" si="20"/>
        <v>0</v>
      </c>
      <c r="V72" s="21">
        <f>'PO2G+C - Multi Call Data'!L28</f>
        <v>0.49076000000000003</v>
      </c>
      <c r="W72" s="21">
        <f>'PO2G+C - Multi Call Data'!M28</f>
        <v>0.66666000000000003</v>
      </c>
      <c r="X72" s="21">
        <f>'PO2G+C - Multi Call Data'!N28</f>
        <v>0.56143999999999994</v>
      </c>
      <c r="Y72" s="21">
        <f t="shared" ref="Y72:Y77" si="85">L27</f>
        <v>0.42109999999999997</v>
      </c>
      <c r="Z72" s="21">
        <f t="shared" si="78"/>
        <v>0.5333</v>
      </c>
      <c r="AA72" s="21">
        <f t="shared" si="79"/>
        <v>0.47060000000000002</v>
      </c>
      <c r="AB72" s="21">
        <f t="shared" ref="AB72:AB77" si="86">V72-Y72</f>
        <v>6.9660000000000055E-2</v>
      </c>
      <c r="AC72" s="21">
        <f t="shared" si="80"/>
        <v>0.13336000000000003</v>
      </c>
      <c r="AD72" s="21">
        <f t="shared" si="81"/>
        <v>9.0839999999999921E-2</v>
      </c>
      <c r="AE72" s="21">
        <f t="shared" ref="AE72:AG72" si="87">AE27</f>
        <v>0.61539999999999995</v>
      </c>
      <c r="AF72" s="21">
        <f t="shared" si="87"/>
        <v>0.5333</v>
      </c>
      <c r="AG72" s="21">
        <f t="shared" si="87"/>
        <v>0.57140000000000002</v>
      </c>
      <c r="AH72" s="21">
        <f t="shared" ref="AH72:AH77" si="88">V72-AE72</f>
        <v>-0.12463999999999992</v>
      </c>
      <c r="AI72" s="21">
        <f t="shared" si="83"/>
        <v>0.13336000000000003</v>
      </c>
      <c r="AJ72" s="21">
        <f t="shared" si="84"/>
        <v>-9.9600000000000799E-3</v>
      </c>
    </row>
    <row r="73" spans="4:36" x14ac:dyDescent="0.2">
      <c r="D73" s="21">
        <f>'PO2G+C - Multi Call Data'!D29</f>
        <v>0.85624999999999996</v>
      </c>
      <c r="E73" s="21">
        <f>'PO2G+C - Multi Call Data'!K29</f>
        <v>0.86099999999999999</v>
      </c>
      <c r="F73" s="30">
        <f>'PO2G+C - Multi Call Data'!S29</f>
        <v>4040</v>
      </c>
      <c r="G73" s="21">
        <f t="shared" si="9"/>
        <v>0.84</v>
      </c>
      <c r="H73" s="21">
        <f t="shared" si="10"/>
        <v>0.89</v>
      </c>
      <c r="I73" s="30">
        <f t="shared" si="11"/>
        <v>3838</v>
      </c>
      <c r="J73" s="21">
        <f t="shared" si="12"/>
        <v>1.6249999999999987E-2</v>
      </c>
      <c r="K73" s="21">
        <f t="shared" si="13"/>
        <v>-2.9000000000000026E-2</v>
      </c>
      <c r="L73" s="30">
        <f t="shared" si="14"/>
        <v>202</v>
      </c>
      <c r="M73" s="21">
        <f t="shared" si="15"/>
        <v>0.86499999999999999</v>
      </c>
      <c r="N73" s="21">
        <f t="shared" si="16"/>
        <v>0.89</v>
      </c>
      <c r="O73" s="30">
        <f t="shared" si="17"/>
        <v>3030</v>
      </c>
      <c r="P73" s="21">
        <f t="shared" si="18"/>
        <v>-8.7500000000000355E-3</v>
      </c>
      <c r="Q73" s="21">
        <f t="shared" si="77"/>
        <v>-2.9000000000000026E-2</v>
      </c>
      <c r="R73" s="30">
        <f t="shared" si="20"/>
        <v>1010</v>
      </c>
      <c r="V73" s="21">
        <f>'PO2G+C - Multi Call Data'!L29</f>
        <v>0.55712000000000006</v>
      </c>
      <c r="W73" s="21">
        <f>'PO2G+C - Multi Call Data'!M29</f>
        <v>0.54665999999999992</v>
      </c>
      <c r="X73" s="21">
        <f>'PO2G+C - Multi Call Data'!N29</f>
        <v>0.54090000000000005</v>
      </c>
      <c r="Y73" s="21">
        <f t="shared" si="85"/>
        <v>0.61760000000000004</v>
      </c>
      <c r="Z73" s="21">
        <f t="shared" si="78"/>
        <v>0.7</v>
      </c>
      <c r="AA73" s="21">
        <f t="shared" si="79"/>
        <v>0.65620000000000001</v>
      </c>
      <c r="AB73" s="21">
        <f t="shared" si="86"/>
        <v>-6.0479999999999978E-2</v>
      </c>
      <c r="AC73" s="21">
        <f t="shared" si="80"/>
        <v>-0.15334000000000003</v>
      </c>
      <c r="AD73" s="21">
        <f t="shared" si="81"/>
        <v>-0.11529999999999996</v>
      </c>
      <c r="AE73" s="21">
        <f t="shared" ref="AE73:AG73" si="89">AE28</f>
        <v>0.66669999999999996</v>
      </c>
      <c r="AF73" s="21">
        <f t="shared" si="89"/>
        <v>0.5333</v>
      </c>
      <c r="AG73" s="21">
        <f t="shared" si="89"/>
        <v>0.59260000000000002</v>
      </c>
      <c r="AH73" s="21">
        <f t="shared" si="88"/>
        <v>-0.1095799999999999</v>
      </c>
      <c r="AI73" s="21">
        <f t="shared" si="83"/>
        <v>1.3359999999999927E-2</v>
      </c>
      <c r="AJ73" s="21">
        <f t="shared" si="84"/>
        <v>-5.1699999999999968E-2</v>
      </c>
    </row>
    <row r="74" spans="4:36" x14ac:dyDescent="0.2">
      <c r="D74" s="21">
        <f>'PO2G+C - Multi Call Data'!D30</f>
        <v>0.86250000000000004</v>
      </c>
      <c r="E74" s="21">
        <f>'PO2G+C - Multi Call Data'!K30</f>
        <v>0.86699999999999999</v>
      </c>
      <c r="F74" s="30">
        <f>'PO2G+C - Multi Call Data'!S30</f>
        <v>3878.4</v>
      </c>
      <c r="G74" s="21">
        <f t="shared" si="9"/>
        <v>0.87</v>
      </c>
      <c r="H74" s="21">
        <f t="shared" si="10"/>
        <v>0.89500000000000002</v>
      </c>
      <c r="I74" s="30">
        <f t="shared" si="11"/>
        <v>3838</v>
      </c>
      <c r="J74" s="21">
        <f t="shared" si="12"/>
        <v>-7.4999999999999512E-3</v>
      </c>
      <c r="K74" s="21">
        <f t="shared" si="13"/>
        <v>-2.8000000000000025E-2</v>
      </c>
      <c r="L74" s="30">
        <f t="shared" si="14"/>
        <v>40.400000000000091</v>
      </c>
      <c r="M74" s="21">
        <f t="shared" si="15"/>
        <v>0.85499999999999998</v>
      </c>
      <c r="N74" s="21">
        <f t="shared" si="16"/>
        <v>0.87</v>
      </c>
      <c r="O74" s="30">
        <f t="shared" si="17"/>
        <v>4040</v>
      </c>
      <c r="P74" s="21">
        <f t="shared" si="18"/>
        <v>7.5000000000000622E-3</v>
      </c>
      <c r="Q74" s="21">
        <f t="shared" si="77"/>
        <v>-3.0000000000000027E-3</v>
      </c>
      <c r="R74" s="30">
        <f t="shared" si="20"/>
        <v>-161.59999999999991</v>
      </c>
      <c r="V74" s="21">
        <f>'PO2G+C - Multi Call Data'!L30</f>
        <v>0.55957999999999997</v>
      </c>
      <c r="W74" s="21">
        <f>'PO2G+C - Multi Call Data'!M30</f>
        <v>0.55334000000000005</v>
      </c>
      <c r="X74" s="21">
        <f>'PO2G+C - Multi Call Data'!N30</f>
        <v>0.55464000000000002</v>
      </c>
      <c r="Y74" s="21">
        <f t="shared" si="85"/>
        <v>0.69569999999999999</v>
      </c>
      <c r="Z74" s="21">
        <f t="shared" si="78"/>
        <v>0.5333</v>
      </c>
      <c r="AA74" s="21">
        <f t="shared" si="79"/>
        <v>0.6038</v>
      </c>
      <c r="AB74" s="21">
        <f t="shared" si="86"/>
        <v>-0.13612000000000002</v>
      </c>
      <c r="AC74" s="21">
        <f t="shared" si="80"/>
        <v>2.0040000000000058E-2</v>
      </c>
      <c r="AD74" s="21">
        <f t="shared" si="81"/>
        <v>-4.9159999999999981E-2</v>
      </c>
      <c r="AE74" s="21">
        <f t="shared" ref="AE74:AG74" si="90">AE29</f>
        <v>0.55879999999999996</v>
      </c>
      <c r="AF74" s="21">
        <f t="shared" si="90"/>
        <v>0.63329999999999997</v>
      </c>
      <c r="AG74" s="21">
        <f t="shared" si="90"/>
        <v>0.59379999999999999</v>
      </c>
      <c r="AH74" s="21">
        <f t="shared" si="88"/>
        <v>7.8000000000000291E-4</v>
      </c>
      <c r="AI74" s="21">
        <f t="shared" si="83"/>
        <v>-7.995999999999992E-2</v>
      </c>
      <c r="AJ74" s="21">
        <f t="shared" si="84"/>
        <v>-3.9159999999999973E-2</v>
      </c>
    </row>
    <row r="75" spans="4:36" x14ac:dyDescent="0.2">
      <c r="D75" s="21">
        <f>'PO2G+C - Multi Call Data'!D31</f>
        <v>0.87</v>
      </c>
      <c r="E75" s="21">
        <f>'PO2G+C - Multi Call Data'!K31</f>
        <v>0.8620000000000001</v>
      </c>
      <c r="F75" s="30">
        <f>'PO2G+C - Multi Call Data'!S31</f>
        <v>4040</v>
      </c>
      <c r="G75" s="21">
        <f t="shared" si="9"/>
        <v>0.87</v>
      </c>
      <c r="H75" s="21">
        <f t="shared" si="10"/>
        <v>0.88500000000000001</v>
      </c>
      <c r="I75" s="30">
        <f t="shared" si="11"/>
        <v>4040</v>
      </c>
      <c r="J75" s="21">
        <f t="shared" si="12"/>
        <v>0</v>
      </c>
      <c r="K75" s="21">
        <f t="shared" si="13"/>
        <v>-2.2999999999999909E-2</v>
      </c>
      <c r="L75" s="30">
        <f t="shared" si="14"/>
        <v>0</v>
      </c>
      <c r="M75" s="21">
        <f t="shared" si="15"/>
        <v>0.875</v>
      </c>
      <c r="N75" s="21">
        <f t="shared" si="16"/>
        <v>0.87</v>
      </c>
      <c r="O75" s="30">
        <f t="shared" si="17"/>
        <v>4040</v>
      </c>
      <c r="P75" s="21">
        <f t="shared" si="18"/>
        <v>-5.0000000000000044E-3</v>
      </c>
      <c r="Q75" s="21">
        <f t="shared" si="77"/>
        <v>-7.9999999999998961E-3</v>
      </c>
      <c r="R75" s="30">
        <f t="shared" si="20"/>
        <v>0</v>
      </c>
      <c r="V75" s="21">
        <f>'PO2G+C - Multi Call Data'!L31</f>
        <v>0.54325999999999997</v>
      </c>
      <c r="W75" s="21">
        <f>'PO2G+C - Multi Call Data'!M31</f>
        <v>0.51998</v>
      </c>
      <c r="X75" s="21">
        <f>'PO2G+C - Multi Call Data'!N31</f>
        <v>0.52873999999999999</v>
      </c>
      <c r="Y75" s="21">
        <f t="shared" si="85"/>
        <v>0.68420000000000003</v>
      </c>
      <c r="Z75" s="21">
        <f t="shared" si="78"/>
        <v>0.43330000000000002</v>
      </c>
      <c r="AA75" s="21">
        <f t="shared" si="79"/>
        <v>0.53059999999999996</v>
      </c>
      <c r="AB75" s="21">
        <f t="shared" si="86"/>
        <v>-0.14094000000000007</v>
      </c>
      <c r="AC75" s="21">
        <f t="shared" si="80"/>
        <v>8.6679999999999979E-2</v>
      </c>
      <c r="AD75" s="21">
        <f t="shared" si="81"/>
        <v>-1.8599999999999728E-3</v>
      </c>
      <c r="AE75" s="21">
        <f t="shared" ref="AE75:AG75" si="91">AE30</f>
        <v>0.56669999999999998</v>
      </c>
      <c r="AF75" s="21">
        <f t="shared" si="91"/>
        <v>0.56669999999999998</v>
      </c>
      <c r="AG75" s="21">
        <f t="shared" si="91"/>
        <v>0.56669999999999998</v>
      </c>
      <c r="AH75" s="21">
        <f t="shared" si="88"/>
        <v>-2.3440000000000016E-2</v>
      </c>
      <c r="AI75" s="21">
        <f t="shared" si="83"/>
        <v>-4.6719999999999984E-2</v>
      </c>
      <c r="AJ75" s="21">
        <f t="shared" si="84"/>
        <v>-3.7959999999999994E-2</v>
      </c>
    </row>
    <row r="76" spans="4:36" x14ac:dyDescent="0.2">
      <c r="D76" s="21">
        <f>'PO2G+C - Multi Call Data'!D32</f>
        <v>0.875</v>
      </c>
      <c r="E76" s="21">
        <f>'PO2G+C - Multi Call Data'!K32</f>
        <v>0.8620000000000001</v>
      </c>
      <c r="F76" s="30">
        <f>'PO2G+C - Multi Call Data'!S32</f>
        <v>4040</v>
      </c>
      <c r="G76" s="21">
        <f t="shared" si="9"/>
        <v>0.875</v>
      </c>
      <c r="H76" s="21">
        <f t="shared" si="10"/>
        <v>0.88</v>
      </c>
      <c r="I76" s="30">
        <f t="shared" si="11"/>
        <v>4040</v>
      </c>
      <c r="J76" s="21">
        <f t="shared" si="12"/>
        <v>0</v>
      </c>
      <c r="K76" s="21">
        <f t="shared" si="13"/>
        <v>-1.7999999999999905E-2</v>
      </c>
      <c r="L76" s="30">
        <f t="shared" si="14"/>
        <v>0</v>
      </c>
      <c r="M76" s="21">
        <f t="shared" si="15"/>
        <v>0.875</v>
      </c>
      <c r="N76" s="21">
        <f t="shared" si="16"/>
        <v>0.87</v>
      </c>
      <c r="O76" s="30">
        <f t="shared" si="17"/>
        <v>4040</v>
      </c>
      <c r="P76" s="21">
        <f t="shared" si="18"/>
        <v>0</v>
      </c>
      <c r="Q76" s="21">
        <f t="shared" si="77"/>
        <v>-7.9999999999998961E-3</v>
      </c>
      <c r="R76" s="30">
        <f t="shared" si="20"/>
        <v>0</v>
      </c>
      <c r="V76" s="21">
        <f>'PO2G+C - Multi Call Data'!L32</f>
        <v>0.54435999999999996</v>
      </c>
      <c r="W76" s="21">
        <f>'PO2G+C - Multi Call Data'!M32</f>
        <v>0.57332000000000005</v>
      </c>
      <c r="X76" s="21">
        <f>'PO2G+C - Multi Call Data'!N32</f>
        <v>0.55502000000000007</v>
      </c>
      <c r="Y76" s="21">
        <f t="shared" si="85"/>
        <v>0.6875</v>
      </c>
      <c r="Z76" s="21">
        <f t="shared" si="78"/>
        <v>0.36670000000000003</v>
      </c>
      <c r="AA76" s="21">
        <f t="shared" si="79"/>
        <v>0.4783</v>
      </c>
      <c r="AB76" s="21">
        <f t="shared" si="86"/>
        <v>-0.14314000000000004</v>
      </c>
      <c r="AC76" s="21">
        <f t="shared" si="80"/>
        <v>0.20662000000000003</v>
      </c>
      <c r="AD76" s="21">
        <f t="shared" si="81"/>
        <v>7.6720000000000066E-2</v>
      </c>
      <c r="AE76" s="21">
        <f t="shared" ref="AE76:AG76" si="92">AE31</f>
        <v>0.56669999999999998</v>
      </c>
      <c r="AF76" s="21">
        <f t="shared" si="92"/>
        <v>0.56669999999999998</v>
      </c>
      <c r="AG76" s="21">
        <f t="shared" si="92"/>
        <v>0.56669999999999998</v>
      </c>
      <c r="AH76" s="21">
        <f t="shared" si="88"/>
        <v>-2.2340000000000027E-2</v>
      </c>
      <c r="AI76" s="21">
        <f t="shared" si="83"/>
        <v>6.6200000000000703E-3</v>
      </c>
      <c r="AJ76" s="21">
        <f t="shared" si="84"/>
        <v>-1.1679999999999913E-2</v>
      </c>
    </row>
    <row r="77" spans="4:36" x14ac:dyDescent="0.2">
      <c r="D77" s="21">
        <f>'PO2G+C - Multi Call Data'!D33</f>
        <v>0.87624999999999997</v>
      </c>
      <c r="E77" s="21">
        <f>'PO2G+C - Multi Call Data'!K33</f>
        <v>0.86499999999999999</v>
      </c>
      <c r="F77" s="30">
        <f>'PO2G+C - Multi Call Data'!S33</f>
        <v>4040</v>
      </c>
      <c r="G77" s="21">
        <f t="shared" si="9"/>
        <v>0.88</v>
      </c>
      <c r="H77" s="21">
        <f t="shared" si="10"/>
        <v>0.9</v>
      </c>
      <c r="I77" s="30">
        <f t="shared" si="11"/>
        <v>4040</v>
      </c>
      <c r="J77" s="21">
        <f t="shared" si="12"/>
        <v>-3.7500000000000311E-3</v>
      </c>
      <c r="K77" s="21">
        <f t="shared" si="13"/>
        <v>-3.5000000000000031E-2</v>
      </c>
      <c r="L77" s="30">
        <f t="shared" si="14"/>
        <v>0</v>
      </c>
      <c r="M77" s="21">
        <f t="shared" si="15"/>
        <v>0.88500000000000001</v>
      </c>
      <c r="N77" s="21">
        <f t="shared" si="16"/>
        <v>0.86499999999999999</v>
      </c>
      <c r="O77" s="30">
        <f t="shared" si="17"/>
        <v>4040</v>
      </c>
      <c r="P77" s="21">
        <f t="shared" si="18"/>
        <v>-8.7500000000000355E-3</v>
      </c>
      <c r="Q77" s="21">
        <f t="shared" si="77"/>
        <v>0</v>
      </c>
      <c r="R77" s="30">
        <f t="shared" si="20"/>
        <v>0</v>
      </c>
      <c r="V77" s="21">
        <f>'PO2G+C - Multi Call Data'!L33</f>
        <v>0.55210000000000004</v>
      </c>
      <c r="W77" s="21">
        <f>'PO2G+C - Multi Call Data'!M33</f>
        <v>0.52668000000000004</v>
      </c>
      <c r="X77" s="21">
        <f>'PO2G+C - Multi Call Data'!N33</f>
        <v>0.53734000000000004</v>
      </c>
      <c r="Y77" s="21">
        <f t="shared" si="85"/>
        <v>0.69230000000000003</v>
      </c>
      <c r="Z77" s="21">
        <f t="shared" si="78"/>
        <v>0.6</v>
      </c>
      <c r="AA77" s="21">
        <f t="shared" si="79"/>
        <v>0.64290000000000003</v>
      </c>
      <c r="AB77" s="21">
        <f t="shared" si="86"/>
        <v>-0.14019999999999999</v>
      </c>
      <c r="AC77" s="21">
        <f t="shared" si="80"/>
        <v>-7.3319999999999941E-2</v>
      </c>
      <c r="AD77" s="21">
        <f t="shared" si="81"/>
        <v>-0.10555999999999999</v>
      </c>
      <c r="AE77" s="21">
        <f t="shared" ref="AE77:AG77" si="93">AE32</f>
        <v>0.55559999999999998</v>
      </c>
      <c r="AF77" s="21">
        <f t="shared" si="93"/>
        <v>0.5</v>
      </c>
      <c r="AG77" s="21">
        <f t="shared" si="93"/>
        <v>0.52629999999999999</v>
      </c>
      <c r="AH77" s="21">
        <f t="shared" si="88"/>
        <v>-3.4999999999999476E-3</v>
      </c>
      <c r="AI77" s="21">
        <f t="shared" si="83"/>
        <v>2.6680000000000037E-2</v>
      </c>
      <c r="AJ77" s="21">
        <f t="shared" si="84"/>
        <v>1.104000000000005E-2</v>
      </c>
    </row>
    <row r="80" spans="4:36" x14ac:dyDescent="0.2">
      <c r="D80" s="4" t="str">
        <f>D70</f>
        <v>Train Score</v>
      </c>
      <c r="E80" s="4" t="str">
        <f t="shared" ref="E80:R80" si="94">E70</f>
        <v>Test Accuracy</v>
      </c>
      <c r="F80" s="37" t="str">
        <f t="shared" si="94"/>
        <v>API Calls</v>
      </c>
      <c r="G80" s="4" t="str">
        <f t="shared" si="94"/>
        <v>Train Score</v>
      </c>
      <c r="H80" s="4" t="str">
        <f t="shared" si="94"/>
        <v>Test Accuracy</v>
      </c>
      <c r="I80" s="37" t="str">
        <f t="shared" si="94"/>
        <v>API Calls</v>
      </c>
      <c r="J80" s="4" t="str">
        <f t="shared" si="94"/>
        <v>Train Score</v>
      </c>
      <c r="K80" s="4" t="str">
        <f t="shared" si="94"/>
        <v>Test Accuracy</v>
      </c>
      <c r="L80" s="37" t="str">
        <f t="shared" si="94"/>
        <v>API Calls</v>
      </c>
      <c r="M80" s="4" t="str">
        <f t="shared" si="94"/>
        <v>Train Score</v>
      </c>
      <c r="N80" s="4" t="str">
        <f t="shared" si="94"/>
        <v>Test Accuracy</v>
      </c>
      <c r="O80" s="37" t="str">
        <f t="shared" si="94"/>
        <v>API Calls</v>
      </c>
      <c r="P80" s="4" t="str">
        <f t="shared" si="94"/>
        <v>Train Score</v>
      </c>
      <c r="Q80" s="4" t="str">
        <f t="shared" si="94"/>
        <v>Test Accuracy</v>
      </c>
      <c r="R80" s="37" t="str">
        <f t="shared" si="94"/>
        <v>API Calls</v>
      </c>
      <c r="V80" s="4" t="s">
        <v>110</v>
      </c>
      <c r="W80" s="4" t="s">
        <v>10</v>
      </c>
      <c r="X80" s="37" t="s">
        <v>11</v>
      </c>
      <c r="Y80" s="4" t="str">
        <f>V80</f>
        <v>Precision</v>
      </c>
      <c r="Z80" s="4" t="str">
        <f t="shared" ref="Z80" si="95">W80</f>
        <v>Recall</v>
      </c>
      <c r="AA80" s="4" t="str">
        <f t="shared" ref="AA80" si="96">X80</f>
        <v>F1</v>
      </c>
      <c r="AB80" s="4" t="str">
        <f t="shared" ref="AB80" si="97">Y80</f>
        <v>Precision</v>
      </c>
      <c r="AC80" s="4" t="str">
        <f t="shared" ref="AC80" si="98">Z80</f>
        <v>Recall</v>
      </c>
      <c r="AD80" s="4" t="str">
        <f t="shared" ref="AD80" si="99">AA80</f>
        <v>F1</v>
      </c>
      <c r="AE80" s="4" t="str">
        <f t="shared" ref="AE80" si="100">AB80</f>
        <v>Precision</v>
      </c>
      <c r="AF80" s="4" t="str">
        <f t="shared" ref="AF80" si="101">AC80</f>
        <v>Recall</v>
      </c>
      <c r="AG80" s="4" t="str">
        <f t="shared" ref="AG80" si="102">AD80</f>
        <v>F1</v>
      </c>
      <c r="AH80" s="4" t="str">
        <f t="shared" ref="AH80" si="103">AE80</f>
        <v>Precision</v>
      </c>
      <c r="AI80" s="4" t="str">
        <f t="shared" ref="AI80" si="104">AF80</f>
        <v>Recall</v>
      </c>
      <c r="AJ80" s="4" t="str">
        <f t="shared" ref="AJ80" si="105">AG80</f>
        <v>F1</v>
      </c>
    </row>
    <row r="81" spans="4:36" x14ac:dyDescent="0.2">
      <c r="D81" s="21">
        <f>'PO2G+C - Multi Call Data'!D37</f>
        <v>0.86249999999999993</v>
      </c>
      <c r="E81" s="21">
        <f>'PO2G+C - Multi Call Data'!K37</f>
        <v>0.88900000000000001</v>
      </c>
      <c r="F81" s="30">
        <f>'PO2G+C - Multi Call Data'!S37</f>
        <v>200</v>
      </c>
      <c r="G81" s="21">
        <f t="shared" si="9"/>
        <v>0.495</v>
      </c>
      <c r="H81" s="21">
        <f t="shared" si="10"/>
        <v>0.42499999999999999</v>
      </c>
      <c r="I81" s="30">
        <f t="shared" si="11"/>
        <v>200</v>
      </c>
      <c r="J81" s="21">
        <f t="shared" ref="J81:J82" si="106">D81-G81</f>
        <v>0.36749999999999994</v>
      </c>
      <c r="K81" s="21">
        <f t="shared" ref="K81:K82" si="107">E81-H81</f>
        <v>0.46400000000000002</v>
      </c>
      <c r="L81" s="30">
        <f t="shared" ref="L81:L82" si="108">F81-I81</f>
        <v>0</v>
      </c>
      <c r="M81" s="21">
        <f t="shared" ref="M81:M82" si="109">W36</f>
        <v>0.875</v>
      </c>
      <c r="N81" s="21">
        <f t="shared" ref="N81:N82" si="110">AD36</f>
        <v>0.88500000000000001</v>
      </c>
      <c r="O81" s="30">
        <f t="shared" ref="O81:O82" si="111">AL36</f>
        <v>200</v>
      </c>
      <c r="P81" s="21">
        <f t="shared" ref="P81:P82" si="112">D81-M81</f>
        <v>-1.2500000000000067E-2</v>
      </c>
      <c r="Q81" s="21">
        <f t="shared" ref="Q81:Q87" si="113">E81-N81</f>
        <v>4.0000000000000036E-3</v>
      </c>
      <c r="R81" s="30">
        <f t="shared" ref="R81:R82" si="114">F81-O81</f>
        <v>0</v>
      </c>
      <c r="V81" s="21">
        <f>'PO2G+C - Multi Call Data'!L37</f>
        <v>0.94030000000000002</v>
      </c>
      <c r="W81" s="21">
        <f>'PO2G+C - Multi Call Data'!M37</f>
        <v>0.81294</v>
      </c>
      <c r="X81" s="21">
        <f>'PO2G+C - Multi Call Data'!N37</f>
        <v>0.87199999999999989</v>
      </c>
      <c r="Y81" s="21">
        <f>L36</f>
        <v>0.436</v>
      </c>
      <c r="Z81" s="21">
        <f t="shared" ref="Z81:Z87" si="115">M36</f>
        <v>0.80649999999999999</v>
      </c>
      <c r="AA81" s="21">
        <f t="shared" ref="AA81:AA87" si="116">N36</f>
        <v>0.56599999999999995</v>
      </c>
      <c r="AB81" s="21">
        <f>V81-Y81</f>
        <v>0.50429999999999997</v>
      </c>
      <c r="AC81" s="21">
        <f t="shared" ref="AC81:AC87" si="117">W81-Z81</f>
        <v>6.4400000000000013E-3</v>
      </c>
      <c r="AD81" s="21">
        <f t="shared" ref="AD81:AD87" si="118">X81-AA81</f>
        <v>0.30599999999999994</v>
      </c>
      <c r="AE81" s="21">
        <f>AE36</f>
        <v>0.9375</v>
      </c>
      <c r="AF81" s="21">
        <f t="shared" ref="AF81:AG81" si="119">AF36</f>
        <v>0.80649999999999999</v>
      </c>
      <c r="AG81" s="21">
        <f t="shared" si="119"/>
        <v>0.86709999999999998</v>
      </c>
      <c r="AH81" s="21">
        <f>V81-AE81</f>
        <v>2.8000000000000247E-3</v>
      </c>
      <c r="AI81" s="21">
        <f t="shared" ref="AI81:AI87" si="120">W81-AF81</f>
        <v>6.4400000000000013E-3</v>
      </c>
      <c r="AJ81" s="21">
        <f t="shared" ref="AJ81:AJ87" si="121">X81-AG81</f>
        <v>4.8999999999999044E-3</v>
      </c>
    </row>
    <row r="82" spans="4:36" x14ac:dyDescent="0.2">
      <c r="D82" s="21">
        <f>'PO2G+C - Multi Call Data'!D38</f>
        <v>0.86499999999999999</v>
      </c>
      <c r="E82" s="21">
        <f>'PO2G+C - Multi Call Data'!K38</f>
        <v>0.84299999999999997</v>
      </c>
      <c r="F82" s="30">
        <f>'PO2G+C - Multi Call Data'!S38</f>
        <v>1656.4</v>
      </c>
      <c r="G82" s="21">
        <f t="shared" si="9"/>
        <v>0.51</v>
      </c>
      <c r="H82" s="21">
        <f t="shared" si="10"/>
        <v>0.59499999999999997</v>
      </c>
      <c r="I82" s="30">
        <f t="shared" si="11"/>
        <v>2020</v>
      </c>
      <c r="J82" s="21">
        <f t="shared" si="106"/>
        <v>0.35499999999999998</v>
      </c>
      <c r="K82" s="21">
        <f t="shared" si="107"/>
        <v>0.248</v>
      </c>
      <c r="L82" s="30">
        <f t="shared" si="108"/>
        <v>-363.59999999999991</v>
      </c>
      <c r="M82" s="21">
        <f t="shared" si="109"/>
        <v>0.93</v>
      </c>
      <c r="N82" s="21">
        <f t="shared" si="110"/>
        <v>0.97</v>
      </c>
      <c r="O82" s="30">
        <f t="shared" si="111"/>
        <v>1616</v>
      </c>
      <c r="P82" s="21">
        <f t="shared" si="112"/>
        <v>-6.5000000000000058E-2</v>
      </c>
      <c r="Q82" s="21">
        <f t="shared" si="113"/>
        <v>-0.127</v>
      </c>
      <c r="R82" s="30">
        <f t="shared" si="114"/>
        <v>40.400000000000091</v>
      </c>
      <c r="V82" s="21">
        <f>'PO2G+C - Multi Call Data'!L38</f>
        <v>0.87086000000000008</v>
      </c>
      <c r="W82" s="21">
        <f>'PO2G+C - Multi Call Data'!M38</f>
        <v>0.78493999999999997</v>
      </c>
      <c r="X82" s="21">
        <f>'PO2G+C - Multi Call Data'!N38</f>
        <v>0.81817999999999991</v>
      </c>
      <c r="Y82" s="21">
        <f t="shared" ref="Y82:Y87" si="122">L37</f>
        <v>1</v>
      </c>
      <c r="Z82" s="21">
        <f t="shared" si="115"/>
        <v>0.129</v>
      </c>
      <c r="AA82" s="21">
        <f t="shared" si="116"/>
        <v>0.2286</v>
      </c>
      <c r="AB82" s="21">
        <f t="shared" ref="AB82:AB87" si="123">V82-Y82</f>
        <v>-0.12913999999999992</v>
      </c>
      <c r="AC82" s="21">
        <f t="shared" si="117"/>
        <v>0.65593999999999997</v>
      </c>
      <c r="AD82" s="21">
        <f t="shared" si="118"/>
        <v>0.58957999999999988</v>
      </c>
      <c r="AE82" s="21">
        <f t="shared" ref="AE82:AG82" si="124">AE37</f>
        <v>1</v>
      </c>
      <c r="AF82" s="21">
        <f t="shared" si="124"/>
        <v>0.9355</v>
      </c>
      <c r="AG82" s="21">
        <f t="shared" si="124"/>
        <v>0.9667</v>
      </c>
      <c r="AH82" s="21">
        <f t="shared" ref="AH82:AH87" si="125">V82-AE82</f>
        <v>-0.12913999999999992</v>
      </c>
      <c r="AI82" s="21">
        <f t="shared" si="120"/>
        <v>-0.15056000000000003</v>
      </c>
      <c r="AJ82" s="21">
        <f t="shared" si="121"/>
        <v>-0.1485200000000001</v>
      </c>
    </row>
    <row r="83" spans="4:36" x14ac:dyDescent="0.2">
      <c r="D83" s="21">
        <f>'PO2G+C - Multi Call Data'!D39</f>
        <v>0.92</v>
      </c>
      <c r="E83" s="21">
        <f>'PO2G+C - Multi Call Data'!K39</f>
        <v>0.91100000000000014</v>
      </c>
      <c r="F83" s="30">
        <f>'PO2G+C - Multi Call Data'!S39</f>
        <v>3918.8</v>
      </c>
      <c r="G83" s="21">
        <f t="shared" si="9"/>
        <v>0.52500000000000002</v>
      </c>
      <c r="H83" s="21">
        <f t="shared" si="10"/>
        <v>0.61499999999999999</v>
      </c>
      <c r="I83" s="30">
        <f t="shared" si="11"/>
        <v>2020</v>
      </c>
      <c r="J83" s="21">
        <f t="shared" si="12"/>
        <v>0.39500000000000002</v>
      </c>
      <c r="K83" s="21">
        <f t="shared" si="13"/>
        <v>0.29600000000000015</v>
      </c>
      <c r="L83" s="30">
        <f t="shared" si="14"/>
        <v>1898.8000000000002</v>
      </c>
      <c r="M83" s="21">
        <f t="shared" si="15"/>
        <v>0.95499999999999996</v>
      </c>
      <c r="N83" s="21">
        <f t="shared" si="16"/>
        <v>0.95499999999999996</v>
      </c>
      <c r="O83" s="30">
        <f t="shared" si="17"/>
        <v>3030</v>
      </c>
      <c r="P83" s="21">
        <f t="shared" si="18"/>
        <v>-3.499999999999992E-2</v>
      </c>
      <c r="Q83" s="21">
        <f t="shared" si="113"/>
        <v>-4.3999999999999817E-2</v>
      </c>
      <c r="R83" s="30">
        <f t="shared" si="20"/>
        <v>888.80000000000018</v>
      </c>
      <c r="V83" s="21">
        <f>'PO2G+C - Multi Call Data'!L39</f>
        <v>0.91280000000000006</v>
      </c>
      <c r="W83" s="21">
        <f>'PO2G+C - Multi Call Data'!M39</f>
        <v>0.89893999999999996</v>
      </c>
      <c r="X83" s="21">
        <f>'PO2G+C - Multi Call Data'!N39</f>
        <v>0.90421999999999991</v>
      </c>
      <c r="Y83" s="21">
        <f t="shared" si="122"/>
        <v>0.94440000000000002</v>
      </c>
      <c r="Z83" s="21">
        <f t="shared" si="115"/>
        <v>0.18279999999999999</v>
      </c>
      <c r="AA83" s="21">
        <f t="shared" si="116"/>
        <v>0.30630000000000002</v>
      </c>
      <c r="AB83" s="21">
        <f t="shared" si="123"/>
        <v>-3.1599999999999961E-2</v>
      </c>
      <c r="AC83" s="21">
        <f t="shared" si="117"/>
        <v>0.71614</v>
      </c>
      <c r="AD83" s="21">
        <f t="shared" si="118"/>
        <v>0.5979199999999999</v>
      </c>
      <c r="AE83" s="21">
        <f t="shared" ref="AE83:AG83" si="126">AE38</f>
        <v>0.95650000000000002</v>
      </c>
      <c r="AF83" s="21">
        <f t="shared" si="126"/>
        <v>0.94620000000000004</v>
      </c>
      <c r="AG83" s="21">
        <f t="shared" si="126"/>
        <v>0.95140000000000002</v>
      </c>
      <c r="AH83" s="21">
        <f t="shared" si="125"/>
        <v>-4.3699999999999961E-2</v>
      </c>
      <c r="AI83" s="21">
        <f t="shared" si="120"/>
        <v>-4.726000000000008E-2</v>
      </c>
      <c r="AJ83" s="21">
        <f t="shared" si="121"/>
        <v>-4.7180000000000111E-2</v>
      </c>
    </row>
    <row r="84" spans="4:36" x14ac:dyDescent="0.2">
      <c r="D84" s="21">
        <f>'PO2G+C - Multi Call Data'!D40</f>
        <v>0.93624999999999992</v>
      </c>
      <c r="E84" s="21">
        <f>'PO2G+C - Multi Call Data'!K40</f>
        <v>0.92699999999999994</v>
      </c>
      <c r="F84" s="30">
        <f>'PO2G+C - Multi Call Data'!S40</f>
        <v>3838</v>
      </c>
      <c r="G84" s="21">
        <f t="shared" si="9"/>
        <v>0.54</v>
      </c>
      <c r="H84" s="21">
        <f t="shared" si="10"/>
        <v>0.625</v>
      </c>
      <c r="I84" s="30">
        <f t="shared" si="11"/>
        <v>2222</v>
      </c>
      <c r="J84" s="21">
        <f t="shared" ref="J84:J87" si="127">D84-G84</f>
        <v>0.39624999999999988</v>
      </c>
      <c r="K84" s="21">
        <f t="shared" ref="K84:K87" si="128">E84-H84</f>
        <v>0.30199999999999994</v>
      </c>
      <c r="L84" s="30">
        <f t="shared" ref="L84:L87" si="129">F84-I84</f>
        <v>1616</v>
      </c>
      <c r="M84" s="21">
        <f t="shared" ref="M84:M87" si="130">W39</f>
        <v>0.97499999999999998</v>
      </c>
      <c r="N84" s="21">
        <f t="shared" ref="N84:N87" si="131">AD39</f>
        <v>0.98</v>
      </c>
      <c r="O84" s="30">
        <f t="shared" ref="O84:O87" si="132">AL39</f>
        <v>3636</v>
      </c>
      <c r="P84" s="21">
        <f t="shared" ref="P84:P87" si="133">D84-M84</f>
        <v>-3.8750000000000062E-2</v>
      </c>
      <c r="Q84" s="21">
        <f t="shared" si="113"/>
        <v>-5.3000000000000047E-2</v>
      </c>
      <c r="R84" s="30">
        <f t="shared" ref="R84:R87" si="134">F84-O84</f>
        <v>202</v>
      </c>
      <c r="V84" s="21">
        <f>'PO2G+C - Multi Call Data'!L40</f>
        <v>0.91801999999999995</v>
      </c>
      <c r="W84" s="21">
        <f>'PO2G+C - Multi Call Data'!M40</f>
        <v>0.92685999999999991</v>
      </c>
      <c r="X84" s="21">
        <f>'PO2G+C - Multi Call Data'!N40</f>
        <v>0.92211999999999994</v>
      </c>
      <c r="Y84" s="21">
        <f t="shared" si="122"/>
        <v>0.95</v>
      </c>
      <c r="Z84" s="21">
        <f t="shared" si="115"/>
        <v>0.20430000000000001</v>
      </c>
      <c r="AA84" s="21">
        <f t="shared" si="116"/>
        <v>0.33629999999999999</v>
      </c>
      <c r="AB84" s="21">
        <f t="shared" si="123"/>
        <v>-3.1980000000000008E-2</v>
      </c>
      <c r="AC84" s="21">
        <f t="shared" si="117"/>
        <v>0.72255999999999987</v>
      </c>
      <c r="AD84" s="21">
        <f t="shared" si="118"/>
        <v>0.58582000000000001</v>
      </c>
      <c r="AE84" s="21">
        <f t="shared" ref="AE84:AG84" si="135">AE39</f>
        <v>0.96840000000000004</v>
      </c>
      <c r="AF84" s="21">
        <f t="shared" si="135"/>
        <v>0.98919999999999997</v>
      </c>
      <c r="AG84" s="21">
        <f t="shared" si="135"/>
        <v>0.97870000000000001</v>
      </c>
      <c r="AH84" s="21">
        <f t="shared" si="125"/>
        <v>-5.0380000000000091E-2</v>
      </c>
      <c r="AI84" s="21">
        <f t="shared" si="120"/>
        <v>-6.2340000000000062E-2</v>
      </c>
      <c r="AJ84" s="21">
        <f t="shared" si="121"/>
        <v>-5.6580000000000075E-2</v>
      </c>
    </row>
    <row r="85" spans="4:36" x14ac:dyDescent="0.2">
      <c r="D85" s="21">
        <f>'PO2G+C - Multi Call Data'!D41</f>
        <v>0.9425</v>
      </c>
      <c r="E85" s="21">
        <f>'PO2G+C - Multi Call Data'!K41</f>
        <v>0.94299999999999995</v>
      </c>
      <c r="F85" s="30">
        <f>'PO2G+C - Multi Call Data'!S41</f>
        <v>3636</v>
      </c>
      <c r="G85" s="21">
        <f t="shared" si="9"/>
        <v>0.54500000000000004</v>
      </c>
      <c r="H85" s="21">
        <f t="shared" si="10"/>
        <v>0.625</v>
      </c>
      <c r="I85" s="30">
        <f t="shared" si="11"/>
        <v>3232</v>
      </c>
      <c r="J85" s="21">
        <f t="shared" si="127"/>
        <v>0.39749999999999996</v>
      </c>
      <c r="K85" s="21">
        <f t="shared" si="128"/>
        <v>0.31799999999999995</v>
      </c>
      <c r="L85" s="30">
        <f t="shared" si="129"/>
        <v>404</v>
      </c>
      <c r="M85" s="21">
        <f t="shared" si="130"/>
        <v>0.98499999999999999</v>
      </c>
      <c r="N85" s="21">
        <f t="shared" si="131"/>
        <v>0.97499999999999998</v>
      </c>
      <c r="O85" s="30">
        <f t="shared" si="132"/>
        <v>2424</v>
      </c>
      <c r="P85" s="21">
        <f t="shared" si="133"/>
        <v>-4.2499999999999982E-2</v>
      </c>
      <c r="Q85" s="21">
        <f t="shared" si="113"/>
        <v>-3.2000000000000028E-2</v>
      </c>
      <c r="R85" s="30">
        <f t="shared" si="134"/>
        <v>1212</v>
      </c>
      <c r="V85" s="21">
        <f>'PO2G+C - Multi Call Data'!L41</f>
        <v>0.93915999999999999</v>
      </c>
      <c r="W85" s="21">
        <f>'PO2G+C - Multi Call Data'!M41</f>
        <v>0.93976000000000004</v>
      </c>
      <c r="X85" s="21">
        <f>'PO2G+C - Multi Call Data'!N41</f>
        <v>0.93907999999999991</v>
      </c>
      <c r="Y85" s="21">
        <f t="shared" si="122"/>
        <v>0.95</v>
      </c>
      <c r="Z85" s="21">
        <f t="shared" si="115"/>
        <v>0.20430000000000001</v>
      </c>
      <c r="AA85" s="21">
        <f t="shared" si="116"/>
        <v>0.33629999999999999</v>
      </c>
      <c r="AB85" s="21">
        <f t="shared" si="123"/>
        <v>-1.0839999999999961E-2</v>
      </c>
      <c r="AC85" s="21">
        <f t="shared" si="117"/>
        <v>0.73546</v>
      </c>
      <c r="AD85" s="21">
        <f t="shared" si="118"/>
        <v>0.60277999999999987</v>
      </c>
      <c r="AE85" s="21">
        <f t="shared" ref="AE85:AG85" si="136">AE40</f>
        <v>0.96809999999999996</v>
      </c>
      <c r="AF85" s="21">
        <f t="shared" si="136"/>
        <v>0.97850000000000004</v>
      </c>
      <c r="AG85" s="21">
        <f t="shared" si="136"/>
        <v>0.97330000000000005</v>
      </c>
      <c r="AH85" s="21">
        <f t="shared" si="125"/>
        <v>-2.8939999999999966E-2</v>
      </c>
      <c r="AI85" s="21">
        <f t="shared" si="120"/>
        <v>-3.8739999999999997E-2</v>
      </c>
      <c r="AJ85" s="21">
        <f t="shared" si="121"/>
        <v>-3.4220000000000139E-2</v>
      </c>
    </row>
    <row r="86" spans="4:36" x14ac:dyDescent="0.2">
      <c r="D86" s="21">
        <f>'PO2G+C - Multi Call Data'!D42</f>
        <v>0.94750000000000001</v>
      </c>
      <c r="E86" s="21">
        <f>'PO2G+C - Multi Call Data'!K42</f>
        <v>0.94599999999999995</v>
      </c>
      <c r="F86" s="30">
        <f>'PO2G+C - Multi Call Data'!S42</f>
        <v>3514.8</v>
      </c>
      <c r="G86" s="21">
        <f t="shared" si="9"/>
        <v>0.59</v>
      </c>
      <c r="H86" s="21">
        <f t="shared" si="10"/>
        <v>0.66500000000000004</v>
      </c>
      <c r="I86" s="30">
        <f t="shared" si="11"/>
        <v>4040</v>
      </c>
      <c r="J86" s="21">
        <f t="shared" si="127"/>
        <v>0.35750000000000004</v>
      </c>
      <c r="K86" s="21">
        <f t="shared" si="128"/>
        <v>0.28099999999999992</v>
      </c>
      <c r="L86" s="30">
        <f t="shared" si="129"/>
        <v>-525.19999999999982</v>
      </c>
      <c r="M86" s="21">
        <f t="shared" si="130"/>
        <v>0.98499999999999999</v>
      </c>
      <c r="N86" s="21">
        <f t="shared" si="131"/>
        <v>0.98</v>
      </c>
      <c r="O86" s="30">
        <f t="shared" si="132"/>
        <v>1212</v>
      </c>
      <c r="P86" s="21">
        <f t="shared" si="133"/>
        <v>-3.7499999999999978E-2</v>
      </c>
      <c r="Q86" s="21">
        <f t="shared" si="113"/>
        <v>-3.400000000000003E-2</v>
      </c>
      <c r="R86" s="30">
        <f t="shared" si="134"/>
        <v>2302.8000000000002</v>
      </c>
      <c r="V86" s="21">
        <f>'PO2G+C - Multi Call Data'!L42</f>
        <v>0.96438000000000001</v>
      </c>
      <c r="W86" s="21">
        <f>'PO2G+C - Multi Call Data'!M42</f>
        <v>0.91827999999999999</v>
      </c>
      <c r="X86" s="21">
        <f>'PO2G+C - Multi Call Data'!N42</f>
        <v>0.94064000000000014</v>
      </c>
      <c r="Y86" s="21">
        <f t="shared" si="122"/>
        <v>0.96430000000000005</v>
      </c>
      <c r="Z86" s="21">
        <f t="shared" si="115"/>
        <v>0.2903</v>
      </c>
      <c r="AA86" s="21">
        <f t="shared" si="116"/>
        <v>0.44629999999999997</v>
      </c>
      <c r="AB86" s="21">
        <f t="shared" si="123"/>
        <v>7.9999999999968985E-5</v>
      </c>
      <c r="AC86" s="21">
        <f t="shared" si="117"/>
        <v>0.62797999999999998</v>
      </c>
      <c r="AD86" s="21">
        <f t="shared" si="118"/>
        <v>0.49434000000000017</v>
      </c>
      <c r="AE86" s="21">
        <f t="shared" ref="AE86:AG86" si="137">AE41</f>
        <v>0.98899999999999999</v>
      </c>
      <c r="AF86" s="21">
        <f t="shared" si="137"/>
        <v>0.9677</v>
      </c>
      <c r="AG86" s="21">
        <f t="shared" si="137"/>
        <v>0.97829999999999995</v>
      </c>
      <c r="AH86" s="21">
        <f t="shared" si="125"/>
        <v>-2.4619999999999975E-2</v>
      </c>
      <c r="AI86" s="21">
        <f t="shared" si="120"/>
        <v>-4.9420000000000019E-2</v>
      </c>
      <c r="AJ86" s="21">
        <f t="shared" si="121"/>
        <v>-3.7659999999999805E-2</v>
      </c>
    </row>
    <row r="87" spans="4:36" x14ac:dyDescent="0.2">
      <c r="D87" s="21">
        <f>'PO2G+C - Multi Call Data'!D43</f>
        <v>0.95125000000000004</v>
      </c>
      <c r="E87" s="21">
        <f>'PO2G+C - Multi Call Data'!K43</f>
        <v>0.93499999999999994</v>
      </c>
      <c r="F87" s="30">
        <f>'PO2G+C - Multi Call Data'!S43</f>
        <v>3636</v>
      </c>
      <c r="G87" s="21">
        <f t="shared" si="9"/>
        <v>0.60499999999999998</v>
      </c>
      <c r="H87" s="21">
        <f t="shared" si="10"/>
        <v>0.66</v>
      </c>
      <c r="I87" s="30">
        <f t="shared" si="11"/>
        <v>2020</v>
      </c>
      <c r="J87" s="21">
        <f t="shared" si="127"/>
        <v>0.34625000000000006</v>
      </c>
      <c r="K87" s="21">
        <f t="shared" si="128"/>
        <v>0.27499999999999991</v>
      </c>
      <c r="L87" s="30">
        <f t="shared" si="129"/>
        <v>1616</v>
      </c>
      <c r="M87" s="21">
        <f t="shared" si="130"/>
        <v>0.99</v>
      </c>
      <c r="N87" s="21">
        <f t="shared" si="131"/>
        <v>0.99</v>
      </c>
      <c r="O87" s="30">
        <f t="shared" si="132"/>
        <v>4040</v>
      </c>
      <c r="P87" s="21">
        <f t="shared" si="133"/>
        <v>-3.8749999999999951E-2</v>
      </c>
      <c r="Q87" s="21">
        <f t="shared" si="113"/>
        <v>-5.5000000000000049E-2</v>
      </c>
      <c r="R87" s="30">
        <f t="shared" si="134"/>
        <v>-404</v>
      </c>
      <c r="V87" s="21">
        <f>'PO2G+C - Multi Call Data'!L43</f>
        <v>0.93420000000000003</v>
      </c>
      <c r="W87" s="21">
        <f>'PO2G+C - Multi Call Data'!M43</f>
        <v>0.92688000000000004</v>
      </c>
      <c r="X87" s="21">
        <f>'PO2G+C - Multi Call Data'!N43</f>
        <v>0.92984000000000011</v>
      </c>
      <c r="Y87" s="21">
        <f t="shared" si="122"/>
        <v>0.96299999999999997</v>
      </c>
      <c r="Z87" s="21">
        <f t="shared" si="115"/>
        <v>0.27960000000000002</v>
      </c>
      <c r="AA87" s="21">
        <f t="shared" si="116"/>
        <v>0.43330000000000002</v>
      </c>
      <c r="AB87" s="21">
        <f t="shared" si="123"/>
        <v>-2.8799999999999937E-2</v>
      </c>
      <c r="AC87" s="21">
        <f t="shared" si="117"/>
        <v>0.64728000000000008</v>
      </c>
      <c r="AD87" s="21">
        <f t="shared" si="118"/>
        <v>0.49654000000000009</v>
      </c>
      <c r="AE87" s="21">
        <f t="shared" ref="AE87:AG87" si="138">AE42</f>
        <v>0.98919999999999997</v>
      </c>
      <c r="AF87" s="21">
        <f t="shared" si="138"/>
        <v>0.98919999999999997</v>
      </c>
      <c r="AG87" s="21">
        <f t="shared" si="138"/>
        <v>0.98919999999999997</v>
      </c>
      <c r="AH87" s="21">
        <f t="shared" si="125"/>
        <v>-5.4999999999999938E-2</v>
      </c>
      <c r="AI87" s="21">
        <f t="shared" si="120"/>
        <v>-6.2319999999999931E-2</v>
      </c>
      <c r="AJ87" s="21">
        <f t="shared" si="121"/>
        <v>-5.9359999999999857E-2</v>
      </c>
    </row>
    <row r="90" spans="4:36" x14ac:dyDescent="0.2">
      <c r="D90" s="4"/>
      <c r="E90" s="38" t="s">
        <v>132</v>
      </c>
      <c r="F90" s="38"/>
      <c r="G90" s="38"/>
      <c r="H90" s="38" t="s">
        <v>133</v>
      </c>
      <c r="I90" s="38"/>
      <c r="J90" s="38"/>
      <c r="K90" s="38" t="s">
        <v>137</v>
      </c>
      <c r="L90" s="38"/>
      <c r="M90" s="38"/>
      <c r="N90" s="38" t="s">
        <v>129</v>
      </c>
      <c r="O90" s="38"/>
      <c r="P90" s="38"/>
      <c r="Q90" s="38" t="s">
        <v>142</v>
      </c>
      <c r="R90" s="38"/>
      <c r="S90" s="38"/>
    </row>
    <row r="91" spans="4:36" x14ac:dyDescent="0.2">
      <c r="D91" s="4"/>
      <c r="E91" s="4" t="s">
        <v>140</v>
      </c>
      <c r="F91" s="4" t="s">
        <v>138</v>
      </c>
      <c r="G91" s="4" t="s">
        <v>139</v>
      </c>
      <c r="H91" s="4" t="s">
        <v>140</v>
      </c>
      <c r="I91" s="4" t="s">
        <v>138</v>
      </c>
      <c r="J91" s="4" t="s">
        <v>139</v>
      </c>
      <c r="K91" s="4" t="s">
        <v>140</v>
      </c>
      <c r="L91" s="4" t="s">
        <v>138</v>
      </c>
      <c r="M91" s="4" t="s">
        <v>139</v>
      </c>
      <c r="N91" s="4" t="s">
        <v>140</v>
      </c>
      <c r="O91" s="4" t="s">
        <v>138</v>
      </c>
      <c r="P91" s="4" t="s">
        <v>139</v>
      </c>
      <c r="Q91" s="4" t="s">
        <v>140</v>
      </c>
      <c r="R91" s="4" t="s">
        <v>138</v>
      </c>
      <c r="S91" s="4" t="s">
        <v>139</v>
      </c>
    </row>
    <row r="92" spans="4:36" x14ac:dyDescent="0.2">
      <c r="D92" s="4" t="s">
        <v>77</v>
      </c>
      <c r="E92" s="21">
        <f>E61</f>
        <v>0.52799999999999991</v>
      </c>
      <c r="F92" s="21">
        <f>E64</f>
        <v>0.61299999999999999</v>
      </c>
      <c r="G92" s="21">
        <f>E67</f>
        <v>0.60099999999999998</v>
      </c>
      <c r="H92" s="21">
        <f>H61</f>
        <v>0.36499999999999999</v>
      </c>
      <c r="I92" s="21">
        <f>H64</f>
        <v>0.68</v>
      </c>
      <c r="J92" s="21">
        <f>H67</f>
        <v>0.62</v>
      </c>
      <c r="K92" s="21">
        <f>E92-H92</f>
        <v>0.16299999999999992</v>
      </c>
      <c r="L92" s="21">
        <f t="shared" ref="L92:L95" si="139">F92-I92</f>
        <v>-6.700000000000006E-2</v>
      </c>
      <c r="M92" s="21">
        <f t="shared" ref="M92:M95" si="140">G92-J92</f>
        <v>-1.9000000000000017E-2</v>
      </c>
      <c r="N92" s="21">
        <f>N61</f>
        <v>0.505</v>
      </c>
      <c r="O92" s="21">
        <f>N64</f>
        <v>0.6</v>
      </c>
      <c r="P92" s="21">
        <f>N67</f>
        <v>0.57999999999999996</v>
      </c>
      <c r="Q92" s="21">
        <f>E92-N92</f>
        <v>2.2999999999999909E-2</v>
      </c>
      <c r="R92" s="21">
        <f t="shared" ref="R92:R95" si="141">F92-O92</f>
        <v>1.3000000000000012E-2</v>
      </c>
      <c r="S92" s="21">
        <f t="shared" ref="S92:S95" si="142">G92-P92</f>
        <v>2.1000000000000019E-2</v>
      </c>
    </row>
    <row r="93" spans="4:36" x14ac:dyDescent="0.2">
      <c r="D93" s="4" t="s">
        <v>130</v>
      </c>
      <c r="E93" s="21">
        <f>E71</f>
        <v>0.84099999999999997</v>
      </c>
      <c r="F93" s="21">
        <f>E74</f>
        <v>0.86699999999999999</v>
      </c>
      <c r="G93" s="21">
        <f>E77</f>
        <v>0.86499999999999999</v>
      </c>
      <c r="H93" s="21">
        <f>H71</f>
        <v>0.38</v>
      </c>
      <c r="I93" s="21">
        <f>H74</f>
        <v>0.89500000000000002</v>
      </c>
      <c r="J93" s="21">
        <f>H77</f>
        <v>0.9</v>
      </c>
      <c r="K93" s="21">
        <f t="shared" ref="K93:K95" si="143">E93-H93</f>
        <v>0.46099999999999997</v>
      </c>
      <c r="L93" s="21">
        <f t="shared" si="139"/>
        <v>-2.8000000000000025E-2</v>
      </c>
      <c r="M93" s="21">
        <f t="shared" si="140"/>
        <v>-3.5000000000000031E-2</v>
      </c>
      <c r="N93" s="21">
        <f>N71</f>
        <v>0.85</v>
      </c>
      <c r="O93" s="21">
        <f>N74</f>
        <v>0.87</v>
      </c>
      <c r="P93" s="21">
        <f>N77</f>
        <v>0.86499999999999999</v>
      </c>
      <c r="Q93" s="21">
        <f t="shared" ref="Q93:Q95" si="144">E93-N93</f>
        <v>-9.000000000000008E-3</v>
      </c>
      <c r="R93" s="21">
        <f t="shared" si="141"/>
        <v>-3.0000000000000027E-3</v>
      </c>
      <c r="S93" s="21">
        <f t="shared" si="142"/>
        <v>0</v>
      </c>
    </row>
    <row r="94" spans="4:36" x14ac:dyDescent="0.2">
      <c r="D94" s="4" t="s">
        <v>47</v>
      </c>
      <c r="E94" s="21">
        <f>E81</f>
        <v>0.88900000000000001</v>
      </c>
      <c r="F94" s="21">
        <f>E84</f>
        <v>0.92699999999999994</v>
      </c>
      <c r="G94" s="21">
        <f>E87</f>
        <v>0.93499999999999994</v>
      </c>
      <c r="H94" s="21">
        <f>H81</f>
        <v>0.42499999999999999</v>
      </c>
      <c r="I94" s="21">
        <f>H84</f>
        <v>0.625</v>
      </c>
      <c r="J94" s="21">
        <f>H87</f>
        <v>0.66</v>
      </c>
      <c r="K94" s="21">
        <f t="shared" si="143"/>
        <v>0.46400000000000002</v>
      </c>
      <c r="L94" s="21">
        <f t="shared" si="139"/>
        <v>0.30199999999999994</v>
      </c>
      <c r="M94" s="21">
        <f t="shared" si="140"/>
        <v>0.27499999999999991</v>
      </c>
      <c r="N94" s="21">
        <f>N81</f>
        <v>0.88500000000000001</v>
      </c>
      <c r="O94" s="21">
        <f>N84</f>
        <v>0.98</v>
      </c>
      <c r="P94" s="21">
        <f>N87</f>
        <v>0.99</v>
      </c>
      <c r="Q94" s="21">
        <f t="shared" si="144"/>
        <v>4.0000000000000036E-3</v>
      </c>
      <c r="R94" s="21">
        <f t="shared" si="141"/>
        <v>-5.3000000000000047E-2</v>
      </c>
      <c r="S94" s="21">
        <f t="shared" si="142"/>
        <v>-5.5000000000000049E-2</v>
      </c>
    </row>
    <row r="95" spans="4:36" x14ac:dyDescent="0.2">
      <c r="D95" s="4" t="s">
        <v>27</v>
      </c>
      <c r="E95" s="21">
        <f>E51</f>
        <v>0.46699999999999997</v>
      </c>
      <c r="F95" s="21">
        <f>E54</f>
        <v>0.89499999999999991</v>
      </c>
      <c r="G95" s="21">
        <f>E57</f>
        <v>0.92400000000000015</v>
      </c>
      <c r="H95" s="21">
        <f>H51</f>
        <v>0.63</v>
      </c>
      <c r="I95" s="21">
        <f>H54</f>
        <v>0.79</v>
      </c>
      <c r="J95" s="21">
        <f>H57</f>
        <v>0.8</v>
      </c>
      <c r="K95" s="21">
        <f t="shared" si="143"/>
        <v>-0.16300000000000003</v>
      </c>
      <c r="L95" s="21">
        <f t="shared" si="139"/>
        <v>0.10499999999999987</v>
      </c>
      <c r="M95" s="21">
        <f t="shared" si="140"/>
        <v>0.12400000000000011</v>
      </c>
      <c r="N95" s="21">
        <f>N51</f>
        <v>0.46500000000000002</v>
      </c>
      <c r="O95" s="21">
        <f>N54</f>
        <v>0.875</v>
      </c>
      <c r="P95" s="21">
        <f>N57</f>
        <v>0.89500000000000002</v>
      </c>
      <c r="Q95" s="21">
        <f t="shared" si="144"/>
        <v>1.9999999999999463E-3</v>
      </c>
      <c r="R95" s="21">
        <f t="shared" si="141"/>
        <v>1.9999999999999907E-2</v>
      </c>
      <c r="S95" s="21">
        <f t="shared" si="142"/>
        <v>2.9000000000000137E-2</v>
      </c>
    </row>
    <row r="99" spans="4:15" x14ac:dyDescent="0.2">
      <c r="N99">
        <f>_xlfn.T.TEST(F92:F95,O92:O95,2,1)</f>
        <v>0.7500529841587199</v>
      </c>
      <c r="O99">
        <f>_xlfn.T.TEST(G92:G95,P92:P95,2,1)</f>
        <v>0.95150939308561355</v>
      </c>
    </row>
    <row r="108" spans="4:15" x14ac:dyDescent="0.2">
      <c r="D108" t="s">
        <v>152</v>
      </c>
    </row>
    <row r="109" spans="4:15" x14ac:dyDescent="0.2">
      <c r="F109" t="s">
        <v>129</v>
      </c>
      <c r="G109" t="s">
        <v>141</v>
      </c>
      <c r="H109" t="s">
        <v>129</v>
      </c>
      <c r="I109" t="s">
        <v>141</v>
      </c>
    </row>
    <row r="110" spans="4:15" x14ac:dyDescent="0.2">
      <c r="D110" t="s">
        <v>143</v>
      </c>
      <c r="E110" s="4" t="s">
        <v>77</v>
      </c>
      <c r="F110" t="s">
        <v>145</v>
      </c>
      <c r="G110" t="s">
        <v>150</v>
      </c>
      <c r="H110">
        <v>360</v>
      </c>
      <c r="I110">
        <v>222</v>
      </c>
    </row>
    <row r="111" spans="4:15" x14ac:dyDescent="0.2">
      <c r="E111" s="4" t="s">
        <v>130</v>
      </c>
      <c r="F111" t="s">
        <v>146</v>
      </c>
      <c r="G111" t="s">
        <v>148</v>
      </c>
      <c r="H111">
        <v>466</v>
      </c>
      <c r="I111">
        <v>67</v>
      </c>
    </row>
    <row r="112" spans="4:15" x14ac:dyDescent="0.2">
      <c r="E112" s="4" t="s">
        <v>47</v>
      </c>
      <c r="F112" t="s">
        <v>147</v>
      </c>
      <c r="G112" t="s">
        <v>149</v>
      </c>
      <c r="H112">
        <v>459</v>
      </c>
      <c r="I112">
        <v>302</v>
      </c>
    </row>
    <row r="113" spans="5:9" x14ac:dyDescent="0.2">
      <c r="E113" s="4" t="s">
        <v>27</v>
      </c>
      <c r="F113" t="s">
        <v>144</v>
      </c>
      <c r="G113" t="s">
        <v>151</v>
      </c>
      <c r="H113">
        <v>440</v>
      </c>
      <c r="I113">
        <v>31</v>
      </c>
    </row>
  </sheetData>
  <mergeCells count="15">
    <mergeCell ref="N90:P90"/>
    <mergeCell ref="Q90:S90"/>
    <mergeCell ref="H90:J90"/>
    <mergeCell ref="K90:M90"/>
    <mergeCell ref="E90:G90"/>
    <mergeCell ref="Y49:AA49"/>
    <mergeCell ref="AB49:AD49"/>
    <mergeCell ref="AE49:AG49"/>
    <mergeCell ref="AH49:AJ49"/>
    <mergeCell ref="D49:F49"/>
    <mergeCell ref="G49:I49"/>
    <mergeCell ref="J49:L49"/>
    <mergeCell ref="M49:O49"/>
    <mergeCell ref="P49:R49"/>
    <mergeCell ref="V49:X4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7C32-EB82-A644-BEBC-DDA6979B9348}">
  <sheetPr>
    <tabColor theme="0"/>
  </sheetPr>
  <dimension ref="C4:DJ43"/>
  <sheetViews>
    <sheetView workbookViewId="0">
      <selection activeCell="P44" sqref="P44"/>
    </sheetView>
  </sheetViews>
  <sheetFormatPr baseColWidth="10" defaultRowHeight="16" x14ac:dyDescent="0.2"/>
  <sheetData>
    <row r="4" spans="3:114" x14ac:dyDescent="0.2">
      <c r="C4" t="s">
        <v>84</v>
      </c>
      <c r="V4" t="s">
        <v>85</v>
      </c>
      <c r="AO4" t="s">
        <v>78</v>
      </c>
      <c r="BH4" t="s">
        <v>79</v>
      </c>
      <c r="CA4" t="s">
        <v>80</v>
      </c>
      <c r="CT4" t="s">
        <v>81</v>
      </c>
    </row>
    <row r="5" spans="3:114" x14ac:dyDescent="0.2">
      <c r="C5" t="s">
        <v>27</v>
      </c>
      <c r="V5" t="s">
        <v>27</v>
      </c>
      <c r="AO5" t="s">
        <v>27</v>
      </c>
      <c r="BH5" t="str">
        <f>AO5</f>
        <v>Obligation</v>
      </c>
      <c r="CA5" t="str">
        <f>BH5</f>
        <v>Obligation</v>
      </c>
      <c r="CT5" t="str">
        <f>CA5</f>
        <v>Obligation</v>
      </c>
    </row>
    <row r="6" spans="3:114" x14ac:dyDescent="0.2">
      <c r="C6" s="13" t="s">
        <v>48</v>
      </c>
      <c r="D6" s="13" t="s">
        <v>49</v>
      </c>
      <c r="E6" s="13" t="s">
        <v>63</v>
      </c>
      <c r="F6" s="13" t="s">
        <v>64</v>
      </c>
      <c r="G6" s="13" t="s">
        <v>65</v>
      </c>
      <c r="H6" s="13" t="s">
        <v>66</v>
      </c>
      <c r="I6" s="13" t="s">
        <v>67</v>
      </c>
      <c r="J6" s="13" t="s">
        <v>68</v>
      </c>
      <c r="K6" s="13" t="s">
        <v>56</v>
      </c>
      <c r="L6" s="13" t="s">
        <v>69</v>
      </c>
      <c r="M6" s="13" t="s">
        <v>70</v>
      </c>
      <c r="N6" s="13" t="s">
        <v>71</v>
      </c>
      <c r="O6" s="13" t="s">
        <v>72</v>
      </c>
      <c r="P6" s="13" t="s">
        <v>73</v>
      </c>
      <c r="Q6" s="13" t="s">
        <v>74</v>
      </c>
      <c r="R6" s="13" t="s">
        <v>75</v>
      </c>
      <c r="S6" s="11" t="s">
        <v>82</v>
      </c>
      <c r="V6" s="13" t="s">
        <v>48</v>
      </c>
      <c r="W6" s="13" t="s">
        <v>49</v>
      </c>
      <c r="X6" s="13" t="s">
        <v>63</v>
      </c>
      <c r="Y6" s="13" t="s">
        <v>64</v>
      </c>
      <c r="Z6" s="13" t="s">
        <v>65</v>
      </c>
      <c r="AA6" s="13" t="s">
        <v>66</v>
      </c>
      <c r="AB6" s="13" t="s">
        <v>67</v>
      </c>
      <c r="AC6" s="13" t="s">
        <v>68</v>
      </c>
      <c r="AD6" s="13" t="s">
        <v>56</v>
      </c>
      <c r="AE6" s="13" t="s">
        <v>69</v>
      </c>
      <c r="AF6" s="13" t="s">
        <v>70</v>
      </c>
      <c r="AG6" s="13" t="s">
        <v>71</v>
      </c>
      <c r="AH6" s="13" t="s">
        <v>72</v>
      </c>
      <c r="AI6" s="13" t="s">
        <v>73</v>
      </c>
      <c r="AJ6" s="13" t="s">
        <v>74</v>
      </c>
      <c r="AK6" s="13" t="s">
        <v>75</v>
      </c>
      <c r="AL6" s="11" t="s">
        <v>82</v>
      </c>
      <c r="AM6" s="13"/>
      <c r="AO6" s="13" t="s">
        <v>48</v>
      </c>
      <c r="AP6" s="13" t="s">
        <v>49</v>
      </c>
      <c r="AQ6" s="13" t="s">
        <v>63</v>
      </c>
      <c r="AR6" s="13" t="s">
        <v>64</v>
      </c>
      <c r="AS6" s="13" t="s">
        <v>65</v>
      </c>
      <c r="AT6" s="13" t="s">
        <v>66</v>
      </c>
      <c r="AU6" s="13" t="s">
        <v>67</v>
      </c>
      <c r="AV6" s="13" t="s">
        <v>68</v>
      </c>
      <c r="AW6" s="13" t="s">
        <v>56</v>
      </c>
      <c r="AX6" s="13" t="s">
        <v>69</v>
      </c>
      <c r="AY6" s="13" t="s">
        <v>70</v>
      </c>
      <c r="AZ6" s="13" t="s">
        <v>71</v>
      </c>
      <c r="BA6" s="13" t="s">
        <v>72</v>
      </c>
      <c r="BB6" s="13" t="s">
        <v>73</v>
      </c>
      <c r="BC6" s="13" t="s">
        <v>74</v>
      </c>
      <c r="BD6" s="13" t="s">
        <v>75</v>
      </c>
      <c r="BE6" s="11" t="s">
        <v>82</v>
      </c>
      <c r="BF6" s="13"/>
      <c r="BH6" s="13" t="s">
        <v>48</v>
      </c>
      <c r="BI6" s="13" t="s">
        <v>49</v>
      </c>
      <c r="BJ6" s="13" t="s">
        <v>63</v>
      </c>
      <c r="BK6" s="13" t="s">
        <v>64</v>
      </c>
      <c r="BL6" s="13" t="s">
        <v>65</v>
      </c>
      <c r="BM6" s="13" t="s">
        <v>66</v>
      </c>
      <c r="BN6" s="13" t="s">
        <v>67</v>
      </c>
      <c r="BO6" s="13" t="s">
        <v>68</v>
      </c>
      <c r="BP6" s="13" t="s">
        <v>56</v>
      </c>
      <c r="BQ6" s="13" t="s">
        <v>69</v>
      </c>
      <c r="BR6" s="13" t="s">
        <v>70</v>
      </c>
      <c r="BS6" s="13" t="s">
        <v>71</v>
      </c>
      <c r="BT6" s="13" t="s">
        <v>72</v>
      </c>
      <c r="BU6" s="13" t="s">
        <v>73</v>
      </c>
      <c r="BV6" s="13" t="s">
        <v>74</v>
      </c>
      <c r="BW6" s="13" t="s">
        <v>75</v>
      </c>
      <c r="BX6" s="11" t="s">
        <v>82</v>
      </c>
      <c r="BY6" s="11"/>
      <c r="CA6" s="13" t="s">
        <v>48</v>
      </c>
      <c r="CB6" s="13" t="s">
        <v>49</v>
      </c>
      <c r="CC6" s="13" t="s">
        <v>63</v>
      </c>
      <c r="CD6" s="13" t="s">
        <v>64</v>
      </c>
      <c r="CE6" s="13" t="s">
        <v>65</v>
      </c>
      <c r="CF6" s="13" t="s">
        <v>66</v>
      </c>
      <c r="CG6" s="13" t="s">
        <v>67</v>
      </c>
      <c r="CH6" s="13" t="s">
        <v>68</v>
      </c>
      <c r="CI6" s="13" t="s">
        <v>56</v>
      </c>
      <c r="CJ6" s="13" t="s">
        <v>69</v>
      </c>
      <c r="CK6" s="13" t="s">
        <v>70</v>
      </c>
      <c r="CL6" s="13" t="s">
        <v>71</v>
      </c>
      <c r="CM6" s="13" t="s">
        <v>72</v>
      </c>
      <c r="CN6" s="13" t="s">
        <v>73</v>
      </c>
      <c r="CO6" s="13" t="s">
        <v>74</v>
      </c>
      <c r="CP6" s="13" t="s">
        <v>75</v>
      </c>
      <c r="CQ6" s="11" t="s">
        <v>82</v>
      </c>
      <c r="CR6" s="11"/>
      <c r="CT6" s="13" t="s">
        <v>48</v>
      </c>
      <c r="CU6" s="13" t="s">
        <v>49</v>
      </c>
      <c r="CV6" s="13" t="s">
        <v>63</v>
      </c>
      <c r="CW6" s="13" t="s">
        <v>64</v>
      </c>
      <c r="CX6" s="13" t="s">
        <v>65</v>
      </c>
      <c r="CY6" s="13" t="s">
        <v>66</v>
      </c>
      <c r="CZ6" s="13" t="s">
        <v>67</v>
      </c>
      <c r="DA6" s="13" t="s">
        <v>68</v>
      </c>
      <c r="DB6" s="13" t="s">
        <v>56</v>
      </c>
      <c r="DC6" s="13" t="s">
        <v>69</v>
      </c>
      <c r="DD6" s="13" t="s">
        <v>70</v>
      </c>
      <c r="DE6" s="13" t="s">
        <v>71</v>
      </c>
      <c r="DF6" s="13" t="s">
        <v>72</v>
      </c>
      <c r="DG6" s="13" t="s">
        <v>73</v>
      </c>
      <c r="DH6" s="13" t="s">
        <v>74</v>
      </c>
      <c r="DI6" s="13" t="s">
        <v>75</v>
      </c>
      <c r="DJ6" s="11" t="s">
        <v>82</v>
      </c>
    </row>
    <row r="7" spans="3:114" x14ac:dyDescent="0.2">
      <c r="C7">
        <v>0</v>
      </c>
      <c r="D7" t="e">
        <f>AVERAGE(W7,AP7,BI7,CB7,CU7)</f>
        <v>#DIV/0!</v>
      </c>
      <c r="E7" t="e">
        <f t="shared" ref="E7:E13" si="0">AVERAGE(X7,AQ7,BJ7,CC7,CV7)</f>
        <v>#DIV/0!</v>
      </c>
      <c r="F7" t="e">
        <f t="shared" ref="F7:F13" si="1">AVERAGE(Y7,AR7,BK7,CD7,CW7)</f>
        <v>#DIV/0!</v>
      </c>
      <c r="G7" t="e">
        <f t="shared" ref="G7:G13" si="2">AVERAGE(Z7,AS7,BL7,CE7,CX7)</f>
        <v>#DIV/0!</v>
      </c>
      <c r="H7" t="e">
        <f t="shared" ref="H7:H13" si="3">AVERAGE(AA7,AT7,BM7,CF7,CY7)</f>
        <v>#DIV/0!</v>
      </c>
      <c r="I7" t="e">
        <f t="shared" ref="I7:I13" si="4">AVERAGE(AB7,AU7,BN7,CG7,CZ7)</f>
        <v>#DIV/0!</v>
      </c>
      <c r="J7" t="e">
        <f t="shared" ref="J7:J13" si="5">AVERAGE(AC7,AV7,BO7,CH7,DA7)</f>
        <v>#DIV/0!</v>
      </c>
      <c r="K7">
        <f t="shared" ref="K7:K13" si="6">AVERAGE(AD7,AW7,BP7,CI7,DB7)</f>
        <v>0.46699999999999997</v>
      </c>
      <c r="L7">
        <f t="shared" ref="L7:L13" si="7">AVERAGE(AE7,AX7,BQ7,CJ7,DC7)</f>
        <v>0.91212000000000004</v>
      </c>
      <c r="M7">
        <f t="shared" ref="M7:M13" si="8">AVERAGE(AF7,AY7,BR7,CK7,DD7)</f>
        <v>0.29864000000000007</v>
      </c>
      <c r="N7">
        <f t="shared" ref="N7:N13" si="9">AVERAGE(AG7,AZ7,BS7,CL7,DE7)</f>
        <v>0.44990000000000008</v>
      </c>
      <c r="O7">
        <f t="shared" ref="O7:O13" si="10">AVERAGE(AH7,BA7,BT7,CM7,DF7)</f>
        <v>0.32719999999999999</v>
      </c>
      <c r="P7">
        <f t="shared" ref="P7:P13" si="11">AVERAGE(AI7,BB7,BU7,CN7,DG7)</f>
        <v>0.92219999999999991</v>
      </c>
      <c r="Q7">
        <f t="shared" ref="Q7:Q13" si="12">AVERAGE(AJ7,BC7,BV7,CO7,DH7)</f>
        <v>0.48302000000000006</v>
      </c>
      <c r="R7">
        <f t="shared" ref="R7:R13" si="13">AVERAGE(AK7,BD7,BW7,CP7,DI7)</f>
        <v>1.6017316894531241E-4</v>
      </c>
      <c r="S7">
        <f t="shared" ref="S7:S13" si="14">AVERAGE(AL7,BE7,BX7,CQ7,DJ7)</f>
        <v>200</v>
      </c>
      <c r="V7">
        <v>0</v>
      </c>
      <c r="AD7" s="6">
        <f>RunOnceAcrossAllTest!E23</f>
        <v>0.46</v>
      </c>
      <c r="AE7" s="6">
        <f>RunOnceAcrossAllTest!F23</f>
        <v>0.89580000000000004</v>
      </c>
      <c r="AF7" s="6">
        <f>RunOnceAcrossAllTest!G23</f>
        <v>0.29449999999999998</v>
      </c>
      <c r="AG7" s="6">
        <f>RunOnceAcrossAllTest!H23</f>
        <v>0.44330000000000003</v>
      </c>
      <c r="AH7" s="6">
        <f>RunOnceAcrossAllTest!I23</f>
        <v>0.32240000000000002</v>
      </c>
      <c r="AI7" s="6">
        <f>RunOnceAcrossAllTest!J23</f>
        <v>0.90739999999999998</v>
      </c>
      <c r="AJ7" s="6">
        <f>RunOnceAcrossAllTest!K23</f>
        <v>0.47570000000000001</v>
      </c>
      <c r="AK7" s="6">
        <f>RunOnceAcrossAllTest!M23</f>
        <v>1.4686584472656201E-4</v>
      </c>
      <c r="AL7" s="6">
        <f>RunOnceAcrossAllTest!L23</f>
        <v>200</v>
      </c>
      <c r="AM7" s="6"/>
      <c r="AO7">
        <v>0</v>
      </c>
      <c r="AW7" s="6">
        <v>0.47499999999999998</v>
      </c>
      <c r="AX7" s="6">
        <v>0.91839999999999999</v>
      </c>
      <c r="AY7" s="6">
        <v>0.30819999999999997</v>
      </c>
      <c r="AZ7" s="6">
        <v>0.46150000000000002</v>
      </c>
      <c r="BA7" s="6">
        <v>0.33110000000000001</v>
      </c>
      <c r="BB7" s="6">
        <v>0.92589999999999995</v>
      </c>
      <c r="BC7" s="6">
        <v>0.48780000000000001</v>
      </c>
      <c r="BD7" s="6">
        <v>1.4999999999999999E-4</v>
      </c>
      <c r="BE7" s="6">
        <v>200</v>
      </c>
      <c r="BF7" s="6"/>
      <c r="BH7">
        <f>AO7</f>
        <v>0</v>
      </c>
      <c r="BP7" s="6">
        <v>0.46</v>
      </c>
      <c r="BQ7" s="6">
        <v>0.91300000000000003</v>
      </c>
      <c r="BR7" s="6">
        <v>0.28770000000000001</v>
      </c>
      <c r="BS7" s="6">
        <v>0.4375</v>
      </c>
      <c r="BT7" s="6">
        <v>0.32469999999999999</v>
      </c>
      <c r="BU7" s="6">
        <v>0.92589999999999995</v>
      </c>
      <c r="BV7" s="6">
        <v>0.48080000000000001</v>
      </c>
      <c r="BW7" s="6">
        <v>1E-4</v>
      </c>
      <c r="BX7" s="6">
        <v>200</v>
      </c>
      <c r="BY7" s="6"/>
      <c r="CA7">
        <f t="shared" ref="CA7:CA13" si="15">BH7</f>
        <v>0</v>
      </c>
      <c r="CI7" s="13">
        <v>0.47</v>
      </c>
      <c r="CJ7" s="6">
        <v>0.91669999999999996</v>
      </c>
      <c r="CK7" s="6">
        <v>0.3014</v>
      </c>
      <c r="CL7" s="6">
        <v>0.4536</v>
      </c>
      <c r="CM7" s="6">
        <v>0.32890000000000003</v>
      </c>
      <c r="CN7" s="6">
        <v>0.92589999999999995</v>
      </c>
      <c r="CO7" s="6">
        <v>0.4854</v>
      </c>
      <c r="CP7" s="6">
        <v>2.9700000000000001E-4</v>
      </c>
      <c r="CQ7" s="6">
        <v>200</v>
      </c>
      <c r="CR7" s="6"/>
      <c r="CT7">
        <f>CA7</f>
        <v>0</v>
      </c>
      <c r="DB7" s="6">
        <v>0.47</v>
      </c>
      <c r="DC7" s="6">
        <v>0.91669999999999996</v>
      </c>
      <c r="DD7" s="6">
        <v>0.3014</v>
      </c>
      <c r="DE7" s="6">
        <v>0.4536</v>
      </c>
      <c r="DF7" s="6">
        <v>0.32890000000000003</v>
      </c>
      <c r="DG7" s="6">
        <v>0.92589999999999995</v>
      </c>
      <c r="DH7" s="6">
        <v>0.4854</v>
      </c>
      <c r="DI7" s="6">
        <v>1.07E-4</v>
      </c>
      <c r="DJ7" s="6">
        <v>200</v>
      </c>
    </row>
    <row r="8" spans="3:114" x14ac:dyDescent="0.2">
      <c r="C8">
        <v>1</v>
      </c>
      <c r="D8" t="e">
        <f t="shared" ref="D8:D13" si="16">AVERAGE(W8,AP8,BI8,CB8,CU8)</f>
        <v>#DIV/0!</v>
      </c>
      <c r="E8" t="e">
        <f t="shared" si="0"/>
        <v>#DIV/0!</v>
      </c>
      <c r="F8" t="e">
        <f t="shared" si="1"/>
        <v>#DIV/0!</v>
      </c>
      <c r="G8" t="e">
        <f t="shared" si="2"/>
        <v>#DIV/0!</v>
      </c>
      <c r="H8" t="e">
        <f t="shared" si="3"/>
        <v>#DIV/0!</v>
      </c>
      <c r="I8" t="e">
        <f t="shared" si="4"/>
        <v>#DIV/0!</v>
      </c>
      <c r="J8" t="e">
        <f t="shared" si="5"/>
        <v>#DIV/0!</v>
      </c>
      <c r="K8">
        <f t="shared" si="6"/>
        <v>0.875</v>
      </c>
      <c r="L8">
        <f t="shared" si="7"/>
        <v>0.89591999999999994</v>
      </c>
      <c r="M8">
        <f t="shared" si="8"/>
        <v>0.94249999999999989</v>
      </c>
      <c r="N8">
        <f t="shared" si="9"/>
        <v>0.91690000000000005</v>
      </c>
      <c r="O8">
        <f t="shared" si="10"/>
        <v>0.83173999999999992</v>
      </c>
      <c r="P8">
        <f t="shared" si="11"/>
        <v>0.69259999999999999</v>
      </c>
      <c r="Q8">
        <f t="shared" si="12"/>
        <v>0.74309999999999987</v>
      </c>
      <c r="R8">
        <f t="shared" si="13"/>
        <v>66.722948422241203</v>
      </c>
      <c r="S8">
        <f t="shared" si="14"/>
        <v>2330.1999999999998</v>
      </c>
      <c r="V8">
        <v>1</v>
      </c>
      <c r="AD8" s="6">
        <f>RunOnceAcrossAllTest!E53</f>
        <v>0.875</v>
      </c>
      <c r="AE8" s="6">
        <f>RunOnceAcrossAllTest!F53</f>
        <v>0.89539999999999997</v>
      </c>
      <c r="AF8" s="6">
        <f>RunOnceAcrossAllTest!G53</f>
        <v>0.93840000000000001</v>
      </c>
      <c r="AG8" s="6">
        <f>RunOnceAcrossAllTest!H53</f>
        <v>0.91639999999999999</v>
      </c>
      <c r="AH8" s="6">
        <f>RunOnceAcrossAllTest!I53</f>
        <v>0.8085</v>
      </c>
      <c r="AI8" s="6">
        <f>RunOnceAcrossAllTest!J53</f>
        <v>0.70369999999999999</v>
      </c>
      <c r="AJ8" s="6">
        <f>RunOnceAcrossAllTest!K53</f>
        <v>0.75249999999999995</v>
      </c>
      <c r="AK8" s="6">
        <f>RunOnceAcrossAllTest!M53</f>
        <v>80.653242111205998</v>
      </c>
      <c r="AL8" s="6">
        <f>RunOnceAcrossAllTest!L53</f>
        <v>2329</v>
      </c>
      <c r="AM8" s="6"/>
      <c r="AO8">
        <v>1</v>
      </c>
      <c r="AW8" s="6">
        <v>0.88</v>
      </c>
      <c r="AX8" s="6">
        <v>0.89100000000000001</v>
      </c>
      <c r="AY8" s="6">
        <v>0.95209999999999995</v>
      </c>
      <c r="AZ8" s="6">
        <v>0.92049999999999998</v>
      </c>
      <c r="BA8" s="6">
        <v>0.84089999999999998</v>
      </c>
      <c r="BB8" s="6">
        <v>0.68520000000000003</v>
      </c>
      <c r="BC8" s="6">
        <v>0.75509999999999999</v>
      </c>
      <c r="BD8" s="6">
        <v>66.583200000000005</v>
      </c>
      <c r="BE8" s="6">
        <v>2337</v>
      </c>
      <c r="BF8" s="6"/>
      <c r="BH8">
        <f t="shared" ref="BH8:BH13" si="17">AO8</f>
        <v>1</v>
      </c>
      <c r="BP8" s="6">
        <v>0.89500000000000002</v>
      </c>
      <c r="BQ8" s="6">
        <v>0.97709999999999997</v>
      </c>
      <c r="BR8" s="6">
        <v>0.87670000000000003</v>
      </c>
      <c r="BS8" s="6">
        <v>0.92420000000000002</v>
      </c>
      <c r="BT8" s="6">
        <v>0.73909999999999998</v>
      </c>
      <c r="BU8" s="6">
        <v>0.94440000000000002</v>
      </c>
      <c r="BV8" s="6">
        <v>0.82930000000000004</v>
      </c>
      <c r="BW8" s="6">
        <v>70.730500000000006</v>
      </c>
      <c r="BX8" s="6">
        <v>2335</v>
      </c>
      <c r="BY8" s="6"/>
      <c r="CA8">
        <f t="shared" si="15"/>
        <v>1</v>
      </c>
      <c r="CI8" s="13">
        <v>0.86</v>
      </c>
      <c r="CJ8" s="6">
        <v>0.85980000000000001</v>
      </c>
      <c r="CK8" s="6">
        <v>0.96579999999999999</v>
      </c>
      <c r="CL8" s="6">
        <v>0.90969999999999995</v>
      </c>
      <c r="CM8" s="6">
        <v>0.86109999999999998</v>
      </c>
      <c r="CN8" s="6">
        <v>0.57410000000000005</v>
      </c>
      <c r="CO8" s="6">
        <v>0.68889999999999996</v>
      </c>
      <c r="CP8" s="6">
        <v>59.208799999999997</v>
      </c>
      <c r="CQ8" s="6">
        <v>2325</v>
      </c>
      <c r="CR8" s="6"/>
      <c r="CT8">
        <f t="shared" ref="CT8:CT13" si="18">CA8</f>
        <v>1</v>
      </c>
      <c r="DB8" s="6">
        <v>0.86499999999999999</v>
      </c>
      <c r="DC8" s="6">
        <v>0.85629999999999995</v>
      </c>
      <c r="DD8" s="6">
        <v>0.97950000000000004</v>
      </c>
      <c r="DE8" s="6">
        <v>0.91369999999999996</v>
      </c>
      <c r="DF8" s="6">
        <v>0.90910000000000002</v>
      </c>
      <c r="DG8" s="6">
        <v>0.55559999999999998</v>
      </c>
      <c r="DH8" s="6">
        <v>0.68969999999999998</v>
      </c>
      <c r="DI8" s="6">
        <v>56.439</v>
      </c>
      <c r="DJ8" s="6">
        <v>2325</v>
      </c>
    </row>
    <row r="9" spans="3:114" x14ac:dyDescent="0.2">
      <c r="C9">
        <v>2</v>
      </c>
      <c r="D9" t="e">
        <f t="shared" si="16"/>
        <v>#DIV/0!</v>
      </c>
      <c r="E9" t="e">
        <f t="shared" si="0"/>
        <v>#DIV/0!</v>
      </c>
      <c r="F9" t="e">
        <f t="shared" si="1"/>
        <v>#DIV/0!</v>
      </c>
      <c r="G9" t="e">
        <f t="shared" si="2"/>
        <v>#DIV/0!</v>
      </c>
      <c r="H9" t="e">
        <f t="shared" si="3"/>
        <v>#DIV/0!</v>
      </c>
      <c r="I9" t="e">
        <f t="shared" si="4"/>
        <v>#DIV/0!</v>
      </c>
      <c r="J9" t="e">
        <f t="shared" si="5"/>
        <v>#DIV/0!</v>
      </c>
      <c r="K9">
        <f t="shared" si="6"/>
        <v>0.86899999999999999</v>
      </c>
      <c r="L9">
        <f t="shared" si="7"/>
        <v>0.88615999999999995</v>
      </c>
      <c r="M9">
        <f t="shared" si="8"/>
        <v>0.94523999999999986</v>
      </c>
      <c r="N9">
        <f t="shared" si="9"/>
        <v>0.91307999999999989</v>
      </c>
      <c r="O9">
        <f t="shared" si="10"/>
        <v>0.84542000000000006</v>
      </c>
      <c r="P9">
        <f t="shared" si="11"/>
        <v>0.66298000000000001</v>
      </c>
      <c r="Q9">
        <f t="shared" si="12"/>
        <v>0.72836000000000001</v>
      </c>
      <c r="R9">
        <f t="shared" si="13"/>
        <v>150.836076422882</v>
      </c>
      <c r="S9">
        <f t="shared" si="14"/>
        <v>2329.4</v>
      </c>
      <c r="V9">
        <v>2</v>
      </c>
      <c r="AD9" s="6">
        <f>RunOnceAcrossAllTest!E83</f>
        <v>0.875</v>
      </c>
      <c r="AE9" s="6">
        <f>RunOnceAcrossAllTest!F83</f>
        <v>0.8538</v>
      </c>
      <c r="AF9" s="6">
        <f>RunOnceAcrossAllTest!G83</f>
        <v>1</v>
      </c>
      <c r="AG9" s="6">
        <f>RunOnceAcrossAllTest!H83</f>
        <v>0.92110000000000003</v>
      </c>
      <c r="AH9" s="6">
        <f>RunOnceAcrossAllTest!I83</f>
        <v>1</v>
      </c>
      <c r="AI9" s="6">
        <f>RunOnceAcrossAllTest!J83</f>
        <v>0.53700000000000003</v>
      </c>
      <c r="AJ9" s="6">
        <f>RunOnceAcrossAllTest!K83</f>
        <v>0.69879999999999998</v>
      </c>
      <c r="AK9" s="6">
        <f>RunOnceAcrossAllTest!M83</f>
        <v>214.52438211441</v>
      </c>
      <c r="AL9" s="6">
        <f>RunOnceAcrossAllTest!L83</f>
        <v>2336</v>
      </c>
      <c r="AM9" s="6"/>
      <c r="AO9">
        <v>2</v>
      </c>
      <c r="AW9" s="6">
        <v>0.875</v>
      </c>
      <c r="AX9" s="6">
        <v>0.88539999999999996</v>
      </c>
      <c r="AY9" s="6">
        <v>0.95209999999999995</v>
      </c>
      <c r="AZ9" s="6">
        <v>0.91749999999999998</v>
      </c>
      <c r="BA9" s="6">
        <v>0.83720000000000006</v>
      </c>
      <c r="BB9" s="6">
        <v>0.66669999999999996</v>
      </c>
      <c r="BC9" s="6">
        <v>0.74229999999999996</v>
      </c>
      <c r="BD9" s="6">
        <v>130.45939999999999</v>
      </c>
      <c r="BE9" s="6">
        <v>2317</v>
      </c>
      <c r="BF9" s="6"/>
      <c r="BH9">
        <f t="shared" si="17"/>
        <v>2</v>
      </c>
      <c r="BP9" s="6">
        <v>0.85499999999999998</v>
      </c>
      <c r="BQ9" s="6">
        <v>0.88239999999999996</v>
      </c>
      <c r="BR9" s="6">
        <v>0.92469999999999997</v>
      </c>
      <c r="BS9" s="6">
        <v>0.90300000000000002</v>
      </c>
      <c r="BT9" s="6">
        <v>0.76600000000000001</v>
      </c>
      <c r="BU9" s="6">
        <v>0.66669999999999996</v>
      </c>
      <c r="BV9" s="6">
        <v>0.71289999999999998</v>
      </c>
      <c r="BW9" s="6">
        <v>144.5916</v>
      </c>
      <c r="BX9" s="6">
        <v>2328</v>
      </c>
      <c r="BY9" s="6"/>
      <c r="CA9">
        <f t="shared" si="15"/>
        <v>2</v>
      </c>
      <c r="CI9" s="13">
        <v>0.87</v>
      </c>
      <c r="CJ9" s="6">
        <v>0.94779999999999998</v>
      </c>
      <c r="CK9" s="6">
        <v>0.86990000000000001</v>
      </c>
      <c r="CL9" s="6">
        <v>0.90710000000000002</v>
      </c>
      <c r="CM9" s="6">
        <v>0.71209999999999996</v>
      </c>
      <c r="CN9" s="6">
        <v>0.87039999999999995</v>
      </c>
      <c r="CO9" s="6">
        <v>0.7833</v>
      </c>
      <c r="CP9" s="6">
        <v>124.78700000000001</v>
      </c>
      <c r="CQ9" s="6">
        <v>2330</v>
      </c>
      <c r="CR9" s="6"/>
      <c r="CT9">
        <f t="shared" si="18"/>
        <v>2</v>
      </c>
      <c r="DB9" s="6">
        <v>0.87</v>
      </c>
      <c r="DC9" s="6">
        <v>0.86140000000000005</v>
      </c>
      <c r="DD9" s="6">
        <v>0.97950000000000004</v>
      </c>
      <c r="DE9" s="6">
        <v>0.91669999999999996</v>
      </c>
      <c r="DF9" s="6">
        <v>0.91180000000000005</v>
      </c>
      <c r="DG9" s="6">
        <v>0.57410000000000005</v>
      </c>
      <c r="DH9" s="6">
        <v>0.70450000000000002</v>
      </c>
      <c r="DI9" s="6">
        <v>139.81800000000001</v>
      </c>
      <c r="DJ9" s="6">
        <v>2336</v>
      </c>
    </row>
    <row r="10" spans="3:114" x14ac:dyDescent="0.2">
      <c r="C10">
        <v>3</v>
      </c>
      <c r="D10" t="e">
        <f t="shared" si="16"/>
        <v>#DIV/0!</v>
      </c>
      <c r="E10" t="e">
        <f t="shared" si="0"/>
        <v>#DIV/0!</v>
      </c>
      <c r="F10" t="e">
        <f t="shared" si="1"/>
        <v>#DIV/0!</v>
      </c>
      <c r="G10" t="e">
        <f t="shared" si="2"/>
        <v>#DIV/0!</v>
      </c>
      <c r="H10" t="e">
        <f t="shared" si="3"/>
        <v>#DIV/0!</v>
      </c>
      <c r="I10" t="e">
        <f t="shared" si="4"/>
        <v>#DIV/0!</v>
      </c>
      <c r="J10" t="e">
        <f t="shared" si="5"/>
        <v>#DIV/0!</v>
      </c>
      <c r="K10">
        <f t="shared" si="6"/>
        <v>0.86899999999999999</v>
      </c>
      <c r="L10">
        <f t="shared" si="7"/>
        <v>0.93187999999999993</v>
      </c>
      <c r="M10">
        <f t="shared" si="8"/>
        <v>0.88631999999999989</v>
      </c>
      <c r="N10">
        <f t="shared" si="9"/>
        <v>0.90815999999999986</v>
      </c>
      <c r="O10">
        <f t="shared" si="10"/>
        <v>0.72805999999999993</v>
      </c>
      <c r="P10">
        <f t="shared" si="11"/>
        <v>0.82221999999999995</v>
      </c>
      <c r="Q10">
        <f t="shared" si="12"/>
        <v>0.77066000000000001</v>
      </c>
      <c r="R10">
        <f t="shared" si="13"/>
        <v>165.90383021141042</v>
      </c>
      <c r="S10">
        <f t="shared" si="14"/>
        <v>2448.8000000000002</v>
      </c>
      <c r="V10">
        <v>3</v>
      </c>
      <c r="AD10" s="6">
        <f>RunOnceAcrossAllTest!E113</f>
        <v>0.85499999999999998</v>
      </c>
      <c r="AE10" s="6">
        <f>RunOnceAcrossAllTest!F113</f>
        <v>0.93330000000000002</v>
      </c>
      <c r="AF10" s="6">
        <f>RunOnceAcrossAllTest!G113</f>
        <v>0.86299999999999999</v>
      </c>
      <c r="AG10" s="6">
        <f>RunOnceAcrossAllTest!H113</f>
        <v>0.89680000000000004</v>
      </c>
      <c r="AH10" s="6">
        <f>RunOnceAcrossAllTest!I113</f>
        <v>0.69230000000000003</v>
      </c>
      <c r="AI10" s="6">
        <f>RunOnceAcrossAllTest!J113</f>
        <v>0.83330000000000004</v>
      </c>
      <c r="AJ10" s="6">
        <f>RunOnceAcrossAllTest!K113</f>
        <v>0.75629999999999997</v>
      </c>
      <c r="AK10" s="6">
        <f>RunOnceAcrossAllTest!M113</f>
        <v>256.89035105705199</v>
      </c>
      <c r="AL10" s="6">
        <f>RunOnceAcrossAllTest!L113</f>
        <v>2452</v>
      </c>
      <c r="AM10" s="6"/>
      <c r="AO10">
        <v>3</v>
      </c>
      <c r="AW10" s="6">
        <v>0.86</v>
      </c>
      <c r="AX10" s="6">
        <v>0.93379999999999996</v>
      </c>
      <c r="AY10" s="6">
        <v>0.86990000000000001</v>
      </c>
      <c r="AZ10" s="6">
        <v>0.90069999999999995</v>
      </c>
      <c r="BA10" s="6">
        <v>0.70309999999999995</v>
      </c>
      <c r="BB10" s="6">
        <v>0.83330000000000004</v>
      </c>
      <c r="BC10" s="6">
        <v>0.76270000000000004</v>
      </c>
      <c r="BD10" s="6">
        <v>138.0634</v>
      </c>
      <c r="BE10" s="6">
        <v>2424</v>
      </c>
      <c r="BF10" s="6"/>
      <c r="BH10">
        <f t="shared" si="17"/>
        <v>3</v>
      </c>
      <c r="BP10" s="6">
        <v>0.89</v>
      </c>
      <c r="BQ10" s="6">
        <v>0.9627</v>
      </c>
      <c r="BR10" s="6">
        <v>0.88360000000000005</v>
      </c>
      <c r="BS10" s="6">
        <v>0.9214</v>
      </c>
      <c r="BT10" s="6">
        <v>0.74239999999999995</v>
      </c>
      <c r="BU10" s="6">
        <v>0.90739999999999998</v>
      </c>
      <c r="BV10" s="6">
        <v>0.81669999999999998</v>
      </c>
      <c r="BW10" s="6">
        <v>147.78039999999999</v>
      </c>
      <c r="BX10" s="6">
        <v>2406</v>
      </c>
      <c r="BY10" s="6"/>
      <c r="CA10">
        <f t="shared" si="15"/>
        <v>3</v>
      </c>
      <c r="CI10" s="13">
        <v>0.90500000000000003</v>
      </c>
      <c r="CJ10" s="6">
        <v>0.95040000000000002</v>
      </c>
      <c r="CK10" s="6">
        <v>0.91779999999999995</v>
      </c>
      <c r="CL10" s="6">
        <v>0.93379999999999996</v>
      </c>
      <c r="CM10" s="6">
        <v>0.79659999999999997</v>
      </c>
      <c r="CN10" s="6">
        <v>0.87039999999999995</v>
      </c>
      <c r="CO10" s="6">
        <v>0.83189999999999997</v>
      </c>
      <c r="CP10" s="6">
        <v>148.43700000000001</v>
      </c>
      <c r="CQ10" s="6">
        <v>2504</v>
      </c>
      <c r="CR10" s="6"/>
      <c r="CT10">
        <f t="shared" si="18"/>
        <v>3</v>
      </c>
      <c r="DB10" s="6">
        <v>0.83499999999999996</v>
      </c>
      <c r="DC10" s="6">
        <v>0.87919999999999998</v>
      </c>
      <c r="DD10" s="6">
        <v>0.89729999999999999</v>
      </c>
      <c r="DE10" s="6">
        <v>0.8881</v>
      </c>
      <c r="DF10" s="6">
        <v>0.70589999999999997</v>
      </c>
      <c r="DG10" s="6">
        <v>0.66669999999999996</v>
      </c>
      <c r="DH10" s="6">
        <v>0.68569999999999998</v>
      </c>
      <c r="DI10" s="6">
        <v>138.34800000000001</v>
      </c>
      <c r="DJ10" s="6">
        <v>2458</v>
      </c>
    </row>
    <row r="11" spans="3:114" x14ac:dyDescent="0.2">
      <c r="C11">
        <v>4</v>
      </c>
      <c r="D11" t="e">
        <f t="shared" si="16"/>
        <v>#DIV/0!</v>
      </c>
      <c r="E11" t="e">
        <f t="shared" si="0"/>
        <v>#DIV/0!</v>
      </c>
      <c r="F11" t="e">
        <f t="shared" si="1"/>
        <v>#DIV/0!</v>
      </c>
      <c r="G11" t="e">
        <f t="shared" si="2"/>
        <v>#DIV/0!</v>
      </c>
      <c r="H11" t="e">
        <f t="shared" si="3"/>
        <v>#DIV/0!</v>
      </c>
      <c r="I11" t="e">
        <f t="shared" si="4"/>
        <v>#DIV/0!</v>
      </c>
      <c r="J11" t="e">
        <f t="shared" si="5"/>
        <v>#DIV/0!</v>
      </c>
      <c r="K11">
        <f t="shared" si="6"/>
        <v>0.876</v>
      </c>
      <c r="L11">
        <f t="shared" si="7"/>
        <v>0.90510000000000002</v>
      </c>
      <c r="M11">
        <f t="shared" si="8"/>
        <v>0.93014000000000008</v>
      </c>
      <c r="N11">
        <f t="shared" si="9"/>
        <v>0.91615999999999997</v>
      </c>
      <c r="O11">
        <f t="shared" si="10"/>
        <v>0.81180000000000008</v>
      </c>
      <c r="P11">
        <f t="shared" si="11"/>
        <v>0.72964000000000007</v>
      </c>
      <c r="Q11">
        <f t="shared" si="12"/>
        <v>0.75806000000000007</v>
      </c>
      <c r="R11">
        <f t="shared" si="13"/>
        <v>158.42234140823362</v>
      </c>
      <c r="S11">
        <f t="shared" si="14"/>
        <v>2459.4</v>
      </c>
      <c r="V11">
        <v>4</v>
      </c>
      <c r="AD11" s="6">
        <f>RunOnceAcrossAllTest!E143</f>
        <v>0.86499999999999999</v>
      </c>
      <c r="AE11" s="6">
        <f>RunOnceAcrossAllTest!F143</f>
        <v>0.88390000000000002</v>
      </c>
      <c r="AF11" s="6">
        <f>RunOnceAcrossAllTest!G143</f>
        <v>0.93840000000000001</v>
      </c>
      <c r="AG11" s="6">
        <f>RunOnceAcrossAllTest!H143</f>
        <v>0.9103</v>
      </c>
      <c r="AH11" s="6">
        <f>RunOnceAcrossAllTest!I143</f>
        <v>0.8</v>
      </c>
      <c r="AI11" s="6">
        <f>RunOnceAcrossAllTest!J143</f>
        <v>0.66669999999999996</v>
      </c>
      <c r="AJ11" s="6">
        <f>RunOnceAcrossAllTest!K143</f>
        <v>0.72729999999999995</v>
      </c>
      <c r="AK11" s="6">
        <f>RunOnceAcrossAllTest!M143</f>
        <v>214.30680704116801</v>
      </c>
      <c r="AL11" s="6">
        <f>RunOnceAcrossAllTest!L143</f>
        <v>2501</v>
      </c>
      <c r="AM11" s="6"/>
      <c r="AO11">
        <v>4</v>
      </c>
      <c r="AW11" s="6">
        <v>0.85</v>
      </c>
      <c r="AX11" s="6">
        <v>0.9143</v>
      </c>
      <c r="AY11" s="6">
        <v>0.87670000000000003</v>
      </c>
      <c r="AZ11" s="6">
        <v>0.89510000000000001</v>
      </c>
      <c r="BA11" s="6">
        <v>0.7</v>
      </c>
      <c r="BB11" s="6">
        <v>0.77780000000000005</v>
      </c>
      <c r="BC11" s="6">
        <v>0.73680000000000001</v>
      </c>
      <c r="BD11" s="6">
        <v>141.88730000000001</v>
      </c>
      <c r="BE11" s="6">
        <v>2492</v>
      </c>
      <c r="BF11" s="6"/>
      <c r="BH11">
        <f t="shared" si="17"/>
        <v>4</v>
      </c>
      <c r="BP11" s="6">
        <v>0.89</v>
      </c>
      <c r="BQ11" s="6">
        <v>0.95589999999999997</v>
      </c>
      <c r="BR11" s="6">
        <v>0.89039999999999997</v>
      </c>
      <c r="BS11" s="6">
        <v>0.92200000000000004</v>
      </c>
      <c r="BT11" s="6">
        <v>0.75</v>
      </c>
      <c r="BU11" s="6">
        <v>0.88890000000000002</v>
      </c>
      <c r="BV11" s="6">
        <v>0.81359999999999999</v>
      </c>
      <c r="BW11" s="6">
        <v>139.5266</v>
      </c>
      <c r="BX11" s="6">
        <v>2436</v>
      </c>
      <c r="BY11" s="6"/>
      <c r="CA11">
        <f t="shared" si="15"/>
        <v>4</v>
      </c>
      <c r="CI11" s="13">
        <v>0.9</v>
      </c>
      <c r="CJ11" s="6">
        <v>0.90910000000000002</v>
      </c>
      <c r="CK11" s="6">
        <v>0.95889999999999997</v>
      </c>
      <c r="CL11" s="6">
        <v>0.93330000000000002</v>
      </c>
      <c r="CM11" s="6">
        <v>0.86960000000000004</v>
      </c>
      <c r="CN11" s="6">
        <v>0.74070000000000003</v>
      </c>
      <c r="CO11" s="6">
        <v>0.8</v>
      </c>
      <c r="CP11" s="6">
        <v>158.18600000000001</v>
      </c>
      <c r="CQ11" s="6">
        <v>2472</v>
      </c>
      <c r="CR11" s="6"/>
      <c r="CT11">
        <f t="shared" si="18"/>
        <v>4</v>
      </c>
      <c r="DB11" s="6">
        <v>0.875</v>
      </c>
      <c r="DC11" s="6">
        <v>0.86229999999999996</v>
      </c>
      <c r="DD11" s="6">
        <v>0.98629999999999995</v>
      </c>
      <c r="DE11" s="6">
        <v>0.92010000000000003</v>
      </c>
      <c r="DF11" s="6">
        <v>0.93940000000000001</v>
      </c>
      <c r="DG11" s="6">
        <v>0.57410000000000005</v>
      </c>
      <c r="DH11" s="6">
        <v>0.71260000000000001</v>
      </c>
      <c r="DI11" s="6">
        <v>138.20500000000001</v>
      </c>
      <c r="DJ11" s="6">
        <v>2396</v>
      </c>
    </row>
    <row r="12" spans="3:114" x14ac:dyDescent="0.2">
      <c r="C12">
        <v>5</v>
      </c>
      <c r="D12" t="e">
        <f t="shared" si="16"/>
        <v>#DIV/0!</v>
      </c>
      <c r="E12" t="e">
        <f t="shared" si="0"/>
        <v>#DIV/0!</v>
      </c>
      <c r="F12" t="e">
        <f t="shared" si="1"/>
        <v>#DIV/0!</v>
      </c>
      <c r="G12" t="e">
        <f t="shared" si="2"/>
        <v>#DIV/0!</v>
      </c>
      <c r="H12" t="e">
        <f t="shared" si="3"/>
        <v>#DIV/0!</v>
      </c>
      <c r="I12" t="e">
        <f t="shared" si="4"/>
        <v>#DIV/0!</v>
      </c>
      <c r="J12" t="e">
        <f t="shared" si="5"/>
        <v>#DIV/0!</v>
      </c>
      <c r="K12">
        <f t="shared" si="6"/>
        <v>0.876</v>
      </c>
      <c r="L12">
        <f t="shared" si="7"/>
        <v>0.90922000000000003</v>
      </c>
      <c r="M12">
        <f t="shared" si="8"/>
        <v>0.92468000000000006</v>
      </c>
      <c r="N12">
        <f t="shared" si="9"/>
        <v>0.91574000000000011</v>
      </c>
      <c r="O12">
        <f t="shared" si="10"/>
        <v>0.81048000000000009</v>
      </c>
      <c r="P12">
        <f t="shared" si="11"/>
        <v>0.74446000000000001</v>
      </c>
      <c r="Q12">
        <f t="shared" si="12"/>
        <v>0.75287999999999999</v>
      </c>
      <c r="R12">
        <f t="shared" si="13"/>
        <v>159.1029788225554</v>
      </c>
      <c r="S12">
        <f t="shared" si="14"/>
        <v>2473.1999999999998</v>
      </c>
      <c r="V12">
        <v>5</v>
      </c>
      <c r="AD12" s="6">
        <f>RunOnceAcrossAllTest!E173</f>
        <v>0.86499999999999999</v>
      </c>
      <c r="AE12" s="6">
        <f>RunOnceAcrossAllTest!F173</f>
        <v>0.92810000000000004</v>
      </c>
      <c r="AF12" s="6">
        <f>RunOnceAcrossAllTest!G173</f>
        <v>0.88360000000000005</v>
      </c>
      <c r="AG12" s="6">
        <f>RunOnceAcrossAllTest!H173</f>
        <v>0.90529999999999999</v>
      </c>
      <c r="AH12" s="6">
        <f>RunOnceAcrossAllTest!I173</f>
        <v>0.76519999999999999</v>
      </c>
      <c r="AI12" s="6">
        <f>RunOnceAcrossAllTest!J173</f>
        <v>0.81479999999999997</v>
      </c>
      <c r="AJ12" s="6">
        <f>RunOnceAcrossAllTest!K173</f>
        <v>0.72130000000000005</v>
      </c>
      <c r="AK12" s="6">
        <f>RunOnceAcrossAllTest!M173</f>
        <v>199.670694112777</v>
      </c>
      <c r="AL12" s="6">
        <f>RunOnceAcrossAllTest!L173</f>
        <v>2484</v>
      </c>
      <c r="AM12" s="6"/>
      <c r="AO12">
        <v>5</v>
      </c>
      <c r="AW12" s="6">
        <v>0.89</v>
      </c>
      <c r="AX12" s="6">
        <v>0.9133</v>
      </c>
      <c r="AY12" s="6">
        <v>0.93840000000000001</v>
      </c>
      <c r="AZ12" s="6">
        <v>0.92569999999999997</v>
      </c>
      <c r="BA12" s="6">
        <v>0.82</v>
      </c>
      <c r="BB12" s="6">
        <v>0.75929999999999997</v>
      </c>
      <c r="BC12" s="6">
        <v>0.78849999999999998</v>
      </c>
      <c r="BD12" s="6">
        <v>136.7612</v>
      </c>
      <c r="BE12" s="6">
        <v>2466</v>
      </c>
      <c r="BF12" s="6"/>
      <c r="BH12">
        <f t="shared" si="17"/>
        <v>5</v>
      </c>
      <c r="BP12" s="6">
        <v>0.87</v>
      </c>
      <c r="BQ12" s="6">
        <v>0.93479999999999996</v>
      </c>
      <c r="BR12" s="6">
        <v>0.88360000000000005</v>
      </c>
      <c r="BS12" s="6">
        <v>0.90849999999999997</v>
      </c>
      <c r="BT12" s="6">
        <v>0.7258</v>
      </c>
      <c r="BU12" s="6">
        <v>0.83330000000000004</v>
      </c>
      <c r="BV12" s="6">
        <v>0.77590000000000003</v>
      </c>
      <c r="BW12" s="6">
        <v>134.679</v>
      </c>
      <c r="BX12" s="6">
        <v>2448</v>
      </c>
      <c r="BY12" s="6"/>
      <c r="CA12">
        <f t="shared" si="15"/>
        <v>5</v>
      </c>
      <c r="CI12" s="13">
        <v>0.88500000000000001</v>
      </c>
      <c r="CJ12" s="6">
        <v>0.91279999999999994</v>
      </c>
      <c r="CK12" s="6">
        <v>0.93149999999999999</v>
      </c>
      <c r="CL12" s="6">
        <v>0.92200000000000004</v>
      </c>
      <c r="CM12" s="6">
        <v>0.80389999999999995</v>
      </c>
      <c r="CN12" s="6">
        <v>0.75929999999999997</v>
      </c>
      <c r="CO12" s="6">
        <v>0.78100000000000003</v>
      </c>
      <c r="CP12" s="6">
        <v>185.02</v>
      </c>
      <c r="CQ12" s="6">
        <v>2498</v>
      </c>
      <c r="CR12" s="6"/>
      <c r="CT12">
        <f t="shared" si="18"/>
        <v>5</v>
      </c>
      <c r="DB12" s="6">
        <v>0.87</v>
      </c>
      <c r="DC12" s="6">
        <v>0.85709999999999997</v>
      </c>
      <c r="DD12" s="6">
        <v>0.98629999999999995</v>
      </c>
      <c r="DE12" s="6">
        <v>0.91720000000000002</v>
      </c>
      <c r="DF12" s="6">
        <v>0.9375</v>
      </c>
      <c r="DG12" s="6">
        <v>0.55559999999999998</v>
      </c>
      <c r="DH12" s="6">
        <v>0.69769999999999999</v>
      </c>
      <c r="DI12" s="6">
        <v>139.38399999999999</v>
      </c>
      <c r="DJ12" s="6">
        <v>2470</v>
      </c>
    </row>
    <row r="13" spans="3:114" x14ac:dyDescent="0.2">
      <c r="C13">
        <v>6</v>
      </c>
      <c r="D13" t="e">
        <f t="shared" si="16"/>
        <v>#DIV/0!</v>
      </c>
      <c r="E13" t="e">
        <f t="shared" si="0"/>
        <v>#DIV/0!</v>
      </c>
      <c r="F13" t="e">
        <f t="shared" si="1"/>
        <v>#DIV/0!</v>
      </c>
      <c r="G13" t="e">
        <f t="shared" si="2"/>
        <v>#DIV/0!</v>
      </c>
      <c r="H13" t="e">
        <f t="shared" si="3"/>
        <v>#DIV/0!</v>
      </c>
      <c r="I13" t="e">
        <f t="shared" si="4"/>
        <v>#DIV/0!</v>
      </c>
      <c r="J13" t="e">
        <f t="shared" si="5"/>
        <v>#DIV/0!</v>
      </c>
      <c r="K13">
        <f t="shared" si="6"/>
        <v>0.874</v>
      </c>
      <c r="L13">
        <f t="shared" si="7"/>
        <v>0.88057999999999992</v>
      </c>
      <c r="M13">
        <f t="shared" si="8"/>
        <v>0.96029999999999993</v>
      </c>
      <c r="N13">
        <f t="shared" si="9"/>
        <v>0.91759999999999997</v>
      </c>
      <c r="O13">
        <f t="shared" si="10"/>
        <v>0.87745999999999991</v>
      </c>
      <c r="P13">
        <f t="shared" si="11"/>
        <v>0.64076</v>
      </c>
      <c r="Q13">
        <f t="shared" si="12"/>
        <v>0.72730000000000006</v>
      </c>
      <c r="R13">
        <f t="shared" si="13"/>
        <v>165.51453819229121</v>
      </c>
      <c r="S13">
        <f t="shared" si="14"/>
        <v>2447.4</v>
      </c>
      <c r="V13">
        <v>6</v>
      </c>
      <c r="AD13" s="6">
        <f>RunOnceAcrossAllTest!E203</f>
        <v>0.875</v>
      </c>
      <c r="AE13" s="6">
        <f>RunOnceAcrossAllTest!F203</f>
        <v>0.91720000000000002</v>
      </c>
      <c r="AF13" s="6">
        <f>RunOnceAcrossAllTest!G203</f>
        <v>0.91100000000000003</v>
      </c>
      <c r="AG13" s="6">
        <f>RunOnceAcrossAllTest!H203</f>
        <v>0.91410000000000002</v>
      </c>
      <c r="AH13" s="6">
        <f>RunOnceAcrossAllTest!I203</f>
        <v>0.76359999999999995</v>
      </c>
      <c r="AI13" s="6">
        <f>RunOnceAcrossAllTest!J203</f>
        <v>0.77780000000000005</v>
      </c>
      <c r="AJ13" s="6">
        <f>RunOnceAcrossAllTest!K203</f>
        <v>0.77059999999999995</v>
      </c>
      <c r="AK13" s="6">
        <f>RunOnceAcrossAllTest!M203</f>
        <v>229.62009096145599</v>
      </c>
      <c r="AL13" s="6">
        <f>RunOnceAcrossAllTest!L203</f>
        <v>2451</v>
      </c>
      <c r="AM13" s="6"/>
      <c r="AO13">
        <v>6</v>
      </c>
      <c r="AW13" s="6">
        <v>0.875</v>
      </c>
      <c r="AX13" s="6">
        <v>0.86229999999999996</v>
      </c>
      <c r="AY13" s="6">
        <v>0.98629999999999995</v>
      </c>
      <c r="AZ13" s="6">
        <v>0.92010000000000003</v>
      </c>
      <c r="BA13" s="6">
        <v>0.93940000000000001</v>
      </c>
      <c r="BB13" s="6">
        <v>0.57410000000000005</v>
      </c>
      <c r="BC13" s="6">
        <v>0.71260000000000001</v>
      </c>
      <c r="BD13" s="6">
        <v>146.61580000000001</v>
      </c>
      <c r="BE13" s="6">
        <v>2469</v>
      </c>
      <c r="BF13" s="6"/>
      <c r="BH13">
        <f t="shared" si="17"/>
        <v>6</v>
      </c>
      <c r="BP13" s="6">
        <v>0.88500000000000001</v>
      </c>
      <c r="BQ13" s="6">
        <v>0.87729999999999997</v>
      </c>
      <c r="BR13" s="6">
        <v>0.97950000000000004</v>
      </c>
      <c r="BS13" s="6">
        <v>0.92559999999999998</v>
      </c>
      <c r="BT13" s="6">
        <v>0.91890000000000005</v>
      </c>
      <c r="BU13" s="6">
        <v>0.62960000000000005</v>
      </c>
      <c r="BV13" s="6">
        <v>0.74729999999999996</v>
      </c>
      <c r="BW13" s="6">
        <v>136.47280000000001</v>
      </c>
      <c r="BX13" s="6">
        <v>2414</v>
      </c>
      <c r="BY13" s="6"/>
      <c r="CA13">
        <f t="shared" si="15"/>
        <v>6</v>
      </c>
      <c r="CI13" s="13">
        <v>0.85</v>
      </c>
      <c r="CJ13" s="6">
        <v>0.83330000000000004</v>
      </c>
      <c r="CK13" s="6">
        <v>0.99319999999999997</v>
      </c>
      <c r="CL13" s="6">
        <v>0.90620000000000001</v>
      </c>
      <c r="CM13" s="6">
        <v>0.96150000000000002</v>
      </c>
      <c r="CN13" s="6">
        <v>0.46300000000000002</v>
      </c>
      <c r="CO13" s="6">
        <v>0.625</v>
      </c>
      <c r="CP13" s="6">
        <v>171.72399999999999</v>
      </c>
      <c r="CQ13" s="6">
        <v>2462</v>
      </c>
      <c r="CR13" s="6"/>
      <c r="CT13">
        <f t="shared" si="18"/>
        <v>6</v>
      </c>
      <c r="DB13" s="6">
        <v>0.88500000000000001</v>
      </c>
      <c r="DC13" s="6">
        <v>0.91279999999999994</v>
      </c>
      <c r="DD13" s="6">
        <v>0.93149999999999999</v>
      </c>
      <c r="DE13" s="6">
        <v>0.92200000000000004</v>
      </c>
      <c r="DF13" s="6">
        <v>0.80389999999999995</v>
      </c>
      <c r="DG13" s="6">
        <v>0.75929999999999997</v>
      </c>
      <c r="DH13" s="6">
        <v>0.78100000000000003</v>
      </c>
      <c r="DI13" s="6">
        <v>143.13999999999999</v>
      </c>
      <c r="DJ13" s="6">
        <v>2441</v>
      </c>
    </row>
    <row r="14" spans="3:114" x14ac:dyDescent="0.2">
      <c r="L14" s="6"/>
      <c r="AE14" s="6"/>
    </row>
    <row r="15" spans="3:114" x14ac:dyDescent="0.2">
      <c r="C15" t="s">
        <v>77</v>
      </c>
      <c r="V15" t="s">
        <v>77</v>
      </c>
      <c r="AO15" t="s">
        <v>77</v>
      </c>
      <c r="BH15" t="str">
        <f>AO15</f>
        <v>LIAR</v>
      </c>
      <c r="CA15" t="str">
        <f>BH15</f>
        <v>LIAR</v>
      </c>
      <c r="CT15" t="str">
        <f>CA15</f>
        <v>LIAR</v>
      </c>
    </row>
    <row r="16" spans="3:114" x14ac:dyDescent="0.2">
      <c r="C16" s="13" t="s">
        <v>48</v>
      </c>
      <c r="D16" s="13" t="s">
        <v>49</v>
      </c>
      <c r="E16" s="13" t="s">
        <v>63</v>
      </c>
      <c r="F16" s="13" t="s">
        <v>64</v>
      </c>
      <c r="G16" s="13" t="s">
        <v>65</v>
      </c>
      <c r="H16" s="13" t="s">
        <v>66</v>
      </c>
      <c r="I16" s="13" t="s">
        <v>67</v>
      </c>
      <c r="J16" s="13" t="s">
        <v>68</v>
      </c>
      <c r="K16" s="13" t="s">
        <v>56</v>
      </c>
      <c r="L16" s="13" t="s">
        <v>69</v>
      </c>
      <c r="M16" s="13" t="s">
        <v>70</v>
      </c>
      <c r="N16" s="13" t="s">
        <v>71</v>
      </c>
      <c r="O16" s="13" t="s">
        <v>72</v>
      </c>
      <c r="P16" s="13" t="s">
        <v>73</v>
      </c>
      <c r="Q16" s="13" t="s">
        <v>74</v>
      </c>
      <c r="R16" s="13" t="s">
        <v>75</v>
      </c>
      <c r="S16" s="11" t="s">
        <v>82</v>
      </c>
      <c r="V16" s="13" t="s">
        <v>48</v>
      </c>
      <c r="W16" s="13" t="s">
        <v>49</v>
      </c>
      <c r="X16" s="13" t="s">
        <v>63</v>
      </c>
      <c r="Y16" s="13" t="s">
        <v>64</v>
      </c>
      <c r="Z16" s="13" t="s">
        <v>65</v>
      </c>
      <c r="AA16" s="13" t="s">
        <v>66</v>
      </c>
      <c r="AB16" s="13" t="s">
        <v>67</v>
      </c>
      <c r="AC16" s="13" t="s">
        <v>68</v>
      </c>
      <c r="AD16" s="13" t="s">
        <v>56</v>
      </c>
      <c r="AE16" s="13" t="s">
        <v>69</v>
      </c>
      <c r="AF16" s="13" t="s">
        <v>70</v>
      </c>
      <c r="AG16" s="13" t="s">
        <v>71</v>
      </c>
      <c r="AH16" s="13" t="s">
        <v>72</v>
      </c>
      <c r="AI16" s="13" t="s">
        <v>73</v>
      </c>
      <c r="AJ16" s="13" t="s">
        <v>74</v>
      </c>
      <c r="AK16" s="13" t="s">
        <v>75</v>
      </c>
      <c r="AL16" s="11" t="s">
        <v>82</v>
      </c>
      <c r="AM16" s="13"/>
      <c r="AO16" s="13" t="s">
        <v>48</v>
      </c>
      <c r="AP16" s="13" t="s">
        <v>49</v>
      </c>
      <c r="AQ16" s="13" t="s">
        <v>63</v>
      </c>
      <c r="AR16" s="13" t="s">
        <v>64</v>
      </c>
      <c r="AS16" s="13" t="s">
        <v>65</v>
      </c>
      <c r="AT16" s="13" t="s">
        <v>66</v>
      </c>
      <c r="AU16" s="13" t="s">
        <v>67</v>
      </c>
      <c r="AV16" s="13" t="s">
        <v>68</v>
      </c>
      <c r="AW16" s="13" t="s">
        <v>56</v>
      </c>
      <c r="AX16" s="13" t="s">
        <v>69</v>
      </c>
      <c r="AY16" s="13" t="s">
        <v>70</v>
      </c>
      <c r="AZ16" s="13" t="s">
        <v>71</v>
      </c>
      <c r="BA16" s="13" t="s">
        <v>72</v>
      </c>
      <c r="BB16" s="13" t="s">
        <v>73</v>
      </c>
      <c r="BC16" s="13" t="s">
        <v>74</v>
      </c>
      <c r="BD16" s="13" t="s">
        <v>75</v>
      </c>
      <c r="BE16" s="11" t="s">
        <v>82</v>
      </c>
      <c r="BF16" s="13"/>
      <c r="BH16" s="13" t="s">
        <v>48</v>
      </c>
      <c r="BI16" s="13" t="s">
        <v>49</v>
      </c>
      <c r="BJ16" s="13" t="s">
        <v>63</v>
      </c>
      <c r="BK16" s="13" t="s">
        <v>64</v>
      </c>
      <c r="BL16" s="13" t="s">
        <v>65</v>
      </c>
      <c r="BM16" s="13" t="s">
        <v>66</v>
      </c>
      <c r="BN16" s="13" t="s">
        <v>67</v>
      </c>
      <c r="BO16" s="13" t="s">
        <v>68</v>
      </c>
      <c r="BP16" s="13" t="s">
        <v>56</v>
      </c>
      <c r="BQ16" s="13" t="s">
        <v>69</v>
      </c>
      <c r="BR16" s="13" t="s">
        <v>70</v>
      </c>
      <c r="BS16" s="13" t="s">
        <v>71</v>
      </c>
      <c r="BT16" s="13" t="s">
        <v>72</v>
      </c>
      <c r="BU16" s="13" t="s">
        <v>73</v>
      </c>
      <c r="BV16" s="13" t="s">
        <v>74</v>
      </c>
      <c r="BW16" s="13" t="s">
        <v>75</v>
      </c>
      <c r="BX16" s="11" t="s">
        <v>82</v>
      </c>
      <c r="BY16" s="11"/>
      <c r="CA16" s="13" t="s">
        <v>48</v>
      </c>
      <c r="CB16" s="13" t="s">
        <v>49</v>
      </c>
      <c r="CC16" s="13" t="s">
        <v>63</v>
      </c>
      <c r="CD16" s="13" t="s">
        <v>64</v>
      </c>
      <c r="CE16" s="13" t="s">
        <v>65</v>
      </c>
      <c r="CF16" s="13" t="s">
        <v>66</v>
      </c>
      <c r="CG16" s="13" t="s">
        <v>67</v>
      </c>
      <c r="CH16" s="13" t="s">
        <v>68</v>
      </c>
      <c r="CI16" s="13" t="s">
        <v>56</v>
      </c>
      <c r="CJ16" s="13" t="s">
        <v>69</v>
      </c>
      <c r="CK16" s="13" t="s">
        <v>70</v>
      </c>
      <c r="CL16" s="13" t="s">
        <v>71</v>
      </c>
      <c r="CM16" s="13" t="s">
        <v>72</v>
      </c>
      <c r="CN16" s="13" t="s">
        <v>73</v>
      </c>
      <c r="CO16" s="13" t="s">
        <v>74</v>
      </c>
      <c r="CP16" s="13" t="s">
        <v>75</v>
      </c>
      <c r="CQ16" s="11" t="s">
        <v>82</v>
      </c>
      <c r="CR16" s="11"/>
      <c r="CT16" s="13" t="s">
        <v>48</v>
      </c>
      <c r="CU16" s="13" t="s">
        <v>49</v>
      </c>
      <c r="CV16" s="13" t="s">
        <v>63</v>
      </c>
      <c r="CW16" s="13" t="s">
        <v>64</v>
      </c>
      <c r="CX16" s="13" t="s">
        <v>65</v>
      </c>
      <c r="CY16" s="13" t="s">
        <v>66</v>
      </c>
      <c r="CZ16" s="13" t="s">
        <v>67</v>
      </c>
      <c r="DA16" s="13" t="s">
        <v>68</v>
      </c>
      <c r="DB16" s="13" t="s">
        <v>56</v>
      </c>
      <c r="DC16" s="13" t="s">
        <v>69</v>
      </c>
      <c r="DD16" s="13" t="s">
        <v>70</v>
      </c>
      <c r="DE16" s="13" t="s">
        <v>71</v>
      </c>
      <c r="DF16" s="13" t="s">
        <v>72</v>
      </c>
      <c r="DG16" s="13" t="s">
        <v>73</v>
      </c>
      <c r="DH16" s="13" t="s">
        <v>74</v>
      </c>
      <c r="DI16" s="13" t="s">
        <v>75</v>
      </c>
      <c r="DJ16" s="11" t="s">
        <v>82</v>
      </c>
    </row>
    <row r="17" spans="3:114" x14ac:dyDescent="0.2">
      <c r="C17">
        <v>0</v>
      </c>
      <c r="D17" t="e">
        <f>AVERAGE(W17,AP17,BI17,CB17,CU17)</f>
        <v>#DIV/0!</v>
      </c>
      <c r="E17" t="e">
        <f t="shared" ref="E17:E23" si="19">AVERAGE(X17,AQ17,BJ17,CC17,CV17)</f>
        <v>#DIV/0!</v>
      </c>
      <c r="F17" t="e">
        <f t="shared" ref="F17:F23" si="20">AVERAGE(Y17,AR17,BK17,CD17,CW17)</f>
        <v>#DIV/0!</v>
      </c>
      <c r="G17" t="e">
        <f t="shared" ref="G17:G23" si="21">AVERAGE(Z17,AS17,BL17,CE17,CX17)</f>
        <v>#DIV/0!</v>
      </c>
      <c r="H17" t="e">
        <f t="shared" ref="H17:H23" si="22">AVERAGE(AA17,AT17,BM17,CF17,CY17)</f>
        <v>#DIV/0!</v>
      </c>
      <c r="I17" t="e">
        <f t="shared" ref="I17:I23" si="23">AVERAGE(AB17,AU17,BN17,CG17,CZ17)</f>
        <v>#DIV/0!</v>
      </c>
      <c r="J17" t="e">
        <f t="shared" ref="J17:J23" si="24">AVERAGE(AC17,AV17,BO17,CH17,DA17)</f>
        <v>#DIV/0!</v>
      </c>
      <c r="K17">
        <f t="shared" ref="K17:K23" si="25">AVERAGE(AD17,AW17,BP17,CI17,DB17)</f>
        <v>0.502</v>
      </c>
      <c r="L17">
        <f t="shared" ref="L17:L23" si="26">AVERAGE(AE17,AX17,BQ17,CJ17,DC17)</f>
        <v>0.62605999999999995</v>
      </c>
      <c r="M17">
        <f t="shared" ref="M17:M23" si="27">AVERAGE(AF17,AY17,BR17,CK17,DD17)</f>
        <v>0.25557999999999997</v>
      </c>
      <c r="N17">
        <f t="shared" ref="N17:N23" si="28">AVERAGE(AG17,AZ17,BS17,CL17,DE17)</f>
        <v>0.35883999999999999</v>
      </c>
      <c r="O17">
        <f t="shared" ref="O17:O23" si="29">AVERAGE(AH17,BA17,BT17,CM17,DF17)</f>
        <v>0.47051999999999994</v>
      </c>
      <c r="P17">
        <f t="shared" ref="P17:P23" si="30">AVERAGE(AI17,BB17,BU17,CN17,DG17)</f>
        <v>0.7913</v>
      </c>
      <c r="Q17">
        <f t="shared" ref="Q17:Q23" si="31">AVERAGE(AJ17,BC17,BV17,CO17,DH17)</f>
        <v>0.58914</v>
      </c>
      <c r="R17">
        <f t="shared" ref="R17:R23" si="32">AVERAGE(AK17,BD17,BW17,CP17,DI17)</f>
        <v>1.4020547145996082E-4</v>
      </c>
      <c r="S17">
        <f t="shared" ref="S17:S23" si="33">AVERAGE(AL17,BE17,BX17,CQ17,DJ17)</f>
        <v>200</v>
      </c>
      <c r="V17">
        <v>0</v>
      </c>
      <c r="AD17" s="6">
        <f>RunOnceAcrossAllTest!E14</f>
        <v>0.37</v>
      </c>
      <c r="AE17" s="6">
        <f>RunOnceAcrossAllTest!F14</f>
        <v>0.37840000000000001</v>
      </c>
      <c r="AF17" s="6">
        <f>RunOnceAcrossAllTest!G14</f>
        <v>0.25929999999999997</v>
      </c>
      <c r="AG17" s="6">
        <f>RunOnceAcrossAllTest!H14</f>
        <v>0.30769999999999997</v>
      </c>
      <c r="AH17" s="6">
        <f>RunOnceAcrossAllTest!I14</f>
        <v>0.36509999999999998</v>
      </c>
      <c r="AI17" s="6">
        <f>RunOnceAcrossAllTest!J14</f>
        <v>0.5</v>
      </c>
      <c r="AJ17" s="6">
        <f>RunOnceAcrossAllTest!K14</f>
        <v>0.42199999999999999</v>
      </c>
      <c r="AK17" s="6">
        <f>RunOnceAcrossAllTest!M14</f>
        <v>1.3804435729980401E-4</v>
      </c>
      <c r="AL17" s="6">
        <f>RunOnceAcrossAllTest!L14</f>
        <v>200</v>
      </c>
      <c r="AM17" s="6"/>
      <c r="AO17">
        <v>0</v>
      </c>
      <c r="AW17" s="6">
        <v>0.52500000000000002</v>
      </c>
      <c r="AX17" s="6">
        <v>0.65849999999999997</v>
      </c>
      <c r="AY17" s="6">
        <v>0.25</v>
      </c>
      <c r="AZ17" s="6">
        <v>0.3624</v>
      </c>
      <c r="BA17" s="6">
        <v>0.49059999999999998</v>
      </c>
      <c r="BB17" s="6">
        <v>0.8478</v>
      </c>
      <c r="BC17" s="6">
        <v>0.62150000000000005</v>
      </c>
      <c r="BD17" s="14">
        <v>9.2983000000000001E-5</v>
      </c>
      <c r="BE17" s="6">
        <v>200</v>
      </c>
      <c r="BF17" s="6"/>
      <c r="BP17" s="6">
        <v>0.53500000000000003</v>
      </c>
      <c r="BQ17" s="6">
        <v>0.68289999999999995</v>
      </c>
      <c r="BR17" s="6">
        <v>0.25929999999999997</v>
      </c>
      <c r="BS17" s="6">
        <v>0.37580000000000002</v>
      </c>
      <c r="BT17" s="6">
        <v>0.49690000000000001</v>
      </c>
      <c r="BU17" s="6">
        <v>0.85870000000000002</v>
      </c>
      <c r="BV17" s="6">
        <v>0.62949999999999995</v>
      </c>
      <c r="BW17" s="6">
        <v>2.6200000000000003E-4</v>
      </c>
      <c r="BX17" s="6">
        <v>200</v>
      </c>
      <c r="BY17" s="6"/>
      <c r="CI17" s="13">
        <v>0.54</v>
      </c>
      <c r="CJ17" s="6">
        <v>0.7</v>
      </c>
      <c r="CK17" s="6">
        <v>0.25929999999999997</v>
      </c>
      <c r="CL17" s="6">
        <v>0.37840000000000001</v>
      </c>
      <c r="CM17" s="6">
        <v>0.5</v>
      </c>
      <c r="CN17" s="6">
        <v>0.86960000000000004</v>
      </c>
      <c r="CO17" s="6">
        <v>0.63490000000000002</v>
      </c>
      <c r="CP17" s="6">
        <v>1E-4</v>
      </c>
      <c r="CQ17" s="6">
        <v>200</v>
      </c>
      <c r="CR17" s="6"/>
      <c r="DB17" s="13">
        <v>0.54</v>
      </c>
      <c r="DC17" s="6">
        <v>0.71050000000000002</v>
      </c>
      <c r="DD17" s="6">
        <v>0.25</v>
      </c>
      <c r="DE17" s="6">
        <v>0.36990000000000001</v>
      </c>
      <c r="DF17" s="6">
        <v>0.5</v>
      </c>
      <c r="DG17" s="6">
        <v>0.88039999999999996</v>
      </c>
      <c r="DH17" s="6">
        <v>0.63780000000000003</v>
      </c>
      <c r="DI17" s="6">
        <v>1.08E-4</v>
      </c>
      <c r="DJ17" s="6">
        <v>200</v>
      </c>
    </row>
    <row r="18" spans="3:114" x14ac:dyDescent="0.2">
      <c r="C18">
        <v>1</v>
      </c>
      <c r="D18" t="e">
        <f t="shared" ref="D18:D23" si="34">AVERAGE(W18,AP18,BI18,CB18,CU18)</f>
        <v>#DIV/0!</v>
      </c>
      <c r="E18" t="e">
        <f t="shared" si="19"/>
        <v>#DIV/0!</v>
      </c>
      <c r="F18" t="e">
        <f t="shared" si="20"/>
        <v>#DIV/0!</v>
      </c>
      <c r="G18" t="e">
        <f t="shared" si="21"/>
        <v>#DIV/0!</v>
      </c>
      <c r="H18" t="e">
        <f t="shared" si="22"/>
        <v>#DIV/0!</v>
      </c>
      <c r="I18" t="e">
        <f t="shared" si="23"/>
        <v>#DIV/0!</v>
      </c>
      <c r="J18" t="e">
        <f t="shared" si="24"/>
        <v>#DIV/0!</v>
      </c>
      <c r="K18">
        <f t="shared" si="25"/>
        <v>0.54600000000000004</v>
      </c>
      <c r="L18">
        <f t="shared" si="26"/>
        <v>0.60864000000000007</v>
      </c>
      <c r="M18">
        <f t="shared" si="27"/>
        <v>0.52591999999999994</v>
      </c>
      <c r="N18">
        <f t="shared" si="28"/>
        <v>0.54793999999999998</v>
      </c>
      <c r="O18">
        <f t="shared" si="29"/>
        <v>0.50123999999999991</v>
      </c>
      <c r="P18">
        <f t="shared" si="30"/>
        <v>0.56954000000000005</v>
      </c>
      <c r="Q18">
        <f t="shared" si="31"/>
        <v>0.52093999999999996</v>
      </c>
      <c r="R18">
        <f t="shared" si="32"/>
        <v>84.192919020559685</v>
      </c>
      <c r="S18">
        <f t="shared" si="33"/>
        <v>2188.4</v>
      </c>
      <c r="V18">
        <v>1</v>
      </c>
      <c r="AD18" s="6">
        <f>RunOnceAcrossAllTest!E44</f>
        <v>0.39500000000000002</v>
      </c>
      <c r="AE18" s="6">
        <f>RunOnceAcrossAllTest!F44</f>
        <v>0.43930000000000002</v>
      </c>
      <c r="AF18" s="6">
        <f>RunOnceAcrossAllTest!G44</f>
        <v>0.43519999999999998</v>
      </c>
      <c r="AG18" s="6">
        <f>RunOnceAcrossAllTest!H44</f>
        <v>0.43719999999999998</v>
      </c>
      <c r="AH18" s="6">
        <f>RunOnceAcrossAllTest!I44</f>
        <v>0.34410000000000002</v>
      </c>
      <c r="AI18" s="6">
        <f>RunOnceAcrossAllTest!J44</f>
        <v>0.3478</v>
      </c>
      <c r="AJ18" s="6">
        <f>RunOnceAcrossAllTest!K44</f>
        <v>0.34589999999999999</v>
      </c>
      <c r="AK18" s="6">
        <f>RunOnceAcrossAllTest!M44</f>
        <v>93.914858102798405</v>
      </c>
      <c r="AL18" s="6">
        <f>RunOnceAcrossAllTest!L44</f>
        <v>2323</v>
      </c>
      <c r="AM18" s="6"/>
      <c r="AO18">
        <v>1</v>
      </c>
      <c r="AW18" s="6">
        <v>0.54500000000000004</v>
      </c>
      <c r="AX18" s="6">
        <v>0.55940000000000001</v>
      </c>
      <c r="AY18" s="6">
        <v>0.74070000000000003</v>
      </c>
      <c r="AZ18" s="6">
        <v>0.63749999999999996</v>
      </c>
      <c r="BA18" s="6">
        <v>0.50880000000000003</v>
      </c>
      <c r="BB18" s="6">
        <v>0.31519999999999998</v>
      </c>
      <c r="BC18" s="6">
        <v>0.38929999999999998</v>
      </c>
      <c r="BD18" s="6">
        <v>63.864536999999999</v>
      </c>
      <c r="BE18" s="6">
        <v>2325</v>
      </c>
      <c r="BF18" s="6"/>
      <c r="BP18" s="6">
        <v>0.6</v>
      </c>
      <c r="BQ18" s="6">
        <v>0.65910000000000002</v>
      </c>
      <c r="BR18" s="6">
        <v>0.53700000000000003</v>
      </c>
      <c r="BS18" s="6">
        <v>0.59179999999999999</v>
      </c>
      <c r="BT18" s="6">
        <v>0.55359999999999998</v>
      </c>
      <c r="BU18" s="6">
        <v>0.67390000000000005</v>
      </c>
      <c r="BV18" s="6">
        <v>0.60780000000000001</v>
      </c>
      <c r="BW18" s="6">
        <v>86.394999999999996</v>
      </c>
      <c r="BX18" s="6">
        <v>2098</v>
      </c>
      <c r="BY18" s="6"/>
      <c r="CI18" s="13">
        <v>0.63</v>
      </c>
      <c r="CJ18" s="6">
        <v>0.67710000000000004</v>
      </c>
      <c r="CK18" s="6">
        <v>0.60189999999999999</v>
      </c>
      <c r="CL18" s="6">
        <v>0.63729999999999998</v>
      </c>
      <c r="CM18" s="6">
        <v>0.58650000000000002</v>
      </c>
      <c r="CN18" s="6">
        <v>0.66300000000000003</v>
      </c>
      <c r="CO18" s="6">
        <v>0.62239999999999995</v>
      </c>
      <c r="CP18" s="6">
        <v>86.697000000000003</v>
      </c>
      <c r="CQ18" s="6">
        <v>2098</v>
      </c>
      <c r="CR18" s="6"/>
      <c r="DB18" s="13">
        <v>0.56000000000000005</v>
      </c>
      <c r="DC18" s="6">
        <v>0.70830000000000004</v>
      </c>
      <c r="DD18" s="6">
        <v>0.31480000000000002</v>
      </c>
      <c r="DE18" s="6">
        <v>0.43590000000000001</v>
      </c>
      <c r="DF18" s="6">
        <v>0.51319999999999999</v>
      </c>
      <c r="DG18" s="6">
        <v>0.8478</v>
      </c>
      <c r="DH18" s="6">
        <v>0.63929999999999998</v>
      </c>
      <c r="DI18" s="6">
        <v>90.093199999999996</v>
      </c>
      <c r="DJ18" s="6">
        <v>2098</v>
      </c>
    </row>
    <row r="19" spans="3:114" x14ac:dyDescent="0.2">
      <c r="C19">
        <v>2</v>
      </c>
      <c r="D19" t="e">
        <f t="shared" si="34"/>
        <v>#DIV/0!</v>
      </c>
      <c r="E19" t="e">
        <f t="shared" si="19"/>
        <v>#DIV/0!</v>
      </c>
      <c r="F19" t="e">
        <f t="shared" si="20"/>
        <v>#DIV/0!</v>
      </c>
      <c r="G19" t="e">
        <f t="shared" si="21"/>
        <v>#DIV/0!</v>
      </c>
      <c r="H19" t="e">
        <f t="shared" si="22"/>
        <v>#DIV/0!</v>
      </c>
      <c r="I19" t="e">
        <f t="shared" si="23"/>
        <v>#DIV/0!</v>
      </c>
      <c r="J19" t="e">
        <f t="shared" si="24"/>
        <v>#DIV/0!</v>
      </c>
      <c r="K19">
        <f t="shared" si="25"/>
        <v>0.59699999999999998</v>
      </c>
      <c r="L19">
        <f t="shared" si="26"/>
        <v>0.63518000000000008</v>
      </c>
      <c r="M19">
        <f t="shared" si="27"/>
        <v>0.63145999999999991</v>
      </c>
      <c r="N19">
        <f t="shared" si="28"/>
        <v>0.62208000000000008</v>
      </c>
      <c r="O19">
        <f t="shared" si="29"/>
        <v>0.56854000000000005</v>
      </c>
      <c r="P19">
        <f t="shared" si="30"/>
        <v>0.55652000000000001</v>
      </c>
      <c r="Q19">
        <f t="shared" si="31"/>
        <v>0.54968000000000006</v>
      </c>
      <c r="R19">
        <f t="shared" si="32"/>
        <v>199.05309462716363</v>
      </c>
      <c r="S19">
        <f t="shared" si="33"/>
        <v>2437.1999999999998</v>
      </c>
      <c r="V19">
        <v>2</v>
      </c>
      <c r="AD19" s="6">
        <f>RunOnceAcrossAllTest!E74</f>
        <v>0.54500000000000004</v>
      </c>
      <c r="AE19" s="6">
        <f>RunOnceAcrossAllTest!F74</f>
        <v>0.56120000000000003</v>
      </c>
      <c r="AF19" s="6">
        <f>RunOnceAcrossAllTest!G74</f>
        <v>0.72219999999999995</v>
      </c>
      <c r="AG19" s="6">
        <f>RunOnceAcrossAllTest!H74</f>
        <v>0.63160000000000005</v>
      </c>
      <c r="AH19" s="6">
        <f>RunOnceAcrossAllTest!I74</f>
        <v>0.50819999999999999</v>
      </c>
      <c r="AI19" s="6">
        <f>RunOnceAcrossAllTest!J74</f>
        <v>0.33700000000000002</v>
      </c>
      <c r="AJ19" s="6">
        <f>RunOnceAcrossAllTest!K74</f>
        <v>0.4052</v>
      </c>
      <c r="AK19" s="6">
        <f>RunOnceAcrossAllTest!M74</f>
        <v>247.224784135818</v>
      </c>
      <c r="AL19" s="6">
        <f>RunOnceAcrossAllTest!L74</f>
        <v>2524</v>
      </c>
      <c r="AM19" s="6"/>
      <c r="AO19">
        <v>2</v>
      </c>
      <c r="AW19" s="6">
        <v>0.65</v>
      </c>
      <c r="AX19" s="6">
        <v>0.63770000000000004</v>
      </c>
      <c r="AY19" s="6">
        <v>0.81479999999999997</v>
      </c>
      <c r="AZ19" s="6">
        <v>0.71540000000000004</v>
      </c>
      <c r="BA19" s="6">
        <v>0.6774</v>
      </c>
      <c r="BB19" s="6">
        <v>0.45650000000000002</v>
      </c>
      <c r="BC19" s="6">
        <v>0.54549999999999998</v>
      </c>
      <c r="BD19" s="6">
        <v>173.276689</v>
      </c>
      <c r="BE19" s="6">
        <v>2412</v>
      </c>
      <c r="BF19" s="6"/>
      <c r="BP19" s="6">
        <v>0.61499999999999999</v>
      </c>
      <c r="BQ19" s="6">
        <v>0.66320000000000001</v>
      </c>
      <c r="BR19" s="6">
        <v>0.58330000000000004</v>
      </c>
      <c r="BS19" s="6">
        <v>0.62070000000000003</v>
      </c>
      <c r="BT19" s="6">
        <v>0.57140000000000002</v>
      </c>
      <c r="BU19" s="6">
        <v>0.6522</v>
      </c>
      <c r="BV19" s="6">
        <v>0.60909999999999997</v>
      </c>
      <c r="BW19" s="6">
        <v>185.06700000000001</v>
      </c>
      <c r="BX19" s="6">
        <v>2544</v>
      </c>
      <c r="BY19" s="6"/>
      <c r="CI19" s="13">
        <v>0.58499999999999996</v>
      </c>
      <c r="CJ19" s="6">
        <v>0.61680000000000001</v>
      </c>
      <c r="CK19" s="6">
        <v>0.61109999999999998</v>
      </c>
      <c r="CL19" s="6">
        <v>0.61399999999999999</v>
      </c>
      <c r="CM19" s="6">
        <v>0.5484</v>
      </c>
      <c r="CN19" s="6">
        <v>0.55430000000000001</v>
      </c>
      <c r="CO19" s="6">
        <v>0.5514</v>
      </c>
      <c r="CP19" s="6">
        <v>176.38200000000001</v>
      </c>
      <c r="CQ19" s="6">
        <v>2460</v>
      </c>
      <c r="CR19" s="6"/>
      <c r="DB19" s="13">
        <v>0.59</v>
      </c>
      <c r="DC19" s="6">
        <v>0.69699999999999995</v>
      </c>
      <c r="DD19" s="6">
        <v>0.4259</v>
      </c>
      <c r="DE19" s="6">
        <v>0.52869999999999995</v>
      </c>
      <c r="DF19" s="6">
        <v>0.5373</v>
      </c>
      <c r="DG19" s="6">
        <v>0.78259999999999996</v>
      </c>
      <c r="DH19" s="6">
        <v>0.63719999999999999</v>
      </c>
      <c r="DI19" s="6">
        <v>213.315</v>
      </c>
      <c r="DJ19" s="6">
        <v>2246</v>
      </c>
    </row>
    <row r="20" spans="3:114" x14ac:dyDescent="0.2">
      <c r="C20">
        <v>3</v>
      </c>
      <c r="D20" t="e">
        <f t="shared" si="34"/>
        <v>#DIV/0!</v>
      </c>
      <c r="E20" t="e">
        <f t="shared" si="19"/>
        <v>#DIV/0!</v>
      </c>
      <c r="F20" t="e">
        <f t="shared" si="20"/>
        <v>#DIV/0!</v>
      </c>
      <c r="G20" t="e">
        <f t="shared" si="21"/>
        <v>#DIV/0!</v>
      </c>
      <c r="H20" t="e">
        <f t="shared" si="22"/>
        <v>#DIV/0!</v>
      </c>
      <c r="I20" t="e">
        <f t="shared" si="23"/>
        <v>#DIV/0!</v>
      </c>
      <c r="J20" t="e">
        <f t="shared" si="24"/>
        <v>#DIV/0!</v>
      </c>
      <c r="K20">
        <f t="shared" si="25"/>
        <v>0.58200000000000007</v>
      </c>
      <c r="L20">
        <f t="shared" si="26"/>
        <v>0.63483999999999996</v>
      </c>
      <c r="M20">
        <f t="shared" si="27"/>
        <v>0.61112</v>
      </c>
      <c r="N20">
        <f t="shared" si="28"/>
        <v>0.60084000000000004</v>
      </c>
      <c r="O20">
        <f t="shared" si="29"/>
        <v>0.55486000000000002</v>
      </c>
      <c r="P20">
        <f t="shared" si="30"/>
        <v>0.54781999999999997</v>
      </c>
      <c r="Q20">
        <f t="shared" si="31"/>
        <v>0.52342</v>
      </c>
      <c r="R20">
        <f t="shared" si="32"/>
        <v>206.41970917629084</v>
      </c>
      <c r="S20">
        <f t="shared" si="33"/>
        <v>2518</v>
      </c>
      <c r="V20">
        <v>3</v>
      </c>
      <c r="AD20" s="6">
        <f>RunOnceAcrossAllTest!E104</f>
        <v>0.55000000000000004</v>
      </c>
      <c r="AE20" s="6">
        <f>RunOnceAcrossAllTest!F104</f>
        <v>0.56520000000000004</v>
      </c>
      <c r="AF20" s="6">
        <f>RunOnceAcrossAllTest!G104</f>
        <v>0.72219999999999995</v>
      </c>
      <c r="AG20" s="6">
        <f>RunOnceAcrossAllTest!H104</f>
        <v>0.6341</v>
      </c>
      <c r="AH20" s="6">
        <f>RunOnceAcrossAllTest!I104</f>
        <v>0.5161</v>
      </c>
      <c r="AI20" s="6">
        <f>RunOnceAcrossAllTest!J104</f>
        <v>0.3478</v>
      </c>
      <c r="AJ20" s="6">
        <f>RunOnceAcrossAllTest!K104</f>
        <v>0.41560000000000002</v>
      </c>
      <c r="AK20" s="6">
        <f>RunOnceAcrossAllTest!M104</f>
        <v>253.27375388145401</v>
      </c>
      <c r="AL20" s="6">
        <f>RunOnceAcrossAllTest!L104</f>
        <v>2542</v>
      </c>
      <c r="AM20" s="6"/>
      <c r="AO20">
        <v>3</v>
      </c>
      <c r="AW20" s="6">
        <v>0.59</v>
      </c>
      <c r="AX20" s="6">
        <v>0.58020000000000005</v>
      </c>
      <c r="AY20" s="6">
        <v>0.87039999999999995</v>
      </c>
      <c r="AZ20" s="6">
        <v>0.69630000000000003</v>
      </c>
      <c r="BA20" s="6">
        <v>0.63160000000000005</v>
      </c>
      <c r="BB20" s="6">
        <v>0.26090000000000002</v>
      </c>
      <c r="BC20" s="6">
        <v>0.36919999999999997</v>
      </c>
      <c r="BD20" s="6">
        <v>191.043792</v>
      </c>
      <c r="BE20" s="6">
        <v>2538</v>
      </c>
      <c r="BF20" s="6"/>
      <c r="BP20" s="6">
        <v>0.6</v>
      </c>
      <c r="BQ20" s="6">
        <v>0.75</v>
      </c>
      <c r="BR20" s="6">
        <v>0.38890000000000002</v>
      </c>
      <c r="BS20" s="6">
        <v>0.51219999999999999</v>
      </c>
      <c r="BT20" s="6">
        <v>0.54169999999999996</v>
      </c>
      <c r="BU20" s="6">
        <v>0.8478</v>
      </c>
      <c r="BV20" s="6">
        <v>0.66100000000000003</v>
      </c>
      <c r="BW20" s="6">
        <v>203.39099999999999</v>
      </c>
      <c r="BX20" s="6">
        <v>2544</v>
      </c>
      <c r="BY20" s="6"/>
      <c r="CI20" s="13">
        <v>0.59</v>
      </c>
      <c r="CJ20" s="6">
        <v>0.625</v>
      </c>
      <c r="CK20" s="6">
        <v>0.60189999999999999</v>
      </c>
      <c r="CL20" s="6">
        <v>0.61319999999999997</v>
      </c>
      <c r="CM20" s="6">
        <v>0.55210000000000004</v>
      </c>
      <c r="CN20" s="6">
        <v>0.57609999999999995</v>
      </c>
      <c r="CO20" s="6">
        <v>0.56379999999999997</v>
      </c>
      <c r="CP20" s="6">
        <v>189.43700000000001</v>
      </c>
      <c r="CQ20" s="6">
        <v>2544</v>
      </c>
      <c r="CR20" s="6"/>
      <c r="DB20" s="13">
        <v>0.57999999999999996</v>
      </c>
      <c r="DC20" s="6">
        <v>0.65380000000000005</v>
      </c>
      <c r="DD20" s="6">
        <v>0.47220000000000001</v>
      </c>
      <c r="DE20" s="6">
        <v>0.5484</v>
      </c>
      <c r="DF20" s="6">
        <v>0.53280000000000005</v>
      </c>
      <c r="DG20" s="6">
        <v>0.70650000000000002</v>
      </c>
      <c r="DH20" s="6">
        <v>0.60750000000000004</v>
      </c>
      <c r="DI20" s="6">
        <v>194.953</v>
      </c>
      <c r="DJ20" s="6">
        <v>2422</v>
      </c>
    </row>
    <row r="21" spans="3:114" x14ac:dyDescent="0.2">
      <c r="C21">
        <v>4</v>
      </c>
      <c r="D21" t="e">
        <f t="shared" si="34"/>
        <v>#DIV/0!</v>
      </c>
      <c r="E21" t="e">
        <f t="shared" si="19"/>
        <v>#DIV/0!</v>
      </c>
      <c r="F21" t="e">
        <f t="shared" si="20"/>
        <v>#DIV/0!</v>
      </c>
      <c r="G21" t="e">
        <f t="shared" si="21"/>
        <v>#DIV/0!</v>
      </c>
      <c r="H21" t="e">
        <f t="shared" si="22"/>
        <v>#DIV/0!</v>
      </c>
      <c r="I21" t="e">
        <f t="shared" si="23"/>
        <v>#DIV/0!</v>
      </c>
      <c r="J21" t="e">
        <f t="shared" si="24"/>
        <v>#DIV/0!</v>
      </c>
      <c r="K21">
        <f t="shared" si="25"/>
        <v>0.59800000000000009</v>
      </c>
      <c r="L21">
        <f t="shared" si="26"/>
        <v>0.65748000000000006</v>
      </c>
      <c r="M21">
        <f t="shared" si="27"/>
        <v>0.61295999999999995</v>
      </c>
      <c r="N21">
        <f t="shared" si="28"/>
        <v>0.60924</v>
      </c>
      <c r="O21">
        <f t="shared" si="29"/>
        <v>0.57065999999999995</v>
      </c>
      <c r="P21">
        <f t="shared" si="30"/>
        <v>0.58044000000000007</v>
      </c>
      <c r="Q21">
        <f t="shared" si="31"/>
        <v>0.54396</v>
      </c>
      <c r="R21">
        <f t="shared" si="32"/>
        <v>228.70459800067442</v>
      </c>
      <c r="S21">
        <f t="shared" si="33"/>
        <v>2558.6</v>
      </c>
      <c r="V21">
        <v>4</v>
      </c>
      <c r="AD21" s="6">
        <f>RunOnceAcrossAllTest!E134</f>
        <v>0.56499999999999995</v>
      </c>
      <c r="AE21" s="6">
        <f>RunOnceAcrossAllTest!F134</f>
        <v>0.5766</v>
      </c>
      <c r="AF21" s="6">
        <f>RunOnceAcrossAllTest!G134</f>
        <v>0.73150000000000004</v>
      </c>
      <c r="AG21" s="6">
        <f>RunOnceAcrossAllTest!H134</f>
        <v>0.64490000000000003</v>
      </c>
      <c r="AH21" s="6">
        <f>RunOnceAcrossAllTest!I134</f>
        <v>0.53969999999999996</v>
      </c>
      <c r="AI21" s="6">
        <f>RunOnceAcrossAllTest!J134</f>
        <v>0.36959999999999998</v>
      </c>
      <c r="AJ21" s="6">
        <f>RunOnceAcrossAllTest!K134</f>
        <v>0.43869999999999998</v>
      </c>
      <c r="AK21" s="6">
        <f>RunOnceAcrossAllTest!M134</f>
        <v>257.85828900337202</v>
      </c>
      <c r="AL21" s="6">
        <f>RunOnceAcrossAllTest!L134</f>
        <v>2549</v>
      </c>
      <c r="AM21" s="6"/>
      <c r="AO21">
        <v>4</v>
      </c>
      <c r="AW21" s="6">
        <v>0.58499999999999996</v>
      </c>
      <c r="AX21" s="6">
        <v>0.57579999999999998</v>
      </c>
      <c r="AY21" s="6">
        <v>0.87960000000000005</v>
      </c>
      <c r="AZ21" s="6">
        <v>0.69599999999999995</v>
      </c>
      <c r="BA21" s="6">
        <v>0.62860000000000005</v>
      </c>
      <c r="BB21" s="6">
        <v>0.23910000000000001</v>
      </c>
      <c r="BC21" s="6">
        <v>0.34649999999999997</v>
      </c>
      <c r="BD21" s="6">
        <v>288.740701</v>
      </c>
      <c r="BE21" s="6">
        <v>2587</v>
      </c>
      <c r="BF21" s="6"/>
      <c r="BP21" s="6">
        <v>0.57999999999999996</v>
      </c>
      <c r="BQ21" s="6">
        <v>0.74</v>
      </c>
      <c r="BR21" s="6">
        <v>0.34260000000000002</v>
      </c>
      <c r="BS21" s="6">
        <v>0.46839999999999998</v>
      </c>
      <c r="BT21" s="6">
        <v>0.52669999999999995</v>
      </c>
      <c r="BU21" s="6">
        <v>0.85870000000000002</v>
      </c>
      <c r="BV21" s="6">
        <v>0.65290000000000004</v>
      </c>
      <c r="BW21" s="6">
        <v>192.316</v>
      </c>
      <c r="BX21" s="6">
        <v>2538</v>
      </c>
      <c r="BY21" s="6"/>
      <c r="CI21" s="13">
        <v>0.64</v>
      </c>
      <c r="CJ21" s="6">
        <v>0.70450000000000002</v>
      </c>
      <c r="CK21" s="6">
        <v>0.57410000000000005</v>
      </c>
      <c r="CL21" s="6">
        <v>0.63270000000000004</v>
      </c>
      <c r="CM21" s="6">
        <v>0.58930000000000005</v>
      </c>
      <c r="CN21" s="6">
        <v>0.71740000000000004</v>
      </c>
      <c r="CO21" s="6">
        <v>0.64710000000000001</v>
      </c>
      <c r="CP21" s="6">
        <v>215.21</v>
      </c>
      <c r="CQ21" s="6">
        <v>2563</v>
      </c>
      <c r="CR21" s="6"/>
      <c r="DB21" s="13">
        <v>0.62</v>
      </c>
      <c r="DC21" s="6">
        <v>0.6905</v>
      </c>
      <c r="DD21" s="6">
        <v>0.53700000000000003</v>
      </c>
      <c r="DE21" s="6">
        <v>0.60419999999999996</v>
      </c>
      <c r="DF21" s="6">
        <v>0.56899999999999995</v>
      </c>
      <c r="DG21" s="6">
        <v>0.71740000000000004</v>
      </c>
      <c r="DH21" s="6">
        <v>0.63460000000000005</v>
      </c>
      <c r="DI21" s="6">
        <v>189.398</v>
      </c>
      <c r="DJ21" s="6">
        <v>2556</v>
      </c>
    </row>
    <row r="22" spans="3:114" x14ac:dyDescent="0.2">
      <c r="C22">
        <v>5</v>
      </c>
      <c r="D22" t="e">
        <f t="shared" si="34"/>
        <v>#DIV/0!</v>
      </c>
      <c r="E22" t="e">
        <f t="shared" si="19"/>
        <v>#DIV/0!</v>
      </c>
      <c r="F22" t="e">
        <f t="shared" si="20"/>
        <v>#DIV/0!</v>
      </c>
      <c r="G22" t="e">
        <f t="shared" si="21"/>
        <v>#DIV/0!</v>
      </c>
      <c r="H22" t="e">
        <f t="shared" si="22"/>
        <v>#DIV/0!</v>
      </c>
      <c r="I22" t="e">
        <f t="shared" si="23"/>
        <v>#DIV/0!</v>
      </c>
      <c r="J22" t="e">
        <f t="shared" si="24"/>
        <v>#DIV/0!</v>
      </c>
      <c r="K22">
        <f t="shared" si="25"/>
        <v>0.59399999999999997</v>
      </c>
      <c r="L22">
        <f t="shared" si="26"/>
        <v>0.63794000000000006</v>
      </c>
      <c r="M22">
        <f t="shared" si="27"/>
        <v>0.64446000000000003</v>
      </c>
      <c r="N22">
        <f t="shared" si="28"/>
        <v>0.62338000000000005</v>
      </c>
      <c r="O22">
        <f t="shared" si="29"/>
        <v>0.56569999999999998</v>
      </c>
      <c r="P22">
        <f t="shared" si="30"/>
        <v>0.53476000000000001</v>
      </c>
      <c r="Q22">
        <f t="shared" si="31"/>
        <v>0.52376</v>
      </c>
      <c r="R22">
        <f t="shared" si="32"/>
        <v>214.44663498526296</v>
      </c>
      <c r="S22">
        <f t="shared" si="33"/>
        <v>2545</v>
      </c>
      <c r="V22">
        <v>5</v>
      </c>
      <c r="AD22" s="6">
        <f>RunOnceAcrossAllTest!E164</f>
        <v>0.56000000000000005</v>
      </c>
      <c r="AE22" s="6">
        <f>RunOnceAcrossAllTest!F164</f>
        <v>0.57940000000000003</v>
      </c>
      <c r="AF22" s="6">
        <f>RunOnceAcrossAllTest!G164</f>
        <v>0.67589999999999995</v>
      </c>
      <c r="AG22" s="6">
        <f>RunOnceAcrossAllTest!H164</f>
        <v>0.62390000000000001</v>
      </c>
      <c r="AH22" s="6">
        <f>RunOnceAcrossAllTest!I164</f>
        <v>0.52700000000000002</v>
      </c>
      <c r="AI22" s="6">
        <f>RunOnceAcrossAllTest!J164</f>
        <v>0.4239</v>
      </c>
      <c r="AJ22" s="6">
        <f>RunOnceAcrossAllTest!K164</f>
        <v>0.46989999999999998</v>
      </c>
      <c r="AK22" s="6">
        <f>RunOnceAcrossAllTest!M164</f>
        <v>272.32908892631502</v>
      </c>
      <c r="AL22" s="6">
        <f>RunOnceAcrossAllTest!L164</f>
        <v>2530</v>
      </c>
      <c r="AM22" s="6"/>
      <c r="AO22">
        <v>5</v>
      </c>
      <c r="AW22" s="6">
        <v>0.56499999999999995</v>
      </c>
      <c r="AX22" s="6">
        <v>0.56289999999999996</v>
      </c>
      <c r="AY22" s="6">
        <v>0.87039999999999995</v>
      </c>
      <c r="AZ22" s="6">
        <v>0.68359999999999999</v>
      </c>
      <c r="BA22" s="6">
        <v>0.57579999999999998</v>
      </c>
      <c r="BB22" s="6">
        <v>0.20649999999999999</v>
      </c>
      <c r="BC22" s="6">
        <v>0.30399999999999999</v>
      </c>
      <c r="BD22" s="6">
        <v>215.605086</v>
      </c>
      <c r="BE22" s="6">
        <v>2564</v>
      </c>
      <c r="BF22" s="6"/>
      <c r="BP22" s="6">
        <v>0.6</v>
      </c>
      <c r="BQ22" s="6">
        <v>0.67069999999999996</v>
      </c>
      <c r="BR22" s="6">
        <v>0.50929999999999997</v>
      </c>
      <c r="BS22" s="6">
        <v>0.57889999999999997</v>
      </c>
      <c r="BT22" s="6">
        <v>0.55079999999999996</v>
      </c>
      <c r="BU22" s="6">
        <v>0.70650000000000002</v>
      </c>
      <c r="BV22" s="6">
        <v>0.61899999999999999</v>
      </c>
      <c r="BW22" s="6">
        <v>192.77600000000001</v>
      </c>
      <c r="BX22" s="6">
        <v>2552</v>
      </c>
      <c r="BY22" s="6"/>
      <c r="CI22" s="13">
        <v>0.61</v>
      </c>
      <c r="CJ22" s="6">
        <v>0.73440000000000005</v>
      </c>
      <c r="CK22" s="6">
        <v>0.43519999999999998</v>
      </c>
      <c r="CL22" s="6">
        <v>0.54649999999999999</v>
      </c>
      <c r="CM22" s="6">
        <v>0.55149999999999999</v>
      </c>
      <c r="CN22" s="6">
        <v>0.81520000000000004</v>
      </c>
      <c r="CO22" s="6">
        <v>0.65790000000000004</v>
      </c>
      <c r="CP22" s="6">
        <v>193.596</v>
      </c>
      <c r="CQ22" s="6">
        <v>2543</v>
      </c>
      <c r="CR22" s="6"/>
      <c r="DB22" s="13">
        <v>0.63500000000000001</v>
      </c>
      <c r="DC22" s="6">
        <v>0.64229999999999998</v>
      </c>
      <c r="DD22" s="6">
        <v>0.73150000000000004</v>
      </c>
      <c r="DE22" s="6">
        <v>0.68400000000000005</v>
      </c>
      <c r="DF22" s="6">
        <v>0.62339999999999995</v>
      </c>
      <c r="DG22" s="6">
        <v>0.52170000000000005</v>
      </c>
      <c r="DH22" s="6">
        <v>0.56799999999999995</v>
      </c>
      <c r="DI22" s="6">
        <v>197.92699999999999</v>
      </c>
      <c r="DJ22" s="6">
        <v>2536</v>
      </c>
    </row>
    <row r="23" spans="3:114" x14ac:dyDescent="0.2">
      <c r="C23">
        <v>6</v>
      </c>
      <c r="D23" t="e">
        <f t="shared" si="34"/>
        <v>#DIV/0!</v>
      </c>
      <c r="E23" t="e">
        <f t="shared" si="19"/>
        <v>#DIV/0!</v>
      </c>
      <c r="F23" t="e">
        <f t="shared" si="20"/>
        <v>#DIV/0!</v>
      </c>
      <c r="G23" t="e">
        <f t="shared" si="21"/>
        <v>#DIV/0!</v>
      </c>
      <c r="H23" t="e">
        <f t="shared" si="22"/>
        <v>#DIV/0!</v>
      </c>
      <c r="I23" t="e">
        <f t="shared" si="23"/>
        <v>#DIV/0!</v>
      </c>
      <c r="J23" t="e">
        <f t="shared" si="24"/>
        <v>#DIV/0!</v>
      </c>
      <c r="K23">
        <f t="shared" si="25"/>
        <v>0.60199999999999998</v>
      </c>
      <c r="L23">
        <f t="shared" si="26"/>
        <v>0.64356000000000013</v>
      </c>
      <c r="M23">
        <f t="shared" si="27"/>
        <v>0.62592000000000003</v>
      </c>
      <c r="N23">
        <f t="shared" si="28"/>
        <v>0.62249999999999994</v>
      </c>
      <c r="O23">
        <f t="shared" si="29"/>
        <v>0.57540000000000002</v>
      </c>
      <c r="P23">
        <f t="shared" si="30"/>
        <v>0.57391999999999999</v>
      </c>
      <c r="Q23">
        <f t="shared" si="31"/>
        <v>0.55998000000000003</v>
      </c>
      <c r="R23">
        <f t="shared" si="32"/>
        <v>234.28808681255478</v>
      </c>
      <c r="S23">
        <f t="shared" si="33"/>
        <v>2550.4</v>
      </c>
      <c r="V23">
        <v>6</v>
      </c>
      <c r="AD23" s="6">
        <f>RunOnceAcrossAllTest!E194</f>
        <v>0.57499999999999996</v>
      </c>
      <c r="AE23" s="6">
        <f>RunOnceAcrossAllTest!F194</f>
        <v>0.59830000000000005</v>
      </c>
      <c r="AF23" s="6">
        <f>RunOnceAcrossAllTest!G194</f>
        <v>0.64810000000000001</v>
      </c>
      <c r="AG23" s="6">
        <f>RunOnceAcrossAllTest!H194</f>
        <v>0.62219999999999998</v>
      </c>
      <c r="AH23" s="6">
        <f>RunOnceAcrossAllTest!I194</f>
        <v>0.54220000000000002</v>
      </c>
      <c r="AI23" s="6">
        <f>RunOnceAcrossAllTest!J194</f>
        <v>0.48909999999999998</v>
      </c>
      <c r="AJ23" s="6">
        <f>RunOnceAcrossAllTest!K194</f>
        <v>0.51429999999999998</v>
      </c>
      <c r="AK23" s="6">
        <f>RunOnceAcrossAllTest!M194</f>
        <v>270.19372606277398</v>
      </c>
      <c r="AL23" s="6">
        <f>RunOnceAcrossAllTest!L194</f>
        <v>2548</v>
      </c>
      <c r="AM23" s="6"/>
      <c r="AO23">
        <v>6</v>
      </c>
      <c r="AW23" s="6">
        <v>0.61499999999999999</v>
      </c>
      <c r="AX23" s="6">
        <v>0.60540000000000005</v>
      </c>
      <c r="AY23" s="6">
        <v>0.82410000000000005</v>
      </c>
      <c r="AZ23" s="6">
        <v>0.69799999999999995</v>
      </c>
      <c r="BA23" s="6">
        <v>0.64149999999999996</v>
      </c>
      <c r="BB23" s="6">
        <v>0.36959999999999998</v>
      </c>
      <c r="BC23" s="6">
        <v>0.46899999999999997</v>
      </c>
      <c r="BD23" s="6">
        <v>243.838708</v>
      </c>
      <c r="BE23" s="6">
        <v>2549</v>
      </c>
      <c r="BF23" s="6"/>
      <c r="BP23" s="6">
        <v>0.62</v>
      </c>
      <c r="BQ23" s="6">
        <v>0.71050000000000002</v>
      </c>
      <c r="BR23" s="6">
        <v>0.5</v>
      </c>
      <c r="BS23" s="6">
        <v>0.58699999999999997</v>
      </c>
      <c r="BT23" s="6">
        <v>0.5645</v>
      </c>
      <c r="BU23" s="6">
        <v>0.76090000000000002</v>
      </c>
      <c r="BV23" s="6">
        <v>0.64810000000000001</v>
      </c>
      <c r="BW23" s="6">
        <v>205.44399999999999</v>
      </c>
      <c r="BX23" s="6">
        <v>2556</v>
      </c>
      <c r="BY23" s="6"/>
      <c r="CI23" s="13">
        <v>0.59</v>
      </c>
      <c r="CJ23" s="6">
        <v>0.68059999999999998</v>
      </c>
      <c r="CK23" s="6">
        <v>0.45369999999999999</v>
      </c>
      <c r="CL23" s="6">
        <v>0.5444</v>
      </c>
      <c r="CM23" s="6">
        <v>0.53910000000000002</v>
      </c>
      <c r="CN23" s="6">
        <v>0.75</v>
      </c>
      <c r="CO23" s="6">
        <v>0.62729999999999997</v>
      </c>
      <c r="CP23" s="6">
        <v>227.91399999999999</v>
      </c>
      <c r="CQ23" s="6">
        <v>2550</v>
      </c>
      <c r="CR23" s="6"/>
      <c r="DB23" s="13">
        <v>0.61</v>
      </c>
      <c r="DC23" s="6">
        <v>0.623</v>
      </c>
      <c r="DD23" s="6">
        <v>0.70369999999999999</v>
      </c>
      <c r="DE23" s="6">
        <v>0.66090000000000004</v>
      </c>
      <c r="DF23" s="6">
        <v>0.5897</v>
      </c>
      <c r="DG23" s="6">
        <v>0.5</v>
      </c>
      <c r="DH23" s="6">
        <v>0.54120000000000001</v>
      </c>
      <c r="DI23" s="6">
        <v>224.05</v>
      </c>
      <c r="DJ23" s="6">
        <v>2549</v>
      </c>
    </row>
    <row r="25" spans="3:114" x14ac:dyDescent="0.2">
      <c r="C25" t="s">
        <v>35</v>
      </c>
      <c r="V25" t="s">
        <v>35</v>
      </c>
      <c r="AO25" t="s">
        <v>35</v>
      </c>
      <c r="BH25" t="str">
        <f>AO25</f>
        <v>AR Sarcasm</v>
      </c>
      <c r="CA25" t="str">
        <f>BH25</f>
        <v>AR Sarcasm</v>
      </c>
      <c r="CT25" t="str">
        <f>CA25</f>
        <v>AR Sarcasm</v>
      </c>
    </row>
    <row r="26" spans="3:114" x14ac:dyDescent="0.2">
      <c r="C26" s="13" t="s">
        <v>48</v>
      </c>
      <c r="D26" s="13" t="s">
        <v>49</v>
      </c>
      <c r="E26" s="13" t="s">
        <v>63</v>
      </c>
      <c r="F26" s="13" t="s">
        <v>64</v>
      </c>
      <c r="G26" s="13" t="s">
        <v>65</v>
      </c>
      <c r="H26" s="13" t="s">
        <v>66</v>
      </c>
      <c r="I26" s="13" t="s">
        <v>67</v>
      </c>
      <c r="J26" s="13" t="s">
        <v>68</v>
      </c>
      <c r="K26" s="13" t="s">
        <v>56</v>
      </c>
      <c r="L26" s="13" t="s">
        <v>69</v>
      </c>
      <c r="M26" s="13" t="s">
        <v>70</v>
      </c>
      <c r="N26" s="13" t="s">
        <v>71</v>
      </c>
      <c r="O26" s="13" t="s">
        <v>72</v>
      </c>
      <c r="P26" s="13" t="s">
        <v>73</v>
      </c>
      <c r="Q26" s="13" t="s">
        <v>74</v>
      </c>
      <c r="R26" s="13" t="s">
        <v>75</v>
      </c>
      <c r="S26" s="11" t="s">
        <v>82</v>
      </c>
      <c r="V26" s="13" t="s">
        <v>48</v>
      </c>
      <c r="W26" s="13" t="s">
        <v>49</v>
      </c>
      <c r="X26" s="13" t="s">
        <v>63</v>
      </c>
      <c r="Y26" s="13" t="s">
        <v>64</v>
      </c>
      <c r="Z26" s="13" t="s">
        <v>65</v>
      </c>
      <c r="AA26" s="13" t="s">
        <v>66</v>
      </c>
      <c r="AB26" s="13" t="s">
        <v>67</v>
      </c>
      <c r="AC26" s="13" t="s">
        <v>68</v>
      </c>
      <c r="AD26" s="13" t="s">
        <v>56</v>
      </c>
      <c r="AE26" s="13" t="s">
        <v>69</v>
      </c>
      <c r="AF26" s="13" t="s">
        <v>70</v>
      </c>
      <c r="AG26" s="13" t="s">
        <v>71</v>
      </c>
      <c r="AH26" s="13" t="s">
        <v>72</v>
      </c>
      <c r="AI26" s="13" t="s">
        <v>73</v>
      </c>
      <c r="AJ26" s="13" t="s">
        <v>74</v>
      </c>
      <c r="AK26" s="13" t="s">
        <v>75</v>
      </c>
      <c r="AL26" s="11" t="s">
        <v>82</v>
      </c>
      <c r="AM26" s="13"/>
      <c r="AO26" s="13" t="s">
        <v>48</v>
      </c>
      <c r="AP26" s="13" t="s">
        <v>49</v>
      </c>
      <c r="AQ26" s="13" t="s">
        <v>63</v>
      </c>
      <c r="AR26" s="13" t="s">
        <v>64</v>
      </c>
      <c r="AS26" s="13" t="s">
        <v>65</v>
      </c>
      <c r="AT26" s="13" t="s">
        <v>66</v>
      </c>
      <c r="AU26" s="13" t="s">
        <v>67</v>
      </c>
      <c r="AV26" s="13" t="s">
        <v>68</v>
      </c>
      <c r="AW26" s="13" t="s">
        <v>56</v>
      </c>
      <c r="AX26" s="13" t="s">
        <v>69</v>
      </c>
      <c r="AY26" s="13" t="s">
        <v>70</v>
      </c>
      <c r="AZ26" s="13" t="s">
        <v>71</v>
      </c>
      <c r="BA26" s="13" t="s">
        <v>72</v>
      </c>
      <c r="BB26" s="13" t="s">
        <v>73</v>
      </c>
      <c r="BC26" s="13" t="s">
        <v>74</v>
      </c>
      <c r="BD26" s="13" t="s">
        <v>75</v>
      </c>
      <c r="BE26" s="11" t="s">
        <v>82</v>
      </c>
      <c r="BF26" s="13"/>
      <c r="BH26" s="13" t="s">
        <v>48</v>
      </c>
      <c r="BI26" s="13" t="s">
        <v>49</v>
      </c>
      <c r="BJ26" s="13" t="s">
        <v>63</v>
      </c>
      <c r="BK26" s="13" t="s">
        <v>64</v>
      </c>
      <c r="BL26" s="13" t="s">
        <v>65</v>
      </c>
      <c r="BM26" s="13" t="s">
        <v>66</v>
      </c>
      <c r="BN26" s="13" t="s">
        <v>67</v>
      </c>
      <c r="BO26" s="13" t="s">
        <v>68</v>
      </c>
      <c r="BP26" s="13" t="s">
        <v>56</v>
      </c>
      <c r="BQ26" s="13" t="s">
        <v>69</v>
      </c>
      <c r="BR26" s="13" t="s">
        <v>70</v>
      </c>
      <c r="BS26" s="13" t="s">
        <v>71</v>
      </c>
      <c r="BT26" s="13" t="s">
        <v>72</v>
      </c>
      <c r="BU26" s="13" t="s">
        <v>73</v>
      </c>
      <c r="BV26" s="13" t="s">
        <v>74</v>
      </c>
      <c r="BW26" s="13" t="s">
        <v>75</v>
      </c>
      <c r="BX26" s="11" t="s">
        <v>82</v>
      </c>
      <c r="BY26" s="11"/>
      <c r="CA26" s="13" t="s">
        <v>48</v>
      </c>
      <c r="CB26" s="13" t="s">
        <v>49</v>
      </c>
      <c r="CC26" s="13" t="s">
        <v>63</v>
      </c>
      <c r="CD26" s="13" t="s">
        <v>64</v>
      </c>
      <c r="CE26" s="13" t="s">
        <v>65</v>
      </c>
      <c r="CF26" s="13" t="s">
        <v>66</v>
      </c>
      <c r="CG26" s="13" t="s">
        <v>67</v>
      </c>
      <c r="CH26" s="13" t="s">
        <v>68</v>
      </c>
      <c r="CI26" s="13" t="s">
        <v>56</v>
      </c>
      <c r="CJ26" s="13" t="s">
        <v>69</v>
      </c>
      <c r="CK26" s="13" t="s">
        <v>70</v>
      </c>
      <c r="CL26" s="13" t="s">
        <v>71</v>
      </c>
      <c r="CM26" s="13" t="s">
        <v>72</v>
      </c>
      <c r="CN26" s="13" t="s">
        <v>73</v>
      </c>
      <c r="CO26" s="13" t="s">
        <v>74</v>
      </c>
      <c r="CP26" s="13" t="s">
        <v>75</v>
      </c>
      <c r="CQ26" s="11" t="s">
        <v>82</v>
      </c>
      <c r="CR26" s="11"/>
      <c r="CT26" s="13" t="s">
        <v>48</v>
      </c>
      <c r="CU26" s="13" t="s">
        <v>49</v>
      </c>
      <c r="CV26" s="13" t="s">
        <v>63</v>
      </c>
      <c r="CW26" s="13" t="s">
        <v>64</v>
      </c>
      <c r="CX26" s="13" t="s">
        <v>65</v>
      </c>
      <c r="CY26" s="13" t="s">
        <v>66</v>
      </c>
      <c r="CZ26" s="13" t="s">
        <v>67</v>
      </c>
      <c r="DA26" s="13" t="s">
        <v>68</v>
      </c>
      <c r="DB26" s="13" t="s">
        <v>56</v>
      </c>
      <c r="DC26" s="13" t="s">
        <v>69</v>
      </c>
      <c r="DD26" s="13" t="s">
        <v>70</v>
      </c>
      <c r="DE26" s="13" t="s">
        <v>71</v>
      </c>
      <c r="DF26" s="13" t="s">
        <v>72</v>
      </c>
      <c r="DG26" s="13" t="s">
        <v>73</v>
      </c>
      <c r="DH26" s="13" t="s">
        <v>74</v>
      </c>
      <c r="DI26" s="13" t="s">
        <v>75</v>
      </c>
      <c r="DJ26" s="11" t="s">
        <v>82</v>
      </c>
    </row>
    <row r="27" spans="3:114" x14ac:dyDescent="0.2">
      <c r="C27">
        <v>0</v>
      </c>
      <c r="D27" t="e">
        <f>AVERAGE(W27,AP27,BI27,CB27,CU27)</f>
        <v>#DIV/0!</v>
      </c>
      <c r="E27" t="e">
        <f t="shared" ref="E27:E33" si="35">AVERAGE(X27,AQ27,BJ27,CC27,CV27)</f>
        <v>#DIV/0!</v>
      </c>
      <c r="F27" t="e">
        <f t="shared" ref="F27:F33" si="36">AVERAGE(Y27,AR27,BK27,CD27,CW27)</f>
        <v>#DIV/0!</v>
      </c>
      <c r="G27" t="e">
        <f t="shared" ref="G27:G33" si="37">AVERAGE(Z27,AS27,BL27,CE27,CX27)</f>
        <v>#DIV/0!</v>
      </c>
      <c r="H27" t="e">
        <f t="shared" ref="H27:H33" si="38">AVERAGE(AA27,AT27,BM27,CF27,CY27)</f>
        <v>#DIV/0!</v>
      </c>
      <c r="I27" t="e">
        <f t="shared" ref="I27:I33" si="39">AVERAGE(AB27,AU27,BN27,CG27,CZ27)</f>
        <v>#DIV/0!</v>
      </c>
      <c r="J27" t="e">
        <f t="shared" ref="J27:J33" si="40">AVERAGE(AC27,AV27,BO27,CH27,DA27)</f>
        <v>#DIV/0!</v>
      </c>
      <c r="K27">
        <f t="shared" ref="K27:K33" si="41">AVERAGE(AD27,AW27,BP27,CI27,DB27)</f>
        <v>0.82699999999999996</v>
      </c>
      <c r="L27">
        <f t="shared" ref="L27:L33" si="42">AVERAGE(AE27,AX27,BQ27,CJ27,DC27)</f>
        <v>0.45490000000000003</v>
      </c>
      <c r="M27">
        <f t="shared" ref="M27:M33" si="43">AVERAGE(AF27,AY27,BR27,CK27,DD27)</f>
        <v>0.77336000000000005</v>
      </c>
      <c r="N27">
        <f t="shared" ref="N27:N33" si="44">AVERAGE(AG27,AZ27,BS27,CL27,DE27)</f>
        <v>0.57281999999999988</v>
      </c>
      <c r="O27">
        <f t="shared" ref="O27:O33" si="45">AVERAGE(AH27,BA27,BT27,CM27,DF27)</f>
        <v>0.9543600000000001</v>
      </c>
      <c r="P27">
        <f t="shared" ref="P27:P33" si="46">AVERAGE(AI27,BB27,BU27,CN27,DG27)</f>
        <v>0.83648000000000011</v>
      </c>
      <c r="Q27">
        <f t="shared" ref="Q27:Q33" si="47">AVERAGE(AJ27,BC27,BV27,CO27,DH27)</f>
        <v>0.89155999999999991</v>
      </c>
      <c r="R27">
        <f t="shared" ref="R27:R33" si="48">AVERAGE(AK27,BD27,BW27,CP27,DI27)</f>
        <v>1.4182573852539041E-4</v>
      </c>
      <c r="S27">
        <f t="shared" ref="S27:S33" si="49">AVERAGE(AL27,BE27,BX27,CQ27,DJ27)</f>
        <v>200</v>
      </c>
      <c r="V27">
        <v>0</v>
      </c>
      <c r="AD27" s="12">
        <f>RunOnceAcrossAllTest!E15</f>
        <v>0.82499999999999996</v>
      </c>
      <c r="AE27" s="12">
        <f>RunOnceAcrossAllTest!F15</f>
        <v>0.45100000000000001</v>
      </c>
      <c r="AF27" s="12">
        <f>RunOnceAcrossAllTest!G15</f>
        <v>0.76670000000000005</v>
      </c>
      <c r="AG27" s="12">
        <f>RunOnceAcrossAllTest!H15</f>
        <v>0.56789999999999996</v>
      </c>
      <c r="AH27" s="12">
        <f>RunOnceAcrossAllTest!I15</f>
        <v>0.95299999999999996</v>
      </c>
      <c r="AI27" s="12">
        <f>RunOnceAcrossAllTest!J15</f>
        <v>0.83530000000000004</v>
      </c>
      <c r="AJ27" s="12">
        <f>RunOnceAcrossAllTest!K15</f>
        <v>0.89029999999999998</v>
      </c>
      <c r="AK27" s="12">
        <f>RunOnceAcrossAllTest!M15</f>
        <v>2.42948532104492E-4</v>
      </c>
      <c r="AL27" s="12">
        <f>RunOnceAcrossAllTest!L15</f>
        <v>200</v>
      </c>
      <c r="AM27" s="12"/>
      <c r="AW27" s="6">
        <v>0.82499999999999996</v>
      </c>
      <c r="AX27" s="6">
        <v>0.45100000000000001</v>
      </c>
      <c r="AY27" s="6">
        <v>0.76670000000000005</v>
      </c>
      <c r="AZ27" s="6">
        <v>0.56789999999999996</v>
      </c>
      <c r="BA27" s="6">
        <v>0.95299999999999996</v>
      </c>
      <c r="BB27" s="6">
        <v>0.83530000000000004</v>
      </c>
      <c r="BC27" s="6">
        <v>0.89029999999999998</v>
      </c>
      <c r="BD27">
        <v>1.3899803161620999E-4</v>
      </c>
      <c r="BE27" s="6">
        <v>200</v>
      </c>
      <c r="BF27" s="6"/>
      <c r="BP27" s="6">
        <v>0.83</v>
      </c>
      <c r="BQ27" s="6">
        <v>0.46</v>
      </c>
      <c r="BR27" s="6">
        <v>0.76670000000000005</v>
      </c>
      <c r="BS27" s="6">
        <v>0.57499999999999996</v>
      </c>
      <c r="BT27" s="6">
        <v>0.95330000000000004</v>
      </c>
      <c r="BU27" s="6">
        <v>0.84119999999999995</v>
      </c>
      <c r="BV27" s="6">
        <v>0.89380000000000004</v>
      </c>
      <c r="BW27" s="6">
        <v>1.2799999999999999E-4</v>
      </c>
      <c r="BX27" s="6">
        <v>200</v>
      </c>
      <c r="BY27" s="6"/>
      <c r="CI27" s="6">
        <v>0.83</v>
      </c>
      <c r="CJ27" s="6">
        <v>0.46150000000000002</v>
      </c>
      <c r="CK27" s="6">
        <v>0.8</v>
      </c>
      <c r="CL27" s="6">
        <v>0.58540000000000003</v>
      </c>
      <c r="CM27" s="6">
        <v>0.95950000000000002</v>
      </c>
      <c r="CN27" s="6">
        <v>0.83530000000000004</v>
      </c>
      <c r="CO27" s="6">
        <v>0.8931</v>
      </c>
      <c r="CP27" s="14">
        <v>9.918212890625E-5</v>
      </c>
      <c r="CQ27" s="6">
        <v>200</v>
      </c>
      <c r="CR27" s="6"/>
      <c r="DB27" s="15">
        <v>0.82499999999999996</v>
      </c>
      <c r="DC27" s="15">
        <v>0.45100000000000001</v>
      </c>
      <c r="DD27" s="15">
        <v>0.76670000000000005</v>
      </c>
      <c r="DE27" s="15">
        <v>0.56789999999999996</v>
      </c>
      <c r="DF27" s="15">
        <v>0.95299999999999996</v>
      </c>
      <c r="DG27" s="15">
        <v>0.83530000000000004</v>
      </c>
      <c r="DH27" s="15">
        <v>0.89029999999999998</v>
      </c>
      <c r="DI27" s="6">
        <v>1E-4</v>
      </c>
      <c r="DJ27" s="6">
        <v>200</v>
      </c>
    </row>
    <row r="28" spans="3:114" x14ac:dyDescent="0.2">
      <c r="C28">
        <v>1</v>
      </c>
      <c r="D28" t="e">
        <f t="shared" ref="D28:D33" si="50">AVERAGE(W28,AP28,BI28,CB28,CU28)</f>
        <v>#DIV/0!</v>
      </c>
      <c r="E28" t="e">
        <f t="shared" si="35"/>
        <v>#DIV/0!</v>
      </c>
      <c r="F28" t="e">
        <f t="shared" si="36"/>
        <v>#DIV/0!</v>
      </c>
      <c r="G28" t="e">
        <f t="shared" si="37"/>
        <v>#DIV/0!</v>
      </c>
      <c r="H28" t="e">
        <f t="shared" si="38"/>
        <v>#DIV/0!</v>
      </c>
      <c r="I28" t="e">
        <f t="shared" si="39"/>
        <v>#DIV/0!</v>
      </c>
      <c r="J28" t="e">
        <f t="shared" si="40"/>
        <v>#DIV/0!</v>
      </c>
      <c r="K28">
        <f t="shared" si="41"/>
        <v>0.83499999999999996</v>
      </c>
      <c r="L28">
        <f t="shared" si="42"/>
        <v>0.46869999999999995</v>
      </c>
      <c r="M28">
        <f t="shared" si="43"/>
        <v>0.70667999999999997</v>
      </c>
      <c r="N28">
        <f t="shared" si="44"/>
        <v>0.56162000000000001</v>
      </c>
      <c r="O28">
        <f t="shared" si="45"/>
        <v>0.93274000000000012</v>
      </c>
      <c r="P28">
        <f t="shared" si="46"/>
        <v>0.85765999999999987</v>
      </c>
      <c r="Q28">
        <f t="shared" si="47"/>
        <v>0.90887999999999991</v>
      </c>
      <c r="R28">
        <f t="shared" si="48"/>
        <v>65.870439011001551</v>
      </c>
      <c r="S28">
        <f t="shared" si="49"/>
        <v>2285</v>
      </c>
      <c r="V28">
        <v>1</v>
      </c>
      <c r="AD28" s="12">
        <f>RunOnceAcrossAllTest!E45</f>
        <v>0.84</v>
      </c>
      <c r="AE28" s="12">
        <f>RunOnceAcrossAllTest!F45</f>
        <v>0.47920000000000001</v>
      </c>
      <c r="AF28" s="12">
        <f>RunOnceAcrossAllTest!G45</f>
        <v>0.76670000000000005</v>
      </c>
      <c r="AG28" s="12">
        <f>RunOnceAcrossAllTest!H45</f>
        <v>0.5897</v>
      </c>
      <c r="AH28" s="12">
        <f>RunOnceAcrossAllTest!I45</f>
        <v>0.90059999999999996</v>
      </c>
      <c r="AI28" s="12">
        <f>RunOnceAcrossAllTest!J45</f>
        <v>0.85289999999999999</v>
      </c>
      <c r="AJ28" s="12">
        <f>RunOnceAcrossAllTest!K45</f>
        <v>0.95389999999999997</v>
      </c>
      <c r="AK28" s="12">
        <f>RunOnceAcrossAllTest!M45</f>
        <v>87.5638329982757</v>
      </c>
      <c r="AL28" s="12">
        <f>RunOnceAcrossAllTest!L45</f>
        <v>2325</v>
      </c>
      <c r="AM28" s="12"/>
      <c r="AW28" s="6">
        <v>0.83499999999999996</v>
      </c>
      <c r="AX28" s="6">
        <v>0.47060000000000002</v>
      </c>
      <c r="AY28" s="6">
        <v>0.8</v>
      </c>
      <c r="AZ28" s="6">
        <v>0.59260000000000002</v>
      </c>
      <c r="BA28" s="6">
        <v>0.9597</v>
      </c>
      <c r="BB28" s="6">
        <v>0.84119999999999995</v>
      </c>
      <c r="BC28" s="6">
        <v>0.89659999999999995</v>
      </c>
      <c r="BD28">
        <v>63.2382168769836</v>
      </c>
      <c r="BE28" s="6">
        <v>2325</v>
      </c>
      <c r="BF28" s="6"/>
      <c r="BP28" s="6">
        <v>0.84</v>
      </c>
      <c r="BQ28" s="6">
        <v>0.47370000000000001</v>
      </c>
      <c r="BR28" s="6">
        <v>0.6</v>
      </c>
      <c r="BS28" s="6">
        <v>0.52939999999999998</v>
      </c>
      <c r="BT28" s="6">
        <v>0.92589999999999995</v>
      </c>
      <c r="BU28" s="6">
        <v>0.88239999999999996</v>
      </c>
      <c r="BV28" s="6">
        <v>0.90359999999999996</v>
      </c>
      <c r="BW28" s="6">
        <v>58.826999999999998</v>
      </c>
      <c r="BX28" s="6">
        <v>2325</v>
      </c>
      <c r="BY28" s="6"/>
      <c r="CI28" s="6">
        <v>0.81</v>
      </c>
      <c r="CJ28" s="6">
        <v>0.42</v>
      </c>
      <c r="CK28" s="6">
        <v>0.7</v>
      </c>
      <c r="CL28" s="6">
        <v>0.52500000000000002</v>
      </c>
      <c r="CM28" s="6">
        <v>0.94</v>
      </c>
      <c r="CN28" s="6">
        <v>0.82940000000000003</v>
      </c>
      <c r="CO28" s="6">
        <v>0.88119999999999998</v>
      </c>
      <c r="CP28" s="6">
        <v>58.7931451797485</v>
      </c>
      <c r="CQ28" s="6">
        <v>2325</v>
      </c>
      <c r="CR28" s="6"/>
      <c r="DB28" s="15">
        <v>0.85</v>
      </c>
      <c r="DC28" s="15">
        <v>0.5</v>
      </c>
      <c r="DD28" s="15">
        <v>0.66669999999999996</v>
      </c>
      <c r="DE28" s="15">
        <v>0.57140000000000002</v>
      </c>
      <c r="DF28" s="15">
        <v>0.9375</v>
      </c>
      <c r="DG28" s="15">
        <v>0.88239999999999996</v>
      </c>
      <c r="DH28" s="15">
        <v>0.90910000000000002</v>
      </c>
      <c r="DI28" s="6">
        <v>60.93</v>
      </c>
      <c r="DJ28" s="6">
        <v>2125</v>
      </c>
    </row>
    <row r="29" spans="3:114" x14ac:dyDescent="0.2">
      <c r="C29">
        <v>2</v>
      </c>
      <c r="D29" t="e">
        <f t="shared" si="50"/>
        <v>#DIV/0!</v>
      </c>
      <c r="E29" t="e">
        <f t="shared" si="35"/>
        <v>#DIV/0!</v>
      </c>
      <c r="F29" t="e">
        <f t="shared" si="36"/>
        <v>#DIV/0!</v>
      </c>
      <c r="G29" t="e">
        <f t="shared" si="37"/>
        <v>#DIV/0!</v>
      </c>
      <c r="H29" t="e">
        <f t="shared" si="38"/>
        <v>#DIV/0!</v>
      </c>
      <c r="I29" t="e">
        <f t="shared" si="39"/>
        <v>#DIV/0!</v>
      </c>
      <c r="J29" t="e">
        <f t="shared" si="40"/>
        <v>#DIV/0!</v>
      </c>
      <c r="K29">
        <f t="shared" si="41"/>
        <v>0.82999999999999985</v>
      </c>
      <c r="L29">
        <f t="shared" si="42"/>
        <v>0.33980000000000005</v>
      </c>
      <c r="M29">
        <f t="shared" si="43"/>
        <v>0.40668000000000004</v>
      </c>
      <c r="N29">
        <f t="shared" si="44"/>
        <v>0.33450000000000002</v>
      </c>
      <c r="O29">
        <f t="shared" si="45"/>
        <v>0.90132000000000012</v>
      </c>
      <c r="P29">
        <f t="shared" si="46"/>
        <v>0.90471999999999997</v>
      </c>
      <c r="Q29">
        <f t="shared" si="47"/>
        <v>0.89947999999999995</v>
      </c>
      <c r="R29">
        <f t="shared" si="48"/>
        <v>164.5229892684934</v>
      </c>
      <c r="S29">
        <f t="shared" si="49"/>
        <v>2515.4</v>
      </c>
      <c r="V29">
        <v>2</v>
      </c>
      <c r="AD29" s="12">
        <f>RunOnceAcrossAllTest!E75</f>
        <v>0.79500000000000004</v>
      </c>
      <c r="AE29" s="12">
        <f>RunOnceAcrossAllTest!F75</f>
        <v>0.37780000000000002</v>
      </c>
      <c r="AF29" s="12">
        <f>RunOnceAcrossAllTest!G75</f>
        <v>0.56669999999999998</v>
      </c>
      <c r="AG29" s="12">
        <f>RunOnceAcrossAllTest!H75</f>
        <v>0.45329999999999998</v>
      </c>
      <c r="AH29" s="12">
        <f>RunOnceAcrossAllTest!I75</f>
        <v>0.91610000000000003</v>
      </c>
      <c r="AI29" s="12">
        <f>RunOnceAcrossAllTest!J75</f>
        <v>0.83530000000000004</v>
      </c>
      <c r="AJ29" s="12">
        <f>RunOnceAcrossAllTest!K75</f>
        <v>0.87380000000000002</v>
      </c>
      <c r="AK29" s="12">
        <f>RunOnceAcrossAllTest!M75</f>
        <v>218.00087189674301</v>
      </c>
      <c r="AL29" s="12">
        <f>RunOnceAcrossAllTest!L75</f>
        <v>2554</v>
      </c>
      <c r="AM29" s="12"/>
      <c r="AW29" s="6">
        <v>0.81499999999999995</v>
      </c>
      <c r="AX29" s="6">
        <v>0.434</v>
      </c>
      <c r="AY29" s="6">
        <v>0.76670000000000005</v>
      </c>
      <c r="AZ29" s="6">
        <v>0.55420000000000003</v>
      </c>
      <c r="BA29" s="6">
        <v>0.95240000000000002</v>
      </c>
      <c r="BB29" s="6">
        <v>0.82350000000000001</v>
      </c>
      <c r="BC29" s="6">
        <v>0.88329999999999997</v>
      </c>
      <c r="BD29">
        <v>149.625571727752</v>
      </c>
      <c r="BE29" s="6">
        <v>2560</v>
      </c>
      <c r="BF29" s="6"/>
      <c r="BP29" s="6">
        <v>0.85</v>
      </c>
      <c r="BQ29" s="6">
        <v>0</v>
      </c>
      <c r="BR29" s="6">
        <v>0</v>
      </c>
      <c r="BS29" s="6">
        <v>0</v>
      </c>
      <c r="BT29" s="6">
        <v>0.85</v>
      </c>
      <c r="BU29" s="6">
        <v>1</v>
      </c>
      <c r="BV29" s="6">
        <v>0.91890000000000005</v>
      </c>
      <c r="BW29" s="6">
        <v>152.946</v>
      </c>
      <c r="BX29" s="6">
        <v>2562</v>
      </c>
      <c r="BY29" s="6"/>
      <c r="CI29" s="6">
        <v>0.84499999999999997</v>
      </c>
      <c r="CJ29" s="6">
        <v>0.4</v>
      </c>
      <c r="CK29" s="6">
        <v>6.6699999999999995E-2</v>
      </c>
      <c r="CL29" s="6">
        <v>0.1143</v>
      </c>
      <c r="CM29" s="6">
        <v>0.85640000000000005</v>
      </c>
      <c r="CN29" s="6">
        <v>0.98240000000000005</v>
      </c>
      <c r="CO29" s="6">
        <v>0.91510000000000002</v>
      </c>
      <c r="CP29" s="6">
        <v>153.212502717972</v>
      </c>
      <c r="CQ29" s="6">
        <v>2537</v>
      </c>
      <c r="CR29" s="6"/>
      <c r="DB29" s="15">
        <v>0.84499999999999997</v>
      </c>
      <c r="DC29" s="15">
        <v>0.48720000000000002</v>
      </c>
      <c r="DD29" s="15">
        <v>0.63329999999999997</v>
      </c>
      <c r="DE29" s="15">
        <v>0.55069999999999997</v>
      </c>
      <c r="DF29" s="15">
        <v>0.93169999999999997</v>
      </c>
      <c r="DG29" s="15">
        <v>0.88239999999999996</v>
      </c>
      <c r="DH29" s="15">
        <v>0.90629999999999999</v>
      </c>
      <c r="DI29" s="6">
        <v>148.83000000000001</v>
      </c>
      <c r="DJ29" s="6">
        <v>2364</v>
      </c>
    </row>
    <row r="30" spans="3:114" x14ac:dyDescent="0.2">
      <c r="C30">
        <v>3</v>
      </c>
      <c r="D30" t="e">
        <f t="shared" si="50"/>
        <v>#DIV/0!</v>
      </c>
      <c r="E30" t="e">
        <f t="shared" si="35"/>
        <v>#DIV/0!</v>
      </c>
      <c r="F30" t="e">
        <f t="shared" si="36"/>
        <v>#DIV/0!</v>
      </c>
      <c r="G30" t="e">
        <f t="shared" si="37"/>
        <v>#DIV/0!</v>
      </c>
      <c r="H30" t="e">
        <f t="shared" si="38"/>
        <v>#DIV/0!</v>
      </c>
      <c r="I30" t="e">
        <f t="shared" si="39"/>
        <v>#DIV/0!</v>
      </c>
      <c r="J30" t="e">
        <f t="shared" si="40"/>
        <v>#DIV/0!</v>
      </c>
      <c r="K30">
        <f t="shared" si="41"/>
        <v>0.82799999999999996</v>
      </c>
      <c r="L30">
        <f t="shared" si="42"/>
        <v>0.45635999999999999</v>
      </c>
      <c r="M30">
        <f t="shared" si="43"/>
        <v>0.65332000000000001</v>
      </c>
      <c r="N30">
        <f t="shared" si="44"/>
        <v>0.60428000000000004</v>
      </c>
      <c r="O30">
        <f t="shared" si="45"/>
        <v>0.93368000000000007</v>
      </c>
      <c r="P30">
        <f t="shared" si="46"/>
        <v>0.85882000000000003</v>
      </c>
      <c r="Q30">
        <f t="shared" si="47"/>
        <v>0.89427999999999985</v>
      </c>
      <c r="R30">
        <f t="shared" si="48"/>
        <v>168.43718604850739</v>
      </c>
      <c r="S30">
        <f t="shared" si="49"/>
        <v>2510</v>
      </c>
      <c r="V30">
        <v>3</v>
      </c>
      <c r="AD30" s="12">
        <f>RunOnceAcrossAllTest!E105</f>
        <v>0.82</v>
      </c>
      <c r="AE30" s="12">
        <f>RunOnceAcrossAllTest!F105</f>
        <v>0.4375</v>
      </c>
      <c r="AF30" s="12">
        <f>RunOnceAcrossAllTest!G105</f>
        <v>0.7</v>
      </c>
      <c r="AG30" s="12">
        <f>RunOnceAcrossAllTest!H105</f>
        <v>0.88819999999999999</v>
      </c>
      <c r="AH30" s="12">
        <f>RunOnceAcrossAllTest!I105</f>
        <v>0.94079999999999997</v>
      </c>
      <c r="AI30" s="12">
        <f>RunOnceAcrossAllTest!J105</f>
        <v>0.84119999999999995</v>
      </c>
      <c r="AJ30" s="12">
        <f>RunOnceAcrossAllTest!K105</f>
        <v>0.88819999999999999</v>
      </c>
      <c r="AK30" s="12">
        <f>RunOnceAcrossAllTest!M105</f>
        <v>216.47165322303701</v>
      </c>
      <c r="AL30" s="12">
        <f>RunOnceAcrossAllTest!L105</f>
        <v>2536</v>
      </c>
      <c r="AM30" s="12"/>
      <c r="AW30" s="6">
        <v>0.85499999999999998</v>
      </c>
      <c r="AX30" s="6">
        <v>0.51349999999999996</v>
      </c>
      <c r="AY30" s="6">
        <v>0.63329999999999997</v>
      </c>
      <c r="AZ30" s="6">
        <v>0.56720000000000004</v>
      </c>
      <c r="BA30" s="6">
        <v>0.9325</v>
      </c>
      <c r="BB30" s="6">
        <v>0.89410000000000001</v>
      </c>
      <c r="BC30" s="6">
        <v>0.91290000000000004</v>
      </c>
      <c r="BD30">
        <v>153.945514917373</v>
      </c>
      <c r="BE30" s="6">
        <v>2576</v>
      </c>
      <c r="BF30" s="6"/>
      <c r="BP30" s="6">
        <v>0.79</v>
      </c>
      <c r="BQ30" s="6">
        <v>0.38890000000000002</v>
      </c>
      <c r="BR30" s="6">
        <v>0.7</v>
      </c>
      <c r="BS30" s="6">
        <v>0.5</v>
      </c>
      <c r="BT30" s="6">
        <v>0.93840000000000001</v>
      </c>
      <c r="BU30" s="6">
        <v>0.80589999999999995</v>
      </c>
      <c r="BV30" s="6">
        <v>0.86709999999999998</v>
      </c>
      <c r="BW30" s="6">
        <v>157.27500000000001</v>
      </c>
      <c r="BX30" s="6">
        <v>2552</v>
      </c>
      <c r="BY30" s="6"/>
      <c r="CI30" s="6">
        <v>0.82499999999999996</v>
      </c>
      <c r="CJ30" s="6">
        <v>0.44190000000000002</v>
      </c>
      <c r="CK30" s="6">
        <v>0.63329999999999997</v>
      </c>
      <c r="CL30" s="6">
        <v>0.52049999999999996</v>
      </c>
      <c r="CM30" s="6">
        <v>0.92989999999999995</v>
      </c>
      <c r="CN30" s="6">
        <v>0.85880000000000001</v>
      </c>
      <c r="CO30" s="6">
        <v>0.89300000000000002</v>
      </c>
      <c r="CP30" s="6">
        <v>157.90376210212699</v>
      </c>
      <c r="CQ30" s="6">
        <v>2542</v>
      </c>
      <c r="CR30" s="6"/>
      <c r="DB30" s="15">
        <v>0.85</v>
      </c>
      <c r="DC30" s="15">
        <v>0.5</v>
      </c>
      <c r="DD30" s="15">
        <v>0.6</v>
      </c>
      <c r="DE30" s="15">
        <v>0.54549999999999998</v>
      </c>
      <c r="DF30" s="15">
        <v>0.92679999999999996</v>
      </c>
      <c r="DG30" s="15">
        <v>0.89410000000000001</v>
      </c>
      <c r="DH30" s="15">
        <v>0.91020000000000001</v>
      </c>
      <c r="DI30" s="6">
        <v>156.59</v>
      </c>
      <c r="DJ30" s="6">
        <v>2344</v>
      </c>
    </row>
    <row r="31" spans="3:114" x14ac:dyDescent="0.2">
      <c r="C31">
        <v>4</v>
      </c>
      <c r="D31" t="e">
        <f t="shared" si="50"/>
        <v>#DIV/0!</v>
      </c>
      <c r="E31" t="e">
        <f t="shared" si="35"/>
        <v>#DIV/0!</v>
      </c>
      <c r="F31" t="e">
        <f t="shared" si="36"/>
        <v>#DIV/0!</v>
      </c>
      <c r="G31" t="e">
        <f t="shared" si="37"/>
        <v>#DIV/0!</v>
      </c>
      <c r="H31" t="e">
        <f t="shared" si="38"/>
        <v>#DIV/0!</v>
      </c>
      <c r="I31" t="e">
        <f t="shared" si="39"/>
        <v>#DIV/0!</v>
      </c>
      <c r="J31" t="e">
        <f t="shared" si="40"/>
        <v>#DIV/0!</v>
      </c>
      <c r="K31">
        <f t="shared" si="41"/>
        <v>0.83100000000000007</v>
      </c>
      <c r="L31">
        <f t="shared" si="42"/>
        <v>0.49402000000000001</v>
      </c>
      <c r="M31">
        <f t="shared" si="43"/>
        <v>0.57997999999999994</v>
      </c>
      <c r="N31">
        <f t="shared" si="44"/>
        <v>0.47913999999999995</v>
      </c>
      <c r="O31">
        <f t="shared" si="45"/>
        <v>0.92491999999999996</v>
      </c>
      <c r="P31">
        <f t="shared" si="46"/>
        <v>0.87529999999999997</v>
      </c>
      <c r="Q31">
        <f t="shared" si="47"/>
        <v>0.89710000000000001</v>
      </c>
      <c r="R31">
        <f t="shared" si="48"/>
        <v>170.31728999404882</v>
      </c>
      <c r="S31">
        <f t="shared" si="49"/>
        <v>2510</v>
      </c>
      <c r="V31">
        <v>4</v>
      </c>
      <c r="AD31" s="12">
        <f>RunOnceAcrossAllTest!E135</f>
        <v>0.86</v>
      </c>
      <c r="AE31" s="12">
        <f>RunOnceAcrossAllTest!F135</f>
        <v>0.66669999999999996</v>
      </c>
      <c r="AF31" s="12">
        <f>RunOnceAcrossAllTest!G135</f>
        <v>0.1333</v>
      </c>
      <c r="AG31" s="12">
        <f>RunOnceAcrossAllTest!H135</f>
        <v>0.22220000000000001</v>
      </c>
      <c r="AH31" s="12">
        <f>RunOnceAcrossAllTest!I135</f>
        <v>0.86599999999999999</v>
      </c>
      <c r="AI31" s="12">
        <f>RunOnceAcrossAllTest!J135</f>
        <v>0.98819999999999997</v>
      </c>
      <c r="AJ31" s="12">
        <f>RunOnceAcrossAllTest!K135</f>
        <v>0.92310000000000003</v>
      </c>
      <c r="AK31" s="12">
        <f>RunOnceAcrossAllTest!M135</f>
        <v>227.88383793830801</v>
      </c>
      <c r="AL31" s="12">
        <f>RunOnceAcrossAllTest!L135</f>
        <v>2550</v>
      </c>
      <c r="AM31" s="12"/>
      <c r="AW31" s="6">
        <v>0.87</v>
      </c>
      <c r="AX31" s="6">
        <v>0.55259999999999998</v>
      </c>
      <c r="AY31" s="6">
        <v>0.7</v>
      </c>
      <c r="AZ31" s="6">
        <v>0.61760000000000004</v>
      </c>
      <c r="BA31" s="6">
        <v>0.94440000000000002</v>
      </c>
      <c r="BB31" s="6">
        <v>0.9</v>
      </c>
      <c r="BC31" s="6">
        <v>0.92169999999999996</v>
      </c>
      <c r="BD31">
        <v>148.811393022537</v>
      </c>
      <c r="BE31" s="6">
        <v>2572</v>
      </c>
      <c r="BF31" s="6"/>
      <c r="BP31" s="6">
        <v>0.81499999999999995</v>
      </c>
      <c r="BQ31" s="6">
        <v>0.42859999999999998</v>
      </c>
      <c r="BR31" s="6">
        <v>0.7</v>
      </c>
      <c r="BS31" s="6">
        <v>0.53159999999999996</v>
      </c>
      <c r="BT31" s="6">
        <v>0.94040000000000001</v>
      </c>
      <c r="BU31" s="6">
        <v>0.83530000000000004</v>
      </c>
      <c r="BV31" s="6">
        <v>0.88470000000000004</v>
      </c>
      <c r="BW31" s="6">
        <v>151.46899999999999</v>
      </c>
      <c r="BX31" s="6">
        <v>2544</v>
      </c>
      <c r="BY31" s="6"/>
      <c r="CI31" s="6">
        <v>0.81499999999999995</v>
      </c>
      <c r="CJ31" s="6">
        <v>0.42220000000000002</v>
      </c>
      <c r="CK31" s="6">
        <v>0.63329999999999997</v>
      </c>
      <c r="CL31" s="6">
        <v>0.50670000000000004</v>
      </c>
      <c r="CM31" s="6">
        <v>0.92900000000000005</v>
      </c>
      <c r="CN31" s="6">
        <v>0.84709999999999996</v>
      </c>
      <c r="CO31" s="6">
        <v>0.88619999999999999</v>
      </c>
      <c r="CP31" s="6">
        <v>146.45221900939899</v>
      </c>
      <c r="CQ31" s="6">
        <v>2540</v>
      </c>
      <c r="CR31" s="6"/>
      <c r="DB31" s="15">
        <v>0.79500000000000004</v>
      </c>
      <c r="DC31" s="15">
        <v>0.4</v>
      </c>
      <c r="DD31" s="15">
        <v>0.73329999999999995</v>
      </c>
      <c r="DE31" s="15">
        <v>0.51759999999999995</v>
      </c>
      <c r="DF31" s="15">
        <v>0.94479999999999997</v>
      </c>
      <c r="DG31" s="15">
        <v>0.80589999999999995</v>
      </c>
      <c r="DH31" s="15">
        <v>0.86980000000000002</v>
      </c>
      <c r="DI31" s="6">
        <v>176.97</v>
      </c>
      <c r="DJ31" s="6">
        <v>2344</v>
      </c>
    </row>
    <row r="32" spans="3:114" x14ac:dyDescent="0.2">
      <c r="C32">
        <v>5</v>
      </c>
      <c r="D32" t="e">
        <f t="shared" si="50"/>
        <v>#DIV/0!</v>
      </c>
      <c r="E32" t="e">
        <f t="shared" si="35"/>
        <v>#DIV/0!</v>
      </c>
      <c r="F32" t="e">
        <f t="shared" si="36"/>
        <v>#DIV/0!</v>
      </c>
      <c r="G32" t="e">
        <f t="shared" si="37"/>
        <v>#DIV/0!</v>
      </c>
      <c r="H32" t="e">
        <f t="shared" si="38"/>
        <v>#DIV/0!</v>
      </c>
      <c r="I32" t="e">
        <f t="shared" si="39"/>
        <v>#DIV/0!</v>
      </c>
      <c r="J32" t="e">
        <f t="shared" si="40"/>
        <v>#DIV/0!</v>
      </c>
      <c r="K32">
        <f t="shared" si="41"/>
        <v>0.82400000000000007</v>
      </c>
      <c r="L32">
        <f t="shared" si="42"/>
        <v>0.26228000000000001</v>
      </c>
      <c r="M32">
        <f t="shared" si="43"/>
        <v>0.44668000000000002</v>
      </c>
      <c r="N32">
        <f t="shared" si="44"/>
        <v>0.32527999999999996</v>
      </c>
      <c r="O32">
        <f t="shared" si="45"/>
        <v>0.90936000000000006</v>
      </c>
      <c r="P32">
        <f t="shared" si="46"/>
        <v>0.89057999999999993</v>
      </c>
      <c r="Q32">
        <f t="shared" si="47"/>
        <v>0.89329999999999998</v>
      </c>
      <c r="R32">
        <f t="shared" si="48"/>
        <v>166.63529532623278</v>
      </c>
      <c r="S32">
        <f t="shared" si="49"/>
        <v>2504.8000000000002</v>
      </c>
      <c r="V32">
        <v>5</v>
      </c>
      <c r="AD32" s="12">
        <f>RunOnceAcrossAllTest!E165</f>
        <v>0.745</v>
      </c>
      <c r="AE32" s="12">
        <f>RunOnceAcrossAllTest!F165</f>
        <v>0.35620000000000002</v>
      </c>
      <c r="AF32" s="12">
        <f>RunOnceAcrossAllTest!G165</f>
        <v>0.86670000000000003</v>
      </c>
      <c r="AG32" s="12">
        <f>RunOnceAcrossAllTest!H165</f>
        <v>0.50490000000000002</v>
      </c>
      <c r="AH32" s="12">
        <f>RunOnceAcrossAllTest!I165</f>
        <v>0.96850000000000003</v>
      </c>
      <c r="AI32" s="12">
        <f>RunOnceAcrossAllTest!J165</f>
        <v>0.72350000000000003</v>
      </c>
      <c r="AJ32" s="12">
        <f>RunOnceAcrossAllTest!K165</f>
        <v>0.82830000000000004</v>
      </c>
      <c r="AK32" s="12">
        <f>RunOnceAcrossAllTest!M165</f>
        <v>222.41286182403499</v>
      </c>
      <c r="AL32" s="12">
        <f>RunOnceAcrossAllTest!L165</f>
        <v>2538</v>
      </c>
      <c r="AM32" s="12"/>
      <c r="AW32" s="6">
        <v>0.86499999999999999</v>
      </c>
      <c r="AX32" s="6">
        <v>0.53849999999999998</v>
      </c>
      <c r="AY32" s="6">
        <v>0.7</v>
      </c>
      <c r="AZ32" s="6">
        <v>0.60870000000000002</v>
      </c>
      <c r="BA32" s="6">
        <v>0.94410000000000005</v>
      </c>
      <c r="BB32" s="6">
        <v>0.89410000000000001</v>
      </c>
      <c r="BC32" s="6">
        <v>0.91839999999999999</v>
      </c>
      <c r="BD32">
        <v>153.71457791328399</v>
      </c>
      <c r="BE32" s="6">
        <v>2572</v>
      </c>
      <c r="BF32" s="6"/>
      <c r="BP32" s="6">
        <v>0.81</v>
      </c>
      <c r="BQ32" s="6">
        <v>0.41670000000000001</v>
      </c>
      <c r="BR32" s="6">
        <v>0.66669999999999996</v>
      </c>
      <c r="BS32" s="6">
        <v>0.51280000000000003</v>
      </c>
      <c r="BT32" s="6">
        <v>0.93420000000000003</v>
      </c>
      <c r="BU32" s="6">
        <v>0.83530000000000004</v>
      </c>
      <c r="BV32" s="6">
        <v>0.88200000000000001</v>
      </c>
      <c r="BW32" s="6">
        <v>160.29499999999999</v>
      </c>
      <c r="BX32" s="6">
        <v>2540</v>
      </c>
      <c r="BY32" s="6"/>
      <c r="CI32" s="6">
        <v>0.85</v>
      </c>
      <c r="CJ32" s="6">
        <v>0</v>
      </c>
      <c r="CK32" s="6">
        <v>0</v>
      </c>
      <c r="CL32" s="6">
        <v>0</v>
      </c>
      <c r="CM32" s="6">
        <v>0.85</v>
      </c>
      <c r="CN32" s="6">
        <v>1</v>
      </c>
      <c r="CO32" s="6">
        <v>0.91890000000000005</v>
      </c>
      <c r="CP32" s="6">
        <v>146.014036893845</v>
      </c>
      <c r="CQ32" s="6">
        <v>2542</v>
      </c>
      <c r="CR32" s="6"/>
      <c r="DB32" s="15">
        <v>0.85</v>
      </c>
      <c r="DC32" s="15">
        <v>0</v>
      </c>
      <c r="DD32" s="15">
        <v>0</v>
      </c>
      <c r="DE32" s="15">
        <v>0</v>
      </c>
      <c r="DF32" s="15">
        <v>0.85</v>
      </c>
      <c r="DG32" s="15">
        <v>1</v>
      </c>
      <c r="DH32" s="15">
        <v>0.91890000000000005</v>
      </c>
      <c r="DI32" s="6">
        <v>150.74</v>
      </c>
      <c r="DJ32" s="6">
        <v>2332</v>
      </c>
    </row>
    <row r="33" spans="3:114" x14ac:dyDescent="0.2">
      <c r="C33">
        <v>6</v>
      </c>
      <c r="D33" t="e">
        <f t="shared" si="50"/>
        <v>#DIV/0!</v>
      </c>
      <c r="E33" t="e">
        <f t="shared" si="35"/>
        <v>#DIV/0!</v>
      </c>
      <c r="F33" t="e">
        <f t="shared" si="36"/>
        <v>#DIV/0!</v>
      </c>
      <c r="G33" t="e">
        <f t="shared" si="37"/>
        <v>#DIV/0!</v>
      </c>
      <c r="H33" t="e">
        <f t="shared" si="38"/>
        <v>#DIV/0!</v>
      </c>
      <c r="I33" t="e">
        <f t="shared" si="39"/>
        <v>#DIV/0!</v>
      </c>
      <c r="J33" t="e">
        <f t="shared" si="40"/>
        <v>#DIV/0!</v>
      </c>
      <c r="K33">
        <f t="shared" si="41"/>
        <v>0.84399999999999997</v>
      </c>
      <c r="L33">
        <f t="shared" si="42"/>
        <v>0.29883999999999999</v>
      </c>
      <c r="M33">
        <f t="shared" si="43"/>
        <v>0.38002000000000002</v>
      </c>
      <c r="N33">
        <f t="shared" si="44"/>
        <v>0.31879999999999997</v>
      </c>
      <c r="O33">
        <f t="shared" si="45"/>
        <v>0.90026000000000006</v>
      </c>
      <c r="P33">
        <f t="shared" si="46"/>
        <v>0.92586000000000013</v>
      </c>
      <c r="Q33">
        <f t="shared" si="47"/>
        <v>0.90891999999999995</v>
      </c>
      <c r="R33">
        <f t="shared" si="48"/>
        <v>168.33106293640122</v>
      </c>
      <c r="S33">
        <f t="shared" si="49"/>
        <v>2504</v>
      </c>
      <c r="V33">
        <v>6</v>
      </c>
      <c r="AD33" s="12">
        <f>RunOnceAcrossAllTest!E195</f>
        <v>0.86499999999999999</v>
      </c>
      <c r="AE33" s="12">
        <f>RunOnceAcrossAllTest!F195</f>
        <v>0.57889999999999997</v>
      </c>
      <c r="AF33" s="12">
        <f>RunOnceAcrossAllTest!G195</f>
        <v>0.36670000000000003</v>
      </c>
      <c r="AG33" s="12">
        <f>RunOnceAcrossAllTest!H195</f>
        <v>0.44900000000000001</v>
      </c>
      <c r="AH33" s="12">
        <f>RunOnceAcrossAllTest!I195</f>
        <v>0.89500000000000002</v>
      </c>
      <c r="AI33" s="12">
        <f>RunOnceAcrossAllTest!J195</f>
        <v>0.95289999999999997</v>
      </c>
      <c r="AJ33" s="12">
        <f>RunOnceAcrossAllTest!K195</f>
        <v>0.92310000000000003</v>
      </c>
      <c r="AK33" s="12">
        <f>RunOnceAcrossAllTest!M195</f>
        <v>214.96203804016099</v>
      </c>
      <c r="AL33" s="12">
        <f>RunOnceAcrossAllTest!L195</f>
        <v>2544</v>
      </c>
      <c r="AM33" s="12"/>
      <c r="AW33" s="6">
        <v>0.84499999999999997</v>
      </c>
      <c r="AX33" s="6">
        <v>0.4894</v>
      </c>
      <c r="AY33" s="6">
        <v>0.76670000000000005</v>
      </c>
      <c r="AZ33" s="6">
        <v>0.59740000000000004</v>
      </c>
      <c r="BA33" s="6">
        <v>0.95420000000000005</v>
      </c>
      <c r="BB33" s="6">
        <v>0.85880000000000001</v>
      </c>
      <c r="BC33" s="6">
        <v>0.90400000000000003</v>
      </c>
      <c r="BD33">
        <v>159.06787395477201</v>
      </c>
      <c r="BE33" s="6">
        <v>2542</v>
      </c>
      <c r="BF33" s="6"/>
      <c r="BP33" s="6">
        <v>0.81</v>
      </c>
      <c r="BQ33" s="6">
        <v>0.4259</v>
      </c>
      <c r="BR33" s="6">
        <v>0.76670000000000005</v>
      </c>
      <c r="BS33" s="6">
        <v>0.54759999999999998</v>
      </c>
      <c r="BT33" s="6">
        <v>0.95209999999999995</v>
      </c>
      <c r="BU33" s="6">
        <v>0.81759999999999999</v>
      </c>
      <c r="BV33" s="6">
        <v>0.87970000000000004</v>
      </c>
      <c r="BW33" s="6">
        <v>160.458</v>
      </c>
      <c r="BX33" s="6">
        <v>2540</v>
      </c>
      <c r="BY33" s="6"/>
      <c r="CI33" s="6">
        <v>0.85</v>
      </c>
      <c r="CJ33" s="6">
        <v>0</v>
      </c>
      <c r="CK33" s="6">
        <v>0</v>
      </c>
      <c r="CL33" s="6">
        <v>0</v>
      </c>
      <c r="CM33" s="6">
        <v>0.85</v>
      </c>
      <c r="CN33" s="6">
        <v>1</v>
      </c>
      <c r="CO33" s="6">
        <v>0.91890000000000005</v>
      </c>
      <c r="CP33" s="6">
        <v>146.47740268707301</v>
      </c>
      <c r="CQ33" s="6">
        <v>2544</v>
      </c>
      <c r="CR33" s="6"/>
      <c r="DB33" s="15">
        <v>0.85</v>
      </c>
      <c r="DC33" s="15">
        <v>0</v>
      </c>
      <c r="DD33" s="15">
        <v>0</v>
      </c>
      <c r="DE33" s="15">
        <v>0</v>
      </c>
      <c r="DF33" s="15">
        <v>0.85</v>
      </c>
      <c r="DG33" s="15">
        <v>1</v>
      </c>
      <c r="DH33" s="15">
        <v>0.91890000000000005</v>
      </c>
      <c r="DI33" s="6">
        <v>160.69</v>
      </c>
      <c r="DJ33" s="6">
        <v>2350</v>
      </c>
    </row>
    <row r="35" spans="3:114" x14ac:dyDescent="0.2">
      <c r="C35" t="s">
        <v>47</v>
      </c>
      <c r="V35" t="s">
        <v>47</v>
      </c>
      <c r="AO35" t="s">
        <v>47</v>
      </c>
      <c r="BH35" t="str">
        <f>AO35</f>
        <v>Clickbait</v>
      </c>
      <c r="CA35" t="str">
        <f>BH35</f>
        <v>Clickbait</v>
      </c>
      <c r="CT35" t="str">
        <f>CA35</f>
        <v>Clickbait</v>
      </c>
    </row>
    <row r="36" spans="3:114" x14ac:dyDescent="0.2">
      <c r="C36" s="13" t="s">
        <v>48</v>
      </c>
      <c r="D36" s="13" t="s">
        <v>49</v>
      </c>
      <c r="E36" s="13" t="s">
        <v>63</v>
      </c>
      <c r="F36" s="13" t="s">
        <v>64</v>
      </c>
      <c r="G36" s="13" t="s">
        <v>65</v>
      </c>
      <c r="H36" s="13" t="s">
        <v>66</v>
      </c>
      <c r="I36" s="13" t="s">
        <v>67</v>
      </c>
      <c r="J36" s="13" t="s">
        <v>68</v>
      </c>
      <c r="K36" s="13" t="s">
        <v>56</v>
      </c>
      <c r="L36" s="13" t="s">
        <v>69</v>
      </c>
      <c r="M36" s="13" t="s">
        <v>70</v>
      </c>
      <c r="N36" s="13" t="s">
        <v>71</v>
      </c>
      <c r="O36" s="13" t="s">
        <v>72</v>
      </c>
      <c r="P36" s="13" t="s">
        <v>73</v>
      </c>
      <c r="Q36" s="13" t="s">
        <v>74</v>
      </c>
      <c r="R36" s="13" t="s">
        <v>75</v>
      </c>
      <c r="S36" s="11" t="s">
        <v>82</v>
      </c>
      <c r="V36" s="13" t="s">
        <v>48</v>
      </c>
      <c r="W36" s="13" t="s">
        <v>49</v>
      </c>
      <c r="X36" s="13" t="s">
        <v>63</v>
      </c>
      <c r="Y36" s="13" t="s">
        <v>64</v>
      </c>
      <c r="Z36" s="13" t="s">
        <v>65</v>
      </c>
      <c r="AA36" s="13" t="s">
        <v>66</v>
      </c>
      <c r="AB36" s="13" t="s">
        <v>67</v>
      </c>
      <c r="AC36" s="13" t="s">
        <v>68</v>
      </c>
      <c r="AD36" s="13" t="s">
        <v>56</v>
      </c>
      <c r="AE36" s="13" t="s">
        <v>69</v>
      </c>
      <c r="AF36" s="13" t="s">
        <v>70</v>
      </c>
      <c r="AG36" s="13" t="s">
        <v>71</v>
      </c>
      <c r="AH36" s="13" t="s">
        <v>72</v>
      </c>
      <c r="AI36" s="13" t="s">
        <v>73</v>
      </c>
      <c r="AJ36" s="13" t="s">
        <v>74</v>
      </c>
      <c r="AK36" s="13" t="s">
        <v>75</v>
      </c>
      <c r="AL36" s="11" t="s">
        <v>82</v>
      </c>
      <c r="AM36" s="13"/>
      <c r="AO36" s="13" t="s">
        <v>48</v>
      </c>
      <c r="AP36" s="13" t="s">
        <v>49</v>
      </c>
      <c r="AQ36" s="13" t="s">
        <v>63</v>
      </c>
      <c r="AR36" s="13" t="s">
        <v>64</v>
      </c>
      <c r="AS36" s="13" t="s">
        <v>65</v>
      </c>
      <c r="AT36" s="13" t="s">
        <v>66</v>
      </c>
      <c r="AU36" s="13" t="s">
        <v>67</v>
      </c>
      <c r="AV36" s="13" t="s">
        <v>68</v>
      </c>
      <c r="AW36" s="13" t="s">
        <v>56</v>
      </c>
      <c r="AX36" s="13" t="s">
        <v>69</v>
      </c>
      <c r="AY36" s="13" t="s">
        <v>70</v>
      </c>
      <c r="AZ36" s="13" t="s">
        <v>71</v>
      </c>
      <c r="BA36" s="13" t="s">
        <v>72</v>
      </c>
      <c r="BB36" s="13" t="s">
        <v>73</v>
      </c>
      <c r="BC36" s="13" t="s">
        <v>74</v>
      </c>
      <c r="BD36" s="13" t="s">
        <v>75</v>
      </c>
      <c r="BE36" s="11" t="s">
        <v>82</v>
      </c>
      <c r="BF36" s="13"/>
      <c r="BH36" s="13" t="s">
        <v>48</v>
      </c>
      <c r="BI36" s="13" t="s">
        <v>49</v>
      </c>
      <c r="BJ36" s="13" t="s">
        <v>63</v>
      </c>
      <c r="BK36" s="13" t="s">
        <v>64</v>
      </c>
      <c r="BL36" s="13" t="s">
        <v>65</v>
      </c>
      <c r="BM36" s="13" t="s">
        <v>66</v>
      </c>
      <c r="BN36" s="13" t="s">
        <v>67</v>
      </c>
      <c r="BO36" s="13" t="s">
        <v>68</v>
      </c>
      <c r="BP36" s="13" t="s">
        <v>56</v>
      </c>
      <c r="BQ36" s="13" t="s">
        <v>69</v>
      </c>
      <c r="BR36" s="13" t="s">
        <v>70</v>
      </c>
      <c r="BS36" s="13" t="s">
        <v>71</v>
      </c>
      <c r="BT36" s="13" t="s">
        <v>72</v>
      </c>
      <c r="BU36" s="13" t="s">
        <v>73</v>
      </c>
      <c r="BV36" s="13" t="s">
        <v>74</v>
      </c>
      <c r="BW36" s="13" t="s">
        <v>75</v>
      </c>
      <c r="BX36" s="11" t="s">
        <v>82</v>
      </c>
      <c r="BY36" s="11"/>
      <c r="CA36" s="13" t="s">
        <v>48</v>
      </c>
      <c r="CB36" s="13" t="s">
        <v>49</v>
      </c>
      <c r="CC36" s="13" t="s">
        <v>63</v>
      </c>
      <c r="CD36" s="13" t="s">
        <v>64</v>
      </c>
      <c r="CE36" s="13" t="s">
        <v>65</v>
      </c>
      <c r="CF36" s="13" t="s">
        <v>66</v>
      </c>
      <c r="CG36" s="13" t="s">
        <v>67</v>
      </c>
      <c r="CH36" s="13" t="s">
        <v>68</v>
      </c>
      <c r="CI36" s="13" t="s">
        <v>56</v>
      </c>
      <c r="CJ36" s="13" t="s">
        <v>69</v>
      </c>
      <c r="CK36" s="13" t="s">
        <v>70</v>
      </c>
      <c r="CL36" s="13" t="s">
        <v>71</v>
      </c>
      <c r="CM36" s="13" t="s">
        <v>72</v>
      </c>
      <c r="CN36" s="13" t="s">
        <v>73</v>
      </c>
      <c r="CO36" s="13" t="s">
        <v>74</v>
      </c>
      <c r="CP36" s="13" t="s">
        <v>75</v>
      </c>
      <c r="CQ36" s="11" t="s">
        <v>82</v>
      </c>
      <c r="CR36" s="11"/>
      <c r="CT36" s="13" t="s">
        <v>48</v>
      </c>
      <c r="CU36" s="13" t="s">
        <v>49</v>
      </c>
      <c r="CV36" s="13" t="s">
        <v>63</v>
      </c>
      <c r="CW36" s="13" t="s">
        <v>64</v>
      </c>
      <c r="CX36" s="13" t="s">
        <v>65</v>
      </c>
      <c r="CY36" s="13" t="s">
        <v>66</v>
      </c>
      <c r="CZ36" s="13" t="s">
        <v>67</v>
      </c>
      <c r="DA36" s="13" t="s">
        <v>68</v>
      </c>
      <c r="DB36" s="13" t="s">
        <v>56</v>
      </c>
      <c r="DC36" s="13" t="s">
        <v>69</v>
      </c>
      <c r="DD36" s="13" t="s">
        <v>70</v>
      </c>
      <c r="DE36" s="13" t="s">
        <v>71</v>
      </c>
      <c r="DF36" s="13" t="s">
        <v>72</v>
      </c>
      <c r="DG36" s="13" t="s">
        <v>73</v>
      </c>
      <c r="DH36" s="13" t="s">
        <v>74</v>
      </c>
      <c r="DI36" s="13" t="s">
        <v>75</v>
      </c>
      <c r="DJ36" s="11" t="s">
        <v>82</v>
      </c>
    </row>
    <row r="37" spans="3:114" x14ac:dyDescent="0.2">
      <c r="C37">
        <v>0</v>
      </c>
      <c r="D37" t="e">
        <f>AVERAGE(W37,AP37,BI37,CB37,CU37)</f>
        <v>#DIV/0!</v>
      </c>
      <c r="E37" t="e">
        <f t="shared" ref="E37:E43" si="51">AVERAGE(X37,AQ37,BJ37,CC37,CV37)</f>
        <v>#DIV/0!</v>
      </c>
      <c r="F37" t="e">
        <f t="shared" ref="F37:F43" si="52">AVERAGE(Y37,AR37,BK37,CD37,CW37)</f>
        <v>#DIV/0!</v>
      </c>
      <c r="G37" t="e">
        <f t="shared" ref="G37:G43" si="53">AVERAGE(Z37,AS37,BL37,CE37,CX37)</f>
        <v>#DIV/0!</v>
      </c>
      <c r="H37" t="e">
        <f t="shared" ref="H37:H43" si="54">AVERAGE(AA37,AT37,BM37,CF37,CY37)</f>
        <v>#DIV/0!</v>
      </c>
      <c r="I37" t="e">
        <f t="shared" ref="I37:I43" si="55">AVERAGE(AB37,AU37,BN37,CG37,CZ37)</f>
        <v>#DIV/0!</v>
      </c>
      <c r="J37" t="e">
        <f t="shared" ref="J37:J43" si="56">AVERAGE(AC37,AV37,BO37,CH37,DA37)</f>
        <v>#DIV/0!</v>
      </c>
      <c r="K37">
        <f t="shared" ref="K37:K43" si="57">AVERAGE(AD37,AW37,BP37,CI37,DB37)</f>
        <v>0.86299999999999988</v>
      </c>
      <c r="L37">
        <f t="shared" ref="L37:L43" si="58">AVERAGE(AE37,AX37,BQ37,CJ37,DC37)</f>
        <v>0.86891999999999991</v>
      </c>
      <c r="M37">
        <f t="shared" ref="M37:M43" si="59">AVERAGE(AF37,AY37,BR37,CK37,DD37)</f>
        <v>0.85240000000000005</v>
      </c>
      <c r="N37">
        <f t="shared" ref="N37:N43" si="60">AVERAGE(AG37,AZ37,BS37,CL37,DE37)</f>
        <v>0.85882000000000003</v>
      </c>
      <c r="O37">
        <f t="shared" ref="O37:O43" si="61">AVERAGE(AH37,BA37,BT37,CM37,DF37)</f>
        <v>0.86474000000000006</v>
      </c>
      <c r="P37">
        <f t="shared" ref="P37:P43" si="62">AVERAGE(AI37,BB37,BU37,CN37,DG37)</f>
        <v>0.86593999999999993</v>
      </c>
      <c r="Q37">
        <f t="shared" ref="Q37:Q43" si="63">AVERAGE(AJ37,BC37,BV37,CO37,DH37)</f>
        <v>0.86349999999999993</v>
      </c>
      <c r="R37">
        <f t="shared" ref="R37:R43" si="64">AVERAGE(AK37,BD37,BW37,CP37,DI37)</f>
        <v>1.1735648140624999E-4</v>
      </c>
      <c r="S37">
        <f t="shared" ref="S37:S43" si="65">AVERAGE(AL37,BE37,BX37,CQ37,DJ37)</f>
        <v>200</v>
      </c>
      <c r="V37">
        <v>0</v>
      </c>
      <c r="AD37" s="12">
        <f>RunOnceAcrossAllTest!E30</f>
        <v>0.87</v>
      </c>
      <c r="AE37" s="12">
        <f>RunOnceAcrossAllTest!F30</f>
        <v>0.89410000000000001</v>
      </c>
      <c r="AF37" s="12">
        <f>RunOnceAcrossAllTest!G30</f>
        <v>0.81720000000000004</v>
      </c>
      <c r="AG37" s="12">
        <f>RunOnceAcrossAllTest!H30</f>
        <v>0.85389999999999999</v>
      </c>
      <c r="AH37" s="12">
        <f>RunOnceAcrossAllTest!I30</f>
        <v>0.85219999999999996</v>
      </c>
      <c r="AI37" s="12">
        <f>RunOnceAcrossAllTest!J30</f>
        <v>0.91590000000000005</v>
      </c>
      <c r="AJ37" s="12">
        <f>RunOnceAcrossAllTest!K30</f>
        <v>0.88290000000000002</v>
      </c>
      <c r="AK37" s="12">
        <f>RunOnceAcrossAllTest!M30</f>
        <v>1.2969970703125E-4</v>
      </c>
      <c r="AL37" s="12">
        <f>RunOnceAcrossAllTest!L30</f>
        <v>200</v>
      </c>
      <c r="AM37" s="12"/>
      <c r="AW37" s="6">
        <v>0.86499999999999999</v>
      </c>
      <c r="AX37" s="6">
        <v>0.89290000000000003</v>
      </c>
      <c r="AY37" s="6">
        <v>0.80649999999999999</v>
      </c>
      <c r="AZ37" s="6">
        <v>0.84750000000000003</v>
      </c>
      <c r="BA37" s="6">
        <v>0.8448</v>
      </c>
      <c r="BB37" s="6">
        <v>0.91590000000000005</v>
      </c>
      <c r="BC37" s="6">
        <v>0.87890000000000001</v>
      </c>
      <c r="BD37" s="6">
        <v>1.08E-4</v>
      </c>
      <c r="BE37" s="6">
        <v>200</v>
      </c>
      <c r="BF37" s="6"/>
      <c r="BP37" s="6">
        <v>0.86</v>
      </c>
      <c r="BQ37" s="6">
        <v>0.88239999999999996</v>
      </c>
      <c r="BR37" s="6">
        <v>0.80649999999999999</v>
      </c>
      <c r="BS37" s="6">
        <v>0.8427</v>
      </c>
      <c r="BT37" s="6">
        <v>0.84350000000000003</v>
      </c>
      <c r="BU37" s="6">
        <v>0.90649999999999997</v>
      </c>
      <c r="BV37" s="6">
        <v>0.87390000000000001</v>
      </c>
      <c r="BW37" s="6">
        <v>1.63E-4</v>
      </c>
      <c r="BX37" s="6">
        <v>200</v>
      </c>
      <c r="BY37" s="6"/>
      <c r="CI37" s="6">
        <v>0.86</v>
      </c>
      <c r="CJ37" s="6">
        <v>0.83760000000000001</v>
      </c>
      <c r="CK37" s="6">
        <v>0.91590000000000005</v>
      </c>
      <c r="CL37" s="6">
        <v>0.875</v>
      </c>
      <c r="CM37" s="6">
        <v>0.89159999999999995</v>
      </c>
      <c r="CN37" s="6">
        <v>0.79569999999999996</v>
      </c>
      <c r="CO37" s="6">
        <v>0.84089999999999998</v>
      </c>
      <c r="CP37" s="14">
        <v>9.0000000000000006E-5</v>
      </c>
      <c r="CQ37" s="6">
        <v>200</v>
      </c>
      <c r="CR37" s="6"/>
      <c r="DB37" s="6">
        <v>0.86</v>
      </c>
      <c r="DC37" s="6">
        <v>0.83760000000000001</v>
      </c>
      <c r="DD37" s="6">
        <v>0.91590000000000005</v>
      </c>
      <c r="DE37" s="6">
        <v>0.875</v>
      </c>
      <c r="DF37" s="6">
        <v>0.89159999999999995</v>
      </c>
      <c r="DG37" s="6">
        <v>0.79569999999999996</v>
      </c>
      <c r="DH37" s="6">
        <v>0.84089999999999998</v>
      </c>
      <c r="DI37" s="14">
        <v>9.6082700000000001E-5</v>
      </c>
      <c r="DJ37" s="6">
        <v>200</v>
      </c>
    </row>
    <row r="38" spans="3:114" x14ac:dyDescent="0.2">
      <c r="C38">
        <v>1</v>
      </c>
      <c r="D38" t="e">
        <f t="shared" ref="D38:D43" si="66">AVERAGE(W38,AP38,BI38,CB38,CU38)</f>
        <v>#DIV/0!</v>
      </c>
      <c r="E38" t="e">
        <f t="shared" si="51"/>
        <v>#DIV/0!</v>
      </c>
      <c r="F38" t="e">
        <f t="shared" si="52"/>
        <v>#DIV/0!</v>
      </c>
      <c r="G38" t="e">
        <f t="shared" si="53"/>
        <v>#DIV/0!</v>
      </c>
      <c r="H38" t="e">
        <f t="shared" si="54"/>
        <v>#DIV/0!</v>
      </c>
      <c r="I38" t="e">
        <f t="shared" si="55"/>
        <v>#DIV/0!</v>
      </c>
      <c r="J38" t="e">
        <f t="shared" si="56"/>
        <v>#DIV/0!</v>
      </c>
      <c r="K38">
        <f t="shared" si="57"/>
        <v>0.86399999999999988</v>
      </c>
      <c r="L38">
        <f t="shared" si="58"/>
        <v>0.87414000000000003</v>
      </c>
      <c r="M38">
        <f t="shared" si="59"/>
        <v>0.8478</v>
      </c>
      <c r="N38">
        <f t="shared" si="60"/>
        <v>0.85860000000000003</v>
      </c>
      <c r="O38">
        <f t="shared" si="61"/>
        <v>0.86331999999999987</v>
      </c>
      <c r="P38">
        <f t="shared" si="62"/>
        <v>0.87184000000000006</v>
      </c>
      <c r="Q38">
        <f t="shared" si="63"/>
        <v>0.86541999999999997</v>
      </c>
      <c r="R38">
        <f t="shared" si="64"/>
        <v>61.989584262969217</v>
      </c>
      <c r="S38">
        <f t="shared" si="65"/>
        <v>2083.6</v>
      </c>
      <c r="V38">
        <v>1</v>
      </c>
      <c r="AD38" s="12">
        <f>RunOnceAcrossAllTest!E60</f>
        <v>0.86499999999999999</v>
      </c>
      <c r="AE38" s="12">
        <f>RunOnceAcrossAllTest!F60</f>
        <v>0.90239999999999998</v>
      </c>
      <c r="AF38" s="12">
        <f>RunOnceAcrossAllTest!G60</f>
        <v>0.79569999999999996</v>
      </c>
      <c r="AG38" s="12">
        <f>RunOnceAcrossAllTest!H60</f>
        <v>0.84570000000000001</v>
      </c>
      <c r="AH38" s="12">
        <f>RunOnceAcrossAllTest!I60</f>
        <v>0.83899999999999997</v>
      </c>
      <c r="AI38" s="12">
        <f>RunOnceAcrossAllTest!J60</f>
        <v>0.92520000000000002</v>
      </c>
      <c r="AJ38" s="12">
        <f>RunOnceAcrossAllTest!K60</f>
        <v>0.88</v>
      </c>
      <c r="AK38" s="12">
        <f>RunOnceAcrossAllTest!M60</f>
        <v>69.124482154846106</v>
      </c>
      <c r="AL38" s="12">
        <f>RunOnceAcrossAllTest!L60</f>
        <v>2082</v>
      </c>
      <c r="AM38" s="12"/>
      <c r="AW38" s="6">
        <v>0.86</v>
      </c>
      <c r="AX38" s="6">
        <v>0.89159999999999995</v>
      </c>
      <c r="AY38" s="6">
        <v>0.79569999999999996</v>
      </c>
      <c r="AZ38" s="6">
        <v>0.84089999999999998</v>
      </c>
      <c r="BA38" s="6">
        <v>0.83760000000000001</v>
      </c>
      <c r="BB38" s="6">
        <v>0.91590000000000005</v>
      </c>
      <c r="BC38" s="6">
        <v>0.875</v>
      </c>
      <c r="BD38" s="6">
        <v>62.201999999999998</v>
      </c>
      <c r="BE38" s="6">
        <v>2082</v>
      </c>
      <c r="BF38" s="6"/>
      <c r="BP38" s="6">
        <v>0.86499999999999999</v>
      </c>
      <c r="BQ38" s="6">
        <v>0.89290000000000003</v>
      </c>
      <c r="BR38" s="6">
        <v>0.80649999999999999</v>
      </c>
      <c r="BS38" s="6">
        <v>0.84750000000000003</v>
      </c>
      <c r="BT38" s="6">
        <v>0.8448</v>
      </c>
      <c r="BU38" s="6">
        <v>0.91590000000000005</v>
      </c>
      <c r="BV38" s="6">
        <v>0.87890000000000001</v>
      </c>
      <c r="BW38" s="6">
        <v>61.535800000000002</v>
      </c>
      <c r="BX38" s="6">
        <v>2086</v>
      </c>
      <c r="BY38" s="6"/>
      <c r="CI38" s="6">
        <v>0.86</v>
      </c>
      <c r="CJ38" s="6">
        <v>0.83760000000000001</v>
      </c>
      <c r="CK38" s="6">
        <v>0.91590000000000005</v>
      </c>
      <c r="CL38" s="6">
        <v>0.875</v>
      </c>
      <c r="CM38" s="6">
        <v>0.89159999999999995</v>
      </c>
      <c r="CN38" s="6">
        <v>0.79569999999999996</v>
      </c>
      <c r="CO38" s="6">
        <v>0.84089999999999998</v>
      </c>
      <c r="CP38" s="6">
        <v>58.904899999999998</v>
      </c>
      <c r="CQ38" s="6">
        <v>2086</v>
      </c>
      <c r="CR38" s="6"/>
      <c r="DB38" s="6">
        <v>0.87</v>
      </c>
      <c r="DC38" s="6">
        <v>0.84619999999999995</v>
      </c>
      <c r="DD38" s="6">
        <v>0.92520000000000002</v>
      </c>
      <c r="DE38" s="6">
        <v>0.88390000000000002</v>
      </c>
      <c r="DF38" s="6">
        <v>0.90359999999999996</v>
      </c>
      <c r="DG38" s="6">
        <v>0.80649999999999999</v>
      </c>
      <c r="DH38" s="6">
        <v>0.85229999999999995</v>
      </c>
      <c r="DI38" s="6">
        <v>58.180739160000002</v>
      </c>
      <c r="DJ38" s="6">
        <v>2082</v>
      </c>
    </row>
    <row r="39" spans="3:114" x14ac:dyDescent="0.2">
      <c r="C39">
        <v>2</v>
      </c>
      <c r="D39" t="e">
        <f t="shared" si="66"/>
        <v>#DIV/0!</v>
      </c>
      <c r="E39" t="e">
        <f t="shared" si="51"/>
        <v>#DIV/0!</v>
      </c>
      <c r="F39" t="e">
        <f t="shared" si="52"/>
        <v>#DIV/0!</v>
      </c>
      <c r="G39" t="e">
        <f t="shared" si="53"/>
        <v>#DIV/0!</v>
      </c>
      <c r="H39" t="e">
        <f t="shared" si="54"/>
        <v>#DIV/0!</v>
      </c>
      <c r="I39" t="e">
        <f t="shared" si="55"/>
        <v>#DIV/0!</v>
      </c>
      <c r="J39" t="e">
        <f t="shared" si="56"/>
        <v>#DIV/0!</v>
      </c>
      <c r="K39">
        <f t="shared" si="57"/>
        <v>0.89399999999999991</v>
      </c>
      <c r="L39">
        <f t="shared" si="58"/>
        <v>0.91939999999999988</v>
      </c>
      <c r="M39">
        <f t="shared" si="59"/>
        <v>0.86182000000000003</v>
      </c>
      <c r="N39">
        <f t="shared" si="60"/>
        <v>0.8881</v>
      </c>
      <c r="O39">
        <f t="shared" si="61"/>
        <v>0.87642000000000009</v>
      </c>
      <c r="P39">
        <f t="shared" si="62"/>
        <v>0.92232000000000003</v>
      </c>
      <c r="Q39">
        <f t="shared" si="63"/>
        <v>0.89779999999999993</v>
      </c>
      <c r="R39">
        <f t="shared" si="64"/>
        <v>148.82098223460139</v>
      </c>
      <c r="S39">
        <f t="shared" si="65"/>
        <v>2136.8000000000002</v>
      </c>
      <c r="V39">
        <v>2</v>
      </c>
      <c r="AD39" s="12">
        <f>RunOnceAcrossAllTest!E90</f>
        <v>0.86499999999999999</v>
      </c>
      <c r="AE39" s="12">
        <f>RunOnceAcrossAllTest!F90</f>
        <v>0.90239999999999998</v>
      </c>
      <c r="AF39" s="12">
        <f>RunOnceAcrossAllTest!G90</f>
        <v>0.79569999999999996</v>
      </c>
      <c r="AG39" s="12">
        <f>RunOnceAcrossAllTest!H90</f>
        <v>0.84570000000000001</v>
      </c>
      <c r="AH39" s="12">
        <f>RunOnceAcrossAllTest!I90</f>
        <v>0.83899999999999997</v>
      </c>
      <c r="AI39" s="12">
        <f>RunOnceAcrossAllTest!J90</f>
        <v>0.92520000000000002</v>
      </c>
      <c r="AJ39" s="12">
        <f>RunOnceAcrossAllTest!K90</f>
        <v>0.88</v>
      </c>
      <c r="AK39" s="12">
        <f>RunOnceAcrossAllTest!M90</f>
        <v>167.534003973007</v>
      </c>
      <c r="AL39" s="12">
        <f>RunOnceAcrossAllTest!L90</f>
        <v>1888</v>
      </c>
      <c r="AM39" s="12"/>
      <c r="AW39" s="6">
        <v>0.875</v>
      </c>
      <c r="AX39" s="6">
        <v>0.85419999999999996</v>
      </c>
      <c r="AY39" s="6">
        <v>0.88170000000000004</v>
      </c>
      <c r="AZ39" s="6">
        <v>0.86770000000000003</v>
      </c>
      <c r="BA39" s="6">
        <v>0.89419999999999999</v>
      </c>
      <c r="BB39" s="6">
        <v>0.86919999999999997</v>
      </c>
      <c r="BC39" s="6">
        <v>0.88149999999999995</v>
      </c>
      <c r="BD39" s="6">
        <v>142.86850000000001</v>
      </c>
      <c r="BE39" s="6">
        <v>1888</v>
      </c>
      <c r="BF39" s="6"/>
      <c r="BP39" s="6">
        <v>0.92</v>
      </c>
      <c r="BQ39" s="6">
        <v>1</v>
      </c>
      <c r="BR39" s="6">
        <v>0.82799999999999996</v>
      </c>
      <c r="BS39" s="6">
        <v>0.90590000000000004</v>
      </c>
      <c r="BT39" s="6">
        <v>0.86990000000000001</v>
      </c>
      <c r="BU39" s="6">
        <v>1</v>
      </c>
      <c r="BV39" s="6">
        <v>0.9304</v>
      </c>
      <c r="BW39" s="6">
        <v>141.27180000000001</v>
      </c>
      <c r="BX39" s="6">
        <v>2262</v>
      </c>
      <c r="BY39" s="6"/>
      <c r="CI39" s="6">
        <v>0.92</v>
      </c>
      <c r="CJ39" s="6">
        <v>0.95050000000000001</v>
      </c>
      <c r="CK39" s="6">
        <v>0.8972</v>
      </c>
      <c r="CL39" s="6">
        <v>0.92310000000000003</v>
      </c>
      <c r="CM39" s="6">
        <v>0.88890000000000002</v>
      </c>
      <c r="CN39" s="6">
        <v>0.94620000000000004</v>
      </c>
      <c r="CO39" s="6">
        <v>0.91669999999999996</v>
      </c>
      <c r="CP39" s="6">
        <v>149.27359999999999</v>
      </c>
      <c r="CQ39" s="6">
        <v>2320</v>
      </c>
      <c r="CR39" s="6"/>
      <c r="DB39" s="6">
        <v>0.89</v>
      </c>
      <c r="DC39" s="6">
        <v>0.88990000000000002</v>
      </c>
      <c r="DD39" s="6">
        <v>0.90649999999999997</v>
      </c>
      <c r="DE39" s="6">
        <v>0.89810000000000001</v>
      </c>
      <c r="DF39" s="6">
        <v>0.8901</v>
      </c>
      <c r="DG39" s="6">
        <v>0.871</v>
      </c>
      <c r="DH39" s="6">
        <v>0.88039999999999996</v>
      </c>
      <c r="DI39" s="6">
        <v>143.15700720000001</v>
      </c>
      <c r="DJ39" s="6">
        <v>2326</v>
      </c>
    </row>
    <row r="40" spans="3:114" x14ac:dyDescent="0.2">
      <c r="C40">
        <v>3</v>
      </c>
      <c r="D40" t="e">
        <f t="shared" si="66"/>
        <v>#DIV/0!</v>
      </c>
      <c r="E40" t="e">
        <f t="shared" si="51"/>
        <v>#DIV/0!</v>
      </c>
      <c r="F40" t="e">
        <f t="shared" si="52"/>
        <v>#DIV/0!</v>
      </c>
      <c r="G40" t="e">
        <f t="shared" si="53"/>
        <v>#DIV/0!</v>
      </c>
      <c r="H40" t="e">
        <f t="shared" si="54"/>
        <v>#DIV/0!</v>
      </c>
      <c r="I40" t="e">
        <f t="shared" si="55"/>
        <v>#DIV/0!</v>
      </c>
      <c r="J40" t="e">
        <f t="shared" si="56"/>
        <v>#DIV/0!</v>
      </c>
      <c r="K40">
        <f t="shared" si="57"/>
        <v>0.89800000000000002</v>
      </c>
      <c r="L40">
        <f t="shared" si="58"/>
        <v>0.91335999999999995</v>
      </c>
      <c r="M40">
        <f t="shared" si="59"/>
        <v>0.87109999999999987</v>
      </c>
      <c r="N40">
        <f t="shared" si="60"/>
        <v>0.8901</v>
      </c>
      <c r="O40">
        <f t="shared" si="61"/>
        <v>0.89093999999999995</v>
      </c>
      <c r="P40">
        <f t="shared" si="62"/>
        <v>0.91915999999999998</v>
      </c>
      <c r="Q40">
        <f t="shared" si="63"/>
        <v>0.90359999999999996</v>
      </c>
      <c r="R40">
        <f t="shared" si="64"/>
        <v>164.20645419646479</v>
      </c>
      <c r="S40">
        <f t="shared" si="65"/>
        <v>2358.8000000000002</v>
      </c>
      <c r="V40">
        <v>3</v>
      </c>
      <c r="AD40" s="12">
        <f>RunOnceAcrossAllTest!E120</f>
        <v>0.86</v>
      </c>
      <c r="AE40" s="12">
        <f>RunOnceAcrossAllTest!F120</f>
        <v>0.86519999999999997</v>
      </c>
      <c r="AF40" s="12">
        <f>RunOnceAcrossAllTest!G120</f>
        <v>0.82799999999999996</v>
      </c>
      <c r="AG40" s="12">
        <f>RunOnceAcrossAllTest!H120</f>
        <v>0.84619999999999995</v>
      </c>
      <c r="AH40" s="12">
        <f>RunOnceAcrossAllTest!I120</f>
        <v>0.85589999999999999</v>
      </c>
      <c r="AI40" s="12">
        <f>RunOnceAcrossAllTest!J120</f>
        <v>0.88790000000000002</v>
      </c>
      <c r="AJ40" s="12">
        <f>RunOnceAcrossAllTest!K120</f>
        <v>0.87160000000000004</v>
      </c>
      <c r="AK40" s="12">
        <f>RunOnceAcrossAllTest!M120</f>
        <v>169.53386688232399</v>
      </c>
      <c r="AL40" s="12">
        <f>RunOnceAcrossAllTest!L120</f>
        <v>2173</v>
      </c>
      <c r="AM40" s="12"/>
      <c r="AW40" s="6">
        <v>0.82499999999999996</v>
      </c>
      <c r="AX40" s="6">
        <v>0.83720000000000006</v>
      </c>
      <c r="AY40" s="6">
        <v>0.7742</v>
      </c>
      <c r="AZ40" s="6">
        <v>0.80449999999999999</v>
      </c>
      <c r="BA40" s="6">
        <v>0.81579999999999997</v>
      </c>
      <c r="BB40" s="6">
        <v>0.86919999999999997</v>
      </c>
      <c r="BC40" s="6">
        <v>0.84160000000000001</v>
      </c>
      <c r="BD40" s="6">
        <v>142.70599999999999</v>
      </c>
      <c r="BE40" s="6">
        <v>2149</v>
      </c>
      <c r="BF40" s="6"/>
      <c r="BP40" s="6">
        <v>0.92</v>
      </c>
      <c r="BQ40" s="6">
        <v>1</v>
      </c>
      <c r="BR40" s="6">
        <v>0.82799999999999996</v>
      </c>
      <c r="BS40" s="6">
        <v>0.90590000000000004</v>
      </c>
      <c r="BT40" s="6">
        <v>0.86990000000000001</v>
      </c>
      <c r="BU40" s="6">
        <v>1</v>
      </c>
      <c r="BV40" s="6">
        <v>0.9304</v>
      </c>
      <c r="BW40" s="6">
        <v>159.7799</v>
      </c>
      <c r="BX40" s="6">
        <v>2480</v>
      </c>
      <c r="BY40" s="6"/>
      <c r="CI40" s="6">
        <v>0.95499999999999996</v>
      </c>
      <c r="CJ40" s="6">
        <v>0.92979999999999996</v>
      </c>
      <c r="CK40" s="6">
        <v>0.99070000000000003</v>
      </c>
      <c r="CL40" s="6">
        <v>0.95930000000000004</v>
      </c>
      <c r="CM40" s="6">
        <v>0.98839999999999995</v>
      </c>
      <c r="CN40" s="6">
        <v>0.91400000000000003</v>
      </c>
      <c r="CO40" s="6">
        <v>0.94969999999999999</v>
      </c>
      <c r="CP40" s="6">
        <v>181.0283</v>
      </c>
      <c r="CQ40" s="6">
        <v>2498</v>
      </c>
      <c r="CR40" s="6"/>
      <c r="DB40" s="6">
        <v>0.93</v>
      </c>
      <c r="DC40" s="6">
        <v>0.93459999999999999</v>
      </c>
      <c r="DD40" s="6">
        <v>0.93459999999999999</v>
      </c>
      <c r="DE40" s="6">
        <v>0.93459999999999999</v>
      </c>
      <c r="DF40" s="6">
        <v>0.92469999999999997</v>
      </c>
      <c r="DG40" s="6">
        <v>0.92469999999999997</v>
      </c>
      <c r="DH40" s="6">
        <v>0.92469999999999997</v>
      </c>
      <c r="DI40" s="6">
        <v>167.9842041</v>
      </c>
      <c r="DJ40" s="6">
        <v>2494</v>
      </c>
    </row>
    <row r="41" spans="3:114" x14ac:dyDescent="0.2">
      <c r="C41">
        <v>4</v>
      </c>
      <c r="D41" t="e">
        <f t="shared" si="66"/>
        <v>#DIV/0!</v>
      </c>
      <c r="E41" t="e">
        <f t="shared" si="51"/>
        <v>#DIV/0!</v>
      </c>
      <c r="F41" t="e">
        <f t="shared" si="52"/>
        <v>#DIV/0!</v>
      </c>
      <c r="G41" t="e">
        <f t="shared" si="53"/>
        <v>#DIV/0!</v>
      </c>
      <c r="H41" t="e">
        <f t="shared" si="54"/>
        <v>#DIV/0!</v>
      </c>
      <c r="I41" t="e">
        <f t="shared" si="55"/>
        <v>#DIV/0!</v>
      </c>
      <c r="J41" t="e">
        <f t="shared" si="56"/>
        <v>#DIV/0!</v>
      </c>
      <c r="K41">
        <f t="shared" si="57"/>
        <v>0.90800000000000003</v>
      </c>
      <c r="L41">
        <f t="shared" si="58"/>
        <v>0.90218000000000009</v>
      </c>
      <c r="M41">
        <f t="shared" si="59"/>
        <v>0.91295999999999999</v>
      </c>
      <c r="N41">
        <f t="shared" si="60"/>
        <v>0.90522000000000014</v>
      </c>
      <c r="O41">
        <f t="shared" si="61"/>
        <v>0.92365999999999993</v>
      </c>
      <c r="P41">
        <f t="shared" si="62"/>
        <v>0.89904000000000006</v>
      </c>
      <c r="Q41">
        <f t="shared" si="63"/>
        <v>0.90898000000000001</v>
      </c>
      <c r="R41">
        <f t="shared" si="64"/>
        <v>132.12313763999998</v>
      </c>
      <c r="S41">
        <f t="shared" si="65"/>
        <v>2424.8000000000002</v>
      </c>
      <c r="V41">
        <v>4</v>
      </c>
      <c r="AD41" s="12">
        <f>RunOnceAcrossAllTest!E150</f>
        <v>0.88</v>
      </c>
      <c r="AE41" s="12">
        <f>RunOnceAcrossAllTest!F150</f>
        <v>0.89659999999999995</v>
      </c>
      <c r="AF41" s="12">
        <f>RunOnceAcrossAllTest!G150</f>
        <v>0.8387</v>
      </c>
      <c r="AG41" s="12">
        <f>RunOnceAcrossAllTest!H150</f>
        <v>0.86670000000000003</v>
      </c>
      <c r="AH41" s="12">
        <f>RunOnceAcrossAllTest!I150</f>
        <v>0.86729999999999996</v>
      </c>
      <c r="AI41" s="12">
        <f>RunOnceAcrossAllTest!J150</f>
        <v>0.91590000000000005</v>
      </c>
      <c r="AJ41" s="12">
        <f>RunOnceAcrossAllTest!K150</f>
        <v>0.89090000000000003</v>
      </c>
      <c r="AK41" s="12">
        <f>RunOnceAcrossAllTest!M150</f>
        <v>0.85589999999999999</v>
      </c>
      <c r="AL41" s="12">
        <f>RunOnceAcrossAllTest!L150</f>
        <v>2334</v>
      </c>
      <c r="AM41" s="12"/>
      <c r="AW41" s="6">
        <v>0.86</v>
      </c>
      <c r="AX41" s="6">
        <v>0.8095</v>
      </c>
      <c r="AY41" s="6">
        <v>0.91400000000000003</v>
      </c>
      <c r="AZ41" s="6">
        <v>0.85860000000000003</v>
      </c>
      <c r="BA41" s="6">
        <v>0.91579999999999995</v>
      </c>
      <c r="BB41" s="6">
        <v>0.81310000000000004</v>
      </c>
      <c r="BC41" s="6">
        <v>0.86140000000000005</v>
      </c>
      <c r="BD41" s="6">
        <v>152.23820000000001</v>
      </c>
      <c r="BE41" s="6">
        <v>2382</v>
      </c>
      <c r="BF41" s="6"/>
      <c r="BP41" s="6">
        <v>0.92</v>
      </c>
      <c r="BQ41" s="6">
        <v>0.97529999999999994</v>
      </c>
      <c r="BR41" s="6">
        <v>0.84950000000000003</v>
      </c>
      <c r="BS41" s="6">
        <v>0.90800000000000003</v>
      </c>
      <c r="BT41" s="6">
        <v>0.88239999999999996</v>
      </c>
      <c r="BU41" s="6">
        <v>0.98129999999999995</v>
      </c>
      <c r="BV41" s="6">
        <v>0.92920000000000003</v>
      </c>
      <c r="BW41" s="6">
        <v>167.94499999999999</v>
      </c>
      <c r="BX41" s="6">
        <v>2462</v>
      </c>
      <c r="BY41" s="6"/>
      <c r="CI41" s="6">
        <v>0.91500000000000004</v>
      </c>
      <c r="CJ41" s="6">
        <v>0.875</v>
      </c>
      <c r="CK41" s="6">
        <v>0.98129999999999995</v>
      </c>
      <c r="CL41" s="6">
        <v>0.92510000000000003</v>
      </c>
      <c r="CM41" s="6">
        <v>0.97499999999999998</v>
      </c>
      <c r="CN41" s="6">
        <v>0.8387</v>
      </c>
      <c r="CO41" s="6">
        <v>0.90169999999999995</v>
      </c>
      <c r="CP41" s="6">
        <v>165.26929999999999</v>
      </c>
      <c r="CQ41" s="6">
        <v>2462</v>
      </c>
      <c r="CR41" s="6"/>
      <c r="DB41" s="6">
        <v>0.96499999999999997</v>
      </c>
      <c r="DC41" s="6">
        <v>0.95450000000000002</v>
      </c>
      <c r="DD41" s="6">
        <v>0.98129999999999995</v>
      </c>
      <c r="DE41" s="6">
        <v>0.9677</v>
      </c>
      <c r="DF41" s="6">
        <v>0.9778</v>
      </c>
      <c r="DG41" s="6">
        <v>0.94620000000000004</v>
      </c>
      <c r="DH41" s="6">
        <v>0.9617</v>
      </c>
      <c r="DI41" s="6">
        <v>174.30728819999999</v>
      </c>
      <c r="DJ41" s="6">
        <v>2484</v>
      </c>
    </row>
    <row r="42" spans="3:114" x14ac:dyDescent="0.2">
      <c r="C42">
        <v>5</v>
      </c>
      <c r="D42" t="e">
        <f t="shared" si="66"/>
        <v>#DIV/0!</v>
      </c>
      <c r="E42" t="e">
        <f t="shared" si="51"/>
        <v>#DIV/0!</v>
      </c>
      <c r="F42" t="e">
        <f t="shared" si="52"/>
        <v>#DIV/0!</v>
      </c>
      <c r="G42" t="e">
        <f t="shared" si="53"/>
        <v>#DIV/0!</v>
      </c>
      <c r="H42" t="e">
        <f t="shared" si="54"/>
        <v>#DIV/0!</v>
      </c>
      <c r="I42" t="e">
        <f t="shared" si="55"/>
        <v>#DIV/0!</v>
      </c>
      <c r="J42" t="e">
        <f t="shared" si="56"/>
        <v>#DIV/0!</v>
      </c>
      <c r="K42">
        <f t="shared" si="57"/>
        <v>0.93100000000000005</v>
      </c>
      <c r="L42">
        <f t="shared" si="58"/>
        <v>0.91759999999999997</v>
      </c>
      <c r="M42">
        <f t="shared" si="59"/>
        <v>0.94435999999999998</v>
      </c>
      <c r="N42">
        <f t="shared" si="60"/>
        <v>0.92967999999999995</v>
      </c>
      <c r="O42">
        <f t="shared" si="61"/>
        <v>0.95013999999999998</v>
      </c>
      <c r="P42">
        <f t="shared" si="62"/>
        <v>0.91568000000000005</v>
      </c>
      <c r="Q42">
        <f t="shared" si="63"/>
        <v>0.93162</v>
      </c>
      <c r="R42">
        <f t="shared" si="64"/>
        <v>179.28980364335922</v>
      </c>
      <c r="S42">
        <f t="shared" si="65"/>
        <v>2465.1999999999998</v>
      </c>
      <c r="V42">
        <v>5</v>
      </c>
      <c r="AD42" s="12">
        <f>RunOnceAcrossAllTest!E180</f>
        <v>0.86</v>
      </c>
      <c r="AE42" s="12">
        <f>RunOnceAcrossAllTest!F180</f>
        <v>0.8155</v>
      </c>
      <c r="AF42" s="12">
        <f>RunOnceAcrossAllTest!G180</f>
        <v>0.9032</v>
      </c>
      <c r="AG42" s="12">
        <f>RunOnceAcrossAllTest!H180</f>
        <v>0.85709999999999997</v>
      </c>
      <c r="AH42" s="12">
        <f>RunOnceAcrossAllTest!I180</f>
        <v>0.90720000000000001</v>
      </c>
      <c r="AI42" s="12">
        <f>RunOnceAcrossAllTest!J180</f>
        <v>0.82240000000000002</v>
      </c>
      <c r="AJ42" s="12">
        <f>RunOnceAcrossAllTest!K180</f>
        <v>0.86270000000000002</v>
      </c>
      <c r="AK42" s="12">
        <f>RunOnceAcrossAllTest!M180</f>
        <v>181.15402221679599</v>
      </c>
      <c r="AL42" s="12">
        <f>RunOnceAcrossAllTest!L180</f>
        <v>2464</v>
      </c>
      <c r="AM42" s="12"/>
      <c r="AW42" s="6">
        <v>0.91500000000000004</v>
      </c>
      <c r="AX42" s="6">
        <v>0.89580000000000004</v>
      </c>
      <c r="AY42" s="6">
        <v>0.92469999999999997</v>
      </c>
      <c r="AZ42" s="6">
        <v>0.91010000000000002</v>
      </c>
      <c r="BA42" s="6">
        <v>0.93269999999999997</v>
      </c>
      <c r="BB42" s="6">
        <v>0.90649999999999997</v>
      </c>
      <c r="BC42" s="6">
        <v>0.9194</v>
      </c>
      <c r="BD42" s="6">
        <v>196.7312</v>
      </c>
      <c r="BE42" s="6">
        <v>2446</v>
      </c>
      <c r="BF42" s="6"/>
      <c r="BP42" s="6">
        <v>0.95499999999999996</v>
      </c>
      <c r="BQ42" s="6">
        <v>1</v>
      </c>
      <c r="BR42" s="6">
        <v>0.9032</v>
      </c>
      <c r="BS42" s="6">
        <v>0.94920000000000004</v>
      </c>
      <c r="BT42" s="6">
        <v>0.9224</v>
      </c>
      <c r="BU42" s="6">
        <v>1</v>
      </c>
      <c r="BV42" s="6">
        <v>0.95960000000000001</v>
      </c>
      <c r="BW42" s="6">
        <v>164.90610000000001</v>
      </c>
      <c r="BX42" s="6">
        <v>2480</v>
      </c>
      <c r="BY42" s="6"/>
      <c r="CI42" s="6">
        <v>0.95499999999999996</v>
      </c>
      <c r="CJ42" s="6">
        <v>0.92979999999999996</v>
      </c>
      <c r="CK42" s="6">
        <v>0.99070000000000003</v>
      </c>
      <c r="CL42" s="6">
        <v>0.95930000000000004</v>
      </c>
      <c r="CM42" s="6">
        <v>0.98839999999999995</v>
      </c>
      <c r="CN42" s="6">
        <v>0.91400000000000003</v>
      </c>
      <c r="CO42" s="6">
        <v>0.94969999999999999</v>
      </c>
      <c r="CP42" s="6">
        <v>167.34460000000001</v>
      </c>
      <c r="CQ42" s="6">
        <v>2475</v>
      </c>
      <c r="CR42" s="6"/>
      <c r="DB42" s="6">
        <v>0.97</v>
      </c>
      <c r="DC42" s="6">
        <v>0.94689999999999996</v>
      </c>
      <c r="DD42" s="6">
        <v>1</v>
      </c>
      <c r="DE42" s="6">
        <v>0.97270000000000001</v>
      </c>
      <c r="DF42" s="6">
        <v>1</v>
      </c>
      <c r="DG42" s="6">
        <v>0.9355</v>
      </c>
      <c r="DH42" s="6">
        <v>0.9667</v>
      </c>
      <c r="DI42" s="6">
        <v>186.313096</v>
      </c>
      <c r="DJ42" s="6">
        <v>2461</v>
      </c>
    </row>
    <row r="43" spans="3:114" x14ac:dyDescent="0.2">
      <c r="C43">
        <v>6</v>
      </c>
      <c r="D43" t="e">
        <f t="shared" si="66"/>
        <v>#DIV/0!</v>
      </c>
      <c r="E43" t="e">
        <f t="shared" si="51"/>
        <v>#DIV/0!</v>
      </c>
      <c r="F43" t="e">
        <f t="shared" si="52"/>
        <v>#DIV/0!</v>
      </c>
      <c r="G43" t="e">
        <f t="shared" si="53"/>
        <v>#DIV/0!</v>
      </c>
      <c r="H43" t="e">
        <f t="shared" si="54"/>
        <v>#DIV/0!</v>
      </c>
      <c r="I43" t="e">
        <f t="shared" si="55"/>
        <v>#DIV/0!</v>
      </c>
      <c r="J43" t="e">
        <f t="shared" si="56"/>
        <v>#DIV/0!</v>
      </c>
      <c r="K43">
        <f t="shared" si="57"/>
        <v>0.94199999999999984</v>
      </c>
      <c r="L43">
        <f t="shared" si="58"/>
        <v>0.91327999999999998</v>
      </c>
      <c r="M43">
        <f t="shared" si="59"/>
        <v>0.97448000000000001</v>
      </c>
      <c r="N43">
        <f t="shared" si="60"/>
        <v>0.94252000000000002</v>
      </c>
      <c r="O43">
        <f t="shared" si="61"/>
        <v>0.97632000000000008</v>
      </c>
      <c r="P43">
        <f t="shared" si="62"/>
        <v>0.90868000000000004</v>
      </c>
      <c r="Q43">
        <f t="shared" si="63"/>
        <v>0.94075999999999982</v>
      </c>
      <c r="R43">
        <f t="shared" si="64"/>
        <v>175.26002421719159</v>
      </c>
      <c r="S43">
        <f t="shared" si="65"/>
        <v>2475</v>
      </c>
      <c r="V43">
        <v>6</v>
      </c>
      <c r="AD43" s="12">
        <f>RunOnceAcrossAllTest!E210</f>
        <v>0.92</v>
      </c>
      <c r="AE43" s="12">
        <f>RunOnceAcrossAllTest!F210</f>
        <v>0.86670000000000003</v>
      </c>
      <c r="AF43" s="12">
        <f>RunOnceAcrossAllTest!G210</f>
        <v>0.97850000000000004</v>
      </c>
      <c r="AG43" s="12">
        <f>RunOnceAcrossAllTest!H210</f>
        <v>0.91920000000000002</v>
      </c>
      <c r="AH43" s="12">
        <f>RunOnceAcrossAllTest!I210</f>
        <v>0.97889999999999999</v>
      </c>
      <c r="AI43" s="12">
        <f>RunOnceAcrossAllTest!J210</f>
        <v>0.86919999999999997</v>
      </c>
      <c r="AJ43" s="12">
        <f>RunOnceAcrossAllTest!K210</f>
        <v>0.92079999999999995</v>
      </c>
      <c r="AK43" s="12">
        <f>RunOnceAcrossAllTest!M210</f>
        <v>167.97390818595801</v>
      </c>
      <c r="AL43" s="12">
        <f>RunOnceAcrossAllTest!L210</f>
        <v>2492</v>
      </c>
      <c r="AM43" s="12"/>
      <c r="AW43" s="6">
        <v>0.94</v>
      </c>
      <c r="AX43" s="6">
        <v>0.92630000000000001</v>
      </c>
      <c r="AY43" s="6">
        <v>0.94620000000000004</v>
      </c>
      <c r="AZ43" s="6">
        <v>0.93620000000000003</v>
      </c>
      <c r="BA43" s="6">
        <v>0.95240000000000002</v>
      </c>
      <c r="BB43" s="6">
        <v>0.93459999999999999</v>
      </c>
      <c r="BC43" s="6">
        <v>0.94340000000000002</v>
      </c>
      <c r="BD43" s="6">
        <v>191.41919999999999</v>
      </c>
      <c r="BE43" s="6">
        <v>2460</v>
      </c>
      <c r="BF43" s="6"/>
      <c r="BP43" s="6">
        <v>0.95</v>
      </c>
      <c r="BQ43" s="6">
        <v>0.93679999999999997</v>
      </c>
      <c r="BR43" s="6">
        <v>0.95699999999999996</v>
      </c>
      <c r="BS43" s="6">
        <v>0.94679999999999997</v>
      </c>
      <c r="BT43" s="6">
        <v>0.96189999999999998</v>
      </c>
      <c r="BU43" s="6">
        <v>0.94389999999999996</v>
      </c>
      <c r="BV43" s="6">
        <v>0.95279999999999998</v>
      </c>
      <c r="BW43" s="6">
        <v>158.09110000000001</v>
      </c>
      <c r="BX43" s="6">
        <v>2477</v>
      </c>
      <c r="BY43" s="6"/>
      <c r="CI43" s="6">
        <v>0.94499999999999995</v>
      </c>
      <c r="CJ43" s="6">
        <v>0.90680000000000005</v>
      </c>
      <c r="CK43" s="6">
        <v>1</v>
      </c>
      <c r="CL43" s="6">
        <v>0.95109999999999995</v>
      </c>
      <c r="CM43" s="6">
        <v>1</v>
      </c>
      <c r="CN43" s="6">
        <v>0.88170000000000004</v>
      </c>
      <c r="CO43" s="6">
        <v>0.93710000000000004</v>
      </c>
      <c r="CP43" s="6">
        <v>181.32499999999999</v>
      </c>
      <c r="CQ43" s="6">
        <v>2473</v>
      </c>
      <c r="CR43" s="6"/>
      <c r="DB43" s="6">
        <v>0.95499999999999996</v>
      </c>
      <c r="DC43" s="6">
        <v>0.92979999999999996</v>
      </c>
      <c r="DD43" s="6">
        <v>0.99070000000000003</v>
      </c>
      <c r="DE43" s="6">
        <v>0.95930000000000004</v>
      </c>
      <c r="DF43" s="6">
        <v>0.98839999999999995</v>
      </c>
      <c r="DG43" s="6">
        <v>0.91400000000000003</v>
      </c>
      <c r="DH43" s="6">
        <v>0.94969999999999999</v>
      </c>
      <c r="DI43" s="6">
        <v>177.49091290000001</v>
      </c>
      <c r="DJ43" s="6">
        <v>2473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EE3D8-83F1-094B-ADAC-C3063A252880}">
  <sheetPr>
    <tabColor theme="0"/>
  </sheetPr>
  <dimension ref="C4:DJ43"/>
  <sheetViews>
    <sheetView topLeftCell="A22" workbookViewId="0">
      <selection activeCell="D29" sqref="D29"/>
    </sheetView>
  </sheetViews>
  <sheetFormatPr baseColWidth="10" defaultRowHeight="16" x14ac:dyDescent="0.2"/>
  <cols>
    <col min="18" max="18" width="11.1640625" bestFit="1" customWidth="1"/>
    <col min="37" max="37" width="11.1640625" bestFit="1" customWidth="1"/>
    <col min="57" max="57" width="11.1640625" bestFit="1" customWidth="1"/>
  </cols>
  <sheetData>
    <row r="4" spans="3:114" x14ac:dyDescent="0.2">
      <c r="C4" t="s">
        <v>84</v>
      </c>
      <c r="V4" t="s">
        <v>83</v>
      </c>
      <c r="AO4" t="s">
        <v>78</v>
      </c>
      <c r="BH4" t="s">
        <v>79</v>
      </c>
      <c r="CA4" t="s">
        <v>80</v>
      </c>
      <c r="CT4" t="s">
        <v>81</v>
      </c>
    </row>
    <row r="5" spans="3:114" x14ac:dyDescent="0.2">
      <c r="C5" t="s">
        <v>27</v>
      </c>
      <c r="V5" t="s">
        <v>27</v>
      </c>
      <c r="AO5" t="s">
        <v>27</v>
      </c>
      <c r="BH5" t="str">
        <f>AO5</f>
        <v>Obligation</v>
      </c>
      <c r="CA5" t="str">
        <f>BH5</f>
        <v>Obligation</v>
      </c>
      <c r="CT5" t="str">
        <f>CA5</f>
        <v>Obligation</v>
      </c>
    </row>
    <row r="6" spans="3:114" x14ac:dyDescent="0.2">
      <c r="C6" s="13" t="s">
        <v>48</v>
      </c>
      <c r="D6" s="13" t="s">
        <v>49</v>
      </c>
      <c r="E6" s="13" t="s">
        <v>63</v>
      </c>
      <c r="F6" s="13" t="s">
        <v>64</v>
      </c>
      <c r="G6" s="13" t="s">
        <v>65</v>
      </c>
      <c r="H6" s="13" t="s">
        <v>66</v>
      </c>
      <c r="I6" s="13" t="s">
        <v>67</v>
      </c>
      <c r="J6" s="13" t="s">
        <v>68</v>
      </c>
      <c r="K6" s="13" t="s">
        <v>56</v>
      </c>
      <c r="L6" s="13" t="s">
        <v>69</v>
      </c>
      <c r="M6" s="13" t="s">
        <v>70</v>
      </c>
      <c r="N6" s="13" t="s">
        <v>71</v>
      </c>
      <c r="O6" s="13" t="s">
        <v>72</v>
      </c>
      <c r="P6" s="13" t="s">
        <v>73</v>
      </c>
      <c r="Q6" s="13" t="s">
        <v>74</v>
      </c>
      <c r="R6" s="13" t="s">
        <v>75</v>
      </c>
      <c r="S6" s="13" t="s">
        <v>76</v>
      </c>
      <c r="V6" s="13" t="s">
        <v>48</v>
      </c>
      <c r="W6" s="13" t="s">
        <v>49</v>
      </c>
      <c r="X6" s="13" t="s">
        <v>63</v>
      </c>
      <c r="Y6" s="13" t="s">
        <v>64</v>
      </c>
      <c r="Z6" s="13" t="s">
        <v>65</v>
      </c>
      <c r="AA6" s="13" t="s">
        <v>66</v>
      </c>
      <c r="AB6" s="13" t="s">
        <v>67</v>
      </c>
      <c r="AC6" s="13" t="s">
        <v>68</v>
      </c>
      <c r="AD6" s="13" t="s">
        <v>56</v>
      </c>
      <c r="AE6" s="13" t="s">
        <v>69</v>
      </c>
      <c r="AF6" s="13" t="s">
        <v>70</v>
      </c>
      <c r="AG6" s="13" t="s">
        <v>71</v>
      </c>
      <c r="AH6" s="13" t="s">
        <v>72</v>
      </c>
      <c r="AI6" s="13" t="s">
        <v>73</v>
      </c>
      <c r="AJ6" s="13" t="s">
        <v>74</v>
      </c>
      <c r="AK6" s="13" t="s">
        <v>75</v>
      </c>
      <c r="AL6" s="13" t="s">
        <v>76</v>
      </c>
      <c r="AO6" s="13" t="s">
        <v>48</v>
      </c>
      <c r="AP6" s="13" t="s">
        <v>49</v>
      </c>
      <c r="AQ6" s="13" t="s">
        <v>63</v>
      </c>
      <c r="AR6" s="13" t="s">
        <v>64</v>
      </c>
      <c r="AS6" s="13" t="s">
        <v>65</v>
      </c>
      <c r="AT6" s="13" t="s">
        <v>66</v>
      </c>
      <c r="AU6" s="13" t="s">
        <v>67</v>
      </c>
      <c r="AV6" s="13" t="s">
        <v>68</v>
      </c>
      <c r="AW6" s="13" t="s">
        <v>56</v>
      </c>
      <c r="AX6" s="13" t="s">
        <v>69</v>
      </c>
      <c r="AY6" s="13" t="s">
        <v>70</v>
      </c>
      <c r="AZ6" s="13" t="s">
        <v>71</v>
      </c>
      <c r="BA6" s="13" t="s">
        <v>72</v>
      </c>
      <c r="BB6" s="13" t="s">
        <v>73</v>
      </c>
      <c r="BC6" s="13" t="s">
        <v>74</v>
      </c>
      <c r="BD6" s="13" t="s">
        <v>75</v>
      </c>
      <c r="BE6" s="13" t="s">
        <v>76</v>
      </c>
      <c r="BH6" s="11" t="s">
        <v>48</v>
      </c>
      <c r="BI6" s="11" t="s">
        <v>49</v>
      </c>
      <c r="BJ6" s="11" t="s">
        <v>63</v>
      </c>
      <c r="BK6" s="11" t="s">
        <v>64</v>
      </c>
      <c r="BL6" s="11" t="s">
        <v>65</v>
      </c>
      <c r="BM6" s="11" t="s">
        <v>66</v>
      </c>
      <c r="BN6" s="11" t="s">
        <v>67</v>
      </c>
      <c r="BO6" s="11" t="s">
        <v>68</v>
      </c>
      <c r="BP6" s="11" t="s">
        <v>56</v>
      </c>
      <c r="BQ6" s="11" t="s">
        <v>69</v>
      </c>
      <c r="BR6" s="11" t="s">
        <v>70</v>
      </c>
      <c r="BS6" s="11" t="s">
        <v>71</v>
      </c>
      <c r="BT6" s="11" t="s">
        <v>72</v>
      </c>
      <c r="BU6" s="11" t="s">
        <v>73</v>
      </c>
      <c r="BV6" s="11" t="s">
        <v>74</v>
      </c>
      <c r="BW6" s="11" t="s">
        <v>75</v>
      </c>
      <c r="BX6" s="11" t="s">
        <v>82</v>
      </c>
      <c r="CA6" s="11" t="s">
        <v>48</v>
      </c>
      <c r="CB6" s="11" t="s">
        <v>49</v>
      </c>
      <c r="CC6" s="11" t="s">
        <v>63</v>
      </c>
      <c r="CD6" s="11" t="s">
        <v>64</v>
      </c>
      <c r="CE6" s="11" t="s">
        <v>65</v>
      </c>
      <c r="CF6" s="11" t="s">
        <v>66</v>
      </c>
      <c r="CG6" s="11" t="s">
        <v>67</v>
      </c>
      <c r="CH6" s="11" t="s">
        <v>68</v>
      </c>
      <c r="CI6" s="11" t="s">
        <v>56</v>
      </c>
      <c r="CJ6" s="11" t="s">
        <v>69</v>
      </c>
      <c r="CK6" s="11" t="s">
        <v>70</v>
      </c>
      <c r="CL6" s="11" t="s">
        <v>71</v>
      </c>
      <c r="CM6" s="11" t="s">
        <v>72</v>
      </c>
      <c r="CN6" s="11" t="s">
        <v>73</v>
      </c>
      <c r="CO6" s="11" t="s">
        <v>74</v>
      </c>
      <c r="CP6" s="11" t="s">
        <v>75</v>
      </c>
      <c r="CQ6" s="11" t="s">
        <v>82</v>
      </c>
      <c r="CT6" s="11" t="s">
        <v>48</v>
      </c>
      <c r="CU6" s="11" t="s">
        <v>49</v>
      </c>
      <c r="CV6" s="11" t="s">
        <v>63</v>
      </c>
      <c r="CW6" s="11" t="s">
        <v>64</v>
      </c>
      <c r="CX6" s="11" t="s">
        <v>65</v>
      </c>
      <c r="CY6" s="11" t="s">
        <v>66</v>
      </c>
      <c r="CZ6" s="11" t="s">
        <v>67</v>
      </c>
      <c r="DA6" s="11" t="s">
        <v>68</v>
      </c>
      <c r="DB6" s="11" t="s">
        <v>56</v>
      </c>
      <c r="DC6" s="11" t="s">
        <v>69</v>
      </c>
      <c r="DD6" s="11" t="s">
        <v>70</v>
      </c>
      <c r="DE6" s="11" t="s">
        <v>71</v>
      </c>
      <c r="DF6" s="11" t="s">
        <v>72</v>
      </c>
      <c r="DG6" s="11" t="s">
        <v>73</v>
      </c>
      <c r="DH6" s="11" t="s">
        <v>74</v>
      </c>
      <c r="DI6" s="11" t="s">
        <v>75</v>
      </c>
      <c r="DJ6" s="11" t="s">
        <v>82</v>
      </c>
    </row>
    <row r="7" spans="3:114" x14ac:dyDescent="0.2">
      <c r="C7" s="13">
        <v>0</v>
      </c>
      <c r="D7">
        <f>AVERAGE(W7,AP7,BI7,CB7,CU7)</f>
        <v>0.46375</v>
      </c>
      <c r="E7">
        <f t="shared" ref="E7:S13" si="0">AVERAGE(X7,AQ7,BJ7,CC7,CV7)</f>
        <v>0.92375000000000007</v>
      </c>
      <c r="F7">
        <f t="shared" si="0"/>
        <v>0.28937499999999999</v>
      </c>
      <c r="G7">
        <f t="shared" si="0"/>
        <v>0.44055</v>
      </c>
      <c r="H7">
        <f t="shared" si="0"/>
        <v>0.32739999999999997</v>
      </c>
      <c r="I7">
        <f t="shared" si="0"/>
        <v>0.93515000000000004</v>
      </c>
      <c r="J7">
        <f t="shared" si="0"/>
        <v>0.48499999999999999</v>
      </c>
      <c r="K7">
        <f t="shared" si="0"/>
        <v>0.46699999999999997</v>
      </c>
      <c r="L7">
        <f t="shared" si="0"/>
        <v>0.91576000000000002</v>
      </c>
      <c r="M7">
        <f t="shared" si="0"/>
        <v>0.29724</v>
      </c>
      <c r="N7">
        <f t="shared" si="0"/>
        <v>0.44879999999999998</v>
      </c>
      <c r="O7">
        <f t="shared" si="0"/>
        <v>0.32765999999999995</v>
      </c>
      <c r="P7">
        <f t="shared" si="0"/>
        <v>0.92590000000000006</v>
      </c>
      <c r="Q7">
        <f t="shared" si="0"/>
        <v>0.48399999999999999</v>
      </c>
      <c r="R7">
        <f t="shared" si="0"/>
        <v>11.093999999999998</v>
      </c>
      <c r="S7">
        <f t="shared" si="0"/>
        <v>200</v>
      </c>
      <c r="V7" s="13">
        <v>0</v>
      </c>
      <c r="W7" s="6"/>
      <c r="X7" s="6"/>
      <c r="Y7" s="6"/>
      <c r="Z7" s="6"/>
      <c r="AA7" s="6"/>
      <c r="AB7" s="6"/>
      <c r="AC7" s="6"/>
      <c r="AD7" s="6">
        <f>RunOnceAcrossAllTest!AK23</f>
        <v>0.48</v>
      </c>
      <c r="AE7" s="6">
        <f>RunOnceAcrossAllTest!AL23</f>
        <v>0.9375</v>
      </c>
      <c r="AF7" s="6">
        <f>RunOnceAcrossAllTest!AM23</f>
        <v>0.30820000000000003</v>
      </c>
      <c r="AG7" s="6">
        <f>RunOnceAcrossAllTest!AN23</f>
        <v>0.46389999999999998</v>
      </c>
      <c r="AH7" s="6">
        <f>RunOnceAcrossAllTest!AO23</f>
        <v>0.33549999999999996</v>
      </c>
      <c r="AI7" s="6">
        <f>RunOnceAcrossAllTest!AP23</f>
        <v>0.94440000000000002</v>
      </c>
      <c r="AJ7" s="6">
        <f>RunOnceAcrossAllTest!AQ23</f>
        <v>0.49509999999999998</v>
      </c>
      <c r="AK7" s="6">
        <f>RunOnceAcrossAllTest!AC23</f>
        <v>37.25</v>
      </c>
      <c r="AL7" s="6">
        <f>RunOnceAcrossAllTest!AB23</f>
        <v>200</v>
      </c>
      <c r="AO7" s="13">
        <v>0</v>
      </c>
      <c r="AP7" s="6">
        <v>0.46</v>
      </c>
      <c r="AQ7" s="6">
        <v>0.93180000000000007</v>
      </c>
      <c r="AR7" s="6">
        <v>0.28079999999999999</v>
      </c>
      <c r="AS7" s="6">
        <v>0.43159999999999998</v>
      </c>
      <c r="AT7" s="6">
        <v>0.32689999999999997</v>
      </c>
      <c r="AU7" s="6">
        <v>0.94440000000000002</v>
      </c>
      <c r="AV7" s="6">
        <v>0.48570000000000002</v>
      </c>
      <c r="AW7" s="6">
        <v>0.46</v>
      </c>
      <c r="AX7" s="6">
        <v>0.89579999999999993</v>
      </c>
      <c r="AY7" s="6">
        <v>0.29449999999999998</v>
      </c>
      <c r="AZ7" s="6">
        <v>0.44329999999999997</v>
      </c>
      <c r="BA7" s="6">
        <v>0.32240000000000002</v>
      </c>
      <c r="BB7" s="6">
        <v>0.90739999999999998</v>
      </c>
      <c r="BC7" s="6">
        <v>0.47570000000000001</v>
      </c>
      <c r="BD7" s="6">
        <v>3.28</v>
      </c>
      <c r="BE7" s="6">
        <v>200</v>
      </c>
      <c r="BH7">
        <v>0</v>
      </c>
      <c r="BI7" s="12">
        <v>0.46</v>
      </c>
      <c r="BJ7" s="12">
        <v>0.93179999999999996</v>
      </c>
      <c r="BK7" s="12">
        <v>0.28079999999999999</v>
      </c>
      <c r="BL7" s="12">
        <v>0.43159999999999998</v>
      </c>
      <c r="BM7" s="12">
        <v>0.32690000000000002</v>
      </c>
      <c r="BN7" s="12">
        <v>0.94440000000000002</v>
      </c>
      <c r="BO7" s="12">
        <v>0.48570000000000002</v>
      </c>
      <c r="BP7" s="12">
        <v>0.46</v>
      </c>
      <c r="BQ7" s="12">
        <v>0.89580000000000004</v>
      </c>
      <c r="BR7" s="12">
        <v>0.29449999999999998</v>
      </c>
      <c r="BS7" s="12">
        <v>0.44330000000000003</v>
      </c>
      <c r="BT7" s="12">
        <v>0.32240000000000002</v>
      </c>
      <c r="BU7" s="12">
        <v>0.90739999999999998</v>
      </c>
      <c r="BV7" s="12">
        <v>0.47570000000000001</v>
      </c>
      <c r="BW7">
        <v>7.16</v>
      </c>
      <c r="BX7">
        <v>200</v>
      </c>
      <c r="CA7">
        <v>0</v>
      </c>
      <c r="CB7" s="12">
        <v>0.46</v>
      </c>
      <c r="CC7" s="12">
        <v>0.91300000000000003</v>
      </c>
      <c r="CD7" s="12">
        <v>0.28770000000000001</v>
      </c>
      <c r="CE7" s="12">
        <v>0.4375</v>
      </c>
      <c r="CF7" s="12">
        <v>0.32469999999999999</v>
      </c>
      <c r="CG7" s="12">
        <v>0.92589999999999995</v>
      </c>
      <c r="CH7" s="12">
        <v>0.48080000000000001</v>
      </c>
      <c r="CI7" s="12">
        <v>0.47</v>
      </c>
      <c r="CJ7" s="12">
        <v>0.93479999999999996</v>
      </c>
      <c r="CK7" s="12">
        <v>0.29449999999999998</v>
      </c>
      <c r="CL7" s="12">
        <v>0.44790000000000002</v>
      </c>
      <c r="CM7" s="12">
        <v>0.33119999999999999</v>
      </c>
      <c r="CN7" s="12">
        <v>0.94440000000000002</v>
      </c>
      <c r="CO7" s="12">
        <v>0.4904</v>
      </c>
      <c r="CP7">
        <v>4.05</v>
      </c>
      <c r="CQ7">
        <v>200</v>
      </c>
      <c r="CT7">
        <v>0</v>
      </c>
      <c r="CU7" s="12">
        <v>0.47499999999999998</v>
      </c>
      <c r="CV7" s="12">
        <v>0.91839999999999999</v>
      </c>
      <c r="CW7" s="12">
        <v>0.30819999999999997</v>
      </c>
      <c r="CX7" s="12">
        <v>0.46150000000000002</v>
      </c>
      <c r="CY7" s="12">
        <v>0.33110000000000001</v>
      </c>
      <c r="CZ7" s="12">
        <v>0.92589999999999995</v>
      </c>
      <c r="DA7" s="12">
        <v>0.48780000000000001</v>
      </c>
      <c r="DB7" s="12">
        <v>0.46500000000000002</v>
      </c>
      <c r="DC7" s="12">
        <v>0.91490000000000005</v>
      </c>
      <c r="DD7" s="12">
        <v>0.29449999999999998</v>
      </c>
      <c r="DE7" s="12">
        <v>0.4456</v>
      </c>
      <c r="DF7" s="12">
        <v>0.32679999999999998</v>
      </c>
      <c r="DG7" s="12">
        <v>0.92589999999999995</v>
      </c>
      <c r="DH7" s="12">
        <v>0.48309999999999997</v>
      </c>
      <c r="DI7">
        <v>3.73</v>
      </c>
      <c r="DJ7">
        <v>200</v>
      </c>
    </row>
    <row r="8" spans="3:114" x14ac:dyDescent="0.2">
      <c r="C8" s="13">
        <v>1</v>
      </c>
      <c r="D8">
        <f t="shared" ref="D8:D13" si="1">AVERAGE(W8,AP8,BI8,CB8,CU8)</f>
        <v>0.86375000000000002</v>
      </c>
      <c r="E8">
        <f t="shared" si="0"/>
        <v>0.88897499999999985</v>
      </c>
      <c r="F8">
        <f t="shared" si="0"/>
        <v>0.92982500000000012</v>
      </c>
      <c r="G8">
        <f t="shared" si="0"/>
        <v>0.90875000000000006</v>
      </c>
      <c r="H8">
        <f t="shared" si="0"/>
        <v>0.78600000000000003</v>
      </c>
      <c r="I8">
        <f t="shared" si="0"/>
        <v>0.68517499999999998</v>
      </c>
      <c r="J8">
        <f t="shared" si="0"/>
        <v>0.73062499999999997</v>
      </c>
      <c r="K8">
        <f t="shared" si="0"/>
        <v>0.86399999999999988</v>
      </c>
      <c r="L8">
        <f t="shared" si="0"/>
        <v>0.88507999999999998</v>
      </c>
      <c r="M8">
        <f t="shared" si="0"/>
        <v>0.93564000000000003</v>
      </c>
      <c r="N8">
        <f t="shared" si="0"/>
        <v>0.90942000000000012</v>
      </c>
      <c r="O8">
        <f t="shared" si="0"/>
        <v>0.79753999999999992</v>
      </c>
      <c r="P8">
        <f t="shared" si="0"/>
        <v>0.67035999999999996</v>
      </c>
      <c r="Q8">
        <f t="shared" si="0"/>
        <v>0.72640000000000016</v>
      </c>
      <c r="R8">
        <f t="shared" si="0"/>
        <v>88.110000000000014</v>
      </c>
      <c r="S8">
        <f t="shared" si="0"/>
        <v>1737.2</v>
      </c>
      <c r="V8" s="13">
        <v>1</v>
      </c>
      <c r="W8" s="6"/>
      <c r="X8" s="6"/>
      <c r="Y8" s="6"/>
      <c r="Z8" s="6"/>
      <c r="AA8" s="6"/>
      <c r="AB8" s="6"/>
      <c r="AC8" s="6"/>
      <c r="AD8" s="6">
        <f>RunOnceAcrossAllTest!AK53</f>
        <v>0.87</v>
      </c>
      <c r="AE8" s="6">
        <f>RunOnceAcrossAllTest!AL53</f>
        <v>0.875</v>
      </c>
      <c r="AF8" s="6">
        <f>RunOnceAcrossAllTest!AM53</f>
        <v>0.95889999999999997</v>
      </c>
      <c r="AG8" s="6">
        <f>RunOnceAcrossAllTest!AN53</f>
        <v>0.91500000000000004</v>
      </c>
      <c r="AH8" s="6">
        <f>RunOnceAcrossAllTest!AO53</f>
        <v>0.85</v>
      </c>
      <c r="AI8" s="6">
        <f>RunOnceAcrossAllTest!AP53</f>
        <v>0.62960000000000005</v>
      </c>
      <c r="AJ8" s="6">
        <f>RunOnceAcrossAllTest!AQ53</f>
        <v>0.72340000000000004</v>
      </c>
      <c r="AK8" s="6">
        <f>RunOnceAcrossAllTest!AC53</f>
        <v>152.08000000000001</v>
      </c>
      <c r="AL8" s="6">
        <f>RunOnceAcrossAllTest!AB53</f>
        <v>1818</v>
      </c>
      <c r="AO8" s="13">
        <v>1</v>
      </c>
      <c r="AP8" s="6">
        <v>0.87</v>
      </c>
      <c r="AQ8" s="6">
        <v>0.89469999999999994</v>
      </c>
      <c r="AR8" s="6">
        <v>0.93150000000000011</v>
      </c>
      <c r="AS8" s="6">
        <v>0.91280000000000006</v>
      </c>
      <c r="AT8" s="6">
        <v>0.79170000000000007</v>
      </c>
      <c r="AU8" s="6">
        <v>0.70369999999999999</v>
      </c>
      <c r="AV8" s="6">
        <v>0.7451000000000001</v>
      </c>
      <c r="AW8" s="6">
        <v>0.86499999999999999</v>
      </c>
      <c r="AX8" s="6">
        <v>0.88890000000000002</v>
      </c>
      <c r="AY8" s="6">
        <v>0.93150000000000011</v>
      </c>
      <c r="AZ8" s="6">
        <v>0.90969999999999995</v>
      </c>
      <c r="BA8" s="6">
        <v>0.78720000000000001</v>
      </c>
      <c r="BB8" s="6">
        <v>0.68519999999999992</v>
      </c>
      <c r="BC8" s="6">
        <v>0.73269999999999991</v>
      </c>
      <c r="BD8" s="6">
        <v>61.74</v>
      </c>
      <c r="BE8" s="6">
        <v>1616</v>
      </c>
      <c r="BH8">
        <v>1</v>
      </c>
      <c r="BI8" s="12">
        <v>0.85</v>
      </c>
      <c r="BJ8" s="12">
        <v>0.89729999999999999</v>
      </c>
      <c r="BK8" s="12">
        <v>0.89729999999999999</v>
      </c>
      <c r="BL8" s="12">
        <v>0.89729999999999999</v>
      </c>
      <c r="BM8" s="12">
        <v>0.72219999999999995</v>
      </c>
      <c r="BN8" s="12">
        <v>0.72219999999999995</v>
      </c>
      <c r="BO8" s="12">
        <v>0.72219999999999995</v>
      </c>
      <c r="BP8" s="12">
        <v>0.85</v>
      </c>
      <c r="BQ8" s="12">
        <v>0.89729999999999999</v>
      </c>
      <c r="BR8" s="12">
        <v>0.89729999999999999</v>
      </c>
      <c r="BS8" s="12">
        <v>0.89729999999999999</v>
      </c>
      <c r="BT8" s="12">
        <v>0.72219999999999995</v>
      </c>
      <c r="BU8" s="12">
        <v>0.72219999999999995</v>
      </c>
      <c r="BV8" s="12">
        <v>0.72219999999999995</v>
      </c>
      <c r="BW8">
        <v>74.03</v>
      </c>
      <c r="BX8">
        <v>1616</v>
      </c>
      <c r="CA8">
        <v>1</v>
      </c>
      <c r="CB8" s="12">
        <v>0.85</v>
      </c>
      <c r="CC8" s="12">
        <v>0.86709999999999998</v>
      </c>
      <c r="CD8" s="12">
        <v>0.93840000000000001</v>
      </c>
      <c r="CE8" s="12">
        <v>0.90129999999999999</v>
      </c>
      <c r="CF8" s="12">
        <v>0.78569999999999995</v>
      </c>
      <c r="CG8" s="12">
        <v>0.61109999999999998</v>
      </c>
      <c r="CH8" s="12">
        <v>0.6875</v>
      </c>
      <c r="CI8" s="12">
        <v>0.84499999999999997</v>
      </c>
      <c r="CJ8" s="12">
        <v>0.86160000000000003</v>
      </c>
      <c r="CK8" s="12">
        <v>0.93840000000000001</v>
      </c>
      <c r="CL8" s="12">
        <v>0.89839999999999998</v>
      </c>
      <c r="CM8" s="12">
        <v>0.78049999999999997</v>
      </c>
      <c r="CN8" s="12">
        <v>0.59260000000000002</v>
      </c>
      <c r="CO8" s="12">
        <v>0.67369999999999997</v>
      </c>
      <c r="CP8">
        <v>71.849999999999994</v>
      </c>
      <c r="CQ8">
        <v>1818</v>
      </c>
      <c r="CT8">
        <v>1</v>
      </c>
      <c r="CU8" s="12">
        <v>0.88500000000000001</v>
      </c>
      <c r="CV8" s="12">
        <v>0.89680000000000004</v>
      </c>
      <c r="CW8" s="12">
        <v>0.95209999999999995</v>
      </c>
      <c r="CX8" s="12">
        <v>0.92359999999999998</v>
      </c>
      <c r="CY8" s="12">
        <v>0.84440000000000004</v>
      </c>
      <c r="CZ8" s="12">
        <v>0.70369999999999999</v>
      </c>
      <c r="DA8" s="12">
        <v>0.76770000000000005</v>
      </c>
      <c r="DB8" s="12">
        <v>0.89</v>
      </c>
      <c r="DC8" s="12">
        <v>0.90259999999999996</v>
      </c>
      <c r="DD8" s="12">
        <v>0.95209999999999995</v>
      </c>
      <c r="DE8" s="12">
        <v>0.92669999999999997</v>
      </c>
      <c r="DF8" s="12">
        <v>0.8478</v>
      </c>
      <c r="DG8" s="12">
        <v>0.72219999999999995</v>
      </c>
      <c r="DH8" s="12">
        <v>0.78</v>
      </c>
      <c r="DI8">
        <v>80.849999999999994</v>
      </c>
      <c r="DJ8">
        <v>1818</v>
      </c>
    </row>
    <row r="9" spans="3:114" x14ac:dyDescent="0.2">
      <c r="C9" s="13">
        <v>2</v>
      </c>
      <c r="D9">
        <f t="shared" si="1"/>
        <v>0.88624999999999998</v>
      </c>
      <c r="E9">
        <f t="shared" si="0"/>
        <v>0.90469999999999995</v>
      </c>
      <c r="F9">
        <f t="shared" si="0"/>
        <v>0.94520000000000004</v>
      </c>
      <c r="G9">
        <f t="shared" si="0"/>
        <v>0.923875</v>
      </c>
      <c r="H9">
        <f t="shared" si="0"/>
        <v>0.83909999999999996</v>
      </c>
      <c r="I9">
        <f t="shared" si="0"/>
        <v>0.72685</v>
      </c>
      <c r="J9">
        <f t="shared" si="0"/>
        <v>0.77342500000000003</v>
      </c>
      <c r="K9">
        <f t="shared" si="0"/>
        <v>0.88800000000000012</v>
      </c>
      <c r="L9">
        <f t="shared" si="0"/>
        <v>0.91115999999999997</v>
      </c>
      <c r="M9">
        <f t="shared" si="0"/>
        <v>0.93973999999999991</v>
      </c>
      <c r="N9">
        <f t="shared" si="0"/>
        <v>0.92454000000000003</v>
      </c>
      <c r="O9">
        <f t="shared" si="0"/>
        <v>0.82965999999999995</v>
      </c>
      <c r="P9">
        <f t="shared" si="0"/>
        <v>0.74817999999999996</v>
      </c>
      <c r="Q9">
        <f t="shared" si="0"/>
        <v>0.78120000000000001</v>
      </c>
      <c r="R9">
        <f t="shared" si="0"/>
        <v>133.73599999999999</v>
      </c>
      <c r="S9">
        <f t="shared" si="0"/>
        <v>3797.6</v>
      </c>
      <c r="V9" s="13">
        <v>2</v>
      </c>
      <c r="W9" s="6"/>
      <c r="X9" s="6"/>
      <c r="Y9" s="6"/>
      <c r="Z9" s="6"/>
      <c r="AA9" s="6"/>
      <c r="AB9" s="6"/>
      <c r="AC9" s="6"/>
      <c r="AD9" s="6">
        <f>RunOnceAcrossAllTest!AK83</f>
        <v>0.89500000000000002</v>
      </c>
      <c r="AE9" s="6">
        <f>RunOnceAcrossAllTest!AL83</f>
        <v>0.94330000000000003</v>
      </c>
      <c r="AF9" s="6">
        <f>RunOnceAcrossAllTest!AM83</f>
        <v>0.91099999999999992</v>
      </c>
      <c r="AG9" s="6">
        <f>RunOnceAcrossAllTest!AN83</f>
        <v>0.92680000000000007</v>
      </c>
      <c r="AH9" s="6">
        <f>RunOnceAcrossAllTest!AO83</f>
        <v>0.77969999999999995</v>
      </c>
      <c r="AI9" s="6">
        <f>RunOnceAcrossAllTest!AP83</f>
        <v>0.85189999999999999</v>
      </c>
      <c r="AJ9" s="6">
        <f>RunOnceAcrossAllTest!AQ83</f>
        <v>0.81420000000000003</v>
      </c>
      <c r="AK9" s="6">
        <f>RunOnceAcrossAllTest!AC83</f>
        <v>247.19</v>
      </c>
      <c r="AL9" s="6">
        <f>RunOnceAcrossAllTest!AB83</f>
        <v>3838</v>
      </c>
      <c r="AO9" s="13">
        <v>2</v>
      </c>
      <c r="AP9" s="6">
        <v>0.87</v>
      </c>
      <c r="AQ9" s="6">
        <v>0.89469999999999994</v>
      </c>
      <c r="AR9" s="6">
        <v>0.93150000000000011</v>
      </c>
      <c r="AS9" s="6">
        <v>0.91280000000000006</v>
      </c>
      <c r="AT9" s="6">
        <v>0.79170000000000007</v>
      </c>
      <c r="AU9" s="6">
        <v>0.70369999999999999</v>
      </c>
      <c r="AV9" s="6">
        <v>0.7451000000000001</v>
      </c>
      <c r="AW9" s="6">
        <v>0.86499999999999999</v>
      </c>
      <c r="AX9" s="6">
        <v>0.88890000000000002</v>
      </c>
      <c r="AY9" s="6">
        <v>0.93150000000000011</v>
      </c>
      <c r="AZ9" s="6">
        <v>0.90969999999999995</v>
      </c>
      <c r="BA9" s="6">
        <v>0.78720000000000001</v>
      </c>
      <c r="BB9" s="6">
        <v>0.68519999999999992</v>
      </c>
      <c r="BC9" s="6">
        <v>0.73269999999999991</v>
      </c>
      <c r="BD9" s="6">
        <v>97.22</v>
      </c>
      <c r="BE9" s="6">
        <v>4040</v>
      </c>
      <c r="BH9">
        <v>2</v>
      </c>
      <c r="BI9" s="12">
        <v>0.89500000000000002</v>
      </c>
      <c r="BJ9" s="12">
        <v>0.88339999999999996</v>
      </c>
      <c r="BK9" s="12">
        <v>0.98629999999999995</v>
      </c>
      <c r="BL9" s="12">
        <v>0.93200000000000005</v>
      </c>
      <c r="BM9" s="12">
        <v>0.94589999999999996</v>
      </c>
      <c r="BN9" s="12">
        <v>0.64810000000000001</v>
      </c>
      <c r="BO9" s="12">
        <v>0.76919999999999999</v>
      </c>
      <c r="BP9" s="12">
        <v>0.9</v>
      </c>
      <c r="BQ9" s="12">
        <v>0.88890000000000002</v>
      </c>
      <c r="BR9" s="12">
        <v>0.98629999999999995</v>
      </c>
      <c r="BS9" s="12">
        <v>0.93510000000000004</v>
      </c>
      <c r="BT9" s="12">
        <v>0.94740000000000002</v>
      </c>
      <c r="BU9" s="12">
        <v>0.66669999999999996</v>
      </c>
      <c r="BV9" s="12">
        <v>0.78259999999999996</v>
      </c>
      <c r="BW9">
        <v>126.57</v>
      </c>
      <c r="BX9">
        <v>3636</v>
      </c>
      <c r="CA9">
        <v>2</v>
      </c>
      <c r="CB9" s="12">
        <v>0.875</v>
      </c>
      <c r="CC9" s="12">
        <v>0.89029999999999998</v>
      </c>
      <c r="CD9" s="12">
        <v>0.94520000000000004</v>
      </c>
      <c r="CE9" s="12">
        <v>0.91690000000000005</v>
      </c>
      <c r="CF9" s="12">
        <v>0.82220000000000004</v>
      </c>
      <c r="CG9" s="12">
        <v>0.68520000000000003</v>
      </c>
      <c r="CH9" s="12">
        <v>0.74750000000000005</v>
      </c>
      <c r="CI9" s="12">
        <v>0.88</v>
      </c>
      <c r="CJ9" s="12">
        <v>0.89100000000000001</v>
      </c>
      <c r="CK9" s="12">
        <v>0.95209999999999995</v>
      </c>
      <c r="CL9" s="12">
        <v>0.92049999999999998</v>
      </c>
      <c r="CM9" s="12">
        <v>0.84089999999999998</v>
      </c>
      <c r="CN9" s="12">
        <v>0.68520000000000003</v>
      </c>
      <c r="CO9" s="12">
        <v>0.75509999999999999</v>
      </c>
      <c r="CP9">
        <v>101.79</v>
      </c>
      <c r="CQ9">
        <v>3434</v>
      </c>
      <c r="CT9">
        <v>2</v>
      </c>
      <c r="CU9" s="12">
        <v>0.90500000000000003</v>
      </c>
      <c r="CV9" s="12">
        <v>0.95040000000000002</v>
      </c>
      <c r="CW9" s="12">
        <v>0.91779999999999995</v>
      </c>
      <c r="CX9" s="12">
        <v>0.93379999999999996</v>
      </c>
      <c r="CY9" s="12">
        <v>0.79659999999999997</v>
      </c>
      <c r="CZ9" s="12">
        <v>0.87039999999999995</v>
      </c>
      <c r="DA9" s="12">
        <v>0.83189999999999997</v>
      </c>
      <c r="DB9" s="12">
        <v>0.9</v>
      </c>
      <c r="DC9" s="12">
        <v>0.94369999999999998</v>
      </c>
      <c r="DD9" s="12">
        <v>0.91779999999999995</v>
      </c>
      <c r="DE9" s="12">
        <v>0.93059999999999998</v>
      </c>
      <c r="DF9" s="12">
        <v>0.79310000000000003</v>
      </c>
      <c r="DG9" s="12">
        <v>0.85189999999999999</v>
      </c>
      <c r="DH9" s="12">
        <v>0.82140000000000002</v>
      </c>
      <c r="DI9">
        <v>95.91</v>
      </c>
      <c r="DJ9">
        <v>4040</v>
      </c>
    </row>
    <row r="10" spans="3:114" x14ac:dyDescent="0.2">
      <c r="C10" s="13">
        <v>3</v>
      </c>
      <c r="D10">
        <f t="shared" si="1"/>
        <v>0.89749999999999996</v>
      </c>
      <c r="E10">
        <f t="shared" si="0"/>
        <v>0.92472500000000002</v>
      </c>
      <c r="F10">
        <f t="shared" si="0"/>
        <v>0.94007499999999999</v>
      </c>
      <c r="G10">
        <f t="shared" si="0"/>
        <v>0.93022499999999997</v>
      </c>
      <c r="H10">
        <f t="shared" si="0"/>
        <v>0.85530000000000006</v>
      </c>
      <c r="I10">
        <f t="shared" si="0"/>
        <v>0.78239999999999998</v>
      </c>
      <c r="J10">
        <f t="shared" si="0"/>
        <v>0.80197499999999999</v>
      </c>
      <c r="K10">
        <f t="shared" si="0"/>
        <v>0.89499999999999991</v>
      </c>
      <c r="L10">
        <f t="shared" si="0"/>
        <v>0.92690000000000006</v>
      </c>
      <c r="M10">
        <f t="shared" si="0"/>
        <v>0.93287999999999993</v>
      </c>
      <c r="N10">
        <f t="shared" si="0"/>
        <v>0.92802000000000007</v>
      </c>
      <c r="O10">
        <f t="shared" si="0"/>
        <v>0.83787999999999996</v>
      </c>
      <c r="P10">
        <f t="shared" si="0"/>
        <v>0.79259999999999997</v>
      </c>
      <c r="Q10">
        <f t="shared" si="0"/>
        <v>0.80179999999999985</v>
      </c>
      <c r="R10">
        <f t="shared" si="0"/>
        <v>130.88200000000001</v>
      </c>
      <c r="S10">
        <f t="shared" si="0"/>
        <v>3716.8</v>
      </c>
      <c r="V10" s="13">
        <v>3</v>
      </c>
      <c r="W10" s="6"/>
      <c r="X10" s="6"/>
      <c r="Y10" s="6"/>
      <c r="Z10" s="6"/>
      <c r="AA10" s="6"/>
      <c r="AB10" s="6"/>
      <c r="AC10" s="6"/>
      <c r="AD10" s="6">
        <f>RunOnceAcrossAllTest!AK113</f>
        <v>0.9</v>
      </c>
      <c r="AE10" s="6">
        <f>RunOnceAcrossAllTest!AL113</f>
        <v>0.9375</v>
      </c>
      <c r="AF10" s="6">
        <f>RunOnceAcrossAllTest!AM113</f>
        <v>0.92469999999999997</v>
      </c>
      <c r="AG10" s="6">
        <f>RunOnceAcrossAllTest!AN113</f>
        <v>0.93099999999999994</v>
      </c>
      <c r="AH10" s="6">
        <f>RunOnceAcrossAllTest!AO113</f>
        <v>0.80359999999999998</v>
      </c>
      <c r="AI10" s="6">
        <f>RunOnceAcrossAllTest!AP113</f>
        <v>0.83329999999999993</v>
      </c>
      <c r="AJ10" s="6">
        <f>RunOnceAcrossAllTest!AQ113</f>
        <v>0.81819999999999993</v>
      </c>
      <c r="AK10" s="6">
        <f>RunOnceAcrossAllTest!AC113</f>
        <v>258.37</v>
      </c>
      <c r="AL10" s="6">
        <f>RunOnceAcrossAllTest!AB113</f>
        <v>4040</v>
      </c>
      <c r="AO10" s="13">
        <v>3</v>
      </c>
      <c r="AP10" s="6">
        <v>0.88</v>
      </c>
      <c r="AQ10" s="6">
        <v>0.96920000000000006</v>
      </c>
      <c r="AR10" s="6">
        <v>0.86299999999999999</v>
      </c>
      <c r="AS10" s="6">
        <v>0.91299999999999992</v>
      </c>
      <c r="AT10" s="6">
        <v>0.71430000000000005</v>
      </c>
      <c r="AU10" s="6">
        <v>0.92590000000000006</v>
      </c>
      <c r="AV10" s="6">
        <v>0.80650000000000011</v>
      </c>
      <c r="AW10" s="6">
        <v>0.87</v>
      </c>
      <c r="AX10" s="6">
        <v>0.96879999999999999</v>
      </c>
      <c r="AY10" s="6">
        <v>0.84930000000000005</v>
      </c>
      <c r="AZ10" s="6">
        <v>0.90510000000000002</v>
      </c>
      <c r="BA10" s="6">
        <v>0.69440000000000002</v>
      </c>
      <c r="BB10" s="6">
        <v>0.92590000000000006</v>
      </c>
      <c r="BC10" s="6">
        <v>0.79370000000000007</v>
      </c>
      <c r="BD10" s="6">
        <v>93.98</v>
      </c>
      <c r="BE10" s="6">
        <v>3838</v>
      </c>
      <c r="BH10">
        <v>3</v>
      </c>
      <c r="BI10" s="12">
        <v>0.89500000000000002</v>
      </c>
      <c r="BJ10" s="12">
        <v>0.88339999999999996</v>
      </c>
      <c r="BK10" s="12">
        <v>0.98629999999999995</v>
      </c>
      <c r="BL10" s="12">
        <v>0.93200000000000005</v>
      </c>
      <c r="BM10" s="12">
        <v>0.94589999999999996</v>
      </c>
      <c r="BN10" s="12">
        <v>0.64810000000000001</v>
      </c>
      <c r="BO10" s="12">
        <v>0.76919999999999999</v>
      </c>
      <c r="BP10" s="12">
        <v>0.9</v>
      </c>
      <c r="BQ10" s="12">
        <v>0.88890000000000002</v>
      </c>
      <c r="BR10" s="12">
        <v>0.98629999999999995</v>
      </c>
      <c r="BS10" s="12">
        <v>0.93510000000000004</v>
      </c>
      <c r="BT10" s="12">
        <v>0.94740000000000002</v>
      </c>
      <c r="BU10" s="12">
        <v>0.66669999999999996</v>
      </c>
      <c r="BV10" s="12">
        <v>0.78259999999999996</v>
      </c>
      <c r="BW10">
        <v>93.99</v>
      </c>
      <c r="BX10">
        <v>3434</v>
      </c>
      <c r="CA10">
        <v>3</v>
      </c>
      <c r="CB10" s="12">
        <v>0.9</v>
      </c>
      <c r="CC10" s="12">
        <v>0.88890000000000002</v>
      </c>
      <c r="CD10" s="12">
        <v>0.98629999999999995</v>
      </c>
      <c r="CE10" s="12">
        <v>0.93510000000000004</v>
      </c>
      <c r="CF10" s="12">
        <v>0.94740000000000002</v>
      </c>
      <c r="CG10" s="12">
        <v>0.66669999999999996</v>
      </c>
      <c r="CH10" s="12">
        <v>0.78259999999999996</v>
      </c>
      <c r="CI10" s="12">
        <v>0.9</v>
      </c>
      <c r="CJ10" s="12">
        <v>0.88890000000000002</v>
      </c>
      <c r="CK10" s="12">
        <v>0.98629999999999995</v>
      </c>
      <c r="CL10" s="12">
        <v>0.93510000000000004</v>
      </c>
      <c r="CM10" s="12">
        <v>0.94740000000000002</v>
      </c>
      <c r="CN10" s="12">
        <v>0.66669999999999996</v>
      </c>
      <c r="CO10" s="12">
        <v>0.78259999999999996</v>
      </c>
      <c r="CP10">
        <v>108.34</v>
      </c>
      <c r="CQ10">
        <v>4040</v>
      </c>
      <c r="CT10">
        <v>3</v>
      </c>
      <c r="CU10" s="12">
        <v>0.91500000000000004</v>
      </c>
      <c r="CV10" s="12">
        <v>0.95740000000000003</v>
      </c>
      <c r="CW10" s="12">
        <v>0.92469999999999997</v>
      </c>
      <c r="CX10" s="12">
        <v>0.94079999999999997</v>
      </c>
      <c r="CY10" s="12">
        <v>0.81359999999999999</v>
      </c>
      <c r="CZ10" s="12">
        <v>0.88890000000000002</v>
      </c>
      <c r="DA10" s="12">
        <v>0.84960000000000002</v>
      </c>
      <c r="DB10" s="12">
        <v>0.90500000000000003</v>
      </c>
      <c r="DC10" s="12">
        <v>0.95040000000000002</v>
      </c>
      <c r="DD10" s="12">
        <v>0.91779999999999995</v>
      </c>
      <c r="DE10" s="12">
        <v>0.93379999999999996</v>
      </c>
      <c r="DF10" s="12">
        <v>0.79659999999999997</v>
      </c>
      <c r="DG10" s="12">
        <v>0.87039999999999995</v>
      </c>
      <c r="DH10" s="12">
        <v>0.83189999999999997</v>
      </c>
      <c r="DI10">
        <v>99.73</v>
      </c>
      <c r="DJ10">
        <v>3232</v>
      </c>
    </row>
    <row r="11" spans="3:114" x14ac:dyDescent="0.2">
      <c r="C11" s="13">
        <v>4</v>
      </c>
      <c r="D11">
        <f t="shared" si="1"/>
        <v>0.91125</v>
      </c>
      <c r="E11">
        <f t="shared" si="0"/>
        <v>0.94192500000000001</v>
      </c>
      <c r="F11">
        <f t="shared" si="0"/>
        <v>0.93837499999999996</v>
      </c>
      <c r="G11">
        <f t="shared" si="0"/>
        <v>0.93922499999999998</v>
      </c>
      <c r="H11">
        <f t="shared" si="0"/>
        <v>0.84465000000000001</v>
      </c>
      <c r="I11">
        <f t="shared" si="0"/>
        <v>0.83797500000000003</v>
      </c>
      <c r="J11">
        <f t="shared" si="0"/>
        <v>0.83352499999999996</v>
      </c>
      <c r="K11">
        <f t="shared" si="0"/>
        <v>0.90900000000000003</v>
      </c>
      <c r="L11">
        <f t="shared" si="0"/>
        <v>0.94230000000000003</v>
      </c>
      <c r="M11">
        <f t="shared" si="0"/>
        <v>0.93425999999999987</v>
      </c>
      <c r="N11">
        <f t="shared" si="0"/>
        <v>0.9375</v>
      </c>
      <c r="O11">
        <f t="shared" si="0"/>
        <v>0.83452000000000004</v>
      </c>
      <c r="P11">
        <f t="shared" si="0"/>
        <v>0.84076000000000006</v>
      </c>
      <c r="Q11">
        <f t="shared" si="0"/>
        <v>0.83111999999999997</v>
      </c>
      <c r="R11">
        <f t="shared" si="0"/>
        <v>123.06200000000001</v>
      </c>
      <c r="S11">
        <f t="shared" si="0"/>
        <v>3595.6</v>
      </c>
      <c r="V11" s="13">
        <v>4</v>
      </c>
      <c r="W11" s="6"/>
      <c r="X11" s="6"/>
      <c r="Y11" s="6"/>
      <c r="Z11" s="6"/>
      <c r="AA11" s="6"/>
      <c r="AB11" s="6"/>
      <c r="AC11" s="6"/>
      <c r="AD11" s="6">
        <f>RunOnceAcrossAllTest!AK143</f>
        <v>0.91</v>
      </c>
      <c r="AE11" s="6">
        <f>RunOnceAcrossAllTest!AL143</f>
        <v>0.94440000000000002</v>
      </c>
      <c r="AF11" s="6">
        <f>RunOnceAcrossAllTest!AM143</f>
        <v>0.93150000000000011</v>
      </c>
      <c r="AG11" s="6">
        <f>RunOnceAcrossAllTest!AN143</f>
        <v>0.93790000000000007</v>
      </c>
      <c r="AH11" s="6">
        <f>RunOnceAcrossAllTest!AO143</f>
        <v>0.82140000000000002</v>
      </c>
      <c r="AI11" s="6">
        <f>RunOnceAcrossAllTest!AP143</f>
        <v>0.85189999999999999</v>
      </c>
      <c r="AJ11" s="6">
        <f>RunOnceAcrossAllTest!AQ143</f>
        <v>0.83640000000000003</v>
      </c>
      <c r="AK11" s="6">
        <f>RunOnceAcrossAllTest!AC143</f>
        <v>192.38</v>
      </c>
      <c r="AL11" s="6">
        <f>RunOnceAcrossAllTest!AB143</f>
        <v>2626</v>
      </c>
      <c r="AO11" s="13">
        <v>4</v>
      </c>
      <c r="AP11" s="6">
        <v>0.90500000000000003</v>
      </c>
      <c r="AQ11" s="6">
        <v>0.95680000000000009</v>
      </c>
      <c r="AR11" s="6">
        <v>0.91099999999999992</v>
      </c>
      <c r="AS11" s="6">
        <v>0.93330000000000002</v>
      </c>
      <c r="AT11" s="6">
        <v>0.78689999999999993</v>
      </c>
      <c r="AU11" s="6">
        <v>0.88890000000000002</v>
      </c>
      <c r="AV11" s="6">
        <v>0.83479999999999999</v>
      </c>
      <c r="AW11" s="6">
        <v>0.89500000000000002</v>
      </c>
      <c r="AX11" s="6">
        <v>0.94959999999999989</v>
      </c>
      <c r="AY11" s="6">
        <v>0.90410000000000001</v>
      </c>
      <c r="AZ11" s="6">
        <v>0.9262999999999999</v>
      </c>
      <c r="BA11" s="6">
        <v>0.77049999999999996</v>
      </c>
      <c r="BB11" s="6">
        <v>0.87040000000000006</v>
      </c>
      <c r="BC11" s="6">
        <v>0.8173999999999999</v>
      </c>
      <c r="BD11" s="6">
        <v>107.42</v>
      </c>
      <c r="BE11" s="6">
        <v>3838</v>
      </c>
      <c r="BH11">
        <v>4</v>
      </c>
      <c r="BI11" s="12">
        <v>0.92</v>
      </c>
      <c r="BJ11" s="12">
        <v>0.96430000000000005</v>
      </c>
      <c r="BK11" s="12">
        <v>0.92469999999999997</v>
      </c>
      <c r="BL11" s="12">
        <v>0.94410000000000005</v>
      </c>
      <c r="BM11" s="12">
        <v>0.81669999999999998</v>
      </c>
      <c r="BN11" s="12">
        <v>0.90739999999999998</v>
      </c>
      <c r="BO11" s="12">
        <v>0.85960000000000003</v>
      </c>
      <c r="BP11" s="12">
        <v>0.92500000000000004</v>
      </c>
      <c r="BQ11" s="12">
        <v>0.97119999999999995</v>
      </c>
      <c r="BR11" s="12">
        <v>0.92469999999999997</v>
      </c>
      <c r="BS11" s="12">
        <v>0.94740000000000002</v>
      </c>
      <c r="BT11" s="12">
        <v>0.81969999999999998</v>
      </c>
      <c r="BU11" s="12">
        <v>0.92589999999999995</v>
      </c>
      <c r="BV11" s="12">
        <v>0.86960000000000004</v>
      </c>
      <c r="BW11">
        <v>108.04</v>
      </c>
      <c r="BX11">
        <v>4040</v>
      </c>
      <c r="CA11">
        <v>4</v>
      </c>
      <c r="CB11" s="12">
        <v>0.9</v>
      </c>
      <c r="CC11" s="12">
        <v>0.88890000000000002</v>
      </c>
      <c r="CD11" s="12">
        <v>0.98629999999999995</v>
      </c>
      <c r="CE11" s="12">
        <v>0.93510000000000004</v>
      </c>
      <c r="CF11" s="12">
        <v>0.94740000000000002</v>
      </c>
      <c r="CG11" s="12">
        <v>0.66669999999999996</v>
      </c>
      <c r="CH11" s="12">
        <v>0.78259999999999996</v>
      </c>
      <c r="CI11" s="12">
        <v>0.9</v>
      </c>
      <c r="CJ11" s="12">
        <v>0.88890000000000002</v>
      </c>
      <c r="CK11" s="12">
        <v>0.98629999999999995</v>
      </c>
      <c r="CL11" s="12">
        <v>0.93510000000000004</v>
      </c>
      <c r="CM11" s="12">
        <v>0.94740000000000002</v>
      </c>
      <c r="CN11" s="12">
        <v>0.66669999999999996</v>
      </c>
      <c r="CO11" s="12">
        <v>0.78259999999999996</v>
      </c>
      <c r="CP11">
        <v>101.69</v>
      </c>
      <c r="CQ11">
        <v>3434</v>
      </c>
      <c r="CT11">
        <v>4</v>
      </c>
      <c r="CU11" s="12">
        <v>0.92</v>
      </c>
      <c r="CV11" s="12">
        <v>0.9577</v>
      </c>
      <c r="CW11" s="12">
        <v>0.93149999999999999</v>
      </c>
      <c r="CX11" s="12">
        <v>0.94440000000000002</v>
      </c>
      <c r="CY11" s="12">
        <v>0.8276</v>
      </c>
      <c r="CZ11" s="12">
        <v>0.88890000000000002</v>
      </c>
      <c r="DA11" s="12">
        <v>0.85709999999999997</v>
      </c>
      <c r="DB11" s="12">
        <v>0.91500000000000004</v>
      </c>
      <c r="DC11" s="12">
        <v>0.95740000000000003</v>
      </c>
      <c r="DD11" s="12">
        <v>0.92469999999999997</v>
      </c>
      <c r="DE11" s="12">
        <v>0.94079999999999997</v>
      </c>
      <c r="DF11" s="12">
        <v>0.81359999999999999</v>
      </c>
      <c r="DG11" s="12">
        <v>0.88890000000000002</v>
      </c>
      <c r="DH11" s="12">
        <v>0.84960000000000002</v>
      </c>
      <c r="DI11">
        <v>105.78</v>
      </c>
      <c r="DJ11">
        <v>4040</v>
      </c>
    </row>
    <row r="12" spans="3:114" x14ac:dyDescent="0.2">
      <c r="C12" s="13">
        <v>5</v>
      </c>
      <c r="D12">
        <f t="shared" si="1"/>
        <v>0.92374999999999996</v>
      </c>
      <c r="E12">
        <f t="shared" si="0"/>
        <v>0.94267500000000004</v>
      </c>
      <c r="F12">
        <f t="shared" si="0"/>
        <v>0.95550000000000002</v>
      </c>
      <c r="G12">
        <f t="shared" si="0"/>
        <v>0.94834999999999992</v>
      </c>
      <c r="H12">
        <f t="shared" si="0"/>
        <v>0.88172499999999998</v>
      </c>
      <c r="I12">
        <f t="shared" si="0"/>
        <v>0.83797500000000003</v>
      </c>
      <c r="J12">
        <f t="shared" si="0"/>
        <v>0.85302499999999992</v>
      </c>
      <c r="K12">
        <f t="shared" si="0"/>
        <v>0.92100000000000004</v>
      </c>
      <c r="L12">
        <f t="shared" si="0"/>
        <v>0.94435999999999998</v>
      </c>
      <c r="M12">
        <f t="shared" si="0"/>
        <v>0.94933999999999996</v>
      </c>
      <c r="N12">
        <f t="shared" si="0"/>
        <v>0.94619999999999993</v>
      </c>
      <c r="O12">
        <f t="shared" si="0"/>
        <v>0.86692000000000002</v>
      </c>
      <c r="P12">
        <f t="shared" si="0"/>
        <v>0.8444600000000001</v>
      </c>
      <c r="Q12">
        <f t="shared" si="0"/>
        <v>0.85002</v>
      </c>
      <c r="R12">
        <f t="shared" si="0"/>
        <v>132.63200000000001</v>
      </c>
      <c r="S12">
        <f t="shared" si="0"/>
        <v>3797.6</v>
      </c>
      <c r="V12" s="13">
        <v>5</v>
      </c>
      <c r="W12" s="6"/>
      <c r="X12" s="6"/>
      <c r="Y12" s="6"/>
      <c r="Z12" s="6"/>
      <c r="AA12" s="6"/>
      <c r="AB12" s="6"/>
      <c r="AC12" s="6"/>
      <c r="AD12" s="6">
        <f>RunOnceAcrossAllTest!AK173</f>
        <v>0.92</v>
      </c>
      <c r="AE12" s="6">
        <f>RunOnceAcrossAllTest!AL173</f>
        <v>0.95140000000000002</v>
      </c>
      <c r="AF12" s="6">
        <f>RunOnceAcrossAllTest!AM173</f>
        <v>0.93840000000000001</v>
      </c>
      <c r="AG12" s="6">
        <f>RunOnceAcrossAllTest!AN173</f>
        <v>0.94480000000000008</v>
      </c>
      <c r="AH12" s="6">
        <f>RunOnceAcrossAllTest!AO173</f>
        <v>0.83930000000000005</v>
      </c>
      <c r="AI12" s="6">
        <f>RunOnceAcrossAllTest!AP173</f>
        <v>0.87040000000000006</v>
      </c>
      <c r="AJ12" s="6">
        <f>RunOnceAcrossAllTest!AQ173</f>
        <v>0.85450000000000004</v>
      </c>
      <c r="AK12" s="6">
        <f>RunOnceAcrossAllTest!AC173</f>
        <v>220.16</v>
      </c>
      <c r="AL12" s="6">
        <f>RunOnceAcrossAllTest!AB173</f>
        <v>3030</v>
      </c>
      <c r="AO12" s="13">
        <v>5</v>
      </c>
      <c r="AP12" s="6">
        <v>0.93</v>
      </c>
      <c r="AQ12" s="6">
        <v>0.95829999999999993</v>
      </c>
      <c r="AR12" s="6">
        <v>0.94519999999999993</v>
      </c>
      <c r="AS12" s="6">
        <v>0.95169999999999999</v>
      </c>
      <c r="AT12" s="6">
        <v>0.85709999999999997</v>
      </c>
      <c r="AU12" s="6">
        <v>0.88890000000000002</v>
      </c>
      <c r="AV12" s="6">
        <v>0.87269999999999992</v>
      </c>
      <c r="AW12" s="6">
        <v>0.92</v>
      </c>
      <c r="AX12" s="6">
        <v>0.95140000000000002</v>
      </c>
      <c r="AY12" s="6">
        <v>0.93840000000000001</v>
      </c>
      <c r="AZ12" s="6">
        <v>0.94480000000000008</v>
      </c>
      <c r="BA12" s="6">
        <v>0.83930000000000005</v>
      </c>
      <c r="BB12" s="6">
        <v>0.87040000000000006</v>
      </c>
      <c r="BC12" s="6">
        <v>0.85450000000000004</v>
      </c>
      <c r="BD12" s="6">
        <v>114.53</v>
      </c>
      <c r="BE12" s="6">
        <v>4040</v>
      </c>
      <c r="BH12">
        <v>5</v>
      </c>
      <c r="BI12" s="12">
        <v>0.92</v>
      </c>
      <c r="BJ12" s="12">
        <v>0.96430000000000005</v>
      </c>
      <c r="BK12" s="12">
        <v>0.92469999999999997</v>
      </c>
      <c r="BL12" s="12">
        <v>0.94410000000000005</v>
      </c>
      <c r="BM12" s="12">
        <v>0.81669999999999998</v>
      </c>
      <c r="BN12" s="12">
        <v>0.90739999999999998</v>
      </c>
      <c r="BO12" s="12">
        <v>0.85960000000000003</v>
      </c>
      <c r="BP12" s="12">
        <v>0.92500000000000004</v>
      </c>
      <c r="BQ12" s="12">
        <v>0.97119999999999995</v>
      </c>
      <c r="BR12" s="12">
        <v>0.92469999999999997</v>
      </c>
      <c r="BS12" s="12">
        <v>0.94740000000000002</v>
      </c>
      <c r="BT12" s="12">
        <v>0.81969999999999998</v>
      </c>
      <c r="BU12" s="12">
        <v>0.92589999999999995</v>
      </c>
      <c r="BV12" s="12">
        <v>0.86960000000000004</v>
      </c>
      <c r="BW12">
        <v>109.68</v>
      </c>
      <c r="BX12">
        <v>3838</v>
      </c>
      <c r="CA12">
        <v>5</v>
      </c>
      <c r="CB12" s="12">
        <v>0.9</v>
      </c>
      <c r="CC12" s="12">
        <v>0.88890000000000002</v>
      </c>
      <c r="CD12" s="12">
        <v>0.98629999999999995</v>
      </c>
      <c r="CE12" s="12">
        <v>0.93510000000000004</v>
      </c>
      <c r="CF12" s="12">
        <v>0.94740000000000002</v>
      </c>
      <c r="CG12" s="12">
        <v>0.66669999999999996</v>
      </c>
      <c r="CH12" s="12">
        <v>0.78259999999999996</v>
      </c>
      <c r="CI12" s="12">
        <v>0.9</v>
      </c>
      <c r="CJ12" s="12">
        <v>0.88890000000000002</v>
      </c>
      <c r="CK12" s="12">
        <v>0.98629999999999995</v>
      </c>
      <c r="CL12" s="12">
        <v>0.93510000000000004</v>
      </c>
      <c r="CM12" s="12">
        <v>0.94740000000000002</v>
      </c>
      <c r="CN12" s="12">
        <v>0.66669999999999996</v>
      </c>
      <c r="CO12" s="12">
        <v>0.78259999999999996</v>
      </c>
      <c r="CP12">
        <v>108.44</v>
      </c>
      <c r="CQ12">
        <v>4040</v>
      </c>
      <c r="CT12">
        <v>5</v>
      </c>
      <c r="CU12" s="12">
        <v>0.94499999999999995</v>
      </c>
      <c r="CV12" s="12">
        <v>0.95920000000000005</v>
      </c>
      <c r="CW12" s="12">
        <v>0.96579999999999999</v>
      </c>
      <c r="CX12" s="12">
        <v>0.96250000000000002</v>
      </c>
      <c r="CY12" s="12">
        <v>0.90569999999999995</v>
      </c>
      <c r="CZ12" s="12">
        <v>0.88890000000000002</v>
      </c>
      <c r="DA12" s="12">
        <v>0.8972</v>
      </c>
      <c r="DB12" s="12">
        <v>0.94</v>
      </c>
      <c r="DC12" s="12">
        <v>0.95889999999999997</v>
      </c>
      <c r="DD12" s="12">
        <v>0.95889999999999997</v>
      </c>
      <c r="DE12" s="12">
        <v>0.95889999999999997</v>
      </c>
      <c r="DF12" s="12">
        <v>0.88890000000000002</v>
      </c>
      <c r="DG12" s="12">
        <v>0.88890000000000002</v>
      </c>
      <c r="DH12" s="12">
        <v>0.88890000000000002</v>
      </c>
      <c r="DI12">
        <v>110.35</v>
      </c>
      <c r="DJ12">
        <v>4040</v>
      </c>
    </row>
    <row r="13" spans="3:114" x14ac:dyDescent="0.2">
      <c r="C13" s="13">
        <v>6</v>
      </c>
      <c r="D13">
        <f t="shared" si="1"/>
        <v>0.92624999999999991</v>
      </c>
      <c r="E13">
        <f t="shared" si="0"/>
        <v>0.95179999999999998</v>
      </c>
      <c r="F13">
        <f t="shared" si="0"/>
        <v>0.94694999999999996</v>
      </c>
      <c r="G13">
        <f t="shared" si="0"/>
        <v>0.94932499999999997</v>
      </c>
      <c r="H13">
        <f t="shared" si="0"/>
        <v>0.85942499999999999</v>
      </c>
      <c r="I13">
        <f t="shared" si="0"/>
        <v>0.87040000000000006</v>
      </c>
      <c r="J13">
        <f t="shared" si="0"/>
        <v>0.86462499999999998</v>
      </c>
      <c r="K13">
        <f t="shared" si="0"/>
        <v>0.92400000000000015</v>
      </c>
      <c r="L13">
        <f t="shared" si="0"/>
        <v>0.94561999999999991</v>
      </c>
      <c r="M13">
        <f t="shared" si="0"/>
        <v>0.95069999999999999</v>
      </c>
      <c r="N13">
        <f t="shared" si="0"/>
        <v>0.94806000000000012</v>
      </c>
      <c r="O13">
        <f t="shared" si="0"/>
        <v>0.86599999999999999</v>
      </c>
      <c r="P13">
        <f t="shared" si="0"/>
        <v>0.85185999999999995</v>
      </c>
      <c r="Q13">
        <f t="shared" si="0"/>
        <v>0.85825999999999991</v>
      </c>
      <c r="R13">
        <f t="shared" si="0"/>
        <v>142.256</v>
      </c>
      <c r="S13">
        <f t="shared" si="0"/>
        <v>3797.6</v>
      </c>
      <c r="V13" s="13">
        <v>6</v>
      </c>
      <c r="W13" s="6"/>
      <c r="X13" s="6"/>
      <c r="Y13" s="6"/>
      <c r="Z13" s="6"/>
      <c r="AA13" s="6"/>
      <c r="AB13" s="6"/>
      <c r="AC13" s="6"/>
      <c r="AD13" s="6">
        <f>RunOnceAcrossAllTest!AK203</f>
        <v>0.92500000000000004</v>
      </c>
      <c r="AE13" s="6">
        <f>RunOnceAcrossAllTest!AL203</f>
        <v>0.93379999999999996</v>
      </c>
      <c r="AF13" s="6">
        <f>RunOnceAcrossAllTest!AM203</f>
        <v>0.96579999999999999</v>
      </c>
      <c r="AG13" s="6">
        <f>RunOnceAcrossAllTest!AN203</f>
        <v>0.94950000000000001</v>
      </c>
      <c r="AH13" s="6">
        <f>RunOnceAcrossAllTest!AO203</f>
        <v>0.89800000000000002</v>
      </c>
      <c r="AI13" s="6">
        <f>RunOnceAcrossAllTest!AP203</f>
        <v>0.81480000000000008</v>
      </c>
      <c r="AJ13" s="6">
        <f>RunOnceAcrossAllTest!AQ203</f>
        <v>0.85439999999999994</v>
      </c>
      <c r="AK13" s="6">
        <f>RunOnceAcrossAllTest!AC203</f>
        <v>251.64</v>
      </c>
      <c r="AL13" s="6">
        <f>RunOnceAcrossAllTest!AB203</f>
        <v>3636</v>
      </c>
      <c r="AO13" s="13">
        <v>6</v>
      </c>
      <c r="AP13" s="6">
        <v>0.93</v>
      </c>
      <c r="AQ13" s="6">
        <v>0.95829999999999993</v>
      </c>
      <c r="AR13" s="6">
        <v>0.94519999999999993</v>
      </c>
      <c r="AS13" s="6">
        <v>0.95169999999999999</v>
      </c>
      <c r="AT13" s="6">
        <v>0.85709999999999997</v>
      </c>
      <c r="AU13" s="6">
        <v>0.88890000000000002</v>
      </c>
      <c r="AV13" s="6">
        <v>0.87269999999999992</v>
      </c>
      <c r="AW13" s="6">
        <v>0.92</v>
      </c>
      <c r="AX13" s="6">
        <v>0.95140000000000002</v>
      </c>
      <c r="AY13" s="6">
        <v>0.93840000000000001</v>
      </c>
      <c r="AZ13" s="6">
        <v>0.94480000000000008</v>
      </c>
      <c r="BA13" s="6">
        <v>0.83930000000000005</v>
      </c>
      <c r="BB13" s="6">
        <v>0.87040000000000006</v>
      </c>
      <c r="BC13" s="6">
        <v>0.85450000000000004</v>
      </c>
      <c r="BD13" s="6">
        <v>120.44</v>
      </c>
      <c r="BE13" s="6">
        <v>4040</v>
      </c>
      <c r="BH13">
        <v>6</v>
      </c>
      <c r="BI13" s="12">
        <v>0.92500000000000004</v>
      </c>
      <c r="BJ13" s="12">
        <v>0.9456</v>
      </c>
      <c r="BK13" s="12">
        <v>0.95209999999999995</v>
      </c>
      <c r="BL13" s="12">
        <v>0.94879999999999998</v>
      </c>
      <c r="BM13" s="12">
        <v>0.8679</v>
      </c>
      <c r="BN13" s="12">
        <v>0.85189999999999999</v>
      </c>
      <c r="BO13" s="12">
        <v>0.85980000000000001</v>
      </c>
      <c r="BP13" s="12">
        <v>0.92500000000000004</v>
      </c>
      <c r="BQ13" s="12">
        <v>0.93959999999999999</v>
      </c>
      <c r="BR13" s="12">
        <v>0.95889999999999997</v>
      </c>
      <c r="BS13" s="12">
        <v>0.94920000000000004</v>
      </c>
      <c r="BT13" s="12">
        <v>0.88239999999999996</v>
      </c>
      <c r="BU13" s="12">
        <v>0.83330000000000004</v>
      </c>
      <c r="BV13" s="12">
        <v>0.85709999999999997</v>
      </c>
      <c r="BW13">
        <v>117.65</v>
      </c>
      <c r="BX13">
        <v>3838</v>
      </c>
      <c r="CA13">
        <v>6</v>
      </c>
      <c r="CB13" s="12">
        <v>0.90500000000000003</v>
      </c>
      <c r="CC13" s="12">
        <v>0.94410000000000005</v>
      </c>
      <c r="CD13" s="12">
        <v>0.92469999999999997</v>
      </c>
      <c r="CE13" s="12">
        <v>0.93430000000000002</v>
      </c>
      <c r="CF13" s="12">
        <v>0.80700000000000005</v>
      </c>
      <c r="CG13" s="12">
        <v>0.85189999999999999</v>
      </c>
      <c r="CH13" s="12">
        <v>0.82879999999999998</v>
      </c>
      <c r="CI13" s="12">
        <v>0.91</v>
      </c>
      <c r="CJ13" s="12">
        <v>0.94440000000000002</v>
      </c>
      <c r="CK13" s="12">
        <v>0.93149999999999999</v>
      </c>
      <c r="CL13" s="12">
        <v>0.93789999999999996</v>
      </c>
      <c r="CM13" s="12">
        <v>0.82140000000000002</v>
      </c>
      <c r="CN13" s="12">
        <v>0.85189999999999999</v>
      </c>
      <c r="CO13" s="12">
        <v>0.83640000000000003</v>
      </c>
      <c r="CP13">
        <v>102.42</v>
      </c>
      <c r="CQ13">
        <v>3434</v>
      </c>
      <c r="CT13">
        <v>6</v>
      </c>
      <c r="CU13" s="12">
        <v>0.94499999999999995</v>
      </c>
      <c r="CV13" s="12">
        <v>0.95920000000000005</v>
      </c>
      <c r="CW13" s="12">
        <v>0.96579999999999999</v>
      </c>
      <c r="CX13" s="12">
        <v>0.96250000000000002</v>
      </c>
      <c r="CY13" s="12">
        <v>0.90569999999999995</v>
      </c>
      <c r="CZ13" s="12">
        <v>0.88890000000000002</v>
      </c>
      <c r="DA13" s="12">
        <v>0.8972</v>
      </c>
      <c r="DB13" s="12">
        <v>0.94</v>
      </c>
      <c r="DC13" s="12">
        <v>0.95889999999999997</v>
      </c>
      <c r="DD13" s="12">
        <v>0.95889999999999997</v>
      </c>
      <c r="DE13" s="12">
        <v>0.95889999999999997</v>
      </c>
      <c r="DF13" s="12">
        <v>0.88890000000000002</v>
      </c>
      <c r="DG13" s="12">
        <v>0.88890000000000002</v>
      </c>
      <c r="DH13" s="12">
        <v>0.88890000000000002</v>
      </c>
      <c r="DI13">
        <v>119.13</v>
      </c>
      <c r="DJ13">
        <v>4040</v>
      </c>
    </row>
    <row r="14" spans="3:114" x14ac:dyDescent="0.2">
      <c r="C14" s="13"/>
      <c r="D14" s="6"/>
      <c r="E14" s="6"/>
      <c r="F14" s="6"/>
      <c r="G14" s="6"/>
      <c r="H14" s="6"/>
      <c r="I14" s="6"/>
      <c r="J14" s="6"/>
      <c r="K14" s="6"/>
      <c r="L14" s="6"/>
      <c r="M14" s="6"/>
      <c r="N14" s="6"/>
      <c r="O14" s="6"/>
      <c r="P14" s="6"/>
      <c r="Q14" s="6"/>
      <c r="R14" s="6"/>
      <c r="S14" s="6"/>
      <c r="V14" s="13"/>
      <c r="W14" s="6"/>
      <c r="X14" s="6"/>
      <c r="Y14" s="6"/>
      <c r="Z14" s="6"/>
      <c r="AA14" s="6"/>
      <c r="AB14" s="6"/>
      <c r="AC14" s="6"/>
      <c r="AD14" s="6"/>
      <c r="AE14" s="6"/>
      <c r="AF14" s="6"/>
      <c r="AG14" s="6"/>
      <c r="AH14" s="6"/>
      <c r="AI14" s="6"/>
      <c r="AJ14" s="6"/>
      <c r="AK14" s="6"/>
      <c r="AL14" s="6"/>
      <c r="AO14" s="13"/>
      <c r="AP14" s="6"/>
      <c r="AQ14" s="6"/>
      <c r="AR14" s="6"/>
      <c r="AS14" s="6"/>
      <c r="AT14" s="6"/>
      <c r="AU14" s="6"/>
      <c r="AV14" s="6"/>
      <c r="AW14" s="6"/>
      <c r="AX14" s="6"/>
      <c r="AY14" s="6"/>
      <c r="AZ14" s="6"/>
      <c r="BA14" s="6"/>
      <c r="BB14" s="6"/>
      <c r="BC14" s="6"/>
      <c r="BD14" s="6"/>
      <c r="BE14" s="6"/>
    </row>
    <row r="15" spans="3:114" x14ac:dyDescent="0.2">
      <c r="C15" t="s">
        <v>77</v>
      </c>
      <c r="V15" t="s">
        <v>77</v>
      </c>
      <c r="AO15" t="s">
        <v>77</v>
      </c>
      <c r="BH15" t="str">
        <f>AO15</f>
        <v>LIAR</v>
      </c>
      <c r="CA15" t="str">
        <f>BH15</f>
        <v>LIAR</v>
      </c>
      <c r="CT15" t="str">
        <f>CA15</f>
        <v>LIAR</v>
      </c>
    </row>
    <row r="16" spans="3:114" x14ac:dyDescent="0.2">
      <c r="C16" s="13" t="s">
        <v>48</v>
      </c>
      <c r="D16" s="13" t="s">
        <v>49</v>
      </c>
      <c r="E16" s="13" t="s">
        <v>63</v>
      </c>
      <c r="F16" s="13" t="s">
        <v>64</v>
      </c>
      <c r="G16" s="13" t="s">
        <v>65</v>
      </c>
      <c r="H16" s="13" t="s">
        <v>66</v>
      </c>
      <c r="I16" s="13" t="s">
        <v>67</v>
      </c>
      <c r="J16" s="13" t="s">
        <v>68</v>
      </c>
      <c r="K16" s="13" t="s">
        <v>56</v>
      </c>
      <c r="L16" s="13" t="s">
        <v>69</v>
      </c>
      <c r="M16" s="13" t="s">
        <v>70</v>
      </c>
      <c r="N16" s="13" t="s">
        <v>71</v>
      </c>
      <c r="O16" s="13" t="s">
        <v>72</v>
      </c>
      <c r="P16" s="13" t="s">
        <v>73</v>
      </c>
      <c r="Q16" s="13" t="s">
        <v>74</v>
      </c>
      <c r="R16" s="13" t="s">
        <v>75</v>
      </c>
      <c r="S16" s="13" t="s">
        <v>76</v>
      </c>
      <c r="V16" s="13" t="s">
        <v>48</v>
      </c>
      <c r="W16" s="13" t="s">
        <v>49</v>
      </c>
      <c r="X16" s="13" t="s">
        <v>63</v>
      </c>
      <c r="Y16" s="13" t="s">
        <v>64</v>
      </c>
      <c r="Z16" s="13" t="s">
        <v>65</v>
      </c>
      <c r="AA16" s="13" t="s">
        <v>66</v>
      </c>
      <c r="AB16" s="13" t="s">
        <v>67</v>
      </c>
      <c r="AC16" s="13" t="s">
        <v>68</v>
      </c>
      <c r="AD16" s="13" t="s">
        <v>56</v>
      </c>
      <c r="AE16" s="13" t="s">
        <v>69</v>
      </c>
      <c r="AF16" s="13" t="s">
        <v>70</v>
      </c>
      <c r="AG16" s="13" t="s">
        <v>71</v>
      </c>
      <c r="AH16" s="13" t="s">
        <v>72</v>
      </c>
      <c r="AI16" s="13" t="s">
        <v>73</v>
      </c>
      <c r="AJ16" s="13" t="s">
        <v>74</v>
      </c>
      <c r="AK16" s="13" t="s">
        <v>75</v>
      </c>
      <c r="AL16" s="13" t="s">
        <v>76</v>
      </c>
      <c r="AO16" s="13" t="s">
        <v>48</v>
      </c>
      <c r="AP16" s="13" t="s">
        <v>49</v>
      </c>
      <c r="AQ16" s="13" t="s">
        <v>50</v>
      </c>
      <c r="AR16" s="13" t="s">
        <v>51</v>
      </c>
      <c r="AS16" s="13" t="s">
        <v>52</v>
      </c>
      <c r="AT16" s="13" t="s">
        <v>53</v>
      </c>
      <c r="AU16" s="13" t="s">
        <v>54</v>
      </c>
      <c r="AV16" s="13" t="s">
        <v>55</v>
      </c>
      <c r="AW16" s="13" t="s">
        <v>56</v>
      </c>
      <c r="AX16" s="13" t="s">
        <v>57</v>
      </c>
      <c r="AY16" s="13" t="s">
        <v>58</v>
      </c>
      <c r="AZ16" s="13" t="s">
        <v>59</v>
      </c>
      <c r="BA16" s="13" t="s">
        <v>60</v>
      </c>
      <c r="BB16" s="13" t="s">
        <v>61</v>
      </c>
      <c r="BC16" s="13" t="s">
        <v>62</v>
      </c>
      <c r="BH16" s="11" t="s">
        <v>48</v>
      </c>
      <c r="BI16" s="11" t="s">
        <v>49</v>
      </c>
      <c r="BJ16" s="11" t="s">
        <v>63</v>
      </c>
      <c r="BK16" s="11" t="s">
        <v>64</v>
      </c>
      <c r="BL16" s="11" t="s">
        <v>65</v>
      </c>
      <c r="BM16" s="11" t="s">
        <v>66</v>
      </c>
      <c r="BN16" s="11" t="s">
        <v>67</v>
      </c>
      <c r="BO16" s="11" t="s">
        <v>68</v>
      </c>
      <c r="BP16" s="11" t="s">
        <v>56</v>
      </c>
      <c r="BQ16" s="11" t="s">
        <v>69</v>
      </c>
      <c r="BR16" s="11" t="s">
        <v>70</v>
      </c>
      <c r="BS16" s="11" t="s">
        <v>71</v>
      </c>
      <c r="BT16" s="11" t="s">
        <v>72</v>
      </c>
      <c r="BU16" s="11" t="s">
        <v>73</v>
      </c>
      <c r="BV16" s="11" t="s">
        <v>74</v>
      </c>
      <c r="BW16" s="11" t="s">
        <v>75</v>
      </c>
      <c r="BX16" s="11" t="s">
        <v>82</v>
      </c>
      <c r="CA16" s="11" t="s">
        <v>48</v>
      </c>
      <c r="CB16" s="11" t="s">
        <v>49</v>
      </c>
      <c r="CC16" s="11" t="s">
        <v>63</v>
      </c>
      <c r="CD16" s="11" t="s">
        <v>64</v>
      </c>
      <c r="CE16" s="11" t="s">
        <v>65</v>
      </c>
      <c r="CF16" s="11" t="s">
        <v>66</v>
      </c>
      <c r="CG16" s="11" t="s">
        <v>67</v>
      </c>
      <c r="CH16" s="11" t="s">
        <v>68</v>
      </c>
      <c r="CI16" s="11" t="s">
        <v>56</v>
      </c>
      <c r="CJ16" s="11" t="s">
        <v>69</v>
      </c>
      <c r="CK16" s="11" t="s">
        <v>70</v>
      </c>
      <c r="CL16" s="11" t="s">
        <v>71</v>
      </c>
      <c r="CM16" s="11" t="s">
        <v>72</v>
      </c>
      <c r="CN16" s="11" t="s">
        <v>73</v>
      </c>
      <c r="CO16" s="11" t="s">
        <v>74</v>
      </c>
      <c r="CP16" s="11" t="s">
        <v>75</v>
      </c>
      <c r="CQ16" s="11" t="s">
        <v>82</v>
      </c>
      <c r="CT16" s="11" t="s">
        <v>48</v>
      </c>
      <c r="CU16" s="11" t="s">
        <v>49</v>
      </c>
      <c r="CV16" s="11" t="s">
        <v>63</v>
      </c>
      <c r="CW16" s="11" t="s">
        <v>64</v>
      </c>
      <c r="CX16" s="11" t="s">
        <v>65</v>
      </c>
      <c r="CY16" s="11" t="s">
        <v>66</v>
      </c>
      <c r="CZ16" s="11" t="s">
        <v>67</v>
      </c>
      <c r="DA16" s="11" t="s">
        <v>68</v>
      </c>
      <c r="DB16" s="11" t="s">
        <v>56</v>
      </c>
      <c r="DC16" s="11" t="s">
        <v>69</v>
      </c>
      <c r="DD16" s="11" t="s">
        <v>70</v>
      </c>
      <c r="DE16" s="11" t="s">
        <v>71</v>
      </c>
      <c r="DF16" s="11" t="s">
        <v>72</v>
      </c>
      <c r="DG16" s="11" t="s">
        <v>73</v>
      </c>
      <c r="DH16" s="11" t="s">
        <v>74</v>
      </c>
      <c r="DI16" s="11" t="s">
        <v>75</v>
      </c>
      <c r="DJ16" s="11" t="s">
        <v>82</v>
      </c>
    </row>
    <row r="17" spans="3:114" x14ac:dyDescent="0.2">
      <c r="C17" s="13">
        <v>0</v>
      </c>
      <c r="D17">
        <f>AVERAGE(W17,AP17,BI17,CB17,CU17)</f>
        <v>0.52499999999999991</v>
      </c>
      <c r="E17">
        <f t="shared" ref="E17:E23" si="2">AVERAGE(X17,AQ17,BJ17,CC17,CV17)</f>
        <v>0.64682500000000009</v>
      </c>
      <c r="F17">
        <f t="shared" ref="F17:F23" si="3">AVERAGE(Y17,AR17,BK17,CD17,CW17)</f>
        <v>0.22875000000000001</v>
      </c>
      <c r="G17">
        <f t="shared" ref="G17:G23" si="4">AVERAGE(Z17,AS17,BL17,CE17,CX17)</f>
        <v>0.33774999999999999</v>
      </c>
      <c r="H17">
        <f t="shared" ref="H17:H23" si="5">AVERAGE(AA17,AT17,BM17,CF17,CY17)</f>
        <v>0.49695</v>
      </c>
      <c r="I17">
        <f t="shared" ref="I17:I23" si="6">AVERAGE(AB17,AU17,BN17,CG17,CZ17)</f>
        <v>0.85902499999999993</v>
      </c>
      <c r="J17">
        <f t="shared" ref="J17:J23" si="7">AVERAGE(AC17,AV17,BO17,CH17,DA17)</f>
        <v>0.6296250000000001</v>
      </c>
      <c r="K17">
        <f t="shared" ref="K17:K23" si="8">AVERAGE(AD17,AW17,BP17,CI17,DB17)</f>
        <v>0.52799999999999991</v>
      </c>
      <c r="L17">
        <f t="shared" ref="L17:L23" si="9">AVERAGE(AE17,AX17,BQ17,CJ17,DC17)</f>
        <v>0.69421999999999995</v>
      </c>
      <c r="M17">
        <f t="shared" ref="M17:M23" si="10">AVERAGE(AF17,AY17,BR17,CK17,DD17)</f>
        <v>0.22591999999999998</v>
      </c>
      <c r="N17">
        <f t="shared" ref="N17:N23" si="11">AVERAGE(AG17,AZ17,BS17,CL17,DE17)</f>
        <v>0.34045999999999998</v>
      </c>
      <c r="O17">
        <f t="shared" ref="O17:O23" si="12">AVERAGE(AH17,BA17,BT17,CM17,DF17)</f>
        <v>0.49271999999999999</v>
      </c>
      <c r="P17">
        <f t="shared" ref="P17:P23" si="13">AVERAGE(AI17,BB17,BU17,CN17,DG17)</f>
        <v>0.88260000000000005</v>
      </c>
      <c r="Q17">
        <f t="shared" ref="Q17:Q23" si="14">AVERAGE(AJ17,BC17,BV17,CO17,DH17)</f>
        <v>0.63236000000000003</v>
      </c>
      <c r="R17">
        <f t="shared" ref="R17:R23" si="15">AVERAGE(AK17,BD17,BW17,CP17,DI17)</f>
        <v>12.813999999999998</v>
      </c>
      <c r="S17">
        <f t="shared" ref="S17:S23" si="16">AVERAGE(AL17,BE17,BX17,CQ17,DJ17)</f>
        <v>200</v>
      </c>
      <c r="V17" s="13">
        <v>0</v>
      </c>
      <c r="W17" s="6"/>
      <c r="X17" s="6"/>
      <c r="Y17" s="6"/>
      <c r="Z17" s="6"/>
      <c r="AA17" s="6"/>
      <c r="AB17" s="6"/>
      <c r="AC17" s="6"/>
      <c r="AD17" s="6">
        <f>RunOnceAcrossAllTest!AK14</f>
        <v>0.52500000000000002</v>
      </c>
      <c r="AE17" s="6">
        <f>RunOnceAcrossAllTest!AL14</f>
        <v>0.68569999999999998</v>
      </c>
      <c r="AF17" s="6">
        <f>RunOnceAcrossAllTest!AM14</f>
        <v>0.22219999999999998</v>
      </c>
      <c r="AG17" s="6">
        <f>RunOnceAcrossAllTest!AN14</f>
        <v>0.3357</v>
      </c>
      <c r="AH17" s="6">
        <f>RunOnceAcrossAllTest!AO14</f>
        <v>0.49090000000000006</v>
      </c>
      <c r="AI17" s="6">
        <f>RunOnceAcrossAllTest!AP14</f>
        <v>0.88040000000000007</v>
      </c>
      <c r="AJ17" s="6">
        <f>RunOnceAcrossAllTest!AQ14</f>
        <v>0.63039999999999996</v>
      </c>
      <c r="AK17" s="6">
        <f>RunOnceAcrossAllTest!AC14</f>
        <v>38.14</v>
      </c>
      <c r="AL17" s="6">
        <f>RunOnceAcrossAllTest!AB14</f>
        <v>200</v>
      </c>
      <c r="AO17" s="13">
        <v>0</v>
      </c>
      <c r="AP17" s="6">
        <v>0.53</v>
      </c>
      <c r="AQ17" s="6">
        <v>0.66670000000000007</v>
      </c>
      <c r="AR17" s="6">
        <v>0.22640000000000002</v>
      </c>
      <c r="AS17" s="6">
        <v>0.33799999999999997</v>
      </c>
      <c r="AT17" s="6">
        <v>0.5</v>
      </c>
      <c r="AU17" s="6">
        <v>0.87230000000000008</v>
      </c>
      <c r="AV17" s="6">
        <v>0.63570000000000004</v>
      </c>
      <c r="AW17" s="6">
        <v>0.51500000000000001</v>
      </c>
      <c r="AX17" s="6">
        <v>0.6409999999999999</v>
      </c>
      <c r="AY17" s="6">
        <v>0.23149999999999998</v>
      </c>
      <c r="AZ17" s="6">
        <v>0.34009999999999996</v>
      </c>
      <c r="BA17" s="6">
        <v>0.48450000000000004</v>
      </c>
      <c r="BB17" s="6">
        <v>0.8478</v>
      </c>
      <c r="BC17" s="6">
        <v>0.61659999999999993</v>
      </c>
      <c r="BD17">
        <v>9.2799999999999994</v>
      </c>
      <c r="BE17">
        <v>200</v>
      </c>
      <c r="BH17">
        <v>0</v>
      </c>
      <c r="BI17" s="12">
        <v>0.51500000000000001</v>
      </c>
      <c r="BJ17" s="12">
        <v>0.62860000000000005</v>
      </c>
      <c r="BK17" s="12">
        <v>0.20749999999999999</v>
      </c>
      <c r="BL17" s="12">
        <v>0.31209999999999999</v>
      </c>
      <c r="BM17" s="12">
        <v>0.4909</v>
      </c>
      <c r="BN17" s="12">
        <v>0.86170000000000002</v>
      </c>
      <c r="BO17" s="12">
        <v>0.62549999999999994</v>
      </c>
      <c r="BP17" s="12">
        <v>0.52</v>
      </c>
      <c r="BQ17" s="12">
        <v>0.7</v>
      </c>
      <c r="BR17" s="12">
        <v>0.19439999999999999</v>
      </c>
      <c r="BS17" s="12">
        <v>0.30430000000000001</v>
      </c>
      <c r="BT17" s="12">
        <v>0.48820000000000002</v>
      </c>
      <c r="BU17" s="12">
        <v>0.9022</v>
      </c>
      <c r="BV17" s="12">
        <v>0.63360000000000005</v>
      </c>
      <c r="BW17">
        <v>6.68</v>
      </c>
      <c r="BX17">
        <v>200</v>
      </c>
      <c r="CA17">
        <v>0</v>
      </c>
      <c r="CB17" s="12">
        <v>0.52500000000000002</v>
      </c>
      <c r="CC17" s="12">
        <v>0.6341</v>
      </c>
      <c r="CD17" s="12">
        <v>0.24529999999999999</v>
      </c>
      <c r="CE17" s="12">
        <v>0.35370000000000001</v>
      </c>
      <c r="CF17" s="12">
        <v>0.49690000000000001</v>
      </c>
      <c r="CG17" s="12">
        <v>0.84040000000000004</v>
      </c>
      <c r="CH17" s="12">
        <v>0.62450000000000006</v>
      </c>
      <c r="CI17" s="12">
        <v>0.53</v>
      </c>
      <c r="CJ17" s="12">
        <v>0.69440000000000002</v>
      </c>
      <c r="CK17" s="12">
        <v>0.23150000000000001</v>
      </c>
      <c r="CL17" s="12">
        <v>0.34720000000000001</v>
      </c>
      <c r="CM17" s="12">
        <v>0.49390000000000001</v>
      </c>
      <c r="CN17" s="12">
        <v>0.88039999999999996</v>
      </c>
      <c r="CO17" s="12">
        <v>0.63280000000000003</v>
      </c>
      <c r="CP17">
        <v>4.7300000000000004</v>
      </c>
      <c r="CQ17">
        <v>200</v>
      </c>
      <c r="CT17">
        <v>0</v>
      </c>
      <c r="CU17" s="12">
        <v>0.53</v>
      </c>
      <c r="CV17" s="12">
        <v>0.65790000000000004</v>
      </c>
      <c r="CW17" s="12">
        <v>0.23580000000000001</v>
      </c>
      <c r="CX17" s="12">
        <v>0.34720000000000001</v>
      </c>
      <c r="CY17" s="12">
        <v>0.5</v>
      </c>
      <c r="CZ17" s="12">
        <v>0.86170000000000002</v>
      </c>
      <c r="DA17" s="12">
        <v>0.63280000000000003</v>
      </c>
      <c r="DB17" s="12">
        <v>0.55000000000000004</v>
      </c>
      <c r="DC17" s="12">
        <v>0.75</v>
      </c>
      <c r="DD17" s="12">
        <v>0.25</v>
      </c>
      <c r="DE17" s="12">
        <v>0.375</v>
      </c>
      <c r="DF17" s="12">
        <v>0.50609999999999999</v>
      </c>
      <c r="DG17" s="12">
        <v>0.9022</v>
      </c>
      <c r="DH17" s="12">
        <v>0.64839999999999998</v>
      </c>
      <c r="DI17">
        <v>5.24</v>
      </c>
      <c r="DJ17">
        <v>200</v>
      </c>
    </row>
    <row r="18" spans="3:114" x14ac:dyDescent="0.2">
      <c r="C18" s="13">
        <v>1</v>
      </c>
      <c r="D18">
        <f t="shared" ref="D18:D23" si="17">AVERAGE(W18,AP18,BI18,CB18,CU18)</f>
        <v>0.60124999999999995</v>
      </c>
      <c r="E18">
        <f t="shared" si="2"/>
        <v>0.66049999999999998</v>
      </c>
      <c r="F18">
        <f t="shared" si="3"/>
        <v>0.52827500000000005</v>
      </c>
      <c r="G18">
        <f t="shared" si="4"/>
        <v>0.57099999999999995</v>
      </c>
      <c r="H18">
        <f t="shared" si="5"/>
        <v>0.57272499999999993</v>
      </c>
      <c r="I18">
        <f t="shared" si="6"/>
        <v>0.6835</v>
      </c>
      <c r="J18">
        <f t="shared" si="7"/>
        <v>0.61457499999999998</v>
      </c>
      <c r="K18">
        <f t="shared" si="8"/>
        <v>0.58699999999999997</v>
      </c>
      <c r="L18">
        <f t="shared" si="9"/>
        <v>0.66053999999999991</v>
      </c>
      <c r="M18">
        <f t="shared" si="10"/>
        <v>0.49627999999999994</v>
      </c>
      <c r="N18">
        <f t="shared" si="11"/>
        <v>0.55615999999999999</v>
      </c>
      <c r="O18">
        <f t="shared" si="12"/>
        <v>0.54600000000000004</v>
      </c>
      <c r="P18">
        <f t="shared" si="13"/>
        <v>0.69347999999999987</v>
      </c>
      <c r="Q18">
        <f t="shared" si="14"/>
        <v>0.60465999999999998</v>
      </c>
      <c r="R18">
        <f t="shared" si="15"/>
        <v>99.036000000000001</v>
      </c>
      <c r="S18">
        <f t="shared" si="16"/>
        <v>2020</v>
      </c>
      <c r="V18" s="13">
        <v>1</v>
      </c>
      <c r="W18" s="6"/>
      <c r="X18" s="6"/>
      <c r="Y18" s="6"/>
      <c r="Z18" s="6"/>
      <c r="AA18" s="6"/>
      <c r="AB18" s="6"/>
      <c r="AC18" s="6"/>
      <c r="AD18" s="6">
        <f>RunOnceAcrossAllTest!AK44</f>
        <v>0.60499999999999998</v>
      </c>
      <c r="AE18" s="6">
        <f>RunOnceAcrossAllTest!AL44</f>
        <v>0.6986</v>
      </c>
      <c r="AF18" s="6">
        <f>RunOnceAcrossAllTest!AM44</f>
        <v>0.47220000000000001</v>
      </c>
      <c r="AG18" s="6">
        <f>RunOnceAcrossAllTest!AN44</f>
        <v>0.5635</v>
      </c>
      <c r="AH18" s="6">
        <f>RunOnceAcrossAllTest!AO44</f>
        <v>0.55120000000000002</v>
      </c>
      <c r="AI18" s="6">
        <f>RunOnceAcrossAllTest!AP44</f>
        <v>0.76090000000000002</v>
      </c>
      <c r="AJ18" s="6">
        <f>RunOnceAcrossAllTest!AQ44</f>
        <v>0.63929999999999998</v>
      </c>
      <c r="AK18" s="6">
        <f>RunOnceAcrossAllTest!AC44</f>
        <v>157.07</v>
      </c>
      <c r="AL18" s="6">
        <f>RunOnceAcrossAllTest!AB44</f>
        <v>2020</v>
      </c>
      <c r="AO18" s="13">
        <v>1</v>
      </c>
      <c r="AP18" s="6">
        <v>0.61499999999999999</v>
      </c>
      <c r="AQ18" s="6">
        <v>0.65260000000000007</v>
      </c>
      <c r="AR18" s="6">
        <v>0.58489999999999998</v>
      </c>
      <c r="AS18" s="6">
        <v>0.6169</v>
      </c>
      <c r="AT18" s="6">
        <v>0.58099999999999996</v>
      </c>
      <c r="AU18" s="6">
        <v>0.64890000000000003</v>
      </c>
      <c r="AV18" s="6">
        <v>0.61309999999999998</v>
      </c>
      <c r="AW18" s="6">
        <v>0.6</v>
      </c>
      <c r="AX18" s="6">
        <v>0.65910000000000002</v>
      </c>
      <c r="AY18" s="6">
        <v>0.53700000000000003</v>
      </c>
      <c r="AZ18" s="6">
        <v>0.59179999999999999</v>
      </c>
      <c r="BA18" s="6">
        <v>0.55359999999999998</v>
      </c>
      <c r="BB18" s="6">
        <v>0.67390000000000005</v>
      </c>
      <c r="BC18" s="6">
        <v>0.60780000000000001</v>
      </c>
      <c r="BD18">
        <v>89.83</v>
      </c>
      <c r="BE18">
        <v>2020</v>
      </c>
      <c r="BH18">
        <v>1</v>
      </c>
      <c r="BI18" s="12">
        <v>0.65</v>
      </c>
      <c r="BJ18" s="12">
        <v>0.65</v>
      </c>
      <c r="BK18" s="12">
        <v>0.73580000000000001</v>
      </c>
      <c r="BL18" s="12">
        <v>0.69030000000000002</v>
      </c>
      <c r="BM18" s="12">
        <v>0.65</v>
      </c>
      <c r="BN18" s="12">
        <v>0.55320000000000003</v>
      </c>
      <c r="BO18" s="12">
        <v>0.59770000000000001</v>
      </c>
      <c r="BP18" s="12">
        <v>0.63</v>
      </c>
      <c r="BQ18" s="12">
        <v>0.64170000000000005</v>
      </c>
      <c r="BR18" s="12">
        <v>0.71299999999999997</v>
      </c>
      <c r="BS18" s="12">
        <v>0.6754</v>
      </c>
      <c r="BT18" s="12">
        <v>0.61250000000000004</v>
      </c>
      <c r="BU18" s="12">
        <v>0.53259999999999996</v>
      </c>
      <c r="BV18" s="12">
        <v>0.56979999999999997</v>
      </c>
      <c r="BW18">
        <v>78.239999999999995</v>
      </c>
      <c r="BX18">
        <v>2020</v>
      </c>
      <c r="CA18">
        <v>1</v>
      </c>
      <c r="CB18" s="12">
        <v>0.56999999999999995</v>
      </c>
      <c r="CC18" s="12">
        <v>0.622</v>
      </c>
      <c r="CD18" s="12">
        <v>0.48110000000000003</v>
      </c>
      <c r="CE18" s="12">
        <v>0.54259999999999997</v>
      </c>
      <c r="CF18" s="12">
        <v>0.53390000000000004</v>
      </c>
      <c r="CG18" s="12">
        <v>0.67020000000000002</v>
      </c>
      <c r="CH18" s="12">
        <v>0.59430000000000005</v>
      </c>
      <c r="CI18" s="12">
        <v>0.53500000000000003</v>
      </c>
      <c r="CJ18" s="12">
        <v>0.59740000000000004</v>
      </c>
      <c r="CK18" s="12">
        <v>0.4259</v>
      </c>
      <c r="CL18" s="12">
        <v>0.49730000000000002</v>
      </c>
      <c r="CM18" s="12">
        <v>0.49590000000000001</v>
      </c>
      <c r="CN18" s="12">
        <v>0.66300000000000003</v>
      </c>
      <c r="CO18" s="12">
        <v>0.56740000000000002</v>
      </c>
      <c r="CP18">
        <v>79.62</v>
      </c>
      <c r="CQ18">
        <v>2020</v>
      </c>
      <c r="CT18">
        <v>1</v>
      </c>
      <c r="CU18" s="12">
        <v>0.56999999999999995</v>
      </c>
      <c r="CV18" s="12">
        <v>0.71740000000000004</v>
      </c>
      <c r="CW18" s="12">
        <v>0.31130000000000002</v>
      </c>
      <c r="CX18" s="12">
        <v>0.43419999999999997</v>
      </c>
      <c r="CY18" s="12">
        <v>0.52600000000000002</v>
      </c>
      <c r="CZ18" s="12">
        <v>0.86170000000000002</v>
      </c>
      <c r="DA18" s="12">
        <v>0.6532</v>
      </c>
      <c r="DB18" s="12">
        <v>0.56499999999999995</v>
      </c>
      <c r="DC18" s="12">
        <v>0.70589999999999997</v>
      </c>
      <c r="DD18" s="12">
        <v>0.33329999999999999</v>
      </c>
      <c r="DE18" s="12">
        <v>0.45279999999999998</v>
      </c>
      <c r="DF18" s="12">
        <v>0.51680000000000004</v>
      </c>
      <c r="DG18" s="12">
        <v>0.83699999999999997</v>
      </c>
      <c r="DH18" s="12">
        <v>0.63900000000000001</v>
      </c>
      <c r="DI18">
        <v>90.42</v>
      </c>
      <c r="DJ18">
        <v>2020</v>
      </c>
    </row>
    <row r="19" spans="3:114" x14ac:dyDescent="0.2">
      <c r="C19" s="13">
        <v>2</v>
      </c>
      <c r="D19">
        <f t="shared" si="17"/>
        <v>0.63624999999999998</v>
      </c>
      <c r="E19">
        <f t="shared" si="2"/>
        <v>0.6653</v>
      </c>
      <c r="F19">
        <f t="shared" si="3"/>
        <v>0.63442500000000002</v>
      </c>
      <c r="G19">
        <f t="shared" si="4"/>
        <v>0.64750000000000008</v>
      </c>
      <c r="H19">
        <f t="shared" si="5"/>
        <v>0.610375</v>
      </c>
      <c r="I19">
        <f t="shared" si="6"/>
        <v>0.63829999999999998</v>
      </c>
      <c r="J19">
        <f t="shared" si="7"/>
        <v>0.62172499999999997</v>
      </c>
      <c r="K19">
        <f t="shared" si="8"/>
        <v>0.61499999999999999</v>
      </c>
      <c r="L19">
        <f t="shared" si="9"/>
        <v>0.66539999999999999</v>
      </c>
      <c r="M19">
        <f t="shared" si="10"/>
        <v>0.58148</v>
      </c>
      <c r="N19">
        <f t="shared" si="11"/>
        <v>0.61797999999999997</v>
      </c>
      <c r="O19">
        <f t="shared" si="12"/>
        <v>0.57368000000000008</v>
      </c>
      <c r="P19">
        <f t="shared" si="13"/>
        <v>0.65436000000000005</v>
      </c>
      <c r="Q19">
        <f t="shared" si="14"/>
        <v>0.60870000000000002</v>
      </c>
      <c r="R19">
        <f t="shared" si="15"/>
        <v>193.988</v>
      </c>
      <c r="S19">
        <f t="shared" si="16"/>
        <v>4040</v>
      </c>
      <c r="V19" s="13">
        <v>2</v>
      </c>
      <c r="W19" s="6"/>
      <c r="X19" s="6"/>
      <c r="Y19" s="6"/>
      <c r="Z19" s="6"/>
      <c r="AA19" s="6"/>
      <c r="AB19" s="6"/>
      <c r="AC19" s="6"/>
      <c r="AD19" s="6">
        <f>RunOnceAcrossAllTest!AK74</f>
        <v>0.6</v>
      </c>
      <c r="AE19" s="6">
        <f>RunOnceAcrossAllTest!AL74</f>
        <v>0.65910000000000002</v>
      </c>
      <c r="AF19" s="6">
        <f>RunOnceAcrossAllTest!AM74</f>
        <v>0.53700000000000003</v>
      </c>
      <c r="AG19" s="6">
        <f>RunOnceAcrossAllTest!AN74</f>
        <v>0.59179999999999999</v>
      </c>
      <c r="AH19" s="6">
        <f>RunOnceAcrossAllTest!AO74</f>
        <v>0.55359999999999998</v>
      </c>
      <c r="AI19" s="6">
        <f>RunOnceAcrossAllTest!AP74</f>
        <v>0.67390000000000005</v>
      </c>
      <c r="AJ19" s="6">
        <f>RunOnceAcrossAllTest!AQ74</f>
        <v>0.60780000000000001</v>
      </c>
      <c r="AK19" s="6">
        <f>RunOnceAcrossAllTest!AC74</f>
        <v>300.64</v>
      </c>
      <c r="AL19" s="6">
        <f>RunOnceAcrossAllTest!AB74</f>
        <v>4040</v>
      </c>
      <c r="AO19" s="13">
        <v>2</v>
      </c>
      <c r="AP19" s="6">
        <v>0.65</v>
      </c>
      <c r="AQ19" s="6">
        <v>0.68</v>
      </c>
      <c r="AR19" s="6">
        <v>0.64150000000000007</v>
      </c>
      <c r="AS19" s="6">
        <v>0.66020000000000001</v>
      </c>
      <c r="AT19" s="6">
        <v>0.62</v>
      </c>
      <c r="AU19" s="6">
        <v>0.65959999999999996</v>
      </c>
      <c r="AV19" s="6">
        <v>0.63919999999999999</v>
      </c>
      <c r="AW19" s="6">
        <v>0.625</v>
      </c>
      <c r="AX19" s="6">
        <v>0.6774</v>
      </c>
      <c r="AY19" s="6">
        <v>0.58329999999999993</v>
      </c>
      <c r="AZ19" s="6">
        <v>0.62690000000000001</v>
      </c>
      <c r="BA19" s="6">
        <v>0.57940000000000003</v>
      </c>
      <c r="BB19" s="6">
        <v>0.67390000000000005</v>
      </c>
      <c r="BC19" s="6">
        <v>0.62309999999999999</v>
      </c>
      <c r="BD19">
        <v>154.49</v>
      </c>
      <c r="BE19">
        <v>4040</v>
      </c>
      <c r="BH19">
        <v>2</v>
      </c>
      <c r="BI19" s="12">
        <v>0.65</v>
      </c>
      <c r="BJ19" s="12">
        <v>0.65</v>
      </c>
      <c r="BK19" s="12">
        <v>0.73580000000000001</v>
      </c>
      <c r="BL19" s="12">
        <v>0.69030000000000002</v>
      </c>
      <c r="BM19" s="12">
        <v>0.65</v>
      </c>
      <c r="BN19" s="12">
        <v>0.55320000000000003</v>
      </c>
      <c r="BO19" s="12">
        <v>0.59770000000000001</v>
      </c>
      <c r="BP19" s="12">
        <v>0.63</v>
      </c>
      <c r="BQ19" s="12">
        <v>0.64170000000000005</v>
      </c>
      <c r="BR19" s="12">
        <v>0.71299999999999997</v>
      </c>
      <c r="BS19" s="12">
        <v>0.6754</v>
      </c>
      <c r="BT19" s="12">
        <v>0.61250000000000004</v>
      </c>
      <c r="BU19" s="12">
        <v>0.53259999999999996</v>
      </c>
      <c r="BV19" s="12">
        <v>0.56979999999999997</v>
      </c>
      <c r="BW19">
        <v>158.41999999999999</v>
      </c>
      <c r="BX19">
        <v>4040</v>
      </c>
      <c r="CA19">
        <v>2</v>
      </c>
      <c r="CB19" s="12">
        <v>0.63500000000000001</v>
      </c>
      <c r="CC19" s="12">
        <v>0.68540000000000001</v>
      </c>
      <c r="CD19" s="12">
        <v>0.57550000000000001</v>
      </c>
      <c r="CE19" s="12">
        <v>0.62560000000000004</v>
      </c>
      <c r="CF19" s="12">
        <v>0.59460000000000002</v>
      </c>
      <c r="CG19" s="12">
        <v>0.70209999999999995</v>
      </c>
      <c r="CH19" s="12">
        <v>0.64390000000000003</v>
      </c>
      <c r="CI19" s="12">
        <v>0.60499999999999998</v>
      </c>
      <c r="CJ19" s="12">
        <v>0.67059999999999997</v>
      </c>
      <c r="CK19" s="12">
        <v>0.52780000000000005</v>
      </c>
      <c r="CL19" s="12">
        <v>0.5907</v>
      </c>
      <c r="CM19" s="12">
        <v>0.55649999999999999</v>
      </c>
      <c r="CN19" s="12">
        <v>0.69569999999999999</v>
      </c>
      <c r="CO19" s="12">
        <v>0.61839999999999995</v>
      </c>
      <c r="CP19">
        <v>174.28</v>
      </c>
      <c r="CQ19">
        <v>4040</v>
      </c>
      <c r="CT19">
        <v>2</v>
      </c>
      <c r="CU19" s="12">
        <v>0.61</v>
      </c>
      <c r="CV19" s="12">
        <v>0.64580000000000004</v>
      </c>
      <c r="CW19" s="12">
        <v>0.58489999999999998</v>
      </c>
      <c r="CX19" s="12">
        <v>0.6139</v>
      </c>
      <c r="CY19" s="12">
        <v>0.57689999999999997</v>
      </c>
      <c r="CZ19" s="12">
        <v>0.63829999999999998</v>
      </c>
      <c r="DA19" s="12">
        <v>0.60609999999999997</v>
      </c>
      <c r="DB19" s="12">
        <v>0.61499999999999999</v>
      </c>
      <c r="DC19" s="12">
        <v>0.67820000000000003</v>
      </c>
      <c r="DD19" s="12">
        <v>0.54630000000000001</v>
      </c>
      <c r="DE19" s="12">
        <v>0.60509999999999997</v>
      </c>
      <c r="DF19" s="12">
        <v>0.56640000000000001</v>
      </c>
      <c r="DG19" s="12">
        <v>0.69569999999999999</v>
      </c>
      <c r="DH19" s="12">
        <v>0.62439999999999996</v>
      </c>
      <c r="DI19">
        <v>182.11</v>
      </c>
      <c r="DJ19">
        <v>4040</v>
      </c>
    </row>
    <row r="20" spans="3:114" x14ac:dyDescent="0.2">
      <c r="C20" s="13">
        <v>3</v>
      </c>
      <c r="D20">
        <f t="shared" si="17"/>
        <v>0.64250000000000007</v>
      </c>
      <c r="E20">
        <f t="shared" si="2"/>
        <v>0.66507500000000008</v>
      </c>
      <c r="F20">
        <f t="shared" si="3"/>
        <v>0.65799999999999992</v>
      </c>
      <c r="G20">
        <f t="shared" si="4"/>
        <v>0.66039999999999999</v>
      </c>
      <c r="H20">
        <f t="shared" si="5"/>
        <v>0.62002500000000005</v>
      </c>
      <c r="I20">
        <f t="shared" si="6"/>
        <v>0.62502499999999994</v>
      </c>
      <c r="J20">
        <f t="shared" si="7"/>
        <v>0.62102499999999994</v>
      </c>
      <c r="K20">
        <f t="shared" si="8"/>
        <v>0.61299999999999999</v>
      </c>
      <c r="L20">
        <f t="shared" si="9"/>
        <v>0.66345999999999994</v>
      </c>
      <c r="M20">
        <f t="shared" si="10"/>
        <v>0.58889999999999998</v>
      </c>
      <c r="N20">
        <f t="shared" si="11"/>
        <v>0.61942000000000008</v>
      </c>
      <c r="O20">
        <f t="shared" si="12"/>
        <v>0.57266000000000006</v>
      </c>
      <c r="P20">
        <f t="shared" si="13"/>
        <v>0.64129999999999998</v>
      </c>
      <c r="Q20">
        <f t="shared" si="14"/>
        <v>0.60138000000000003</v>
      </c>
      <c r="R20">
        <f t="shared" si="15"/>
        <v>199.72600000000003</v>
      </c>
      <c r="S20">
        <f t="shared" si="16"/>
        <v>4040</v>
      </c>
      <c r="V20" s="13">
        <v>3</v>
      </c>
      <c r="W20" s="6"/>
      <c r="X20" s="6"/>
      <c r="Y20" s="6"/>
      <c r="Z20" s="6"/>
      <c r="AA20" s="6"/>
      <c r="AB20" s="6"/>
      <c r="AC20" s="6"/>
      <c r="AD20" s="6">
        <f>RunOnceAcrossAllTest!AK104</f>
        <v>0.625</v>
      </c>
      <c r="AE20" s="6">
        <f>RunOnceAcrossAllTest!AL104</f>
        <v>0.73239999999999994</v>
      </c>
      <c r="AF20" s="6">
        <f>RunOnceAcrossAllTest!AM104</f>
        <v>0.48149999999999998</v>
      </c>
      <c r="AG20" s="6">
        <f>RunOnceAcrossAllTest!AN104</f>
        <v>0.58099999999999996</v>
      </c>
      <c r="AH20" s="6">
        <f>RunOnceAcrossAllTest!AO104</f>
        <v>0.56590000000000007</v>
      </c>
      <c r="AI20" s="6">
        <f>RunOnceAcrossAllTest!AP104</f>
        <v>0.79349999999999998</v>
      </c>
      <c r="AJ20" s="6">
        <f>RunOnceAcrossAllTest!AQ104</f>
        <v>0.66060000000000008</v>
      </c>
      <c r="AK20" s="6">
        <f>RunOnceAcrossAllTest!AC104</f>
        <v>307.98</v>
      </c>
      <c r="AL20" s="6">
        <f>RunOnceAcrossAllTest!AB104</f>
        <v>4040</v>
      </c>
      <c r="AO20" s="13">
        <v>3</v>
      </c>
      <c r="AP20" s="6">
        <v>0.65</v>
      </c>
      <c r="AQ20" s="6">
        <v>0.68</v>
      </c>
      <c r="AR20" s="6">
        <v>0.64150000000000007</v>
      </c>
      <c r="AS20" s="6">
        <v>0.66020000000000001</v>
      </c>
      <c r="AT20" s="6">
        <v>0.62</v>
      </c>
      <c r="AU20" s="6">
        <v>0.65959999999999996</v>
      </c>
      <c r="AV20" s="6">
        <v>0.63919999999999999</v>
      </c>
      <c r="AW20" s="6">
        <v>0.625</v>
      </c>
      <c r="AX20" s="6">
        <v>0.6774</v>
      </c>
      <c r="AY20" s="6">
        <v>0.58329999999999993</v>
      </c>
      <c r="AZ20" s="6">
        <v>0.62690000000000001</v>
      </c>
      <c r="BA20" s="6">
        <v>0.57940000000000003</v>
      </c>
      <c r="BB20" s="6">
        <v>0.67390000000000005</v>
      </c>
      <c r="BC20" s="6">
        <v>0.62309999999999999</v>
      </c>
      <c r="BD20">
        <v>165.79</v>
      </c>
      <c r="BE20">
        <v>4040</v>
      </c>
      <c r="BH20">
        <v>3</v>
      </c>
      <c r="BI20" s="12">
        <v>0.65</v>
      </c>
      <c r="BJ20" s="12">
        <v>0.65</v>
      </c>
      <c r="BK20" s="12">
        <v>0.73580000000000001</v>
      </c>
      <c r="BL20" s="12">
        <v>0.69030000000000002</v>
      </c>
      <c r="BM20" s="12">
        <v>0.65</v>
      </c>
      <c r="BN20" s="12">
        <v>0.55320000000000003</v>
      </c>
      <c r="BO20" s="12">
        <v>0.59770000000000001</v>
      </c>
      <c r="BP20" s="12">
        <v>0.63</v>
      </c>
      <c r="BQ20" s="12">
        <v>0.64170000000000005</v>
      </c>
      <c r="BR20" s="12">
        <v>0.71299999999999997</v>
      </c>
      <c r="BS20" s="12">
        <v>0.6754</v>
      </c>
      <c r="BT20" s="12">
        <v>0.61250000000000004</v>
      </c>
      <c r="BU20" s="12">
        <v>0.53259999999999996</v>
      </c>
      <c r="BV20" s="12">
        <v>0.56979999999999997</v>
      </c>
      <c r="BW20">
        <v>182.69</v>
      </c>
      <c r="BX20">
        <v>4040</v>
      </c>
      <c r="CA20">
        <v>3</v>
      </c>
      <c r="CB20" s="12">
        <v>0.63500000000000001</v>
      </c>
      <c r="CC20" s="12">
        <v>0.66020000000000001</v>
      </c>
      <c r="CD20" s="12">
        <v>0.64149999999999996</v>
      </c>
      <c r="CE20" s="12">
        <v>0.65069999999999995</v>
      </c>
      <c r="CF20" s="12">
        <v>0.60819999999999996</v>
      </c>
      <c r="CG20" s="12">
        <v>0.62770000000000004</v>
      </c>
      <c r="CH20" s="12">
        <v>0.61780000000000002</v>
      </c>
      <c r="CI20" s="12">
        <v>0.60499999999999998</v>
      </c>
      <c r="CJ20" s="12">
        <v>0.64080000000000004</v>
      </c>
      <c r="CK20" s="12">
        <v>0.61109999999999998</v>
      </c>
      <c r="CL20" s="12">
        <v>0.62560000000000004</v>
      </c>
      <c r="CM20" s="12">
        <v>0.56699999999999995</v>
      </c>
      <c r="CN20" s="12">
        <v>0.5978</v>
      </c>
      <c r="CO20" s="12">
        <v>0.58199999999999996</v>
      </c>
      <c r="CP20">
        <v>167.23</v>
      </c>
      <c r="CQ20">
        <v>4040</v>
      </c>
      <c r="CT20">
        <v>3</v>
      </c>
      <c r="CU20" s="12">
        <v>0.63500000000000001</v>
      </c>
      <c r="CV20" s="12">
        <v>0.67010000000000003</v>
      </c>
      <c r="CW20" s="12">
        <v>0.61319999999999997</v>
      </c>
      <c r="CX20" s="12">
        <v>0.64039999999999997</v>
      </c>
      <c r="CY20" s="12">
        <v>0.60189999999999999</v>
      </c>
      <c r="CZ20" s="12">
        <v>0.65959999999999996</v>
      </c>
      <c r="DA20" s="12">
        <v>0.62939999999999996</v>
      </c>
      <c r="DB20" s="12">
        <v>0.57999999999999996</v>
      </c>
      <c r="DC20" s="12">
        <v>0.625</v>
      </c>
      <c r="DD20" s="12">
        <v>0.55559999999999998</v>
      </c>
      <c r="DE20" s="12">
        <v>0.58819999999999995</v>
      </c>
      <c r="DF20" s="12">
        <v>0.53849999999999998</v>
      </c>
      <c r="DG20" s="12">
        <v>0.60870000000000002</v>
      </c>
      <c r="DH20" s="12">
        <v>0.57140000000000002</v>
      </c>
      <c r="DI20">
        <v>174.94</v>
      </c>
      <c r="DJ20">
        <v>4040</v>
      </c>
    </row>
    <row r="21" spans="3:114" x14ac:dyDescent="0.2">
      <c r="C21" s="13">
        <v>4</v>
      </c>
      <c r="D21">
        <f t="shared" si="17"/>
        <v>0.65125000000000011</v>
      </c>
      <c r="E21">
        <f t="shared" si="2"/>
        <v>0.67574999999999996</v>
      </c>
      <c r="F21">
        <f t="shared" si="3"/>
        <v>0.66507499999999997</v>
      </c>
      <c r="G21">
        <f t="shared" si="4"/>
        <v>0.66769999999999996</v>
      </c>
      <c r="H21">
        <f t="shared" si="5"/>
        <v>0.62975000000000003</v>
      </c>
      <c r="I21">
        <f t="shared" si="6"/>
        <v>0.635625</v>
      </c>
      <c r="J21">
        <f t="shared" si="7"/>
        <v>0.62979999999999992</v>
      </c>
      <c r="K21">
        <f t="shared" si="8"/>
        <v>0.59799999999999986</v>
      </c>
      <c r="L21">
        <f t="shared" si="9"/>
        <v>0.64007999999999998</v>
      </c>
      <c r="M21">
        <f t="shared" si="10"/>
        <v>0.5833600000000001</v>
      </c>
      <c r="N21">
        <f t="shared" si="11"/>
        <v>0.60818000000000005</v>
      </c>
      <c r="O21">
        <f t="shared" si="12"/>
        <v>0.56042000000000003</v>
      </c>
      <c r="P21">
        <f t="shared" si="13"/>
        <v>0.6152200000000001</v>
      </c>
      <c r="Q21">
        <f t="shared" si="14"/>
        <v>0.58421999999999996</v>
      </c>
      <c r="R21">
        <f t="shared" si="15"/>
        <v>198.762</v>
      </c>
      <c r="S21">
        <f t="shared" si="16"/>
        <v>4040</v>
      </c>
      <c r="V21" s="13">
        <v>4</v>
      </c>
      <c r="W21" s="6"/>
      <c r="X21" s="6"/>
      <c r="Y21" s="6"/>
      <c r="Z21" s="6"/>
      <c r="AA21" s="6"/>
      <c r="AB21" s="6"/>
      <c r="AC21" s="6"/>
      <c r="AD21" s="6">
        <f>RunOnceAcrossAllTest!AK134</f>
        <v>0.56499999999999995</v>
      </c>
      <c r="AE21" s="6">
        <f>RunOnceAcrossAllTest!AL134</f>
        <v>0.61799999999999999</v>
      </c>
      <c r="AF21" s="6">
        <f>RunOnceAcrossAllTest!AM134</f>
        <v>0.50929999999999997</v>
      </c>
      <c r="AG21" s="6">
        <f>RunOnceAcrossAllTest!AN134</f>
        <v>0.55840000000000001</v>
      </c>
      <c r="AH21" s="6">
        <f>RunOnceAcrossAllTest!AO134</f>
        <v>0.52249999999999996</v>
      </c>
      <c r="AI21" s="6">
        <f>RunOnceAcrossAllTest!AP134</f>
        <v>0.63039999999999996</v>
      </c>
      <c r="AJ21" s="6">
        <f>RunOnceAcrossAllTest!AQ134</f>
        <v>0.57140000000000002</v>
      </c>
      <c r="AK21" s="6">
        <f>RunOnceAcrossAllTest!AC134</f>
        <v>308.79000000000002</v>
      </c>
      <c r="AL21" s="6">
        <f>RunOnceAcrossAllTest!AB134</f>
        <v>4040</v>
      </c>
      <c r="AO21" s="13">
        <v>4</v>
      </c>
      <c r="AP21" s="6">
        <v>0.65</v>
      </c>
      <c r="AQ21" s="6">
        <v>0.68</v>
      </c>
      <c r="AR21" s="6">
        <v>0.64150000000000007</v>
      </c>
      <c r="AS21" s="6">
        <v>0.66020000000000001</v>
      </c>
      <c r="AT21" s="6">
        <v>0.62</v>
      </c>
      <c r="AU21" s="6">
        <v>0.65959999999999996</v>
      </c>
      <c r="AV21" s="6">
        <v>0.63919999999999999</v>
      </c>
      <c r="AW21" s="6">
        <v>0.625</v>
      </c>
      <c r="AX21" s="6">
        <v>0.6774</v>
      </c>
      <c r="AY21" s="6">
        <v>0.58329999999999993</v>
      </c>
      <c r="AZ21" s="6">
        <v>0.62690000000000001</v>
      </c>
      <c r="BA21" s="6">
        <v>0.57940000000000003</v>
      </c>
      <c r="BB21" s="6">
        <v>0.67390000000000005</v>
      </c>
      <c r="BC21" s="6">
        <v>0.62309999999999999</v>
      </c>
      <c r="BD21">
        <v>162.72</v>
      </c>
      <c r="BE21">
        <v>4040</v>
      </c>
      <c r="BH21">
        <v>4</v>
      </c>
      <c r="BI21" s="12">
        <v>0.65</v>
      </c>
      <c r="BJ21" s="12">
        <v>0.65</v>
      </c>
      <c r="BK21" s="12">
        <v>0.73580000000000001</v>
      </c>
      <c r="BL21" s="12">
        <v>0.69030000000000002</v>
      </c>
      <c r="BM21" s="12">
        <v>0.65</v>
      </c>
      <c r="BN21" s="12">
        <v>0.55320000000000003</v>
      </c>
      <c r="BO21" s="12">
        <v>0.59770000000000001</v>
      </c>
      <c r="BP21" s="12">
        <v>0.63</v>
      </c>
      <c r="BQ21" s="12">
        <v>0.64170000000000005</v>
      </c>
      <c r="BR21" s="12">
        <v>0.71299999999999997</v>
      </c>
      <c r="BS21" s="12">
        <v>0.6754</v>
      </c>
      <c r="BT21" s="12">
        <v>0.61250000000000004</v>
      </c>
      <c r="BU21" s="12">
        <v>0.53259999999999996</v>
      </c>
      <c r="BV21" s="12">
        <v>0.56979999999999997</v>
      </c>
      <c r="BW21">
        <v>168.28</v>
      </c>
      <c r="BX21">
        <v>4040</v>
      </c>
      <c r="CA21">
        <v>4</v>
      </c>
      <c r="CB21" s="12">
        <v>0.65</v>
      </c>
      <c r="CC21" s="12">
        <v>0.70930000000000004</v>
      </c>
      <c r="CD21" s="12">
        <v>0.57550000000000001</v>
      </c>
      <c r="CE21" s="12">
        <v>0.63539999999999996</v>
      </c>
      <c r="CF21" s="12">
        <v>0.60529999999999995</v>
      </c>
      <c r="CG21" s="12">
        <v>0.73399999999999999</v>
      </c>
      <c r="CH21" s="12">
        <v>0.66349999999999998</v>
      </c>
      <c r="CI21" s="12">
        <v>0.57499999999999996</v>
      </c>
      <c r="CJ21" s="12">
        <v>0.63219999999999998</v>
      </c>
      <c r="CK21" s="12">
        <v>0.50929999999999997</v>
      </c>
      <c r="CL21" s="12">
        <v>0.56410000000000005</v>
      </c>
      <c r="CM21" s="12">
        <v>0.53100000000000003</v>
      </c>
      <c r="CN21" s="12">
        <v>0.6522</v>
      </c>
      <c r="CO21" s="12">
        <v>0.58540000000000003</v>
      </c>
      <c r="CP21">
        <v>172.51</v>
      </c>
      <c r="CQ21">
        <v>4040</v>
      </c>
      <c r="CT21">
        <v>4</v>
      </c>
      <c r="CU21" s="12">
        <v>0.65500000000000003</v>
      </c>
      <c r="CV21" s="12">
        <v>0.66369999999999996</v>
      </c>
      <c r="CW21" s="12">
        <v>0.70750000000000002</v>
      </c>
      <c r="CX21" s="12">
        <v>0.68489999999999995</v>
      </c>
      <c r="CY21" s="12">
        <v>0.64370000000000005</v>
      </c>
      <c r="CZ21" s="12">
        <v>0.59570000000000001</v>
      </c>
      <c r="DA21" s="12">
        <v>0.61880000000000002</v>
      </c>
      <c r="DB21" s="12">
        <v>0.59499999999999997</v>
      </c>
      <c r="DC21" s="12">
        <v>0.63109999999999999</v>
      </c>
      <c r="DD21" s="12">
        <v>0.60189999999999999</v>
      </c>
      <c r="DE21" s="12">
        <v>0.61609999999999998</v>
      </c>
      <c r="DF21" s="12">
        <v>0.55669999999999997</v>
      </c>
      <c r="DG21" s="12">
        <v>0.58699999999999997</v>
      </c>
      <c r="DH21" s="12">
        <v>0.57140000000000002</v>
      </c>
      <c r="DI21">
        <v>181.51</v>
      </c>
      <c r="DJ21">
        <v>4040</v>
      </c>
    </row>
    <row r="22" spans="3:114" x14ac:dyDescent="0.2">
      <c r="C22" s="13">
        <v>5</v>
      </c>
      <c r="D22">
        <f t="shared" si="17"/>
        <v>0.65625000000000011</v>
      </c>
      <c r="E22">
        <f t="shared" si="2"/>
        <v>0.68930000000000002</v>
      </c>
      <c r="F22">
        <f t="shared" si="3"/>
        <v>0.64149999999999996</v>
      </c>
      <c r="G22">
        <f t="shared" si="4"/>
        <v>0.66397499999999998</v>
      </c>
      <c r="H22">
        <f t="shared" si="5"/>
        <v>0.62507499999999994</v>
      </c>
      <c r="I22">
        <f t="shared" si="6"/>
        <v>0.67287500000000011</v>
      </c>
      <c r="J22">
        <f t="shared" si="7"/>
        <v>0.64760000000000006</v>
      </c>
      <c r="K22">
        <f t="shared" si="8"/>
        <v>0.59899999999999998</v>
      </c>
      <c r="L22">
        <f t="shared" si="9"/>
        <v>0.6528799999999999</v>
      </c>
      <c r="M22">
        <f t="shared" si="10"/>
        <v>0.55553999999999992</v>
      </c>
      <c r="N22">
        <f t="shared" si="11"/>
        <v>0.59944000000000008</v>
      </c>
      <c r="O22">
        <f t="shared" si="12"/>
        <v>0.55384</v>
      </c>
      <c r="P22">
        <f t="shared" si="13"/>
        <v>0.65</v>
      </c>
      <c r="Q22">
        <f t="shared" si="14"/>
        <v>0.59741999999999995</v>
      </c>
      <c r="R22">
        <f t="shared" si="15"/>
        <v>201.43799999999999</v>
      </c>
      <c r="S22">
        <f t="shared" si="16"/>
        <v>4040</v>
      </c>
      <c r="V22" s="13">
        <v>5</v>
      </c>
      <c r="W22" s="6"/>
      <c r="X22" s="6"/>
      <c r="Y22" s="6"/>
      <c r="Z22" s="6"/>
      <c r="AA22" s="6"/>
      <c r="AB22" s="6"/>
      <c r="AC22" s="6"/>
      <c r="AD22" s="6">
        <f>RunOnceAcrossAllTest!AK164</f>
        <v>0.59499999999999997</v>
      </c>
      <c r="AE22" s="6">
        <f>RunOnceAcrossAllTest!AL164</f>
        <v>0.65170000000000006</v>
      </c>
      <c r="AF22" s="6">
        <f>RunOnceAcrossAllTest!AM164</f>
        <v>0.53700000000000003</v>
      </c>
      <c r="AG22" s="6">
        <f>RunOnceAcrossAllTest!AN164</f>
        <v>0.58879999999999999</v>
      </c>
      <c r="AH22" s="6">
        <f>RunOnceAcrossAllTest!AO164</f>
        <v>0.54949999999999999</v>
      </c>
      <c r="AI22" s="6">
        <f>RunOnceAcrossAllTest!AP164</f>
        <v>0.66299999999999992</v>
      </c>
      <c r="AJ22" s="6">
        <f>RunOnceAcrossAllTest!AQ164</f>
        <v>0.60099999999999998</v>
      </c>
      <c r="AK22" s="6">
        <f>RunOnceAcrossAllTest!AC164</f>
        <v>293.58999999999997</v>
      </c>
      <c r="AL22" s="6">
        <f>RunOnceAcrossAllTest!AB164</f>
        <v>4040</v>
      </c>
      <c r="AO22" s="13">
        <v>5</v>
      </c>
      <c r="AP22" s="6">
        <v>0.65</v>
      </c>
      <c r="AQ22" s="6">
        <v>0.68</v>
      </c>
      <c r="AR22" s="6">
        <v>0.64150000000000007</v>
      </c>
      <c r="AS22" s="6">
        <v>0.66020000000000001</v>
      </c>
      <c r="AT22" s="6">
        <v>0.62</v>
      </c>
      <c r="AU22" s="6">
        <v>0.65959999999999996</v>
      </c>
      <c r="AV22" s="6">
        <v>0.63919999999999999</v>
      </c>
      <c r="AW22" s="6">
        <v>0.625</v>
      </c>
      <c r="AX22" s="6">
        <v>0.6774</v>
      </c>
      <c r="AY22" s="6">
        <v>0.58329999999999993</v>
      </c>
      <c r="AZ22" s="6">
        <v>0.62690000000000001</v>
      </c>
      <c r="BA22" s="6">
        <v>0.57940000000000003</v>
      </c>
      <c r="BB22" s="6">
        <v>0.67390000000000005</v>
      </c>
      <c r="BC22" s="6">
        <v>0.62309999999999999</v>
      </c>
      <c r="BD22">
        <v>164.7</v>
      </c>
      <c r="BE22">
        <v>4040</v>
      </c>
      <c r="BH22">
        <v>5</v>
      </c>
      <c r="BI22" s="12">
        <v>0.65500000000000003</v>
      </c>
      <c r="BJ22" s="12">
        <v>0.68689999999999996</v>
      </c>
      <c r="BK22" s="12">
        <v>0.64149999999999996</v>
      </c>
      <c r="BL22" s="12">
        <v>0.66339999999999999</v>
      </c>
      <c r="BM22" s="12">
        <v>0.62380000000000002</v>
      </c>
      <c r="BN22" s="12">
        <v>0.67020000000000002</v>
      </c>
      <c r="BO22" s="12">
        <v>0.6462</v>
      </c>
      <c r="BP22" s="12">
        <v>0.61499999999999999</v>
      </c>
      <c r="BQ22" s="12">
        <v>0.67820000000000003</v>
      </c>
      <c r="BR22" s="12">
        <v>0.54630000000000001</v>
      </c>
      <c r="BS22" s="12">
        <v>0.60509999999999997</v>
      </c>
      <c r="BT22" s="12">
        <v>0.56640000000000001</v>
      </c>
      <c r="BU22" s="12">
        <v>0.69569999999999999</v>
      </c>
      <c r="BV22" s="12">
        <v>0.62439999999999996</v>
      </c>
      <c r="BW22">
        <v>174.36</v>
      </c>
      <c r="BX22">
        <v>4040</v>
      </c>
      <c r="CA22">
        <v>5</v>
      </c>
      <c r="CB22" s="12">
        <v>0.66</v>
      </c>
      <c r="CC22" s="12">
        <v>0.67920000000000003</v>
      </c>
      <c r="CD22" s="12">
        <v>0.67920000000000003</v>
      </c>
      <c r="CE22" s="12">
        <v>0.67920000000000003</v>
      </c>
      <c r="CF22" s="12">
        <v>0.63829999999999998</v>
      </c>
      <c r="CG22" s="12">
        <v>0.63829999999999998</v>
      </c>
      <c r="CH22" s="12">
        <v>0.63829999999999998</v>
      </c>
      <c r="CI22" s="12">
        <v>0.56000000000000005</v>
      </c>
      <c r="CJ22" s="12">
        <v>0.59430000000000005</v>
      </c>
      <c r="CK22" s="12">
        <v>0.58330000000000004</v>
      </c>
      <c r="CL22" s="12">
        <v>0.58879999999999999</v>
      </c>
      <c r="CM22" s="12">
        <v>0.52129999999999999</v>
      </c>
      <c r="CN22" s="12">
        <v>0.53259999999999996</v>
      </c>
      <c r="CO22" s="12">
        <v>0.52690000000000003</v>
      </c>
      <c r="CP22">
        <v>190.52</v>
      </c>
      <c r="CQ22">
        <v>4040</v>
      </c>
      <c r="CT22">
        <v>5</v>
      </c>
      <c r="CU22" s="12">
        <v>0.66</v>
      </c>
      <c r="CV22" s="12">
        <v>0.71109999999999995</v>
      </c>
      <c r="CW22" s="12">
        <v>0.6038</v>
      </c>
      <c r="CX22" s="12">
        <v>0.65310000000000001</v>
      </c>
      <c r="CY22" s="12">
        <v>0.61819999999999997</v>
      </c>
      <c r="CZ22" s="12">
        <v>0.72340000000000004</v>
      </c>
      <c r="DA22" s="12">
        <v>0.66669999999999996</v>
      </c>
      <c r="DB22" s="12">
        <v>0.6</v>
      </c>
      <c r="DC22" s="12">
        <v>0.66279999999999994</v>
      </c>
      <c r="DD22" s="12">
        <v>0.52780000000000005</v>
      </c>
      <c r="DE22" s="12">
        <v>0.58760000000000001</v>
      </c>
      <c r="DF22" s="12">
        <v>0.55259999999999998</v>
      </c>
      <c r="DG22" s="12">
        <v>0.68479999999999996</v>
      </c>
      <c r="DH22" s="12">
        <v>0.61170000000000002</v>
      </c>
      <c r="DI22">
        <v>184.02</v>
      </c>
      <c r="DJ22">
        <v>4040</v>
      </c>
    </row>
    <row r="23" spans="3:114" x14ac:dyDescent="0.2">
      <c r="C23" s="13">
        <v>6</v>
      </c>
      <c r="D23">
        <f t="shared" si="17"/>
        <v>0.66250000000000009</v>
      </c>
      <c r="E23">
        <f t="shared" si="2"/>
        <v>0.68427499999999997</v>
      </c>
      <c r="F23">
        <f t="shared" si="3"/>
        <v>0.676875</v>
      </c>
      <c r="G23">
        <f t="shared" si="4"/>
        <v>0.67937499999999995</v>
      </c>
      <c r="H23">
        <f t="shared" si="5"/>
        <v>0.64085000000000003</v>
      </c>
      <c r="I23">
        <f t="shared" si="6"/>
        <v>0.64627500000000004</v>
      </c>
      <c r="J23">
        <f t="shared" si="7"/>
        <v>0.64235000000000009</v>
      </c>
      <c r="K23">
        <f t="shared" si="8"/>
        <v>0.60099999999999998</v>
      </c>
      <c r="L23">
        <f t="shared" si="9"/>
        <v>0.6513199999999999</v>
      </c>
      <c r="M23">
        <f t="shared" si="10"/>
        <v>0.57964000000000004</v>
      </c>
      <c r="N23">
        <f t="shared" si="11"/>
        <v>0.61041999999999996</v>
      </c>
      <c r="O23">
        <f t="shared" si="12"/>
        <v>0.55800000000000005</v>
      </c>
      <c r="P23">
        <f t="shared" si="13"/>
        <v>0.62607999999999997</v>
      </c>
      <c r="Q23">
        <f t="shared" si="14"/>
        <v>0.58798000000000006</v>
      </c>
      <c r="R23">
        <f t="shared" si="15"/>
        <v>219.83800000000002</v>
      </c>
      <c r="S23">
        <f t="shared" si="16"/>
        <v>4040</v>
      </c>
      <c r="V23" s="13">
        <v>6</v>
      </c>
      <c r="W23" s="6"/>
      <c r="X23" s="6"/>
      <c r="Y23" s="6"/>
      <c r="Z23" s="6"/>
      <c r="AA23" s="6"/>
      <c r="AB23" s="6"/>
      <c r="AC23" s="6"/>
      <c r="AD23" s="6">
        <f>RunOnceAcrossAllTest!AK194</f>
        <v>0.59499999999999997</v>
      </c>
      <c r="AE23" s="6">
        <f>RunOnceAcrossAllTest!AL194</f>
        <v>0.6452</v>
      </c>
      <c r="AF23" s="6">
        <f>RunOnceAcrossAllTest!AM194</f>
        <v>0.55559999999999998</v>
      </c>
      <c r="AG23" s="6">
        <f>RunOnceAcrossAllTest!AN194</f>
        <v>0.59699999999999998</v>
      </c>
      <c r="AH23" s="6">
        <f>RunOnceAcrossAllTest!AO194</f>
        <v>0.5514</v>
      </c>
      <c r="AI23" s="6">
        <f>RunOnceAcrossAllTest!AP194</f>
        <v>0.64129999999999998</v>
      </c>
      <c r="AJ23" s="6">
        <f>RunOnceAcrossAllTest!AQ194</f>
        <v>0.59299999999999997</v>
      </c>
      <c r="AK23" s="6">
        <f>RunOnceAcrossAllTest!AC194</f>
        <v>328.72</v>
      </c>
      <c r="AL23" s="6">
        <f>RunOnceAcrossAllTest!AB194</f>
        <v>4040</v>
      </c>
      <c r="AO23" s="13">
        <v>6</v>
      </c>
      <c r="AP23" s="6">
        <v>0.65500000000000003</v>
      </c>
      <c r="AQ23" s="6">
        <v>0.66370000000000007</v>
      </c>
      <c r="AR23" s="6">
        <v>0.70750000000000002</v>
      </c>
      <c r="AS23" s="6">
        <v>0.68489999999999995</v>
      </c>
      <c r="AT23" s="6">
        <v>0.64370000000000005</v>
      </c>
      <c r="AU23" s="6">
        <v>0.59570000000000001</v>
      </c>
      <c r="AV23" s="6">
        <v>0.61880000000000002</v>
      </c>
      <c r="AW23" s="6">
        <v>0.625</v>
      </c>
      <c r="AX23" s="6">
        <v>0.65709999999999991</v>
      </c>
      <c r="AY23" s="6">
        <v>0.63890000000000002</v>
      </c>
      <c r="AZ23" s="6">
        <v>0.64790000000000003</v>
      </c>
      <c r="BA23" s="6">
        <v>0.58950000000000002</v>
      </c>
      <c r="BB23" s="6">
        <v>0.60870000000000002</v>
      </c>
      <c r="BC23" s="6">
        <v>0.59889999999999999</v>
      </c>
      <c r="BD23">
        <v>196.02</v>
      </c>
      <c r="BE23">
        <v>4040</v>
      </c>
      <c r="BH23">
        <v>6</v>
      </c>
      <c r="BI23" s="12">
        <v>0.65500000000000003</v>
      </c>
      <c r="BJ23" s="12">
        <v>0.70330000000000004</v>
      </c>
      <c r="BK23" s="12">
        <v>0.6038</v>
      </c>
      <c r="BL23" s="12">
        <v>0.64970000000000006</v>
      </c>
      <c r="BM23" s="12">
        <v>0.61470000000000002</v>
      </c>
      <c r="BN23" s="12">
        <v>0.71279999999999999</v>
      </c>
      <c r="BO23" s="12">
        <v>0.66010000000000002</v>
      </c>
      <c r="BP23" s="12">
        <v>0.64</v>
      </c>
      <c r="BQ23" s="12">
        <v>0.74319999999999997</v>
      </c>
      <c r="BR23" s="12">
        <v>0.50929999999999997</v>
      </c>
      <c r="BS23" s="12">
        <v>0.60440000000000005</v>
      </c>
      <c r="BT23" s="12">
        <v>0.57940000000000003</v>
      </c>
      <c r="BU23" s="12">
        <v>0.79349999999999998</v>
      </c>
      <c r="BV23" s="12">
        <v>0.66969999999999996</v>
      </c>
      <c r="BW23">
        <v>173.87</v>
      </c>
      <c r="BX23">
        <v>4040</v>
      </c>
      <c r="CA23">
        <v>6</v>
      </c>
      <c r="CB23" s="12">
        <v>0.66</v>
      </c>
      <c r="CC23" s="12">
        <v>0.67920000000000003</v>
      </c>
      <c r="CD23" s="12">
        <v>0.67920000000000003</v>
      </c>
      <c r="CE23" s="12">
        <v>0.67920000000000003</v>
      </c>
      <c r="CF23" s="12">
        <v>0.63829999999999998</v>
      </c>
      <c r="CG23" s="12">
        <v>0.63829999999999998</v>
      </c>
      <c r="CH23" s="12">
        <v>0.63829999999999998</v>
      </c>
      <c r="CI23" s="12">
        <v>0.56000000000000005</v>
      </c>
      <c r="CJ23" s="12">
        <v>0.59430000000000005</v>
      </c>
      <c r="CK23" s="12">
        <v>0.58330000000000004</v>
      </c>
      <c r="CL23" s="12">
        <v>0.58879999999999999</v>
      </c>
      <c r="CM23" s="12">
        <v>0.52129999999999999</v>
      </c>
      <c r="CN23" s="12">
        <v>0.53259999999999996</v>
      </c>
      <c r="CO23" s="12">
        <v>0.52690000000000003</v>
      </c>
      <c r="CP23">
        <v>197</v>
      </c>
      <c r="CQ23">
        <v>4040</v>
      </c>
      <c r="CT23">
        <v>6</v>
      </c>
      <c r="CU23" s="12">
        <v>0.68</v>
      </c>
      <c r="CV23" s="12">
        <v>0.69089999999999996</v>
      </c>
      <c r="CW23" s="12">
        <v>0.71699999999999997</v>
      </c>
      <c r="CX23" s="12">
        <v>0.70369999999999999</v>
      </c>
      <c r="CY23" s="12">
        <v>0.66669999999999996</v>
      </c>
      <c r="CZ23" s="12">
        <v>0.63829999999999998</v>
      </c>
      <c r="DA23" s="12">
        <v>0.6522</v>
      </c>
      <c r="DB23" s="12">
        <v>0.58499999999999996</v>
      </c>
      <c r="DC23" s="12">
        <v>0.61680000000000001</v>
      </c>
      <c r="DD23" s="12">
        <v>0.61109999999999998</v>
      </c>
      <c r="DE23" s="12">
        <v>0.61399999999999999</v>
      </c>
      <c r="DF23" s="12">
        <v>0.5484</v>
      </c>
      <c r="DG23" s="12">
        <v>0.55430000000000001</v>
      </c>
      <c r="DH23" s="12">
        <v>0.5514</v>
      </c>
      <c r="DI23">
        <v>203.58</v>
      </c>
      <c r="DJ23">
        <v>4040</v>
      </c>
    </row>
    <row r="25" spans="3:114" x14ac:dyDescent="0.2">
      <c r="C25" t="s">
        <v>35</v>
      </c>
      <c r="V25" t="s">
        <v>35</v>
      </c>
      <c r="AO25" t="s">
        <v>35</v>
      </c>
      <c r="BH25" t="str">
        <f>AO25</f>
        <v>AR Sarcasm</v>
      </c>
      <c r="CA25" t="str">
        <f>BH25</f>
        <v>AR Sarcasm</v>
      </c>
      <c r="CT25" t="str">
        <f>CA25</f>
        <v>AR Sarcasm</v>
      </c>
    </row>
    <row r="26" spans="3:114" x14ac:dyDescent="0.2">
      <c r="C26" s="13" t="s">
        <v>48</v>
      </c>
      <c r="D26" s="13" t="s">
        <v>49</v>
      </c>
      <c r="E26" s="13" t="s">
        <v>63</v>
      </c>
      <c r="F26" s="13" t="s">
        <v>64</v>
      </c>
      <c r="G26" s="13" t="s">
        <v>65</v>
      </c>
      <c r="H26" s="13" t="s">
        <v>66</v>
      </c>
      <c r="I26" s="13" t="s">
        <v>67</v>
      </c>
      <c r="J26" s="13" t="s">
        <v>68</v>
      </c>
      <c r="K26" s="13" t="s">
        <v>56</v>
      </c>
      <c r="L26" s="13" t="s">
        <v>69</v>
      </c>
      <c r="M26" s="13" t="s">
        <v>70</v>
      </c>
      <c r="N26" s="13" t="s">
        <v>71</v>
      </c>
      <c r="O26" s="13" t="s">
        <v>72</v>
      </c>
      <c r="P26" s="13" t="s">
        <v>73</v>
      </c>
      <c r="Q26" s="13" t="s">
        <v>74</v>
      </c>
      <c r="R26" s="13" t="s">
        <v>75</v>
      </c>
      <c r="S26" s="13" t="s">
        <v>76</v>
      </c>
      <c r="V26" s="13" t="s">
        <v>48</v>
      </c>
      <c r="W26" s="13" t="s">
        <v>49</v>
      </c>
      <c r="X26" s="13" t="s">
        <v>63</v>
      </c>
      <c r="Y26" s="13" t="s">
        <v>64</v>
      </c>
      <c r="Z26" s="13" t="s">
        <v>65</v>
      </c>
      <c r="AA26" s="13" t="s">
        <v>66</v>
      </c>
      <c r="AB26" s="13" t="s">
        <v>67</v>
      </c>
      <c r="AC26" s="13" t="s">
        <v>68</v>
      </c>
      <c r="AD26" s="13" t="s">
        <v>56</v>
      </c>
      <c r="AE26" s="13" t="s">
        <v>69</v>
      </c>
      <c r="AF26" s="13" t="s">
        <v>70</v>
      </c>
      <c r="AG26" s="13" t="s">
        <v>71</v>
      </c>
      <c r="AH26" s="13" t="s">
        <v>72</v>
      </c>
      <c r="AI26" s="13" t="s">
        <v>73</v>
      </c>
      <c r="AJ26" s="13" t="s">
        <v>74</v>
      </c>
      <c r="AK26" s="13" t="s">
        <v>75</v>
      </c>
      <c r="AL26" s="13" t="s">
        <v>76</v>
      </c>
      <c r="AO26" s="11" t="s">
        <v>48</v>
      </c>
      <c r="AP26" s="11" t="s">
        <v>49</v>
      </c>
      <c r="AQ26" s="11" t="s">
        <v>50</v>
      </c>
      <c r="AR26" s="11" t="s">
        <v>51</v>
      </c>
      <c r="AS26" s="11" t="s">
        <v>52</v>
      </c>
      <c r="AT26" s="11" t="s">
        <v>53</v>
      </c>
      <c r="AU26" s="11" t="s">
        <v>54</v>
      </c>
      <c r="AV26" s="11" t="s">
        <v>55</v>
      </c>
      <c r="AW26" s="11" t="s">
        <v>56</v>
      </c>
      <c r="AX26" s="11" t="s">
        <v>57</v>
      </c>
      <c r="AY26" s="11" t="s">
        <v>58</v>
      </c>
      <c r="AZ26" s="11" t="s">
        <v>59</v>
      </c>
      <c r="BA26" s="11" t="s">
        <v>60</v>
      </c>
      <c r="BB26" s="11" t="s">
        <v>61</v>
      </c>
      <c r="BC26" s="11" t="s">
        <v>62</v>
      </c>
      <c r="BH26" s="11" t="s">
        <v>48</v>
      </c>
      <c r="BI26" s="11" t="s">
        <v>49</v>
      </c>
      <c r="BJ26" s="11" t="s">
        <v>63</v>
      </c>
      <c r="BK26" s="11" t="s">
        <v>64</v>
      </c>
      <c r="BL26" s="11" t="s">
        <v>65</v>
      </c>
      <c r="BM26" s="11" t="s">
        <v>66</v>
      </c>
      <c r="BN26" s="11" t="s">
        <v>67</v>
      </c>
      <c r="BO26" s="11" t="s">
        <v>68</v>
      </c>
      <c r="BP26" s="11" t="s">
        <v>56</v>
      </c>
      <c r="BQ26" s="11" t="s">
        <v>69</v>
      </c>
      <c r="BR26" s="11" t="s">
        <v>70</v>
      </c>
      <c r="BS26" s="11" t="s">
        <v>71</v>
      </c>
      <c r="BT26" s="11" t="s">
        <v>72</v>
      </c>
      <c r="BU26" s="11" t="s">
        <v>73</v>
      </c>
      <c r="BV26" s="11" t="s">
        <v>74</v>
      </c>
      <c r="BW26" s="11" t="s">
        <v>75</v>
      </c>
      <c r="BX26" s="11" t="s">
        <v>82</v>
      </c>
      <c r="CA26" s="11" t="s">
        <v>48</v>
      </c>
      <c r="CB26" s="11" t="s">
        <v>49</v>
      </c>
      <c r="CC26" s="11" t="s">
        <v>63</v>
      </c>
      <c r="CD26" s="11" t="s">
        <v>64</v>
      </c>
      <c r="CE26" s="11" t="s">
        <v>65</v>
      </c>
      <c r="CF26" s="11" t="s">
        <v>66</v>
      </c>
      <c r="CG26" s="11" t="s">
        <v>67</v>
      </c>
      <c r="CH26" s="11" t="s">
        <v>68</v>
      </c>
      <c r="CI26" s="11" t="s">
        <v>56</v>
      </c>
      <c r="CJ26" s="11" t="s">
        <v>69</v>
      </c>
      <c r="CK26" s="11" t="s">
        <v>70</v>
      </c>
      <c r="CL26" s="11" t="s">
        <v>71</v>
      </c>
      <c r="CM26" s="11" t="s">
        <v>72</v>
      </c>
      <c r="CN26" s="11" t="s">
        <v>73</v>
      </c>
      <c r="CO26" s="11" t="s">
        <v>74</v>
      </c>
      <c r="CP26" s="11" t="s">
        <v>75</v>
      </c>
      <c r="CQ26" s="11" t="s">
        <v>82</v>
      </c>
      <c r="CT26" s="11" t="s">
        <v>48</v>
      </c>
      <c r="CU26" s="11" t="s">
        <v>49</v>
      </c>
      <c r="CV26" s="11" t="s">
        <v>63</v>
      </c>
      <c r="CW26" s="11" t="s">
        <v>64</v>
      </c>
      <c r="CX26" s="11" t="s">
        <v>65</v>
      </c>
      <c r="CY26" s="11" t="s">
        <v>66</v>
      </c>
      <c r="CZ26" s="11" t="s">
        <v>67</v>
      </c>
      <c r="DA26" s="11" t="s">
        <v>68</v>
      </c>
      <c r="DB26" s="11" t="s">
        <v>56</v>
      </c>
      <c r="DC26" s="11" t="s">
        <v>69</v>
      </c>
      <c r="DD26" s="11" t="s">
        <v>70</v>
      </c>
      <c r="DE26" s="11" t="s">
        <v>71</v>
      </c>
      <c r="DF26" s="11" t="s">
        <v>72</v>
      </c>
      <c r="DG26" s="11" t="s">
        <v>73</v>
      </c>
      <c r="DH26" s="11" t="s">
        <v>74</v>
      </c>
      <c r="DI26" s="11" t="s">
        <v>75</v>
      </c>
      <c r="DJ26" s="11" t="s">
        <v>82</v>
      </c>
    </row>
    <row r="27" spans="3:114" x14ac:dyDescent="0.2">
      <c r="C27">
        <v>0</v>
      </c>
      <c r="D27">
        <f>AVERAGE(W27,AP27,BI27,CB27,CU27)</f>
        <v>0.80000000000000016</v>
      </c>
      <c r="E27">
        <f t="shared" ref="E27:E33" si="18">AVERAGE(X27,AQ27,BJ27,CC27,CV27)</f>
        <v>0.451625</v>
      </c>
      <c r="F27">
        <f t="shared" ref="F27:F33" si="19">AVERAGE(Y27,AR27,BK27,CD27,CW27)</f>
        <v>0.66425000000000001</v>
      </c>
      <c r="G27">
        <f t="shared" ref="G27:G33" si="20">AVERAGE(Z27,AS27,BL27,CE27,CX27)</f>
        <v>0.53762500000000002</v>
      </c>
      <c r="H27">
        <f t="shared" ref="H27:H33" si="21">AVERAGE(AA27,AT27,BM27,CF27,CY27)</f>
        <v>0.92090000000000005</v>
      </c>
      <c r="I27">
        <f t="shared" ref="I27:I33" si="22">AVERAGE(AB27,AU27,BN27,CG27,CZ27)</f>
        <v>0.82879999999999998</v>
      </c>
      <c r="J27">
        <f t="shared" ref="J27:J33" si="23">AVERAGE(AC27,AV27,BO27,CH27,DA27)</f>
        <v>0.87240000000000006</v>
      </c>
      <c r="K27">
        <f t="shared" ref="K27:K33" si="24">AVERAGE(AD27,AW27,BP27,CI27,DB27)</f>
        <v>0.84099999999999997</v>
      </c>
      <c r="L27">
        <f t="shared" ref="L27:L33" si="25">AVERAGE(AE27,AX27,BQ27,CJ27,DC27)</f>
        <v>0.48163999999999996</v>
      </c>
      <c r="M27">
        <f t="shared" ref="M27:M33" si="26">AVERAGE(AF27,AY27,BR27,CK27,DD27)</f>
        <v>0.78668000000000016</v>
      </c>
      <c r="N27">
        <f t="shared" ref="N27:N33" si="27">AVERAGE(AG27,AZ27,BS27,CL27,DE27)</f>
        <v>0.59734000000000009</v>
      </c>
      <c r="O27">
        <f t="shared" ref="O27:O33" si="28">AVERAGE(AH27,BA27,BT27,CM27,DF27)</f>
        <v>0.95762000000000003</v>
      </c>
      <c r="P27">
        <f t="shared" ref="P27:P33" si="29">AVERAGE(AI27,BB27,BU27,CN27,DG27)</f>
        <v>0.85060000000000002</v>
      </c>
      <c r="Q27">
        <f t="shared" ref="Q27:Q33" si="30">AVERAGE(AJ27,BC27,BV27,CO27,DH27)</f>
        <v>0.90091999999999994</v>
      </c>
      <c r="R27">
        <f t="shared" ref="R27:R33" si="31">AVERAGE(AK27,BD27,BW27,CP27,DI27)</f>
        <v>5.1019999999999994</v>
      </c>
      <c r="S27">
        <f t="shared" ref="S27:S33" si="32">AVERAGE(AL27,BE27,BX27,CQ27,DJ27)</f>
        <v>200</v>
      </c>
      <c r="V27">
        <v>0</v>
      </c>
      <c r="W27" s="12"/>
      <c r="X27" s="12"/>
      <c r="Y27" s="12"/>
      <c r="Z27" s="12"/>
      <c r="AA27" s="12"/>
      <c r="AB27" s="12"/>
      <c r="AC27" s="12"/>
      <c r="AD27" s="12">
        <f>RunOnceAcrossAllTest!AK15</f>
        <v>0.84499999999999997</v>
      </c>
      <c r="AE27" s="12">
        <f>RunOnceAcrossAllTest!AL15</f>
        <v>0.4894</v>
      </c>
      <c r="AF27" s="12">
        <f>RunOnceAcrossAllTest!AM15</f>
        <v>0.76670000000000005</v>
      </c>
      <c r="AG27" s="12">
        <f>RunOnceAcrossAllTest!AN15</f>
        <v>0.59740000000000004</v>
      </c>
      <c r="AH27" s="12">
        <f>RunOnceAcrossAllTest!AO15</f>
        <v>0.95420000000000005</v>
      </c>
      <c r="AI27" s="12">
        <f>RunOnceAcrossAllTest!AP15</f>
        <v>0.85880000000000001</v>
      </c>
      <c r="AJ27" s="12">
        <f>RunOnceAcrossAllTest!AQ15</f>
        <v>0.90400000000000003</v>
      </c>
      <c r="AK27" s="12">
        <f>RunOnceAcrossAllTest!AC15</f>
        <v>5.84</v>
      </c>
      <c r="AL27" s="12">
        <f>RunOnceAcrossAllTest!AB15</f>
        <v>200</v>
      </c>
      <c r="AO27">
        <v>0</v>
      </c>
      <c r="AP27" s="12">
        <v>0.79</v>
      </c>
      <c r="AQ27" s="12">
        <v>0.434</v>
      </c>
      <c r="AR27" s="12">
        <v>0.65710000000000002</v>
      </c>
      <c r="AS27" s="12">
        <v>0.52270000000000005</v>
      </c>
      <c r="AT27" s="12">
        <v>0.91839999999999999</v>
      </c>
      <c r="AU27" s="12">
        <v>0.81820000000000004</v>
      </c>
      <c r="AV27" s="12">
        <v>0.86539999999999995</v>
      </c>
      <c r="AW27" s="12">
        <v>0.84499999999999997</v>
      </c>
      <c r="AX27" s="12">
        <v>0.49020000000000002</v>
      </c>
      <c r="AY27" s="12">
        <v>0.83330000000000004</v>
      </c>
      <c r="AZ27" s="12">
        <v>0.61729999999999996</v>
      </c>
      <c r="BA27" s="12">
        <v>0.96640000000000004</v>
      </c>
      <c r="BB27" s="12">
        <v>0.84709999999999996</v>
      </c>
      <c r="BC27" s="12">
        <v>0.90280000000000005</v>
      </c>
      <c r="BD27">
        <v>5.0599999999999996</v>
      </c>
      <c r="BE27">
        <v>200</v>
      </c>
      <c r="BH27">
        <v>0</v>
      </c>
      <c r="BI27" s="12">
        <v>0.80500000000000005</v>
      </c>
      <c r="BJ27" s="12">
        <v>0.46</v>
      </c>
      <c r="BK27" s="12">
        <v>0.65710000000000002</v>
      </c>
      <c r="BL27" s="12">
        <v>0.54120000000000001</v>
      </c>
      <c r="BM27" s="12">
        <v>0.92</v>
      </c>
      <c r="BN27" s="12">
        <v>0.83640000000000003</v>
      </c>
      <c r="BO27" s="12">
        <v>0.87619999999999998</v>
      </c>
      <c r="BP27" s="12">
        <v>0.83499999999999996</v>
      </c>
      <c r="BQ27" s="12">
        <v>0.46939999999999998</v>
      </c>
      <c r="BR27" s="12">
        <v>0.76670000000000005</v>
      </c>
      <c r="BS27" s="12">
        <v>0.58230000000000004</v>
      </c>
      <c r="BT27" s="12">
        <v>0.9536</v>
      </c>
      <c r="BU27" s="12">
        <v>0.84709999999999996</v>
      </c>
      <c r="BV27" s="12">
        <v>0.8972</v>
      </c>
      <c r="BW27">
        <v>4.5199999999999996</v>
      </c>
      <c r="BX27">
        <v>200</v>
      </c>
      <c r="CA27">
        <v>0</v>
      </c>
      <c r="CB27" s="12">
        <v>0.8</v>
      </c>
      <c r="CC27" s="12">
        <v>0.45100000000000001</v>
      </c>
      <c r="CD27" s="12">
        <v>0.65710000000000002</v>
      </c>
      <c r="CE27" s="12">
        <v>0.53490000000000004</v>
      </c>
      <c r="CF27" s="12">
        <v>0.91949999999999998</v>
      </c>
      <c r="CG27" s="12">
        <v>0.83030000000000004</v>
      </c>
      <c r="CH27" s="12">
        <v>0.87260000000000004</v>
      </c>
      <c r="CI27" s="12">
        <v>0.84</v>
      </c>
      <c r="CJ27" s="12">
        <v>0.47920000000000001</v>
      </c>
      <c r="CK27" s="12">
        <v>0.76670000000000005</v>
      </c>
      <c r="CL27" s="12">
        <v>0.5897</v>
      </c>
      <c r="CM27" s="12">
        <v>0.95389999999999997</v>
      </c>
      <c r="CN27" s="12">
        <v>0.85289999999999999</v>
      </c>
      <c r="CO27" s="12">
        <v>0.90059999999999996</v>
      </c>
      <c r="CP27">
        <v>4.13</v>
      </c>
      <c r="CQ27">
        <v>200</v>
      </c>
      <c r="CT27">
        <v>0</v>
      </c>
      <c r="CU27" s="12">
        <v>0.80500000000000005</v>
      </c>
      <c r="CV27" s="12">
        <v>0.46150000000000002</v>
      </c>
      <c r="CW27" s="12">
        <v>0.68569999999999998</v>
      </c>
      <c r="CX27" s="12">
        <v>0.55169999999999997</v>
      </c>
      <c r="CY27" s="12">
        <v>0.92569999999999997</v>
      </c>
      <c r="CZ27" s="12">
        <v>0.83030000000000004</v>
      </c>
      <c r="DA27" s="12">
        <v>0.87539999999999996</v>
      </c>
      <c r="DB27" s="12">
        <v>0.84</v>
      </c>
      <c r="DC27" s="12">
        <v>0.48</v>
      </c>
      <c r="DD27" s="12">
        <v>0.8</v>
      </c>
      <c r="DE27" s="12">
        <v>0.6</v>
      </c>
      <c r="DF27" s="12">
        <v>0.96</v>
      </c>
      <c r="DG27" s="12">
        <v>0.84709999999999996</v>
      </c>
      <c r="DH27" s="12">
        <v>0.9</v>
      </c>
      <c r="DI27">
        <v>5.96</v>
      </c>
      <c r="DJ27">
        <v>200</v>
      </c>
    </row>
    <row r="28" spans="3:114" x14ac:dyDescent="0.2">
      <c r="C28">
        <v>1</v>
      </c>
      <c r="D28">
        <f t="shared" ref="D28:D33" si="33">AVERAGE(W28,AP28,BI28,CB28,CU28)</f>
        <v>0.82000000000000006</v>
      </c>
      <c r="E28">
        <f t="shared" si="18"/>
        <v>0.49175000000000002</v>
      </c>
      <c r="F28">
        <f t="shared" si="19"/>
        <v>0.62857499999999999</v>
      </c>
      <c r="G28">
        <f t="shared" si="20"/>
        <v>0.54485000000000006</v>
      </c>
      <c r="H28">
        <f t="shared" si="21"/>
        <v>0.91732499999999995</v>
      </c>
      <c r="I28">
        <f t="shared" si="22"/>
        <v>0.86062500000000008</v>
      </c>
      <c r="J28">
        <f t="shared" si="23"/>
        <v>0.88729999999999998</v>
      </c>
      <c r="K28">
        <f t="shared" si="24"/>
        <v>0.84499999999999997</v>
      </c>
      <c r="L28">
        <f t="shared" si="25"/>
        <v>0.49076000000000003</v>
      </c>
      <c r="M28">
        <f t="shared" si="26"/>
        <v>0.66666000000000003</v>
      </c>
      <c r="N28">
        <f t="shared" si="27"/>
        <v>0.56143999999999994</v>
      </c>
      <c r="O28">
        <f t="shared" si="28"/>
        <v>0.93769999999999987</v>
      </c>
      <c r="P28">
        <f t="shared" si="29"/>
        <v>0.87650000000000006</v>
      </c>
      <c r="Q28">
        <f t="shared" si="30"/>
        <v>0.90562000000000009</v>
      </c>
      <c r="R28">
        <f t="shared" si="31"/>
        <v>67.138000000000005</v>
      </c>
      <c r="S28">
        <f t="shared" si="32"/>
        <v>2020</v>
      </c>
      <c r="V28">
        <v>1</v>
      </c>
      <c r="W28" s="12"/>
      <c r="X28" s="12"/>
      <c r="Y28" s="12"/>
      <c r="Z28" s="12"/>
      <c r="AA28" s="12"/>
      <c r="AB28" s="12"/>
      <c r="AC28" s="12"/>
      <c r="AD28" s="12">
        <f>RunOnceAcrossAllTest!AK45</f>
        <v>0.86</v>
      </c>
      <c r="AE28" s="12">
        <f>RunOnceAcrossAllTest!AL45</f>
        <v>0.52780000000000005</v>
      </c>
      <c r="AF28" s="12">
        <f>RunOnceAcrossAllTest!AM45</f>
        <v>0.63329999999999997</v>
      </c>
      <c r="AG28" s="12">
        <f>RunOnceAcrossAllTest!AN45</f>
        <v>0.57579999999999998</v>
      </c>
      <c r="AH28" s="12">
        <f>RunOnceAcrossAllTest!AO45</f>
        <v>0.93290000000000006</v>
      </c>
      <c r="AI28" s="12">
        <f>RunOnceAcrossAllTest!AP45</f>
        <v>0.9</v>
      </c>
      <c r="AJ28" s="12">
        <f>RunOnceAcrossAllTest!AQ45</f>
        <v>0.91620000000000001</v>
      </c>
      <c r="AK28" s="12">
        <f>RunOnceAcrossAllTest!AC45</f>
        <v>99.97</v>
      </c>
      <c r="AL28" s="12">
        <f>RunOnceAcrossAllTest!AB45</f>
        <v>2020</v>
      </c>
      <c r="AO28">
        <v>1</v>
      </c>
      <c r="AP28" s="12">
        <v>0.83</v>
      </c>
      <c r="AQ28" s="12">
        <v>0.50980000000000003</v>
      </c>
      <c r="AR28" s="12">
        <v>0.7429</v>
      </c>
      <c r="AS28" s="12">
        <v>0.60470000000000002</v>
      </c>
      <c r="AT28" s="12">
        <v>0.93959999999999999</v>
      </c>
      <c r="AU28" s="12">
        <v>0.84850000000000003</v>
      </c>
      <c r="AV28" s="12">
        <v>0.89170000000000005</v>
      </c>
      <c r="AW28" s="12">
        <v>0.83499999999999996</v>
      </c>
      <c r="AX28" s="12">
        <v>0.46939999999999998</v>
      </c>
      <c r="AY28" s="12">
        <v>0.76670000000000005</v>
      </c>
      <c r="AZ28" s="12">
        <v>0.58230000000000004</v>
      </c>
      <c r="BA28" s="12">
        <v>0.9536</v>
      </c>
      <c r="BB28" s="12">
        <v>0.84709999999999996</v>
      </c>
      <c r="BC28" s="12">
        <v>0.8972</v>
      </c>
      <c r="BD28">
        <v>57.74</v>
      </c>
      <c r="BE28">
        <v>2020</v>
      </c>
      <c r="BH28">
        <v>1</v>
      </c>
      <c r="BI28" s="12">
        <v>0.80500000000000005</v>
      </c>
      <c r="BJ28" s="12">
        <v>0.46</v>
      </c>
      <c r="BK28" s="12">
        <v>0.65710000000000002</v>
      </c>
      <c r="BL28" s="12">
        <v>0.54120000000000001</v>
      </c>
      <c r="BM28" s="12">
        <v>0.92</v>
      </c>
      <c r="BN28" s="12">
        <v>0.83640000000000003</v>
      </c>
      <c r="BO28" s="12">
        <v>0.87619999999999998</v>
      </c>
      <c r="BP28" s="12">
        <v>0.83499999999999996</v>
      </c>
      <c r="BQ28" s="12">
        <v>0.46939999999999998</v>
      </c>
      <c r="BR28" s="12">
        <v>0.76670000000000005</v>
      </c>
      <c r="BS28" s="12">
        <v>0.58230000000000004</v>
      </c>
      <c r="BT28" s="12">
        <v>0.9536</v>
      </c>
      <c r="BU28" s="12">
        <v>0.84709999999999996</v>
      </c>
      <c r="BV28" s="12">
        <v>0.8972</v>
      </c>
      <c r="BW28">
        <v>58.8</v>
      </c>
      <c r="BX28">
        <v>2020</v>
      </c>
      <c r="CA28">
        <v>1</v>
      </c>
      <c r="CB28" s="12">
        <v>0.81499999999999995</v>
      </c>
      <c r="CC28" s="12">
        <v>0.48</v>
      </c>
      <c r="CD28" s="12">
        <v>0.68569999999999998</v>
      </c>
      <c r="CE28" s="12">
        <v>0.56469999999999998</v>
      </c>
      <c r="CF28" s="12">
        <v>0.92669999999999997</v>
      </c>
      <c r="CG28" s="12">
        <v>0.84240000000000004</v>
      </c>
      <c r="CH28" s="12">
        <v>0.88249999999999995</v>
      </c>
      <c r="CI28" s="12">
        <v>0.84499999999999997</v>
      </c>
      <c r="CJ28" s="12">
        <v>0.48720000000000002</v>
      </c>
      <c r="CK28" s="12">
        <v>0.63329999999999997</v>
      </c>
      <c r="CL28" s="12">
        <v>0.55069999999999997</v>
      </c>
      <c r="CM28" s="12">
        <v>0.93169999999999997</v>
      </c>
      <c r="CN28" s="12">
        <v>0.88239999999999996</v>
      </c>
      <c r="CO28" s="12">
        <v>0.90629999999999999</v>
      </c>
      <c r="CP28">
        <v>61.04</v>
      </c>
      <c r="CQ28">
        <v>2020</v>
      </c>
      <c r="CT28">
        <v>1</v>
      </c>
      <c r="CU28" s="12">
        <v>0.83</v>
      </c>
      <c r="CV28" s="12">
        <v>0.51719999999999999</v>
      </c>
      <c r="CW28" s="12">
        <v>0.42859999999999998</v>
      </c>
      <c r="CX28" s="12">
        <v>0.46879999999999999</v>
      </c>
      <c r="CY28" s="12">
        <v>0.88300000000000001</v>
      </c>
      <c r="CZ28" s="12">
        <v>0.91520000000000001</v>
      </c>
      <c r="DA28" s="12">
        <v>0.89880000000000004</v>
      </c>
      <c r="DB28" s="12">
        <v>0.85</v>
      </c>
      <c r="DC28" s="12">
        <v>0.5</v>
      </c>
      <c r="DD28" s="12">
        <v>0.5333</v>
      </c>
      <c r="DE28" s="12">
        <v>0.5161</v>
      </c>
      <c r="DF28" s="12">
        <v>0.91669999999999996</v>
      </c>
      <c r="DG28" s="12">
        <v>0.90590000000000004</v>
      </c>
      <c r="DH28" s="12">
        <v>0.91120000000000001</v>
      </c>
      <c r="DI28">
        <v>58.14</v>
      </c>
      <c r="DJ28">
        <v>2020</v>
      </c>
    </row>
    <row r="29" spans="3:114" x14ac:dyDescent="0.2">
      <c r="C29">
        <v>2</v>
      </c>
      <c r="D29">
        <f t="shared" si="33"/>
        <v>0.85624999999999996</v>
      </c>
      <c r="E29">
        <f t="shared" si="18"/>
        <v>0.660825</v>
      </c>
      <c r="F29">
        <f t="shared" si="19"/>
        <v>0.37142500000000001</v>
      </c>
      <c r="G29">
        <f t="shared" si="20"/>
        <v>0.47265000000000001</v>
      </c>
      <c r="H29">
        <f t="shared" si="21"/>
        <v>0.87809999999999999</v>
      </c>
      <c r="I29">
        <f t="shared" si="22"/>
        <v>0.95909999999999995</v>
      </c>
      <c r="J29">
        <f t="shared" si="23"/>
        <v>0.91672500000000001</v>
      </c>
      <c r="K29">
        <f t="shared" si="24"/>
        <v>0.86099999999999999</v>
      </c>
      <c r="L29">
        <f t="shared" si="25"/>
        <v>0.55712000000000006</v>
      </c>
      <c r="M29">
        <f t="shared" si="26"/>
        <v>0.54665999999999992</v>
      </c>
      <c r="N29">
        <f t="shared" si="27"/>
        <v>0.54090000000000005</v>
      </c>
      <c r="O29">
        <f t="shared" si="28"/>
        <v>0.92048000000000008</v>
      </c>
      <c r="P29">
        <f t="shared" si="29"/>
        <v>0.91646000000000005</v>
      </c>
      <c r="Q29">
        <f t="shared" si="30"/>
        <v>0.9176399999999999</v>
      </c>
      <c r="R29">
        <f t="shared" si="31"/>
        <v>148.91000000000003</v>
      </c>
      <c r="S29">
        <f t="shared" si="32"/>
        <v>4040</v>
      </c>
      <c r="V29">
        <v>2</v>
      </c>
      <c r="W29" s="12"/>
      <c r="X29" s="12"/>
      <c r="Y29" s="12"/>
      <c r="Z29" s="12"/>
      <c r="AA29" s="12"/>
      <c r="AB29" s="12"/>
      <c r="AC29" s="12"/>
      <c r="AD29" s="12">
        <f>RunOnceAcrossAllTest!AK75</f>
        <v>0.82</v>
      </c>
      <c r="AE29" s="12">
        <f>RunOnceAcrossAllTest!AL75</f>
        <v>0.44</v>
      </c>
      <c r="AF29" s="12">
        <f>RunOnceAcrossAllTest!AM75</f>
        <v>0.73329999999999995</v>
      </c>
      <c r="AG29" s="12">
        <f>RunOnceAcrossAllTest!AN75</f>
        <v>0.55000000000000004</v>
      </c>
      <c r="AH29" s="12">
        <f>RunOnceAcrossAllTest!AO75</f>
        <v>0.94669999999999999</v>
      </c>
      <c r="AI29" s="12">
        <f>RunOnceAcrossAllTest!AP75</f>
        <v>0.83530000000000004</v>
      </c>
      <c r="AJ29" s="12">
        <f>RunOnceAcrossAllTest!AQ75</f>
        <v>0.88749999999999996</v>
      </c>
      <c r="AK29" s="12">
        <f>RunOnceAcrossAllTest!AC75</f>
        <v>232.97</v>
      </c>
      <c r="AL29" s="12">
        <f>RunOnceAcrossAllTest!AB75</f>
        <v>4040</v>
      </c>
      <c r="AO29">
        <v>2</v>
      </c>
      <c r="AP29" s="12">
        <v>0.86</v>
      </c>
      <c r="AQ29" s="12">
        <v>0.64</v>
      </c>
      <c r="AR29" s="12">
        <v>0.45710000000000001</v>
      </c>
      <c r="AS29" s="12">
        <v>0.5333</v>
      </c>
      <c r="AT29" s="12">
        <v>0.89139999999999997</v>
      </c>
      <c r="AU29" s="12">
        <v>0.94550000000000001</v>
      </c>
      <c r="AV29" s="12">
        <v>0.91759999999999997</v>
      </c>
      <c r="AW29" s="12">
        <v>0.85499999999999998</v>
      </c>
      <c r="AX29" s="12">
        <v>0.51849999999999996</v>
      </c>
      <c r="AY29" s="12">
        <v>0.4667</v>
      </c>
      <c r="AZ29" s="12">
        <v>0.49120000000000003</v>
      </c>
      <c r="BA29" s="12">
        <v>0.90749999999999997</v>
      </c>
      <c r="BB29" s="12">
        <v>0.92349999999999999</v>
      </c>
      <c r="BC29" s="12">
        <v>0.91549999999999998</v>
      </c>
      <c r="BD29">
        <v>137.52000000000001</v>
      </c>
      <c r="BE29">
        <v>4040</v>
      </c>
      <c r="BH29">
        <v>2</v>
      </c>
      <c r="BI29" s="12">
        <v>0.85</v>
      </c>
      <c r="BJ29" s="12">
        <v>0.63160000000000005</v>
      </c>
      <c r="BK29" s="12">
        <v>0.34289999999999998</v>
      </c>
      <c r="BL29" s="12">
        <v>0.44440000000000002</v>
      </c>
      <c r="BM29" s="12">
        <v>0.87290000000000001</v>
      </c>
      <c r="BN29" s="12">
        <v>0.95760000000000001</v>
      </c>
      <c r="BO29" s="12">
        <v>0.9133</v>
      </c>
      <c r="BP29" s="12">
        <v>0.89</v>
      </c>
      <c r="BQ29" s="12">
        <v>0.66669999999999996</v>
      </c>
      <c r="BR29" s="12">
        <v>0.5333</v>
      </c>
      <c r="BS29" s="12">
        <v>0.59260000000000002</v>
      </c>
      <c r="BT29" s="12">
        <v>0.92049999999999998</v>
      </c>
      <c r="BU29" s="12">
        <v>0.95289999999999997</v>
      </c>
      <c r="BV29" s="12">
        <v>0.93640000000000001</v>
      </c>
      <c r="BW29">
        <v>121.25</v>
      </c>
      <c r="BX29">
        <v>4040</v>
      </c>
      <c r="CA29">
        <v>2</v>
      </c>
      <c r="CB29" s="12">
        <v>0.85499999999999998</v>
      </c>
      <c r="CC29" s="12">
        <v>0.6875</v>
      </c>
      <c r="CD29" s="12">
        <v>0.31430000000000002</v>
      </c>
      <c r="CE29" s="12">
        <v>0.43140000000000001</v>
      </c>
      <c r="CF29" s="12">
        <v>0.86960000000000004</v>
      </c>
      <c r="CG29" s="12">
        <v>0.96970000000000001</v>
      </c>
      <c r="CH29" s="12">
        <v>0.91690000000000005</v>
      </c>
      <c r="CI29" s="12">
        <v>0.875</v>
      </c>
      <c r="CJ29" s="12">
        <v>0.60870000000000002</v>
      </c>
      <c r="CK29" s="12">
        <v>0.4667</v>
      </c>
      <c r="CL29" s="12">
        <v>0.52829999999999999</v>
      </c>
      <c r="CM29" s="12">
        <v>0.90959999999999996</v>
      </c>
      <c r="CN29" s="12">
        <v>0.94710000000000005</v>
      </c>
      <c r="CO29" s="12">
        <v>0.92800000000000005</v>
      </c>
      <c r="CP29">
        <v>127.69</v>
      </c>
      <c r="CQ29">
        <v>4040</v>
      </c>
      <c r="CT29">
        <v>2</v>
      </c>
      <c r="CU29" s="12">
        <v>0.86</v>
      </c>
      <c r="CV29" s="12">
        <v>0.68420000000000003</v>
      </c>
      <c r="CW29" s="12">
        <v>0.37140000000000001</v>
      </c>
      <c r="CX29" s="12">
        <v>0.48149999999999998</v>
      </c>
      <c r="CY29" s="12">
        <v>0.87849999999999995</v>
      </c>
      <c r="CZ29" s="12">
        <v>0.96360000000000001</v>
      </c>
      <c r="DA29" s="12">
        <v>0.91910000000000003</v>
      </c>
      <c r="DB29" s="12">
        <v>0.86499999999999999</v>
      </c>
      <c r="DC29" s="12">
        <v>0.55169999999999997</v>
      </c>
      <c r="DD29" s="12">
        <v>0.5333</v>
      </c>
      <c r="DE29" s="12">
        <v>0.54239999999999999</v>
      </c>
      <c r="DF29" s="12">
        <v>0.91810000000000003</v>
      </c>
      <c r="DG29" s="12">
        <v>0.92349999999999999</v>
      </c>
      <c r="DH29" s="12">
        <v>0.92079999999999995</v>
      </c>
      <c r="DI29">
        <v>125.12</v>
      </c>
      <c r="DJ29">
        <v>4040</v>
      </c>
    </row>
    <row r="30" spans="3:114" x14ac:dyDescent="0.2">
      <c r="C30">
        <v>3</v>
      </c>
      <c r="D30">
        <f t="shared" si="33"/>
        <v>0.86250000000000004</v>
      </c>
      <c r="E30">
        <f t="shared" si="18"/>
        <v>0.65429999999999999</v>
      </c>
      <c r="F30">
        <f t="shared" si="19"/>
        <v>0.457125</v>
      </c>
      <c r="G30">
        <f t="shared" si="20"/>
        <v>0.53772500000000001</v>
      </c>
      <c r="H30">
        <f t="shared" si="21"/>
        <v>0.89172499999999999</v>
      </c>
      <c r="I30">
        <f t="shared" si="22"/>
        <v>0.94850000000000012</v>
      </c>
      <c r="J30">
        <f t="shared" si="23"/>
        <v>0.91922499999999996</v>
      </c>
      <c r="K30">
        <f t="shared" si="24"/>
        <v>0.86699999999999999</v>
      </c>
      <c r="L30">
        <f t="shared" si="25"/>
        <v>0.55957999999999997</v>
      </c>
      <c r="M30">
        <f t="shared" si="26"/>
        <v>0.55334000000000005</v>
      </c>
      <c r="N30">
        <f t="shared" si="27"/>
        <v>0.55464000000000002</v>
      </c>
      <c r="O30">
        <f t="shared" si="28"/>
        <v>0.92137999999999987</v>
      </c>
      <c r="P30">
        <f t="shared" si="29"/>
        <v>0.92233999999999994</v>
      </c>
      <c r="Q30">
        <f t="shared" si="30"/>
        <v>0.92175999999999991</v>
      </c>
      <c r="R30">
        <f t="shared" si="31"/>
        <v>159.73599999999999</v>
      </c>
      <c r="S30">
        <f t="shared" si="32"/>
        <v>3878.4</v>
      </c>
      <c r="V30">
        <v>3</v>
      </c>
      <c r="W30" s="12"/>
      <c r="X30" s="12"/>
      <c r="Y30" s="12"/>
      <c r="Z30" s="12"/>
      <c r="AA30" s="12"/>
      <c r="AB30" s="12"/>
      <c r="AC30" s="12"/>
      <c r="AD30" s="12">
        <f>RunOnceAcrossAllTest!AK105</f>
        <v>0.85499999999999998</v>
      </c>
      <c r="AE30" s="12">
        <f>RunOnceAcrossAllTest!AL105</f>
        <v>0.51350000000000007</v>
      </c>
      <c r="AF30" s="12">
        <f>RunOnceAcrossAllTest!AM105</f>
        <v>0.63329999999999997</v>
      </c>
      <c r="AG30" s="12">
        <f>RunOnceAcrossAllTest!AN105</f>
        <v>0.56720000000000004</v>
      </c>
      <c r="AH30" s="12">
        <f>RunOnceAcrossAllTest!AO105</f>
        <v>0.9325</v>
      </c>
      <c r="AI30" s="12">
        <f>RunOnceAcrossAllTest!AP105</f>
        <v>0.89410000000000001</v>
      </c>
      <c r="AJ30" s="12">
        <f>RunOnceAcrossAllTest!AQ105</f>
        <v>0.91290000000000004</v>
      </c>
      <c r="AK30" s="12">
        <f>RunOnceAcrossAllTest!AC105</f>
        <v>259.27</v>
      </c>
      <c r="AL30" s="12">
        <f>RunOnceAcrossAllTest!AB105</f>
        <v>4040</v>
      </c>
      <c r="AO30">
        <v>3</v>
      </c>
      <c r="AP30" s="12">
        <v>0.86</v>
      </c>
      <c r="AQ30" s="12">
        <v>0.64</v>
      </c>
      <c r="AR30" s="12">
        <v>0.45710000000000001</v>
      </c>
      <c r="AS30" s="12">
        <v>0.5333</v>
      </c>
      <c r="AT30" s="12">
        <v>0.89139999999999997</v>
      </c>
      <c r="AU30" s="12">
        <v>0.94550000000000001</v>
      </c>
      <c r="AV30" s="12">
        <v>0.91759999999999997</v>
      </c>
      <c r="AW30" s="12">
        <v>0.85499999999999998</v>
      </c>
      <c r="AX30" s="12">
        <v>0.51849999999999996</v>
      </c>
      <c r="AY30" s="12">
        <v>0.4667</v>
      </c>
      <c r="AZ30" s="12">
        <v>0.49120000000000003</v>
      </c>
      <c r="BA30" s="12">
        <v>0.90749999999999997</v>
      </c>
      <c r="BB30" s="12">
        <v>0.92349999999999999</v>
      </c>
      <c r="BC30" s="12">
        <v>0.91549999999999998</v>
      </c>
      <c r="BD30">
        <v>162.94999999999999</v>
      </c>
      <c r="BE30">
        <v>3232</v>
      </c>
      <c r="BH30">
        <v>3</v>
      </c>
      <c r="BI30" s="12">
        <v>0.85499999999999998</v>
      </c>
      <c r="BJ30" s="12">
        <v>0.61539999999999995</v>
      </c>
      <c r="BK30" s="12">
        <v>0.45710000000000001</v>
      </c>
      <c r="BL30" s="12">
        <v>0.52459999999999996</v>
      </c>
      <c r="BM30" s="12">
        <v>0.89080000000000004</v>
      </c>
      <c r="BN30" s="12">
        <v>0.93940000000000001</v>
      </c>
      <c r="BO30" s="12">
        <v>0.91449999999999998</v>
      </c>
      <c r="BP30" s="12">
        <v>0.88</v>
      </c>
      <c r="BQ30" s="12">
        <v>0.60709999999999997</v>
      </c>
      <c r="BR30" s="12">
        <v>0.56669999999999998</v>
      </c>
      <c r="BS30" s="12">
        <v>0.58620000000000005</v>
      </c>
      <c r="BT30" s="12">
        <v>0.9244</v>
      </c>
      <c r="BU30" s="12">
        <v>0.93530000000000002</v>
      </c>
      <c r="BV30" s="12">
        <v>0.92979999999999996</v>
      </c>
      <c r="BW30">
        <v>126.06</v>
      </c>
      <c r="BX30">
        <v>4040</v>
      </c>
      <c r="CA30">
        <v>3</v>
      </c>
      <c r="CB30" s="12">
        <v>0.86499999999999999</v>
      </c>
      <c r="CC30" s="12">
        <v>0.68179999999999996</v>
      </c>
      <c r="CD30" s="12">
        <v>0.42859999999999998</v>
      </c>
      <c r="CE30" s="12">
        <v>0.52629999999999999</v>
      </c>
      <c r="CF30" s="12">
        <v>0.88759999999999994</v>
      </c>
      <c r="CG30" s="12">
        <v>0.95760000000000001</v>
      </c>
      <c r="CH30" s="12">
        <v>0.92130000000000001</v>
      </c>
      <c r="CI30" s="12">
        <v>0.86499999999999999</v>
      </c>
      <c r="CJ30" s="12">
        <v>0.55169999999999997</v>
      </c>
      <c r="CK30" s="12">
        <v>0.5333</v>
      </c>
      <c r="CL30" s="12">
        <v>0.54239999999999999</v>
      </c>
      <c r="CM30" s="12">
        <v>0.91810000000000003</v>
      </c>
      <c r="CN30" s="12">
        <v>0.92349999999999999</v>
      </c>
      <c r="CO30" s="12">
        <v>0.92079999999999995</v>
      </c>
      <c r="CP30">
        <v>118.55</v>
      </c>
      <c r="CQ30">
        <v>4040</v>
      </c>
      <c r="CT30">
        <v>3</v>
      </c>
      <c r="CU30" s="12">
        <v>0.87</v>
      </c>
      <c r="CV30" s="12">
        <v>0.68</v>
      </c>
      <c r="CW30" s="12">
        <v>0.48570000000000002</v>
      </c>
      <c r="CX30" s="12">
        <v>0.56669999999999998</v>
      </c>
      <c r="CY30" s="12">
        <v>0.89710000000000001</v>
      </c>
      <c r="CZ30" s="12">
        <v>0.95150000000000001</v>
      </c>
      <c r="DA30" s="12">
        <v>0.92349999999999999</v>
      </c>
      <c r="DB30" s="12">
        <v>0.88</v>
      </c>
      <c r="DC30" s="12">
        <v>0.60709999999999997</v>
      </c>
      <c r="DD30" s="12">
        <v>0.56669999999999998</v>
      </c>
      <c r="DE30" s="12">
        <v>0.58620000000000005</v>
      </c>
      <c r="DF30" s="12">
        <v>0.9244</v>
      </c>
      <c r="DG30" s="12">
        <v>0.93530000000000002</v>
      </c>
      <c r="DH30" s="12">
        <v>0.92979999999999996</v>
      </c>
      <c r="DI30">
        <v>131.85</v>
      </c>
      <c r="DJ30">
        <v>4040</v>
      </c>
    </row>
    <row r="31" spans="3:114" x14ac:dyDescent="0.2">
      <c r="C31">
        <v>4</v>
      </c>
      <c r="D31">
        <f t="shared" si="33"/>
        <v>0.87</v>
      </c>
      <c r="E31">
        <f t="shared" si="18"/>
        <v>0.69409999999999994</v>
      </c>
      <c r="F31">
        <f t="shared" si="19"/>
        <v>0.48569999999999997</v>
      </c>
      <c r="G31">
        <f t="shared" si="20"/>
        <v>0.56304999999999994</v>
      </c>
      <c r="H31">
        <f t="shared" si="21"/>
        <v>0.89762500000000001</v>
      </c>
      <c r="I31">
        <f t="shared" si="22"/>
        <v>0.95152499999999995</v>
      </c>
      <c r="J31">
        <f t="shared" si="23"/>
        <v>0.92347500000000005</v>
      </c>
      <c r="K31">
        <f t="shared" si="24"/>
        <v>0.8620000000000001</v>
      </c>
      <c r="L31">
        <f t="shared" si="25"/>
        <v>0.54325999999999997</v>
      </c>
      <c r="M31">
        <f t="shared" si="26"/>
        <v>0.51998</v>
      </c>
      <c r="N31">
        <f t="shared" si="27"/>
        <v>0.52873999999999999</v>
      </c>
      <c r="O31">
        <f t="shared" si="28"/>
        <v>0.91612000000000005</v>
      </c>
      <c r="P31">
        <f t="shared" si="29"/>
        <v>0.92233999999999994</v>
      </c>
      <c r="Q31">
        <f t="shared" si="30"/>
        <v>0.91905999999999999</v>
      </c>
      <c r="R31">
        <f t="shared" si="31"/>
        <v>185.578</v>
      </c>
      <c r="S31">
        <f t="shared" si="32"/>
        <v>4040</v>
      </c>
      <c r="V31">
        <v>4</v>
      </c>
      <c r="W31" s="12"/>
      <c r="X31" s="12"/>
      <c r="Y31" s="12"/>
      <c r="Z31" s="12"/>
      <c r="AA31" s="12"/>
      <c r="AB31" s="12"/>
      <c r="AC31" s="12"/>
      <c r="AD31" s="12">
        <f>RunOnceAcrossAllTest!AK135</f>
        <v>0.85499999999999998</v>
      </c>
      <c r="AE31" s="12">
        <f>RunOnceAcrossAllTest!AL135</f>
        <v>0.51350000000000007</v>
      </c>
      <c r="AF31" s="12">
        <f>RunOnceAcrossAllTest!AM135</f>
        <v>0.63329999999999997</v>
      </c>
      <c r="AG31" s="12">
        <f>RunOnceAcrossAllTest!AN135</f>
        <v>0.56720000000000004</v>
      </c>
      <c r="AH31" s="12">
        <f>RunOnceAcrossAllTest!AO135</f>
        <v>0.9325</v>
      </c>
      <c r="AI31" s="12">
        <f>RunOnceAcrossAllTest!AP135</f>
        <v>0.89410000000000001</v>
      </c>
      <c r="AJ31" s="12">
        <f>RunOnceAcrossAllTest!AQ135</f>
        <v>0.91290000000000004</v>
      </c>
      <c r="AK31" s="12">
        <f>RunOnceAcrossAllTest!AC135</f>
        <v>319.2</v>
      </c>
      <c r="AL31" s="12">
        <f>RunOnceAcrossAllTest!AB135</f>
        <v>4040</v>
      </c>
      <c r="AO31">
        <v>4</v>
      </c>
      <c r="AP31" s="12">
        <v>0.86</v>
      </c>
      <c r="AQ31" s="12">
        <v>0.6</v>
      </c>
      <c r="AR31" s="12">
        <v>0.6</v>
      </c>
      <c r="AS31" s="12">
        <v>0.6</v>
      </c>
      <c r="AT31" s="12">
        <v>0.91520000000000001</v>
      </c>
      <c r="AU31" s="12">
        <v>0.91520000000000001</v>
      </c>
      <c r="AV31" s="12">
        <v>0.91520000000000001</v>
      </c>
      <c r="AW31" s="12">
        <v>0.86499999999999999</v>
      </c>
      <c r="AX31" s="12">
        <v>0.55169999999999997</v>
      </c>
      <c r="AY31" s="12">
        <v>0.5333</v>
      </c>
      <c r="AZ31" s="12">
        <v>0.54239999999999999</v>
      </c>
      <c r="BA31" s="12">
        <v>0.91810000000000003</v>
      </c>
      <c r="BB31" s="12">
        <v>0.92349999999999999</v>
      </c>
      <c r="BC31" s="12">
        <v>0.92079999999999995</v>
      </c>
      <c r="BD31">
        <v>158.72999999999999</v>
      </c>
      <c r="BE31">
        <v>4040</v>
      </c>
      <c r="BH31">
        <v>4</v>
      </c>
      <c r="BI31" s="12">
        <v>0.88</v>
      </c>
      <c r="BJ31" s="12">
        <v>0.76190000000000002</v>
      </c>
      <c r="BK31" s="12">
        <v>0.45710000000000001</v>
      </c>
      <c r="BL31" s="12">
        <v>0.57140000000000002</v>
      </c>
      <c r="BM31" s="12">
        <v>0.89390000000000003</v>
      </c>
      <c r="BN31" s="12">
        <v>0.96970000000000001</v>
      </c>
      <c r="BO31" s="12">
        <v>0.93020000000000003</v>
      </c>
      <c r="BP31" s="12">
        <v>0.86</v>
      </c>
      <c r="BQ31" s="12">
        <v>0.53849999999999998</v>
      </c>
      <c r="BR31" s="12">
        <v>0.4667</v>
      </c>
      <c r="BS31" s="12">
        <v>0.5</v>
      </c>
      <c r="BT31" s="12">
        <v>0.90800000000000003</v>
      </c>
      <c r="BU31" s="12">
        <v>0.9294</v>
      </c>
      <c r="BV31" s="12">
        <v>0.91859999999999997</v>
      </c>
      <c r="BW31">
        <v>144.36000000000001</v>
      </c>
      <c r="BX31">
        <v>4040</v>
      </c>
      <c r="CA31">
        <v>4</v>
      </c>
      <c r="CB31" s="12">
        <v>0.86499999999999999</v>
      </c>
      <c r="CC31" s="12">
        <v>0.72219999999999995</v>
      </c>
      <c r="CD31" s="12">
        <v>0.37140000000000001</v>
      </c>
      <c r="CE31" s="12">
        <v>0.49059999999999998</v>
      </c>
      <c r="CF31" s="12">
        <v>0.87909999999999999</v>
      </c>
      <c r="CG31" s="12">
        <v>0.96970000000000001</v>
      </c>
      <c r="CH31" s="12">
        <v>0.92220000000000002</v>
      </c>
      <c r="CI31" s="12">
        <v>0.85499999999999998</v>
      </c>
      <c r="CJ31" s="12">
        <v>0.52</v>
      </c>
      <c r="CK31" s="12">
        <v>0.43330000000000002</v>
      </c>
      <c r="CL31" s="12">
        <v>0.47270000000000001</v>
      </c>
      <c r="CM31" s="12">
        <v>0.90290000000000004</v>
      </c>
      <c r="CN31" s="12">
        <v>0.9294</v>
      </c>
      <c r="CO31" s="12">
        <v>0.91590000000000005</v>
      </c>
      <c r="CP31">
        <v>169.01</v>
      </c>
      <c r="CQ31">
        <v>4040</v>
      </c>
      <c r="CT31">
        <v>4</v>
      </c>
      <c r="CU31" s="12">
        <v>0.875</v>
      </c>
      <c r="CV31" s="12">
        <v>0.69230000000000003</v>
      </c>
      <c r="CW31" s="12">
        <v>0.51429999999999998</v>
      </c>
      <c r="CX31" s="12">
        <v>0.59019999999999995</v>
      </c>
      <c r="CY31" s="12">
        <v>0.90229999999999999</v>
      </c>
      <c r="CZ31" s="12">
        <v>0.95150000000000001</v>
      </c>
      <c r="DA31" s="12">
        <v>0.92630000000000001</v>
      </c>
      <c r="DB31" s="12">
        <v>0.875</v>
      </c>
      <c r="DC31" s="12">
        <v>0.59260000000000002</v>
      </c>
      <c r="DD31" s="12">
        <v>0.5333</v>
      </c>
      <c r="DE31" s="12">
        <v>0.56140000000000001</v>
      </c>
      <c r="DF31" s="12">
        <v>0.91910000000000003</v>
      </c>
      <c r="DG31" s="12">
        <v>0.93530000000000002</v>
      </c>
      <c r="DH31" s="12">
        <v>0.92710000000000004</v>
      </c>
      <c r="DI31">
        <v>136.59</v>
      </c>
      <c r="DJ31">
        <v>4040</v>
      </c>
    </row>
    <row r="32" spans="3:114" x14ac:dyDescent="0.2">
      <c r="C32">
        <v>5</v>
      </c>
      <c r="D32">
        <f t="shared" si="33"/>
        <v>0.875</v>
      </c>
      <c r="E32">
        <f t="shared" si="18"/>
        <v>0.69914999999999994</v>
      </c>
      <c r="F32">
        <f t="shared" si="19"/>
        <v>0.50712500000000005</v>
      </c>
      <c r="G32">
        <f t="shared" si="20"/>
        <v>0.58569999999999989</v>
      </c>
      <c r="H32">
        <f t="shared" si="21"/>
        <v>0.90129999999999999</v>
      </c>
      <c r="I32">
        <f t="shared" si="22"/>
        <v>0.95302500000000001</v>
      </c>
      <c r="J32">
        <f t="shared" si="23"/>
        <v>0.92637499999999995</v>
      </c>
      <c r="K32">
        <f t="shared" si="24"/>
        <v>0.8620000000000001</v>
      </c>
      <c r="L32">
        <f t="shared" si="25"/>
        <v>0.54435999999999996</v>
      </c>
      <c r="M32">
        <f t="shared" si="26"/>
        <v>0.57332000000000005</v>
      </c>
      <c r="N32">
        <f t="shared" si="27"/>
        <v>0.55502000000000007</v>
      </c>
      <c r="O32">
        <f t="shared" si="28"/>
        <v>0.92398000000000002</v>
      </c>
      <c r="P32">
        <f t="shared" si="29"/>
        <v>0.91295999999999999</v>
      </c>
      <c r="Q32">
        <f t="shared" si="30"/>
        <v>0.91822000000000004</v>
      </c>
      <c r="R32">
        <f t="shared" si="31"/>
        <v>169.214</v>
      </c>
      <c r="S32">
        <f t="shared" si="32"/>
        <v>4040</v>
      </c>
      <c r="V32">
        <v>5</v>
      </c>
      <c r="W32" s="12"/>
      <c r="X32" s="12"/>
      <c r="Y32" s="12"/>
      <c r="Z32" s="12"/>
      <c r="AA32" s="12"/>
      <c r="AB32" s="12"/>
      <c r="AC32" s="12"/>
      <c r="AD32" s="12">
        <f>RunOnceAcrossAllTest!AK165</f>
        <v>0.88500000000000001</v>
      </c>
      <c r="AE32" s="12">
        <f>RunOnceAcrossAllTest!AL165</f>
        <v>0.6129</v>
      </c>
      <c r="AF32" s="12">
        <f>RunOnceAcrossAllTest!AM165</f>
        <v>0.63329999999999997</v>
      </c>
      <c r="AG32" s="12">
        <f>RunOnceAcrossAllTest!AN165</f>
        <v>0.623</v>
      </c>
      <c r="AH32" s="12">
        <f>RunOnceAcrossAllTest!AO165</f>
        <v>0.93489999999999995</v>
      </c>
      <c r="AI32" s="12">
        <f>RunOnceAcrossAllTest!AP165</f>
        <v>0.9294</v>
      </c>
      <c r="AJ32" s="12">
        <f>RunOnceAcrossAllTest!AQ165</f>
        <v>0.93220000000000003</v>
      </c>
      <c r="AK32" s="12">
        <f>RunOnceAcrossAllTest!AC165</f>
        <v>272.91000000000003</v>
      </c>
      <c r="AL32" s="12">
        <f>RunOnceAcrossAllTest!AB165</f>
        <v>4040</v>
      </c>
      <c r="AO32">
        <v>5</v>
      </c>
      <c r="AP32" s="12">
        <v>0.87</v>
      </c>
      <c r="AQ32" s="12">
        <v>0.69569999999999999</v>
      </c>
      <c r="AR32" s="12">
        <v>0.45710000000000001</v>
      </c>
      <c r="AS32" s="12">
        <v>0.55169999999999997</v>
      </c>
      <c r="AT32" s="12">
        <v>0.89270000000000005</v>
      </c>
      <c r="AU32" s="12">
        <v>0.95760000000000001</v>
      </c>
      <c r="AV32" s="12">
        <v>0.92400000000000004</v>
      </c>
      <c r="AW32" s="12">
        <v>0.86499999999999999</v>
      </c>
      <c r="AX32" s="12">
        <v>0.54549999999999998</v>
      </c>
      <c r="AY32" s="12">
        <v>0.6</v>
      </c>
      <c r="AZ32" s="12">
        <v>0.57140000000000002</v>
      </c>
      <c r="BA32" s="12">
        <v>0.92810000000000004</v>
      </c>
      <c r="BB32" s="12">
        <v>0.91180000000000005</v>
      </c>
      <c r="BC32" s="12">
        <v>0.91990000000000005</v>
      </c>
      <c r="BD32">
        <v>141.82</v>
      </c>
      <c r="BE32">
        <v>4040</v>
      </c>
      <c r="BH32">
        <v>5</v>
      </c>
      <c r="BI32" s="12">
        <v>0.87</v>
      </c>
      <c r="BJ32" s="12">
        <v>0.69569999999999999</v>
      </c>
      <c r="BK32" s="12">
        <v>0.45710000000000001</v>
      </c>
      <c r="BL32" s="12">
        <v>0.55169999999999997</v>
      </c>
      <c r="BM32" s="12">
        <v>0.89270000000000005</v>
      </c>
      <c r="BN32" s="12">
        <v>0.95760000000000001</v>
      </c>
      <c r="BO32" s="12">
        <v>0.92400000000000004</v>
      </c>
      <c r="BP32" s="12">
        <v>0.85</v>
      </c>
      <c r="BQ32" s="12">
        <v>0.5</v>
      </c>
      <c r="BR32" s="12">
        <v>0.5</v>
      </c>
      <c r="BS32" s="12">
        <v>0.5</v>
      </c>
      <c r="BT32" s="12">
        <v>0.91180000000000005</v>
      </c>
      <c r="BU32" s="12">
        <v>0.91180000000000005</v>
      </c>
      <c r="BV32" s="12">
        <v>0.91180000000000005</v>
      </c>
      <c r="BW32">
        <v>147.59</v>
      </c>
      <c r="BX32">
        <v>4040</v>
      </c>
      <c r="CA32">
        <v>5</v>
      </c>
      <c r="CB32" s="12">
        <v>0.87</v>
      </c>
      <c r="CC32" s="12">
        <v>0.6452</v>
      </c>
      <c r="CD32" s="12">
        <v>0.57140000000000002</v>
      </c>
      <c r="CE32" s="12">
        <v>0.60609999999999997</v>
      </c>
      <c r="CF32" s="12">
        <v>0.91120000000000001</v>
      </c>
      <c r="CG32" s="12">
        <v>0.93330000000000002</v>
      </c>
      <c r="CH32" s="12">
        <v>0.92220000000000002</v>
      </c>
      <c r="CI32" s="12">
        <v>0.83499999999999996</v>
      </c>
      <c r="CJ32" s="12">
        <v>0.46339999999999998</v>
      </c>
      <c r="CK32" s="12">
        <v>0.63329999999999997</v>
      </c>
      <c r="CL32" s="12">
        <v>0.53520000000000001</v>
      </c>
      <c r="CM32" s="12">
        <v>0.93079999999999996</v>
      </c>
      <c r="CN32" s="12">
        <v>0.87060000000000004</v>
      </c>
      <c r="CO32" s="12">
        <v>0.89970000000000006</v>
      </c>
      <c r="CP32">
        <v>138.13</v>
      </c>
      <c r="CQ32">
        <v>4040</v>
      </c>
      <c r="CT32">
        <v>5</v>
      </c>
      <c r="CU32" s="12">
        <v>0.89</v>
      </c>
      <c r="CV32" s="12">
        <v>0.76</v>
      </c>
      <c r="CW32" s="12">
        <v>0.54290000000000005</v>
      </c>
      <c r="CX32" s="12">
        <v>0.63329999999999997</v>
      </c>
      <c r="CY32" s="12">
        <v>0.90859999999999996</v>
      </c>
      <c r="CZ32" s="12">
        <v>0.96360000000000001</v>
      </c>
      <c r="DA32" s="12">
        <v>0.93530000000000002</v>
      </c>
      <c r="DB32" s="12">
        <v>0.875</v>
      </c>
      <c r="DC32" s="12">
        <v>0.6</v>
      </c>
      <c r="DD32" s="12">
        <v>0.5</v>
      </c>
      <c r="DE32" s="12">
        <v>0.54549999999999998</v>
      </c>
      <c r="DF32" s="12">
        <v>0.9143</v>
      </c>
      <c r="DG32" s="12">
        <v>0.94120000000000004</v>
      </c>
      <c r="DH32" s="12">
        <v>0.92749999999999999</v>
      </c>
      <c r="DI32">
        <v>145.62</v>
      </c>
      <c r="DJ32">
        <v>4040</v>
      </c>
    </row>
    <row r="33" spans="3:114" x14ac:dyDescent="0.2">
      <c r="C33">
        <v>6</v>
      </c>
      <c r="D33">
        <f t="shared" si="33"/>
        <v>0.87624999999999997</v>
      </c>
      <c r="E33">
        <f t="shared" si="18"/>
        <v>0.73660000000000003</v>
      </c>
      <c r="F33">
        <f t="shared" si="19"/>
        <v>0.457125</v>
      </c>
      <c r="G33">
        <f t="shared" si="20"/>
        <v>0.56337499999999996</v>
      </c>
      <c r="H33">
        <f t="shared" si="21"/>
        <v>0.89347500000000002</v>
      </c>
      <c r="I33">
        <f t="shared" si="22"/>
        <v>0.96517500000000001</v>
      </c>
      <c r="J33">
        <f t="shared" si="23"/>
        <v>0.927925</v>
      </c>
      <c r="K33">
        <f t="shared" si="24"/>
        <v>0.86499999999999999</v>
      </c>
      <c r="L33">
        <f t="shared" si="25"/>
        <v>0.55210000000000004</v>
      </c>
      <c r="M33">
        <f t="shared" si="26"/>
        <v>0.52668000000000004</v>
      </c>
      <c r="N33">
        <f t="shared" si="27"/>
        <v>0.53734000000000004</v>
      </c>
      <c r="O33">
        <f t="shared" si="28"/>
        <v>0.91731999999999991</v>
      </c>
      <c r="P33">
        <f t="shared" si="29"/>
        <v>0.9247200000000001</v>
      </c>
      <c r="Q33">
        <f t="shared" si="30"/>
        <v>0.92092000000000007</v>
      </c>
      <c r="R33">
        <f t="shared" si="31"/>
        <v>189.32999999999998</v>
      </c>
      <c r="S33">
        <f t="shared" si="32"/>
        <v>4040</v>
      </c>
      <c r="V33">
        <v>6</v>
      </c>
      <c r="W33" s="12"/>
      <c r="X33" s="12"/>
      <c r="Y33" s="12"/>
      <c r="Z33" s="12"/>
      <c r="AA33" s="12"/>
      <c r="AB33" s="12"/>
      <c r="AC33" s="12"/>
      <c r="AD33" s="12">
        <f>RunOnceAcrossAllTest!AK195</f>
        <v>0.88</v>
      </c>
      <c r="AE33" s="12">
        <f>RunOnceAcrossAllTest!AL195</f>
        <v>0.60709999999999997</v>
      </c>
      <c r="AF33" s="12">
        <f>RunOnceAcrossAllTest!AM195</f>
        <v>0.56669999999999998</v>
      </c>
      <c r="AG33" s="12">
        <f>RunOnceAcrossAllTest!AN195</f>
        <v>0.58619999999999994</v>
      </c>
      <c r="AH33" s="12">
        <f>RunOnceAcrossAllTest!AO195</f>
        <v>0.9244</v>
      </c>
      <c r="AI33" s="12">
        <f>RunOnceAcrossAllTest!AP195</f>
        <v>0.93530000000000002</v>
      </c>
      <c r="AJ33" s="12">
        <f>RunOnceAcrossAllTest!AQ195</f>
        <v>0.92980000000000007</v>
      </c>
      <c r="AK33" s="12">
        <f>RunOnceAcrossAllTest!AC195</f>
        <v>309.32</v>
      </c>
      <c r="AL33" s="12">
        <f>RunOnceAcrossAllTest!AB195</f>
        <v>4040</v>
      </c>
      <c r="AO33">
        <v>6</v>
      </c>
      <c r="AP33" s="12">
        <v>0.87</v>
      </c>
      <c r="AQ33" s="12">
        <v>0.69569999999999999</v>
      </c>
      <c r="AR33" s="12">
        <v>0.45710000000000001</v>
      </c>
      <c r="AS33" s="12">
        <v>0.55169999999999997</v>
      </c>
      <c r="AT33" s="12">
        <v>0.89270000000000005</v>
      </c>
      <c r="AU33" s="12">
        <v>0.95760000000000001</v>
      </c>
      <c r="AV33" s="12">
        <v>0.92400000000000004</v>
      </c>
      <c r="AW33" s="12">
        <v>0.86499999999999999</v>
      </c>
      <c r="AX33" s="12">
        <v>0.54549999999999998</v>
      </c>
      <c r="AY33" s="12">
        <v>0.6</v>
      </c>
      <c r="AZ33" s="12">
        <v>0.57140000000000002</v>
      </c>
      <c r="BA33" s="12">
        <v>0.92810000000000004</v>
      </c>
      <c r="BB33" s="12">
        <v>0.91180000000000005</v>
      </c>
      <c r="BC33" s="12">
        <v>0.91990000000000005</v>
      </c>
      <c r="BD33">
        <v>170.8</v>
      </c>
      <c r="BE33">
        <v>4040</v>
      </c>
      <c r="BH33">
        <v>6</v>
      </c>
      <c r="BI33" s="12">
        <v>0.87</v>
      </c>
      <c r="BJ33" s="12">
        <v>0.69569999999999999</v>
      </c>
      <c r="BK33" s="12">
        <v>0.45710000000000001</v>
      </c>
      <c r="BL33" s="12">
        <v>0.55169999999999997</v>
      </c>
      <c r="BM33" s="12">
        <v>0.89270000000000005</v>
      </c>
      <c r="BN33" s="12">
        <v>0.95760000000000001</v>
      </c>
      <c r="BO33" s="12">
        <v>0.92400000000000004</v>
      </c>
      <c r="BP33" s="12">
        <v>0.85</v>
      </c>
      <c r="BQ33" s="12">
        <v>0.5</v>
      </c>
      <c r="BR33" s="12">
        <v>0.5</v>
      </c>
      <c r="BS33" s="12">
        <v>0.5</v>
      </c>
      <c r="BT33" s="12">
        <v>0.91180000000000005</v>
      </c>
      <c r="BU33" s="12">
        <v>0.91180000000000005</v>
      </c>
      <c r="BV33" s="12">
        <v>0.91180000000000005</v>
      </c>
      <c r="BW33">
        <v>178.18</v>
      </c>
      <c r="BX33">
        <v>4040</v>
      </c>
      <c r="CA33">
        <v>6</v>
      </c>
      <c r="CB33" s="12">
        <v>0.87</v>
      </c>
      <c r="CC33" s="12">
        <v>0.73680000000000001</v>
      </c>
      <c r="CD33" s="12">
        <v>0.4</v>
      </c>
      <c r="CE33" s="12">
        <v>0.51849999999999996</v>
      </c>
      <c r="CF33" s="12">
        <v>0.88400000000000001</v>
      </c>
      <c r="CG33" s="12">
        <v>0.96970000000000001</v>
      </c>
      <c r="CH33" s="12">
        <v>0.92490000000000006</v>
      </c>
      <c r="CI33" s="12">
        <v>0.85499999999999998</v>
      </c>
      <c r="CJ33" s="12">
        <v>0.52170000000000005</v>
      </c>
      <c r="CK33" s="12">
        <v>0.4</v>
      </c>
      <c r="CL33" s="12">
        <v>0.45279999999999998</v>
      </c>
      <c r="CM33" s="12">
        <v>0.89829999999999999</v>
      </c>
      <c r="CN33" s="12">
        <v>0.93530000000000002</v>
      </c>
      <c r="CO33" s="12">
        <v>0.91639999999999999</v>
      </c>
      <c r="CP33">
        <v>141.82</v>
      </c>
      <c r="CQ33">
        <v>4040</v>
      </c>
      <c r="CT33">
        <v>6</v>
      </c>
      <c r="CU33" s="12">
        <v>0.89500000000000002</v>
      </c>
      <c r="CV33" s="12">
        <v>0.81820000000000004</v>
      </c>
      <c r="CW33" s="12">
        <v>0.51429999999999998</v>
      </c>
      <c r="CX33" s="12">
        <v>0.63160000000000005</v>
      </c>
      <c r="CY33" s="12">
        <v>0.90449999999999997</v>
      </c>
      <c r="CZ33" s="12">
        <v>0.9758</v>
      </c>
      <c r="DA33" s="12">
        <v>0.93879999999999997</v>
      </c>
      <c r="DB33" s="12">
        <v>0.875</v>
      </c>
      <c r="DC33" s="12">
        <v>0.58620000000000005</v>
      </c>
      <c r="DD33" s="12">
        <v>0.56669999999999998</v>
      </c>
      <c r="DE33" s="12">
        <v>0.57630000000000003</v>
      </c>
      <c r="DF33" s="12">
        <v>0.92400000000000004</v>
      </c>
      <c r="DG33" s="12">
        <v>0.9294</v>
      </c>
      <c r="DH33" s="12">
        <v>0.92669999999999997</v>
      </c>
      <c r="DI33">
        <v>146.53</v>
      </c>
      <c r="DJ33">
        <v>4040</v>
      </c>
    </row>
    <row r="35" spans="3:114" x14ac:dyDescent="0.2">
      <c r="C35" t="s">
        <v>47</v>
      </c>
      <c r="V35" t="s">
        <v>47</v>
      </c>
      <c r="AO35" t="s">
        <v>47</v>
      </c>
      <c r="BH35" t="str">
        <f>AO35</f>
        <v>Clickbait</v>
      </c>
      <c r="CA35" t="str">
        <f>BH35</f>
        <v>Clickbait</v>
      </c>
      <c r="CT35" t="str">
        <f>CA35</f>
        <v>Clickbait</v>
      </c>
    </row>
    <row r="36" spans="3:114" x14ac:dyDescent="0.2">
      <c r="C36" s="13" t="s">
        <v>48</v>
      </c>
      <c r="D36" s="13" t="s">
        <v>49</v>
      </c>
      <c r="E36" s="13" t="s">
        <v>63</v>
      </c>
      <c r="F36" s="13" t="s">
        <v>64</v>
      </c>
      <c r="G36" s="13" t="s">
        <v>65</v>
      </c>
      <c r="H36" s="13" t="s">
        <v>66</v>
      </c>
      <c r="I36" s="13" t="s">
        <v>67</v>
      </c>
      <c r="J36" s="13" t="s">
        <v>68</v>
      </c>
      <c r="K36" s="13" t="s">
        <v>56</v>
      </c>
      <c r="L36" s="13" t="s">
        <v>69</v>
      </c>
      <c r="M36" s="13" t="s">
        <v>70</v>
      </c>
      <c r="N36" s="13" t="s">
        <v>71</v>
      </c>
      <c r="O36" s="13" t="s">
        <v>72</v>
      </c>
      <c r="P36" s="13" t="s">
        <v>73</v>
      </c>
      <c r="Q36" s="13" t="s">
        <v>74</v>
      </c>
      <c r="R36" s="13" t="s">
        <v>75</v>
      </c>
      <c r="S36" s="13" t="s">
        <v>76</v>
      </c>
      <c r="V36" s="13" t="s">
        <v>48</v>
      </c>
      <c r="W36" s="13" t="s">
        <v>49</v>
      </c>
      <c r="X36" s="13" t="s">
        <v>63</v>
      </c>
      <c r="Y36" s="13" t="s">
        <v>64</v>
      </c>
      <c r="Z36" s="13" t="s">
        <v>65</v>
      </c>
      <c r="AA36" s="13" t="s">
        <v>66</v>
      </c>
      <c r="AB36" s="13" t="s">
        <v>67</v>
      </c>
      <c r="AC36" s="13" t="s">
        <v>68</v>
      </c>
      <c r="AD36" s="13" t="s">
        <v>56</v>
      </c>
      <c r="AE36" s="13" t="s">
        <v>69</v>
      </c>
      <c r="AF36" s="13" t="s">
        <v>70</v>
      </c>
      <c r="AG36" s="13" t="s">
        <v>71</v>
      </c>
      <c r="AH36" s="13" t="s">
        <v>72</v>
      </c>
      <c r="AI36" s="13" t="s">
        <v>73</v>
      </c>
      <c r="AJ36" s="13" t="s">
        <v>74</v>
      </c>
      <c r="AK36" s="13" t="s">
        <v>75</v>
      </c>
      <c r="AL36" s="13" t="s">
        <v>76</v>
      </c>
      <c r="AO36" s="11" t="s">
        <v>48</v>
      </c>
      <c r="AP36" s="11" t="s">
        <v>49</v>
      </c>
      <c r="AQ36" s="11" t="s">
        <v>50</v>
      </c>
      <c r="AR36" s="11" t="s">
        <v>51</v>
      </c>
      <c r="AS36" s="11" t="s">
        <v>52</v>
      </c>
      <c r="AT36" s="11" t="s">
        <v>53</v>
      </c>
      <c r="AU36" s="11" t="s">
        <v>54</v>
      </c>
      <c r="AV36" s="11" t="s">
        <v>55</v>
      </c>
      <c r="AW36" s="11" t="s">
        <v>56</v>
      </c>
      <c r="AX36" s="11" t="s">
        <v>57</v>
      </c>
      <c r="AY36" s="11" t="s">
        <v>58</v>
      </c>
      <c r="AZ36" s="11" t="s">
        <v>59</v>
      </c>
      <c r="BA36" s="11" t="s">
        <v>60</v>
      </c>
      <c r="BB36" s="11" t="s">
        <v>61</v>
      </c>
      <c r="BC36" s="11" t="s">
        <v>62</v>
      </c>
      <c r="BH36" s="11" t="s">
        <v>48</v>
      </c>
      <c r="BI36" s="11" t="s">
        <v>49</v>
      </c>
      <c r="BJ36" s="11" t="s">
        <v>63</v>
      </c>
      <c r="BK36" s="11" t="s">
        <v>64</v>
      </c>
      <c r="BL36" s="11" t="s">
        <v>65</v>
      </c>
      <c r="BM36" s="11" t="s">
        <v>66</v>
      </c>
      <c r="BN36" s="11" t="s">
        <v>67</v>
      </c>
      <c r="BO36" s="11" t="s">
        <v>68</v>
      </c>
      <c r="BP36" s="11" t="s">
        <v>56</v>
      </c>
      <c r="BQ36" s="11" t="s">
        <v>69</v>
      </c>
      <c r="BR36" s="11" t="s">
        <v>70</v>
      </c>
      <c r="BS36" s="11" t="s">
        <v>71</v>
      </c>
      <c r="BT36" s="11" t="s">
        <v>72</v>
      </c>
      <c r="BU36" s="11" t="s">
        <v>73</v>
      </c>
      <c r="BV36" s="11" t="s">
        <v>74</v>
      </c>
      <c r="BW36" s="11" t="s">
        <v>75</v>
      </c>
      <c r="BX36" s="11" t="s">
        <v>82</v>
      </c>
      <c r="CA36" s="11" t="s">
        <v>48</v>
      </c>
      <c r="CB36" s="11" t="s">
        <v>49</v>
      </c>
      <c r="CC36" s="11" t="s">
        <v>63</v>
      </c>
      <c r="CD36" s="11" t="s">
        <v>64</v>
      </c>
      <c r="CE36" s="11" t="s">
        <v>65</v>
      </c>
      <c r="CF36" s="11" t="s">
        <v>66</v>
      </c>
      <c r="CG36" s="11" t="s">
        <v>67</v>
      </c>
      <c r="CH36" s="11" t="s">
        <v>68</v>
      </c>
      <c r="CI36" s="11" t="s">
        <v>56</v>
      </c>
      <c r="CJ36" s="11" t="s">
        <v>69</v>
      </c>
      <c r="CK36" s="11" t="s">
        <v>70</v>
      </c>
      <c r="CL36" s="11" t="s">
        <v>71</v>
      </c>
      <c r="CM36" s="11" t="s">
        <v>72</v>
      </c>
      <c r="CN36" s="11" t="s">
        <v>73</v>
      </c>
      <c r="CO36" s="11" t="s">
        <v>74</v>
      </c>
      <c r="CP36" s="11" t="s">
        <v>75</v>
      </c>
      <c r="CQ36" s="11" t="s">
        <v>82</v>
      </c>
      <c r="CT36" s="11" t="s">
        <v>48</v>
      </c>
      <c r="CU36" s="11" t="s">
        <v>49</v>
      </c>
      <c r="CV36" s="11" t="s">
        <v>63</v>
      </c>
      <c r="CW36" s="11" t="s">
        <v>64</v>
      </c>
      <c r="CX36" s="11" t="s">
        <v>65</v>
      </c>
      <c r="CY36" s="11" t="s">
        <v>66</v>
      </c>
      <c r="CZ36" s="11" t="s">
        <v>67</v>
      </c>
      <c r="DA36" s="11" t="s">
        <v>68</v>
      </c>
      <c r="DB36" s="11" t="s">
        <v>56</v>
      </c>
      <c r="DC36" s="11" t="s">
        <v>69</v>
      </c>
      <c r="DD36" s="11" t="s">
        <v>70</v>
      </c>
      <c r="DE36" s="11" t="s">
        <v>71</v>
      </c>
      <c r="DF36" s="11" t="s">
        <v>72</v>
      </c>
      <c r="DG36" s="11" t="s">
        <v>73</v>
      </c>
      <c r="DH36" s="11" t="s">
        <v>74</v>
      </c>
      <c r="DI36" s="11" t="s">
        <v>75</v>
      </c>
      <c r="DJ36" s="11" t="s">
        <v>82</v>
      </c>
    </row>
    <row r="37" spans="3:114" x14ac:dyDescent="0.2">
      <c r="C37">
        <v>0</v>
      </c>
      <c r="D37">
        <f>AVERAGE(W37,AP37,BI37,CB37,CU37)</f>
        <v>0.86249999999999993</v>
      </c>
      <c r="E37">
        <f t="shared" ref="E37:E43" si="34">AVERAGE(X37,AQ37,BJ37,CC37,CV37)</f>
        <v>0.96220000000000006</v>
      </c>
      <c r="F37">
        <f t="shared" ref="F37:F43" si="35">AVERAGE(Y37,AR37,BK37,CD37,CW37)</f>
        <v>0.77337500000000003</v>
      </c>
      <c r="G37">
        <f t="shared" ref="G37:G43" si="36">AVERAGE(Z37,AS37,BL37,CE37,CX37)</f>
        <v>0.85750000000000004</v>
      </c>
      <c r="H37">
        <f t="shared" ref="H37:H43" si="37">AVERAGE(AA37,AT37,BM37,CF37,CY37)</f>
        <v>0.78732499999999994</v>
      </c>
      <c r="I37">
        <f t="shared" ref="I37:I43" si="38">AVERAGE(AB37,AU37,BN37,CG37,CZ37)</f>
        <v>0.96502500000000002</v>
      </c>
      <c r="J37">
        <f t="shared" ref="J37:J43" si="39">AVERAGE(AC37,AV37,BO37,CH37,DA37)</f>
        <v>0.86717500000000003</v>
      </c>
      <c r="K37">
        <f t="shared" ref="K37:K43" si="40">AVERAGE(AD37,AW37,BP37,CI37,DB37)</f>
        <v>0.88900000000000001</v>
      </c>
      <c r="L37">
        <f t="shared" ref="L37:L43" si="41">AVERAGE(AE37,AX37,BQ37,CJ37,DC37)</f>
        <v>0.94030000000000002</v>
      </c>
      <c r="M37">
        <f t="shared" ref="M37:M43" si="42">AVERAGE(AF37,AY37,BR37,CK37,DD37)</f>
        <v>0.81294</v>
      </c>
      <c r="N37">
        <f t="shared" ref="N37:N43" si="43">AVERAGE(AG37,AZ37,BS37,CL37,DE37)</f>
        <v>0.87199999999999989</v>
      </c>
      <c r="O37">
        <f t="shared" ref="O37:O43" si="44">AVERAGE(AH37,BA37,BT37,CM37,DF37)</f>
        <v>0.85450000000000004</v>
      </c>
      <c r="P37">
        <f t="shared" ref="P37:P43" si="45">AVERAGE(AI37,BB37,BU37,CN37,DG37)</f>
        <v>0.9551400000000001</v>
      </c>
      <c r="Q37">
        <f t="shared" ref="Q37:Q43" si="46">AVERAGE(AJ37,BC37,BV37,CO37,DH37)</f>
        <v>0.90204000000000006</v>
      </c>
      <c r="R37">
        <f t="shared" ref="R37:R43" si="47">AVERAGE(AK37,BD37,BW37,CP37,DI37)</f>
        <v>5.1259999999999994</v>
      </c>
      <c r="S37">
        <f t="shared" ref="S37:S43" si="48">AVERAGE(AL37,BE37,BX37,CQ37,DJ37)</f>
        <v>200</v>
      </c>
      <c r="V37">
        <v>0</v>
      </c>
      <c r="W37" s="12"/>
      <c r="X37" s="12"/>
      <c r="Y37" s="12"/>
      <c r="Z37" s="12"/>
      <c r="AA37" s="12"/>
      <c r="AB37" s="12"/>
      <c r="AC37" s="12"/>
      <c r="AD37" s="12">
        <f>RunOnceAcrossAllTest!AK30</f>
        <v>0.89500000000000002</v>
      </c>
      <c r="AE37" s="12">
        <f>RunOnceAcrossAllTest!AL30</f>
        <v>0.95</v>
      </c>
      <c r="AF37" s="12">
        <f>RunOnceAcrossAllTest!AM30</f>
        <v>0.81720000000000004</v>
      </c>
      <c r="AG37" s="12">
        <f>RunOnceAcrossAllTest!AN30</f>
        <v>0.87860000000000005</v>
      </c>
      <c r="AH37" s="12">
        <f>RunOnceAcrossAllTest!AO30</f>
        <v>0.85829999999999995</v>
      </c>
      <c r="AI37" s="12">
        <f>RunOnceAcrossAllTest!AP30</f>
        <v>0.96260000000000001</v>
      </c>
      <c r="AJ37" s="12">
        <f>RunOnceAcrossAllTest!AQ30</f>
        <v>0.90749999999999997</v>
      </c>
      <c r="AK37" s="12">
        <f>RunOnceAcrossAllTest!AC30</f>
        <v>6.89</v>
      </c>
      <c r="AL37" s="12">
        <f>RunOnceAcrossAllTest!AB30</f>
        <v>200</v>
      </c>
      <c r="AO37">
        <v>0</v>
      </c>
      <c r="AP37" s="12">
        <v>0.86499999999999999</v>
      </c>
      <c r="AQ37" s="12">
        <v>0.96509999999999996</v>
      </c>
      <c r="AR37" s="12">
        <v>0.77569999999999995</v>
      </c>
      <c r="AS37" s="12">
        <v>0.86009999999999998</v>
      </c>
      <c r="AT37" s="12">
        <v>0.78949999999999998</v>
      </c>
      <c r="AU37" s="12">
        <v>0.9677</v>
      </c>
      <c r="AV37" s="12">
        <v>0.86960000000000004</v>
      </c>
      <c r="AW37" s="12">
        <v>0.88500000000000001</v>
      </c>
      <c r="AX37" s="12">
        <v>0.9375</v>
      </c>
      <c r="AY37" s="12">
        <v>0.80649999999999999</v>
      </c>
      <c r="AZ37" s="12">
        <v>0.86709999999999998</v>
      </c>
      <c r="BA37" s="12">
        <v>0.85</v>
      </c>
      <c r="BB37" s="12">
        <v>0.95330000000000004</v>
      </c>
      <c r="BC37" s="12">
        <v>0.89870000000000005</v>
      </c>
      <c r="BD37">
        <v>4.76</v>
      </c>
      <c r="BE37">
        <v>200</v>
      </c>
      <c r="BH37">
        <v>0</v>
      </c>
      <c r="BI37" s="12">
        <v>0.85499999999999998</v>
      </c>
      <c r="BJ37" s="12">
        <v>0.95350000000000001</v>
      </c>
      <c r="BK37" s="12">
        <v>0.76639999999999997</v>
      </c>
      <c r="BL37" s="12">
        <v>0.84970000000000001</v>
      </c>
      <c r="BM37" s="12">
        <v>0.78069999999999995</v>
      </c>
      <c r="BN37" s="12">
        <v>0.95699999999999996</v>
      </c>
      <c r="BO37" s="12">
        <v>0.8599</v>
      </c>
      <c r="BP37" s="12">
        <v>0.88500000000000001</v>
      </c>
      <c r="BQ37" s="12">
        <v>0.9375</v>
      </c>
      <c r="BR37" s="12">
        <v>0.80649999999999999</v>
      </c>
      <c r="BS37" s="12">
        <v>0.86709999999999998</v>
      </c>
      <c r="BT37" s="12">
        <v>0.85</v>
      </c>
      <c r="BU37" s="12">
        <v>0.95330000000000004</v>
      </c>
      <c r="BV37" s="12">
        <v>0.89870000000000005</v>
      </c>
      <c r="BW37">
        <v>5.08</v>
      </c>
      <c r="BX37">
        <v>200</v>
      </c>
      <c r="CA37">
        <v>0</v>
      </c>
      <c r="CB37" s="12">
        <v>0.87</v>
      </c>
      <c r="CC37" s="12">
        <v>0.96550000000000002</v>
      </c>
      <c r="CD37" s="12">
        <v>0.78500000000000003</v>
      </c>
      <c r="CE37" s="12">
        <v>0.86599999999999999</v>
      </c>
      <c r="CF37" s="12">
        <v>0.79649999999999999</v>
      </c>
      <c r="CG37" s="12">
        <v>0.9677</v>
      </c>
      <c r="CH37" s="12">
        <v>0.87380000000000002</v>
      </c>
      <c r="CI37" s="12">
        <v>0.88</v>
      </c>
      <c r="CJ37" s="12">
        <v>0.92589999999999995</v>
      </c>
      <c r="CK37" s="12">
        <v>0.80649999999999999</v>
      </c>
      <c r="CL37" s="12">
        <v>0.86209999999999998</v>
      </c>
      <c r="CM37" s="12">
        <v>0.84870000000000001</v>
      </c>
      <c r="CN37" s="12">
        <v>0.94389999999999996</v>
      </c>
      <c r="CO37" s="12">
        <v>0.89380000000000004</v>
      </c>
      <c r="CP37">
        <v>6.21</v>
      </c>
      <c r="CQ37">
        <v>200</v>
      </c>
      <c r="CT37">
        <v>0</v>
      </c>
      <c r="CU37" s="12">
        <v>0.86</v>
      </c>
      <c r="CV37" s="12">
        <v>0.9647</v>
      </c>
      <c r="CW37" s="12">
        <v>0.76639999999999997</v>
      </c>
      <c r="CX37" s="12">
        <v>0.85419999999999996</v>
      </c>
      <c r="CY37" s="12">
        <v>0.78259999999999996</v>
      </c>
      <c r="CZ37" s="12">
        <v>0.9677</v>
      </c>
      <c r="DA37" s="12">
        <v>0.86539999999999995</v>
      </c>
      <c r="DB37" s="12">
        <v>0.9</v>
      </c>
      <c r="DC37" s="12">
        <v>0.9506</v>
      </c>
      <c r="DD37" s="12">
        <v>0.82799999999999996</v>
      </c>
      <c r="DE37" s="12">
        <v>0.8851</v>
      </c>
      <c r="DF37" s="12">
        <v>0.86550000000000005</v>
      </c>
      <c r="DG37" s="12">
        <v>0.96260000000000001</v>
      </c>
      <c r="DH37" s="12">
        <v>0.91149999999999998</v>
      </c>
      <c r="DI37">
        <v>2.69</v>
      </c>
      <c r="DJ37">
        <v>200</v>
      </c>
    </row>
    <row r="38" spans="3:114" x14ac:dyDescent="0.2">
      <c r="C38">
        <v>1</v>
      </c>
      <c r="D38">
        <f t="shared" ref="D38:D43" si="49">AVERAGE(W38,AP38,BI38,CB38,CU38)</f>
        <v>0.86499999999999999</v>
      </c>
      <c r="E38">
        <f t="shared" si="34"/>
        <v>0.88159999999999994</v>
      </c>
      <c r="F38">
        <f t="shared" si="35"/>
        <v>0.86450000000000005</v>
      </c>
      <c r="G38">
        <f t="shared" si="36"/>
        <v>0.87282499999999996</v>
      </c>
      <c r="H38">
        <f t="shared" si="37"/>
        <v>0.84712500000000002</v>
      </c>
      <c r="I38">
        <f t="shared" si="38"/>
        <v>0.86560000000000004</v>
      </c>
      <c r="J38">
        <f t="shared" si="39"/>
        <v>0.85610000000000008</v>
      </c>
      <c r="K38">
        <f t="shared" si="40"/>
        <v>0.84299999999999997</v>
      </c>
      <c r="L38">
        <f t="shared" si="41"/>
        <v>0.87086000000000008</v>
      </c>
      <c r="M38">
        <f t="shared" si="42"/>
        <v>0.78493999999999997</v>
      </c>
      <c r="N38">
        <f t="shared" si="43"/>
        <v>0.81817999999999991</v>
      </c>
      <c r="O38">
        <f t="shared" si="44"/>
        <v>0.83475999999999995</v>
      </c>
      <c r="P38">
        <f t="shared" si="45"/>
        <v>0.89347999999999994</v>
      </c>
      <c r="Q38">
        <f t="shared" si="46"/>
        <v>0.85996000000000006</v>
      </c>
      <c r="R38">
        <f t="shared" si="47"/>
        <v>55.503999999999998</v>
      </c>
      <c r="S38">
        <f t="shared" si="48"/>
        <v>1656.4</v>
      </c>
      <c r="V38">
        <v>1</v>
      </c>
      <c r="W38" s="12"/>
      <c r="X38" s="12"/>
      <c r="Y38" s="12"/>
      <c r="Z38" s="12"/>
      <c r="AA38" s="12"/>
      <c r="AB38" s="12"/>
      <c r="AC38" s="12"/>
      <c r="AD38" s="12">
        <f>RunOnceAcrossAllTest!AK60</f>
        <v>0.76500000000000001</v>
      </c>
      <c r="AE38" s="12">
        <f>RunOnceAcrossAllTest!AL60</f>
        <v>0.91069999999999995</v>
      </c>
      <c r="AF38" s="12">
        <f>RunOnceAcrossAllTest!AM60</f>
        <v>0.5484</v>
      </c>
      <c r="AG38" s="12">
        <f>RunOnceAcrossAllTest!AN60</f>
        <v>0.68459999999999999</v>
      </c>
      <c r="AH38" s="12">
        <f>RunOnceAcrossAllTest!AO60</f>
        <v>0.70829999999999993</v>
      </c>
      <c r="AI38" s="12">
        <f>RunOnceAcrossAllTest!AP60</f>
        <v>0.95330000000000004</v>
      </c>
      <c r="AJ38" s="12">
        <f>RunOnceAcrossAllTest!AQ60</f>
        <v>0.81269999999999998</v>
      </c>
      <c r="AK38" s="12">
        <f>RunOnceAcrossAllTest!AC60</f>
        <v>88.07</v>
      </c>
      <c r="AL38" s="12">
        <f>RunOnceAcrossAllTest!AB60</f>
        <v>1616</v>
      </c>
      <c r="AO38">
        <v>1</v>
      </c>
      <c r="AP38" s="12">
        <v>0.9</v>
      </c>
      <c r="AQ38" s="12">
        <v>0.93069999999999997</v>
      </c>
      <c r="AR38" s="12">
        <v>0.87849999999999995</v>
      </c>
      <c r="AS38" s="12">
        <v>0.90380000000000005</v>
      </c>
      <c r="AT38" s="12">
        <v>0.86870000000000003</v>
      </c>
      <c r="AU38" s="12">
        <v>0.92469999999999997</v>
      </c>
      <c r="AV38" s="12">
        <v>0.89580000000000004</v>
      </c>
      <c r="AW38" s="12">
        <v>0.92500000000000004</v>
      </c>
      <c r="AX38" s="12">
        <v>0.96430000000000005</v>
      </c>
      <c r="AY38" s="12">
        <v>0.871</v>
      </c>
      <c r="AZ38" s="12">
        <v>0.9153</v>
      </c>
      <c r="BA38" s="12">
        <v>0.89659999999999995</v>
      </c>
      <c r="BB38" s="12">
        <v>0.97199999999999998</v>
      </c>
      <c r="BC38" s="12">
        <v>0.93269999999999997</v>
      </c>
      <c r="BD38">
        <v>38.56</v>
      </c>
      <c r="BE38">
        <v>1616</v>
      </c>
      <c r="BH38">
        <v>1</v>
      </c>
      <c r="BI38" s="12">
        <v>0.88</v>
      </c>
      <c r="BJ38" s="12">
        <v>0.88790000000000002</v>
      </c>
      <c r="BK38" s="12">
        <v>0.88790000000000002</v>
      </c>
      <c r="BL38" s="12">
        <v>0.88790000000000002</v>
      </c>
      <c r="BM38" s="12">
        <v>0.871</v>
      </c>
      <c r="BN38" s="12">
        <v>0.871</v>
      </c>
      <c r="BO38" s="12">
        <v>0.871</v>
      </c>
      <c r="BP38" s="12">
        <v>0.85499999999999998</v>
      </c>
      <c r="BQ38" s="12">
        <v>0.82</v>
      </c>
      <c r="BR38" s="12">
        <v>0.88170000000000004</v>
      </c>
      <c r="BS38" s="12">
        <v>0.84970000000000001</v>
      </c>
      <c r="BT38" s="12">
        <v>0.89</v>
      </c>
      <c r="BU38" s="12">
        <v>0.83179999999999998</v>
      </c>
      <c r="BV38" s="12">
        <v>0.8599</v>
      </c>
      <c r="BW38">
        <v>54.89</v>
      </c>
      <c r="BX38">
        <v>1818</v>
      </c>
      <c r="CA38">
        <v>1</v>
      </c>
      <c r="CB38" s="12">
        <v>0.83</v>
      </c>
      <c r="CC38" s="12">
        <v>0.84109999999999996</v>
      </c>
      <c r="CD38" s="12">
        <v>0.84109999999999996</v>
      </c>
      <c r="CE38" s="12">
        <v>0.84109999999999996</v>
      </c>
      <c r="CF38" s="12">
        <v>0.81720000000000004</v>
      </c>
      <c r="CG38" s="12">
        <v>0.81720000000000004</v>
      </c>
      <c r="CH38" s="12">
        <v>0.81720000000000004</v>
      </c>
      <c r="CI38" s="12">
        <v>0.81</v>
      </c>
      <c r="CJ38" s="12">
        <v>0.80220000000000002</v>
      </c>
      <c r="CK38" s="12">
        <v>0.78490000000000004</v>
      </c>
      <c r="CL38" s="12">
        <v>0.79349999999999998</v>
      </c>
      <c r="CM38" s="12">
        <v>0.8165</v>
      </c>
      <c r="CN38" s="12">
        <v>0.83179999999999998</v>
      </c>
      <c r="CO38" s="12">
        <v>0.82410000000000005</v>
      </c>
      <c r="CP38">
        <v>45.16</v>
      </c>
      <c r="CQ38">
        <v>1616</v>
      </c>
      <c r="CT38">
        <v>1</v>
      </c>
      <c r="CU38" s="12">
        <v>0.85</v>
      </c>
      <c r="CV38" s="12">
        <v>0.86670000000000003</v>
      </c>
      <c r="CW38" s="12">
        <v>0.85050000000000003</v>
      </c>
      <c r="CX38" s="12">
        <v>0.85850000000000004</v>
      </c>
      <c r="CY38" s="12">
        <v>0.83160000000000001</v>
      </c>
      <c r="CZ38" s="12">
        <v>0.84950000000000003</v>
      </c>
      <c r="DA38" s="12">
        <v>0.84040000000000004</v>
      </c>
      <c r="DB38" s="12">
        <v>0.86</v>
      </c>
      <c r="DC38" s="12">
        <v>0.85709999999999997</v>
      </c>
      <c r="DD38" s="12">
        <v>0.8387</v>
      </c>
      <c r="DE38" s="12">
        <v>0.8478</v>
      </c>
      <c r="DF38" s="12">
        <v>0.86240000000000006</v>
      </c>
      <c r="DG38" s="12">
        <v>0.87849999999999995</v>
      </c>
      <c r="DH38" s="12">
        <v>0.87039999999999995</v>
      </c>
      <c r="DI38">
        <v>50.84</v>
      </c>
      <c r="DJ38">
        <v>1616</v>
      </c>
    </row>
    <row r="39" spans="3:114" x14ac:dyDescent="0.2">
      <c r="C39">
        <v>2</v>
      </c>
      <c r="D39">
        <f t="shared" si="49"/>
        <v>0.92</v>
      </c>
      <c r="E39">
        <f t="shared" si="34"/>
        <v>0.94427499999999998</v>
      </c>
      <c r="F39">
        <f t="shared" si="35"/>
        <v>0.90652500000000003</v>
      </c>
      <c r="G39">
        <f t="shared" si="36"/>
        <v>0.92405000000000004</v>
      </c>
      <c r="H39">
        <f t="shared" si="37"/>
        <v>0.89815</v>
      </c>
      <c r="I39">
        <f t="shared" si="38"/>
        <v>0.93547499999999995</v>
      </c>
      <c r="J39">
        <f t="shared" si="39"/>
        <v>0.91532499999999994</v>
      </c>
      <c r="K39">
        <f t="shared" si="40"/>
        <v>0.91100000000000014</v>
      </c>
      <c r="L39">
        <f t="shared" si="41"/>
        <v>0.91280000000000006</v>
      </c>
      <c r="M39">
        <f t="shared" si="42"/>
        <v>0.89893999999999996</v>
      </c>
      <c r="N39">
        <f t="shared" si="43"/>
        <v>0.90421999999999991</v>
      </c>
      <c r="O39">
        <f t="shared" si="44"/>
        <v>0.91433999999999993</v>
      </c>
      <c r="P39">
        <f t="shared" si="45"/>
        <v>0.92152000000000012</v>
      </c>
      <c r="Q39">
        <f t="shared" si="46"/>
        <v>0.91666000000000003</v>
      </c>
      <c r="R39">
        <f t="shared" si="47"/>
        <v>129.16200000000001</v>
      </c>
      <c r="S39">
        <f t="shared" si="48"/>
        <v>3918.8</v>
      </c>
      <c r="V39">
        <v>2</v>
      </c>
      <c r="W39" s="12"/>
      <c r="X39" s="12"/>
      <c r="Y39" s="12"/>
      <c r="Z39" s="12"/>
      <c r="AA39" s="12"/>
      <c r="AB39" s="12"/>
      <c r="AC39" s="12"/>
      <c r="AD39" s="12">
        <f>RunOnceAcrossAllTest!AK90</f>
        <v>0.875</v>
      </c>
      <c r="AE39" s="12">
        <f>RunOnceAcrossAllTest!AL90</f>
        <v>0.84</v>
      </c>
      <c r="AF39" s="12">
        <f>RunOnceAcrossAllTest!AM90</f>
        <v>0.90319999999999989</v>
      </c>
      <c r="AG39" s="12">
        <f>RunOnceAcrossAllTest!AN90</f>
        <v>0.87049999999999994</v>
      </c>
      <c r="AH39" s="12">
        <f>RunOnceAcrossAllTest!AO90</f>
        <v>0.91</v>
      </c>
      <c r="AI39" s="12">
        <f>RunOnceAcrossAllTest!AP90</f>
        <v>0.85049999999999992</v>
      </c>
      <c r="AJ39" s="12">
        <f>RunOnceAcrossAllTest!AQ90</f>
        <v>0.87919999999999998</v>
      </c>
      <c r="AK39" s="12">
        <f>RunOnceAcrossAllTest!AC90</f>
        <v>219.03</v>
      </c>
      <c r="AL39" s="12">
        <f>RunOnceAcrossAllTest!AB90</f>
        <v>3838</v>
      </c>
      <c r="AO39">
        <v>2</v>
      </c>
      <c r="AP39" s="12">
        <v>0.95</v>
      </c>
      <c r="AQ39" s="12">
        <v>1</v>
      </c>
      <c r="AR39" s="12">
        <v>0.90649999999999997</v>
      </c>
      <c r="AS39" s="12">
        <v>0.95099999999999996</v>
      </c>
      <c r="AT39" s="12">
        <v>0.90290000000000004</v>
      </c>
      <c r="AU39" s="12">
        <v>1</v>
      </c>
      <c r="AV39" s="12">
        <v>0.94899999999999995</v>
      </c>
      <c r="AW39" s="12">
        <v>0.95499999999999996</v>
      </c>
      <c r="AX39" s="12">
        <v>0.98839999999999995</v>
      </c>
      <c r="AY39" s="12">
        <v>0.91400000000000003</v>
      </c>
      <c r="AZ39" s="12">
        <v>0.94969999999999999</v>
      </c>
      <c r="BA39" s="12">
        <v>0.92979999999999996</v>
      </c>
      <c r="BB39" s="12">
        <v>0.99070000000000003</v>
      </c>
      <c r="BC39" s="12">
        <v>0.95930000000000004</v>
      </c>
      <c r="BD39">
        <v>102.78</v>
      </c>
      <c r="BE39">
        <v>4040</v>
      </c>
      <c r="BH39">
        <v>2</v>
      </c>
      <c r="BI39" s="12">
        <v>0.91500000000000004</v>
      </c>
      <c r="BJ39" s="12">
        <v>0.96879999999999999</v>
      </c>
      <c r="BK39" s="12">
        <v>0.86919999999999997</v>
      </c>
      <c r="BL39" s="12">
        <v>0.9163</v>
      </c>
      <c r="BM39" s="12">
        <v>0.86539999999999995</v>
      </c>
      <c r="BN39" s="12">
        <v>0.9677</v>
      </c>
      <c r="BO39" s="12">
        <v>0.91369999999999996</v>
      </c>
      <c r="BP39" s="12">
        <v>0.90500000000000003</v>
      </c>
      <c r="BQ39" s="12">
        <v>0.9405</v>
      </c>
      <c r="BR39" s="12">
        <v>0.84950000000000003</v>
      </c>
      <c r="BS39" s="12">
        <v>0.89270000000000005</v>
      </c>
      <c r="BT39" s="12">
        <v>0.87929999999999997</v>
      </c>
      <c r="BU39" s="12">
        <v>0.95330000000000004</v>
      </c>
      <c r="BV39" s="12">
        <v>0.91479999999999995</v>
      </c>
      <c r="BW39">
        <v>109.07</v>
      </c>
      <c r="BX39">
        <v>4040</v>
      </c>
      <c r="CA39">
        <v>2</v>
      </c>
      <c r="CB39" s="12">
        <v>0.9</v>
      </c>
      <c r="CC39" s="12">
        <v>0.90649999999999997</v>
      </c>
      <c r="CD39" s="12">
        <v>0.90649999999999997</v>
      </c>
      <c r="CE39" s="12">
        <v>0.90649999999999997</v>
      </c>
      <c r="CF39" s="12">
        <v>0.89249999999999996</v>
      </c>
      <c r="CG39" s="12">
        <v>0.89249999999999996</v>
      </c>
      <c r="CH39" s="12">
        <v>0.89249999999999996</v>
      </c>
      <c r="CI39" s="12">
        <v>0.91</v>
      </c>
      <c r="CJ39" s="12">
        <v>0.93100000000000005</v>
      </c>
      <c r="CK39" s="12">
        <v>0.871</v>
      </c>
      <c r="CL39" s="12">
        <v>0.9</v>
      </c>
      <c r="CM39" s="12">
        <v>0.89380000000000004</v>
      </c>
      <c r="CN39" s="12">
        <v>0.94389999999999996</v>
      </c>
      <c r="CO39" s="12">
        <v>0.91820000000000002</v>
      </c>
      <c r="CP39">
        <v>114.48</v>
      </c>
      <c r="CQ39">
        <v>4040</v>
      </c>
      <c r="CT39">
        <v>2</v>
      </c>
      <c r="CU39" s="12">
        <v>0.91500000000000004</v>
      </c>
      <c r="CV39" s="12">
        <v>0.90180000000000005</v>
      </c>
      <c r="CW39" s="12">
        <v>0.94389999999999996</v>
      </c>
      <c r="CX39" s="12">
        <v>0.9224</v>
      </c>
      <c r="CY39" s="12">
        <v>0.93179999999999996</v>
      </c>
      <c r="CZ39" s="12">
        <v>0.88170000000000004</v>
      </c>
      <c r="DA39" s="12">
        <v>0.90610000000000002</v>
      </c>
      <c r="DB39" s="12">
        <v>0.91</v>
      </c>
      <c r="DC39" s="12">
        <v>0.86409999999999998</v>
      </c>
      <c r="DD39" s="12">
        <v>0.95699999999999996</v>
      </c>
      <c r="DE39" s="12">
        <v>0.90820000000000001</v>
      </c>
      <c r="DF39" s="12">
        <v>0.95879999999999999</v>
      </c>
      <c r="DG39" s="12">
        <v>0.86919999999999997</v>
      </c>
      <c r="DH39" s="12">
        <v>0.91180000000000005</v>
      </c>
      <c r="DI39">
        <v>100.45</v>
      </c>
      <c r="DJ39">
        <v>3636</v>
      </c>
    </row>
    <row r="40" spans="3:114" x14ac:dyDescent="0.2">
      <c r="C40">
        <v>3</v>
      </c>
      <c r="D40">
        <f t="shared" si="49"/>
        <v>0.93624999999999992</v>
      </c>
      <c r="E40">
        <f t="shared" si="34"/>
        <v>0.95189999999999997</v>
      </c>
      <c r="F40">
        <f t="shared" si="35"/>
        <v>0.92757500000000004</v>
      </c>
      <c r="G40">
        <f t="shared" si="36"/>
        <v>0.93937499999999996</v>
      </c>
      <c r="H40">
        <f t="shared" si="37"/>
        <v>0.92010000000000003</v>
      </c>
      <c r="I40">
        <f t="shared" si="38"/>
        <v>0.94625000000000004</v>
      </c>
      <c r="J40">
        <f t="shared" si="39"/>
        <v>0.93277500000000002</v>
      </c>
      <c r="K40">
        <f t="shared" si="40"/>
        <v>0.92699999999999994</v>
      </c>
      <c r="L40">
        <f t="shared" si="41"/>
        <v>0.91801999999999995</v>
      </c>
      <c r="M40">
        <f t="shared" si="42"/>
        <v>0.92685999999999991</v>
      </c>
      <c r="N40">
        <f t="shared" si="43"/>
        <v>0.92211999999999994</v>
      </c>
      <c r="O40">
        <f t="shared" si="44"/>
        <v>0.93587999999999982</v>
      </c>
      <c r="P40">
        <f t="shared" si="45"/>
        <v>0.92710000000000004</v>
      </c>
      <c r="Q40">
        <f t="shared" si="46"/>
        <v>0.93122000000000005</v>
      </c>
      <c r="R40">
        <f t="shared" si="47"/>
        <v>138.68400000000003</v>
      </c>
      <c r="S40">
        <f t="shared" si="48"/>
        <v>3838</v>
      </c>
      <c r="V40">
        <v>3</v>
      </c>
      <c r="W40" s="12"/>
      <c r="X40" s="12"/>
      <c r="Y40" s="12"/>
      <c r="Z40" s="12"/>
      <c r="AA40" s="12"/>
      <c r="AB40" s="12"/>
      <c r="AC40" s="12"/>
      <c r="AD40" s="12">
        <f>RunOnceAcrossAllTest!AK120</f>
        <v>0.9</v>
      </c>
      <c r="AE40" s="12">
        <f>RunOnceAcrossAllTest!AL120</f>
        <v>0.86870000000000003</v>
      </c>
      <c r="AF40" s="12">
        <f>RunOnceAcrossAllTest!AM120</f>
        <v>0.92469999999999997</v>
      </c>
      <c r="AG40" s="12">
        <f>RunOnceAcrossAllTest!AN120</f>
        <v>0.89579999999999993</v>
      </c>
      <c r="AH40" s="12">
        <f>RunOnceAcrossAllTest!AO120</f>
        <v>0.93069999999999997</v>
      </c>
      <c r="AI40" s="12">
        <f>RunOnceAcrossAllTest!AP120</f>
        <v>0.87849999999999995</v>
      </c>
      <c r="AJ40" s="12">
        <f>RunOnceAcrossAllTest!AQ120</f>
        <v>0.90379999999999994</v>
      </c>
      <c r="AK40" s="12">
        <f>RunOnceAcrossAllTest!AC120</f>
        <v>191.54</v>
      </c>
      <c r="AL40" s="12">
        <f>RunOnceAcrossAllTest!AB120</f>
        <v>3434</v>
      </c>
      <c r="AO40">
        <v>3</v>
      </c>
      <c r="AP40" s="12">
        <v>0.96499999999999997</v>
      </c>
      <c r="AQ40" s="12">
        <v>0.96299999999999997</v>
      </c>
      <c r="AR40" s="12">
        <v>0.97199999999999998</v>
      </c>
      <c r="AS40" s="12">
        <v>0.96740000000000004</v>
      </c>
      <c r="AT40" s="12">
        <v>0.96740000000000004</v>
      </c>
      <c r="AU40" s="12">
        <v>0.95699999999999996</v>
      </c>
      <c r="AV40" s="12">
        <v>0.96220000000000006</v>
      </c>
      <c r="AW40" s="12">
        <v>0.97499999999999998</v>
      </c>
      <c r="AX40" s="12">
        <v>0.97829999999999995</v>
      </c>
      <c r="AY40" s="12">
        <v>0.9677</v>
      </c>
      <c r="AZ40" s="12">
        <v>0.97299999999999998</v>
      </c>
      <c r="BA40" s="12">
        <v>0.97219999999999995</v>
      </c>
      <c r="BB40" s="12">
        <v>0.98129999999999995</v>
      </c>
      <c r="BC40" s="12">
        <v>0.97670000000000001</v>
      </c>
      <c r="BD40">
        <v>115.83</v>
      </c>
      <c r="BE40">
        <v>4040</v>
      </c>
      <c r="BH40">
        <v>3</v>
      </c>
      <c r="BI40" s="12">
        <v>0.94</v>
      </c>
      <c r="BJ40" s="12">
        <v>0.96120000000000005</v>
      </c>
      <c r="BK40" s="12">
        <v>0.92520000000000002</v>
      </c>
      <c r="BL40" s="12">
        <v>0.94289999999999996</v>
      </c>
      <c r="BM40" s="12">
        <v>0.91749999999999998</v>
      </c>
      <c r="BN40" s="12">
        <v>0.95699999999999996</v>
      </c>
      <c r="BO40" s="12">
        <v>0.93679999999999997</v>
      </c>
      <c r="BP40" s="12">
        <v>0.92</v>
      </c>
      <c r="BQ40" s="12">
        <v>0.92310000000000003</v>
      </c>
      <c r="BR40" s="12">
        <v>0.9032</v>
      </c>
      <c r="BS40" s="12">
        <v>0.91300000000000003</v>
      </c>
      <c r="BT40" s="12">
        <v>0.91739999999999999</v>
      </c>
      <c r="BU40" s="12">
        <v>0.93459999999999999</v>
      </c>
      <c r="BV40" s="12">
        <v>0.92589999999999995</v>
      </c>
      <c r="BW40">
        <v>105.05</v>
      </c>
      <c r="BX40">
        <v>3636</v>
      </c>
      <c r="CA40">
        <v>3</v>
      </c>
      <c r="CB40" s="12">
        <v>0.90500000000000003</v>
      </c>
      <c r="CC40" s="12">
        <v>0.94</v>
      </c>
      <c r="CD40" s="12">
        <v>0.87849999999999995</v>
      </c>
      <c r="CE40" s="12">
        <v>0.90820000000000001</v>
      </c>
      <c r="CF40" s="12">
        <v>0.87</v>
      </c>
      <c r="CG40" s="12">
        <v>0.9355</v>
      </c>
      <c r="CH40" s="12">
        <v>0.90159999999999996</v>
      </c>
      <c r="CI40" s="12">
        <v>0.92</v>
      </c>
      <c r="CJ40" s="12">
        <v>0.92310000000000003</v>
      </c>
      <c r="CK40" s="12">
        <v>0.9032</v>
      </c>
      <c r="CL40" s="12">
        <v>0.91300000000000003</v>
      </c>
      <c r="CM40" s="12">
        <v>0.91739999999999999</v>
      </c>
      <c r="CN40" s="12">
        <v>0.93459999999999999</v>
      </c>
      <c r="CO40" s="12">
        <v>0.92589999999999995</v>
      </c>
      <c r="CP40">
        <v>113.77</v>
      </c>
      <c r="CQ40">
        <v>4040</v>
      </c>
      <c r="CT40">
        <v>3</v>
      </c>
      <c r="CU40" s="12">
        <v>0.93500000000000005</v>
      </c>
      <c r="CV40" s="12">
        <v>0.94340000000000002</v>
      </c>
      <c r="CW40" s="12">
        <v>0.93459999999999999</v>
      </c>
      <c r="CX40" s="12">
        <v>0.93899999999999995</v>
      </c>
      <c r="CY40" s="12">
        <v>0.92549999999999999</v>
      </c>
      <c r="CZ40" s="12">
        <v>0.9355</v>
      </c>
      <c r="DA40" s="12">
        <v>0.93049999999999999</v>
      </c>
      <c r="DB40" s="12">
        <v>0.92</v>
      </c>
      <c r="DC40" s="12">
        <v>0.89690000000000003</v>
      </c>
      <c r="DD40" s="12">
        <v>0.9355</v>
      </c>
      <c r="DE40" s="12">
        <v>0.91579999999999995</v>
      </c>
      <c r="DF40" s="12">
        <v>0.94169999999999998</v>
      </c>
      <c r="DG40" s="12">
        <v>0.90649999999999997</v>
      </c>
      <c r="DH40" s="12">
        <v>0.92379999999999995</v>
      </c>
      <c r="DI40">
        <v>167.23</v>
      </c>
      <c r="DJ40">
        <v>4040</v>
      </c>
    </row>
    <row r="41" spans="3:114" x14ac:dyDescent="0.2">
      <c r="C41">
        <v>4</v>
      </c>
      <c r="D41">
        <f t="shared" si="49"/>
        <v>0.9425</v>
      </c>
      <c r="E41">
        <f t="shared" si="34"/>
        <v>0.95912500000000001</v>
      </c>
      <c r="F41">
        <f t="shared" si="35"/>
        <v>0.93225000000000002</v>
      </c>
      <c r="G41">
        <f t="shared" si="36"/>
        <v>0.94534999999999991</v>
      </c>
      <c r="H41">
        <f t="shared" si="37"/>
        <v>0.92507499999999998</v>
      </c>
      <c r="I41">
        <f t="shared" si="38"/>
        <v>0.95429999999999993</v>
      </c>
      <c r="J41">
        <f t="shared" si="39"/>
        <v>0.93930000000000002</v>
      </c>
      <c r="K41">
        <f t="shared" si="40"/>
        <v>0.94299999999999995</v>
      </c>
      <c r="L41">
        <f t="shared" si="41"/>
        <v>0.93915999999999999</v>
      </c>
      <c r="M41">
        <f t="shared" si="42"/>
        <v>0.93976000000000004</v>
      </c>
      <c r="N41">
        <f t="shared" si="43"/>
        <v>0.93907999999999991</v>
      </c>
      <c r="O41">
        <f t="shared" si="44"/>
        <v>0.94764000000000004</v>
      </c>
      <c r="P41">
        <f t="shared" si="45"/>
        <v>0.94579999999999997</v>
      </c>
      <c r="Q41">
        <f t="shared" si="46"/>
        <v>0.94635999999999998</v>
      </c>
      <c r="R41">
        <f t="shared" si="47"/>
        <v>123.14199999999998</v>
      </c>
      <c r="S41">
        <f t="shared" si="48"/>
        <v>3636</v>
      </c>
      <c r="V41">
        <v>4</v>
      </c>
      <c r="W41" s="12"/>
      <c r="X41" s="12"/>
      <c r="Y41" s="12"/>
      <c r="Z41" s="12"/>
      <c r="AA41" s="12"/>
      <c r="AB41" s="12"/>
      <c r="AC41" s="12"/>
      <c r="AD41" s="12">
        <f>RunOnceAcrossAllTest!AK150</f>
        <v>0.91</v>
      </c>
      <c r="AE41" s="12">
        <f>RunOnceAcrossAllTest!AL150</f>
        <v>0.87129999999999996</v>
      </c>
      <c r="AF41" s="12">
        <f>RunOnceAcrossAllTest!AM150</f>
        <v>0.94620000000000004</v>
      </c>
      <c r="AG41" s="12">
        <f>RunOnceAcrossAllTest!AN150</f>
        <v>0.90720000000000001</v>
      </c>
      <c r="AH41" s="12">
        <f>RunOnceAcrossAllTest!AO150</f>
        <v>0.94950000000000001</v>
      </c>
      <c r="AI41" s="12">
        <f>RunOnceAcrossAllTest!AP150</f>
        <v>0.87849999999999995</v>
      </c>
      <c r="AJ41" s="12">
        <f>RunOnceAcrossAllTest!AQ150</f>
        <v>0.91260000000000008</v>
      </c>
      <c r="AK41" s="12">
        <f>RunOnceAcrossAllTest!AC150</f>
        <v>205.84</v>
      </c>
      <c r="AL41" s="12">
        <f>RunOnceAcrossAllTest!AB150</f>
        <v>3434</v>
      </c>
      <c r="AO41">
        <v>4</v>
      </c>
      <c r="AP41" s="12">
        <v>0.96499999999999997</v>
      </c>
      <c r="AQ41" s="12">
        <v>0.96299999999999997</v>
      </c>
      <c r="AR41" s="12">
        <v>0.97199999999999998</v>
      </c>
      <c r="AS41" s="12">
        <v>0.96740000000000004</v>
      </c>
      <c r="AT41" s="12">
        <v>0.96740000000000004</v>
      </c>
      <c r="AU41" s="12">
        <v>0.95699999999999996</v>
      </c>
      <c r="AV41" s="12">
        <v>0.96220000000000006</v>
      </c>
      <c r="AW41" s="12">
        <v>0.97499999999999998</v>
      </c>
      <c r="AX41" s="12">
        <v>0.97829999999999995</v>
      </c>
      <c r="AY41" s="12">
        <v>0.9677</v>
      </c>
      <c r="AZ41" s="12">
        <v>0.97299999999999998</v>
      </c>
      <c r="BA41" s="12">
        <v>0.97219999999999995</v>
      </c>
      <c r="BB41" s="12">
        <v>0.98129999999999995</v>
      </c>
      <c r="BC41" s="12">
        <v>0.97670000000000001</v>
      </c>
      <c r="BD41">
        <v>98.81</v>
      </c>
      <c r="BE41">
        <v>3434</v>
      </c>
      <c r="BH41">
        <v>4</v>
      </c>
      <c r="BI41" s="12">
        <v>0.94</v>
      </c>
      <c r="BJ41" s="12">
        <v>0.96120000000000005</v>
      </c>
      <c r="BK41" s="12">
        <v>0.92520000000000002</v>
      </c>
      <c r="BL41" s="12">
        <v>0.94289999999999996</v>
      </c>
      <c r="BM41" s="12">
        <v>0.91749999999999998</v>
      </c>
      <c r="BN41" s="12">
        <v>0.95699999999999996</v>
      </c>
      <c r="BO41" s="12">
        <v>0.93679999999999997</v>
      </c>
      <c r="BP41" s="12">
        <v>0.92</v>
      </c>
      <c r="BQ41" s="12">
        <v>0.92310000000000003</v>
      </c>
      <c r="BR41" s="12">
        <v>0.9032</v>
      </c>
      <c r="BS41" s="12">
        <v>0.91300000000000003</v>
      </c>
      <c r="BT41" s="12">
        <v>0.91739999999999999</v>
      </c>
      <c r="BU41" s="12">
        <v>0.93459999999999999</v>
      </c>
      <c r="BV41" s="12">
        <v>0.92589999999999995</v>
      </c>
      <c r="BW41">
        <v>92.38</v>
      </c>
      <c r="BX41">
        <v>3232</v>
      </c>
      <c r="CA41">
        <v>4</v>
      </c>
      <c r="CB41" s="12">
        <v>0.93</v>
      </c>
      <c r="CC41" s="12">
        <v>0.95150000000000001</v>
      </c>
      <c r="CD41" s="12">
        <v>0.91590000000000005</v>
      </c>
      <c r="CE41" s="12">
        <v>0.93330000000000002</v>
      </c>
      <c r="CF41" s="12">
        <v>0.90720000000000001</v>
      </c>
      <c r="CG41" s="12">
        <v>0.94620000000000004</v>
      </c>
      <c r="CH41" s="12">
        <v>0.92630000000000001</v>
      </c>
      <c r="CI41" s="12">
        <v>0.94</v>
      </c>
      <c r="CJ41" s="12">
        <v>0.94510000000000005</v>
      </c>
      <c r="CK41" s="12">
        <v>0.92469999999999997</v>
      </c>
      <c r="CL41" s="12">
        <v>0.93479999999999996</v>
      </c>
      <c r="CM41" s="12">
        <v>0.93579999999999997</v>
      </c>
      <c r="CN41" s="12">
        <v>0.95330000000000004</v>
      </c>
      <c r="CO41" s="12">
        <v>0.94440000000000002</v>
      </c>
      <c r="CP41">
        <v>102.4</v>
      </c>
      <c r="CQ41">
        <v>4040</v>
      </c>
      <c r="CT41">
        <v>4</v>
      </c>
      <c r="CU41" s="12">
        <v>0.93500000000000005</v>
      </c>
      <c r="CV41" s="12">
        <v>0.96079999999999999</v>
      </c>
      <c r="CW41" s="12">
        <v>0.91590000000000005</v>
      </c>
      <c r="CX41" s="12">
        <v>0.93779999999999997</v>
      </c>
      <c r="CY41" s="12">
        <v>0.90820000000000001</v>
      </c>
      <c r="CZ41" s="12">
        <v>0.95699999999999996</v>
      </c>
      <c r="DA41" s="12">
        <v>0.93189999999999995</v>
      </c>
      <c r="DB41" s="12">
        <v>0.97</v>
      </c>
      <c r="DC41" s="12">
        <v>0.97799999999999998</v>
      </c>
      <c r="DD41" s="12">
        <v>0.95699999999999996</v>
      </c>
      <c r="DE41" s="12">
        <v>0.96740000000000004</v>
      </c>
      <c r="DF41" s="12">
        <v>0.96330000000000005</v>
      </c>
      <c r="DG41" s="12">
        <v>0.98129999999999995</v>
      </c>
      <c r="DH41" s="12">
        <v>0.97219999999999995</v>
      </c>
      <c r="DI41">
        <v>116.28</v>
      </c>
      <c r="DJ41">
        <v>4040</v>
      </c>
    </row>
    <row r="42" spans="3:114" x14ac:dyDescent="0.2">
      <c r="C42">
        <v>5</v>
      </c>
      <c r="D42">
        <f t="shared" si="49"/>
        <v>0.94750000000000001</v>
      </c>
      <c r="E42">
        <f t="shared" si="34"/>
        <v>0.97110000000000007</v>
      </c>
      <c r="F42">
        <f t="shared" si="35"/>
        <v>0.92990000000000006</v>
      </c>
      <c r="G42">
        <f t="shared" si="36"/>
        <v>0.94985000000000008</v>
      </c>
      <c r="H42">
        <f t="shared" si="37"/>
        <v>0.92347499999999993</v>
      </c>
      <c r="I42">
        <f t="shared" si="38"/>
        <v>0.96772500000000006</v>
      </c>
      <c r="J42">
        <f t="shared" si="39"/>
        <v>0.94487499999999991</v>
      </c>
      <c r="K42">
        <f t="shared" si="40"/>
        <v>0.94599999999999995</v>
      </c>
      <c r="L42">
        <f t="shared" si="41"/>
        <v>0.96438000000000001</v>
      </c>
      <c r="M42">
        <f t="shared" si="42"/>
        <v>0.91827999999999999</v>
      </c>
      <c r="N42">
        <f t="shared" si="43"/>
        <v>0.94064000000000014</v>
      </c>
      <c r="O42">
        <f t="shared" si="44"/>
        <v>0.93176000000000003</v>
      </c>
      <c r="P42">
        <f t="shared" si="45"/>
        <v>0.97011999999999998</v>
      </c>
      <c r="Q42">
        <f t="shared" si="46"/>
        <v>0.95043999999999984</v>
      </c>
      <c r="R42">
        <f t="shared" si="47"/>
        <v>134.81199999999998</v>
      </c>
      <c r="S42">
        <f t="shared" si="48"/>
        <v>3514.8</v>
      </c>
      <c r="V42">
        <v>5</v>
      </c>
      <c r="W42" s="12"/>
      <c r="X42" s="12"/>
      <c r="Y42" s="12"/>
      <c r="Z42" s="12"/>
      <c r="AA42" s="12"/>
      <c r="AB42" s="12"/>
      <c r="AC42" s="12"/>
      <c r="AD42" s="12">
        <f>RunOnceAcrossAllTest!AK180</f>
        <v>0.93500000000000005</v>
      </c>
      <c r="AE42" s="12">
        <f>RunOnceAcrossAllTest!AL180</f>
        <v>0.96510000000000007</v>
      </c>
      <c r="AF42" s="12">
        <f>RunOnceAcrossAllTest!AM180</f>
        <v>0.89249999999999996</v>
      </c>
      <c r="AG42" s="12">
        <f>RunOnceAcrossAllTest!AN180</f>
        <v>0.9274</v>
      </c>
      <c r="AH42" s="12">
        <f>RunOnceAcrossAllTest!AO180</f>
        <v>0.9123</v>
      </c>
      <c r="AI42" s="12">
        <f>RunOnceAcrossAllTest!AP180</f>
        <v>0.97199999999999998</v>
      </c>
      <c r="AJ42" s="12">
        <f>RunOnceAcrossAllTest!AQ180</f>
        <v>0.94120000000000004</v>
      </c>
      <c r="AK42" s="12">
        <f>RunOnceAcrossAllTest!AC180</f>
        <v>187.52</v>
      </c>
      <c r="AL42" s="12">
        <f>RunOnceAcrossAllTest!AB180</f>
        <v>3232</v>
      </c>
      <c r="AO42">
        <v>5</v>
      </c>
      <c r="AP42" s="12">
        <v>0.96499999999999997</v>
      </c>
      <c r="AQ42" s="12">
        <v>0.97170000000000001</v>
      </c>
      <c r="AR42" s="12">
        <v>0.96260000000000001</v>
      </c>
      <c r="AS42" s="12">
        <v>0.96709999999999996</v>
      </c>
      <c r="AT42" s="12">
        <v>0.95740000000000003</v>
      </c>
      <c r="AU42" s="12">
        <v>0.9677</v>
      </c>
      <c r="AV42" s="12">
        <v>0.96260000000000001</v>
      </c>
      <c r="AW42" s="12">
        <v>0.96499999999999997</v>
      </c>
      <c r="AX42" s="12">
        <v>0.98860000000000003</v>
      </c>
      <c r="AY42" s="12">
        <v>0.9355</v>
      </c>
      <c r="AZ42" s="12">
        <v>0.96130000000000004</v>
      </c>
      <c r="BA42" s="12">
        <v>0.94640000000000002</v>
      </c>
      <c r="BB42" s="12">
        <v>0.99070000000000003</v>
      </c>
      <c r="BC42" s="12">
        <v>0.96799999999999997</v>
      </c>
      <c r="BD42">
        <v>107.13</v>
      </c>
      <c r="BE42">
        <v>3434</v>
      </c>
      <c r="BH42">
        <v>5</v>
      </c>
      <c r="BI42" s="12">
        <v>0.94</v>
      </c>
      <c r="BJ42" s="12">
        <v>0.96120000000000005</v>
      </c>
      <c r="BK42" s="12">
        <v>0.92520000000000002</v>
      </c>
      <c r="BL42" s="12">
        <v>0.94289999999999996</v>
      </c>
      <c r="BM42" s="12">
        <v>0.91749999999999998</v>
      </c>
      <c r="BN42" s="12">
        <v>0.95699999999999996</v>
      </c>
      <c r="BO42" s="12">
        <v>0.93679999999999997</v>
      </c>
      <c r="BP42" s="12">
        <v>0.92</v>
      </c>
      <c r="BQ42" s="12">
        <v>0.92310000000000003</v>
      </c>
      <c r="BR42" s="12">
        <v>0.9032</v>
      </c>
      <c r="BS42" s="12">
        <v>0.91300000000000003</v>
      </c>
      <c r="BT42" s="12">
        <v>0.91739999999999999</v>
      </c>
      <c r="BU42" s="12">
        <v>0.93459999999999999</v>
      </c>
      <c r="BV42" s="12">
        <v>0.92589999999999995</v>
      </c>
      <c r="BW42">
        <v>150.04</v>
      </c>
      <c r="BX42">
        <v>3838</v>
      </c>
      <c r="CA42">
        <v>5</v>
      </c>
      <c r="CB42" s="12">
        <v>0.93</v>
      </c>
      <c r="CC42" s="12">
        <v>0.95150000000000001</v>
      </c>
      <c r="CD42" s="12">
        <v>0.91590000000000005</v>
      </c>
      <c r="CE42" s="12">
        <v>0.93330000000000002</v>
      </c>
      <c r="CF42" s="12">
        <v>0.90720000000000001</v>
      </c>
      <c r="CG42" s="12">
        <v>0.94620000000000004</v>
      </c>
      <c r="CH42" s="12">
        <v>0.92630000000000001</v>
      </c>
      <c r="CI42" s="12">
        <v>0.94</v>
      </c>
      <c r="CJ42" s="12">
        <v>0.94510000000000005</v>
      </c>
      <c r="CK42" s="12">
        <v>0.92469999999999997</v>
      </c>
      <c r="CL42" s="12">
        <v>0.93479999999999996</v>
      </c>
      <c r="CM42" s="12">
        <v>0.93579999999999997</v>
      </c>
      <c r="CN42" s="12">
        <v>0.95330000000000004</v>
      </c>
      <c r="CO42" s="12">
        <v>0.94440000000000002</v>
      </c>
      <c r="CP42">
        <v>110.28</v>
      </c>
      <c r="CQ42">
        <v>3636</v>
      </c>
      <c r="CT42">
        <v>5</v>
      </c>
      <c r="CU42" s="12">
        <v>0.95499999999999996</v>
      </c>
      <c r="CV42" s="12">
        <v>1</v>
      </c>
      <c r="CW42" s="12">
        <v>0.91590000000000005</v>
      </c>
      <c r="CX42" s="12">
        <v>0.95609999999999995</v>
      </c>
      <c r="CY42" s="12">
        <v>0.91180000000000005</v>
      </c>
      <c r="CZ42" s="12">
        <v>1</v>
      </c>
      <c r="DA42" s="12">
        <v>0.95379999999999998</v>
      </c>
      <c r="DB42" s="12">
        <v>0.97</v>
      </c>
      <c r="DC42" s="12">
        <v>1</v>
      </c>
      <c r="DD42" s="12">
        <v>0.9355</v>
      </c>
      <c r="DE42" s="12">
        <v>0.9667</v>
      </c>
      <c r="DF42" s="12">
        <v>0.94689999999999996</v>
      </c>
      <c r="DG42" s="12">
        <v>1</v>
      </c>
      <c r="DH42" s="12">
        <v>0.97270000000000001</v>
      </c>
      <c r="DI42">
        <v>119.09</v>
      </c>
      <c r="DJ42">
        <v>3434</v>
      </c>
    </row>
    <row r="43" spans="3:114" x14ac:dyDescent="0.2">
      <c r="C43">
        <v>6</v>
      </c>
      <c r="D43">
        <f t="shared" si="49"/>
        <v>0.95125000000000004</v>
      </c>
      <c r="E43">
        <f t="shared" si="34"/>
        <v>0.96227499999999999</v>
      </c>
      <c r="F43">
        <f t="shared" si="35"/>
        <v>0.94627500000000009</v>
      </c>
      <c r="G43">
        <f t="shared" si="36"/>
        <v>0.95395000000000008</v>
      </c>
      <c r="H43">
        <f t="shared" si="37"/>
        <v>0.94009999999999994</v>
      </c>
      <c r="I43">
        <f t="shared" si="38"/>
        <v>0.95697500000000013</v>
      </c>
      <c r="J43">
        <f t="shared" si="39"/>
        <v>0.94817499999999999</v>
      </c>
      <c r="K43">
        <f t="shared" si="40"/>
        <v>0.93499999999999994</v>
      </c>
      <c r="L43">
        <f t="shared" si="41"/>
        <v>0.93420000000000003</v>
      </c>
      <c r="M43">
        <f t="shared" si="42"/>
        <v>0.92688000000000004</v>
      </c>
      <c r="N43">
        <f t="shared" si="43"/>
        <v>0.92984000000000011</v>
      </c>
      <c r="O43">
        <f t="shared" si="44"/>
        <v>0.93781999999999999</v>
      </c>
      <c r="P43">
        <f t="shared" si="45"/>
        <v>0.94206000000000001</v>
      </c>
      <c r="Q43">
        <f t="shared" si="46"/>
        <v>0.93936000000000008</v>
      </c>
      <c r="R43">
        <f t="shared" si="47"/>
        <v>136.898</v>
      </c>
      <c r="S43">
        <f t="shared" si="48"/>
        <v>3636</v>
      </c>
      <c r="V43">
        <v>6</v>
      </c>
      <c r="W43" s="12"/>
      <c r="X43" s="12"/>
      <c r="Y43" s="12"/>
      <c r="Z43" s="12"/>
      <c r="AA43" s="12"/>
      <c r="AB43" s="12"/>
      <c r="AC43" s="12"/>
      <c r="AD43" s="12">
        <f>RunOnceAcrossAllTest!AK210</f>
        <v>0.93</v>
      </c>
      <c r="AE43" s="12">
        <f>RunOnceAcrossAllTest!AL210</f>
        <v>0.95400000000000007</v>
      </c>
      <c r="AF43" s="12">
        <f>RunOnceAcrossAllTest!AM210</f>
        <v>0.89249999999999996</v>
      </c>
      <c r="AG43" s="12">
        <f>RunOnceAcrossAllTest!AN210</f>
        <v>0.92220000000000002</v>
      </c>
      <c r="AH43" s="12">
        <f>RunOnceAcrossAllTest!AO210</f>
        <v>0.91150000000000009</v>
      </c>
      <c r="AI43" s="12">
        <f>RunOnceAcrossAllTest!AP210</f>
        <v>0.96260000000000001</v>
      </c>
      <c r="AJ43" s="12">
        <f>RunOnceAcrossAllTest!AQ210</f>
        <v>0.93640000000000001</v>
      </c>
      <c r="AK43" s="12">
        <f>RunOnceAcrossAllTest!AC210</f>
        <v>258.45</v>
      </c>
      <c r="AL43" s="12">
        <f>RunOnceAcrossAllTest!AB210</f>
        <v>3434</v>
      </c>
      <c r="AO43">
        <v>6</v>
      </c>
      <c r="AP43" s="12">
        <v>0.96499999999999997</v>
      </c>
      <c r="AQ43" s="12">
        <v>0.98080000000000001</v>
      </c>
      <c r="AR43" s="12">
        <v>0.95330000000000004</v>
      </c>
      <c r="AS43" s="12">
        <v>0.96679999999999999</v>
      </c>
      <c r="AT43" s="12">
        <v>0.94789999999999996</v>
      </c>
      <c r="AU43" s="12">
        <v>0.97850000000000004</v>
      </c>
      <c r="AV43" s="12">
        <v>0.96299999999999997</v>
      </c>
      <c r="AW43" s="12">
        <v>0.95499999999999996</v>
      </c>
      <c r="AX43" s="12">
        <v>0.9667</v>
      </c>
      <c r="AY43" s="12">
        <v>0.9355</v>
      </c>
      <c r="AZ43" s="12">
        <v>0.95079999999999998</v>
      </c>
      <c r="BA43" s="12">
        <v>0.94550000000000001</v>
      </c>
      <c r="BB43" s="12">
        <v>0.97199999999999998</v>
      </c>
      <c r="BC43" s="12">
        <v>0.95850000000000002</v>
      </c>
      <c r="BD43">
        <v>104.23</v>
      </c>
      <c r="BE43">
        <v>3434</v>
      </c>
      <c r="BH43">
        <v>6</v>
      </c>
      <c r="BI43" s="12">
        <v>0.95</v>
      </c>
      <c r="BJ43" s="12">
        <v>0.97089999999999999</v>
      </c>
      <c r="BK43" s="12">
        <v>0.93459999999999999</v>
      </c>
      <c r="BL43" s="12">
        <v>0.95240000000000002</v>
      </c>
      <c r="BM43" s="12">
        <v>0.92779999999999996</v>
      </c>
      <c r="BN43" s="12">
        <v>0.9677</v>
      </c>
      <c r="BO43" s="12">
        <v>0.94740000000000002</v>
      </c>
      <c r="BP43" s="12">
        <v>0.91500000000000004</v>
      </c>
      <c r="BQ43" s="12">
        <v>0.91300000000000003</v>
      </c>
      <c r="BR43" s="12">
        <v>0.9032</v>
      </c>
      <c r="BS43" s="12">
        <v>0.90810000000000002</v>
      </c>
      <c r="BT43" s="12">
        <v>0.91669999999999996</v>
      </c>
      <c r="BU43" s="12">
        <v>0.92520000000000002</v>
      </c>
      <c r="BV43" s="12">
        <v>0.92090000000000005</v>
      </c>
      <c r="BW43">
        <v>104.15</v>
      </c>
      <c r="BX43">
        <v>3838</v>
      </c>
      <c r="CA43">
        <v>6</v>
      </c>
      <c r="CB43" s="12">
        <v>0.93</v>
      </c>
      <c r="CC43" s="12">
        <v>0.95150000000000001</v>
      </c>
      <c r="CD43" s="12">
        <v>0.91590000000000005</v>
      </c>
      <c r="CE43" s="12">
        <v>0.93330000000000002</v>
      </c>
      <c r="CF43" s="12">
        <v>0.90720000000000001</v>
      </c>
      <c r="CG43" s="12">
        <v>0.94620000000000004</v>
      </c>
      <c r="CH43" s="12">
        <v>0.92630000000000001</v>
      </c>
      <c r="CI43" s="12">
        <v>0.94</v>
      </c>
      <c r="CJ43" s="12">
        <v>0.94510000000000005</v>
      </c>
      <c r="CK43" s="12">
        <v>0.92469999999999997</v>
      </c>
      <c r="CL43" s="12">
        <v>0.93479999999999996</v>
      </c>
      <c r="CM43" s="12">
        <v>0.93579999999999997</v>
      </c>
      <c r="CN43" s="12">
        <v>0.95330000000000004</v>
      </c>
      <c r="CO43" s="12">
        <v>0.94440000000000002</v>
      </c>
      <c r="CP43">
        <v>102.3</v>
      </c>
      <c r="CQ43">
        <v>3434</v>
      </c>
      <c r="CT43">
        <v>6</v>
      </c>
      <c r="CU43" s="12">
        <v>0.96</v>
      </c>
      <c r="CV43" s="12">
        <v>0.94589999999999996</v>
      </c>
      <c r="CW43" s="12">
        <v>0.98129999999999995</v>
      </c>
      <c r="CX43" s="12">
        <v>0.96330000000000005</v>
      </c>
      <c r="CY43" s="12">
        <v>0.97750000000000004</v>
      </c>
      <c r="CZ43" s="12">
        <v>0.9355</v>
      </c>
      <c r="DA43" s="12">
        <v>0.95599999999999996</v>
      </c>
      <c r="DB43" s="12">
        <v>0.93500000000000005</v>
      </c>
      <c r="DC43" s="12">
        <v>0.89219999999999999</v>
      </c>
      <c r="DD43" s="12">
        <v>0.97850000000000004</v>
      </c>
      <c r="DE43" s="12">
        <v>0.93330000000000002</v>
      </c>
      <c r="DF43" s="12">
        <v>0.97960000000000003</v>
      </c>
      <c r="DG43" s="12">
        <v>0.8972</v>
      </c>
      <c r="DH43" s="12">
        <v>0.93659999999999999</v>
      </c>
      <c r="DI43">
        <v>115.36</v>
      </c>
      <c r="DJ43">
        <v>4040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F20D3-ABDE-484E-8746-49D9C7BC0761}">
  <sheetPr>
    <tabColor theme="0"/>
  </sheetPr>
  <dimension ref="C4:DJ43"/>
  <sheetViews>
    <sheetView workbookViewId="0">
      <selection activeCell="CX48" sqref="CX48"/>
    </sheetView>
  </sheetViews>
  <sheetFormatPr baseColWidth="10" defaultRowHeight="16" x14ac:dyDescent="0.2"/>
  <cols>
    <col min="18" max="18" width="11.1640625" bestFit="1" customWidth="1"/>
    <col min="37" max="37" width="11.1640625" bestFit="1" customWidth="1"/>
    <col min="57" max="57" width="11.1640625" bestFit="1" customWidth="1"/>
  </cols>
  <sheetData>
    <row r="4" spans="3:114" x14ac:dyDescent="0.2">
      <c r="C4" t="s">
        <v>84</v>
      </c>
      <c r="V4" t="s">
        <v>83</v>
      </c>
      <c r="AO4" t="s">
        <v>78</v>
      </c>
      <c r="BH4" t="s">
        <v>79</v>
      </c>
      <c r="CA4" t="s">
        <v>80</v>
      </c>
      <c r="CT4" t="s">
        <v>81</v>
      </c>
    </row>
    <row r="5" spans="3:114" x14ac:dyDescent="0.2">
      <c r="C5" t="s">
        <v>27</v>
      </c>
      <c r="V5" t="s">
        <v>27</v>
      </c>
      <c r="AO5" t="s">
        <v>27</v>
      </c>
      <c r="BH5" t="str">
        <f>AO5</f>
        <v>Obligation</v>
      </c>
      <c r="CA5" t="str">
        <f>BH5</f>
        <v>Obligation</v>
      </c>
      <c r="CT5" t="str">
        <f>CA5</f>
        <v>Obligation</v>
      </c>
    </row>
    <row r="6" spans="3:114" x14ac:dyDescent="0.2">
      <c r="C6" s="13" t="s">
        <v>48</v>
      </c>
      <c r="D6" s="13" t="s">
        <v>49</v>
      </c>
      <c r="E6" s="13" t="s">
        <v>63</v>
      </c>
      <c r="F6" s="13" t="s">
        <v>64</v>
      </c>
      <c r="G6" s="13" t="s">
        <v>65</v>
      </c>
      <c r="H6" s="13" t="s">
        <v>66</v>
      </c>
      <c r="I6" s="13" t="s">
        <v>67</v>
      </c>
      <c r="J6" s="13" t="s">
        <v>68</v>
      </c>
      <c r="K6" s="13" t="s">
        <v>56</v>
      </c>
      <c r="L6" s="13" t="s">
        <v>69</v>
      </c>
      <c r="M6" s="13" t="s">
        <v>70</v>
      </c>
      <c r="N6" s="13" t="s">
        <v>71</v>
      </c>
      <c r="O6" s="13" t="s">
        <v>72</v>
      </c>
      <c r="P6" s="13" t="s">
        <v>73</v>
      </c>
      <c r="Q6" s="13" t="s">
        <v>74</v>
      </c>
      <c r="R6" s="13" t="s">
        <v>75</v>
      </c>
      <c r="S6" s="13" t="s">
        <v>76</v>
      </c>
      <c r="V6" s="13" t="s">
        <v>48</v>
      </c>
      <c r="W6" s="13" t="s">
        <v>49</v>
      </c>
      <c r="X6" s="13" t="s">
        <v>63</v>
      </c>
      <c r="Y6" s="13" t="s">
        <v>64</v>
      </c>
      <c r="Z6" s="13" t="s">
        <v>65</v>
      </c>
      <c r="AA6" s="13" t="s">
        <v>66</v>
      </c>
      <c r="AB6" s="13" t="s">
        <v>67</v>
      </c>
      <c r="AC6" s="13" t="s">
        <v>68</v>
      </c>
      <c r="AD6" s="13" t="s">
        <v>56</v>
      </c>
      <c r="AE6" s="13" t="s">
        <v>69</v>
      </c>
      <c r="AF6" s="13" t="s">
        <v>70</v>
      </c>
      <c r="AG6" s="13" t="s">
        <v>71</v>
      </c>
      <c r="AH6" s="13" t="s">
        <v>72</v>
      </c>
      <c r="AI6" s="13" t="s">
        <v>73</v>
      </c>
      <c r="AJ6" s="13" t="s">
        <v>74</v>
      </c>
      <c r="AK6" s="13" t="s">
        <v>75</v>
      </c>
      <c r="AL6" s="13" t="s">
        <v>76</v>
      </c>
      <c r="AO6" s="13" t="s">
        <v>48</v>
      </c>
      <c r="AP6" s="13" t="s">
        <v>49</v>
      </c>
      <c r="AQ6" s="13" t="s">
        <v>63</v>
      </c>
      <c r="AR6" s="13" t="s">
        <v>64</v>
      </c>
      <c r="AS6" s="13" t="s">
        <v>65</v>
      </c>
      <c r="AT6" s="13" t="s">
        <v>66</v>
      </c>
      <c r="AU6" s="13" t="s">
        <v>67</v>
      </c>
      <c r="AV6" s="13" t="s">
        <v>68</v>
      </c>
      <c r="AW6" s="13" t="s">
        <v>56</v>
      </c>
      <c r="AX6" s="13" t="s">
        <v>69</v>
      </c>
      <c r="AY6" s="13" t="s">
        <v>70</v>
      </c>
      <c r="AZ6" s="13" t="s">
        <v>71</v>
      </c>
      <c r="BA6" s="13" t="s">
        <v>72</v>
      </c>
      <c r="BB6" s="13" t="s">
        <v>73</v>
      </c>
      <c r="BC6" s="13" t="s">
        <v>74</v>
      </c>
      <c r="BD6" s="13" t="s">
        <v>75</v>
      </c>
      <c r="BE6" s="13" t="s">
        <v>76</v>
      </c>
      <c r="BH6" s="13" t="s">
        <v>48</v>
      </c>
      <c r="BI6" s="13" t="s">
        <v>49</v>
      </c>
      <c r="BJ6" s="13" t="s">
        <v>63</v>
      </c>
      <c r="BK6" s="13" t="s">
        <v>64</v>
      </c>
      <c r="BL6" s="13" t="s">
        <v>65</v>
      </c>
      <c r="BM6" s="13" t="s">
        <v>66</v>
      </c>
      <c r="BN6" s="13" t="s">
        <v>67</v>
      </c>
      <c r="BO6" s="13" t="s">
        <v>68</v>
      </c>
      <c r="BP6" s="13" t="s">
        <v>56</v>
      </c>
      <c r="BQ6" s="13" t="s">
        <v>69</v>
      </c>
      <c r="BR6" s="13" t="s">
        <v>70</v>
      </c>
      <c r="BS6" s="13" t="s">
        <v>71</v>
      </c>
      <c r="BT6" s="13" t="s">
        <v>72</v>
      </c>
      <c r="BU6" s="13" t="s">
        <v>73</v>
      </c>
      <c r="BV6" s="13" t="s">
        <v>74</v>
      </c>
      <c r="BW6" s="13" t="s">
        <v>75</v>
      </c>
      <c r="BX6" s="13" t="s">
        <v>76</v>
      </c>
      <c r="CA6" s="13" t="s">
        <v>48</v>
      </c>
      <c r="CB6" s="13" t="s">
        <v>49</v>
      </c>
      <c r="CC6" s="13" t="s">
        <v>63</v>
      </c>
      <c r="CD6" s="13" t="s">
        <v>64</v>
      </c>
      <c r="CE6" s="13" t="s">
        <v>65</v>
      </c>
      <c r="CF6" s="13" t="s">
        <v>66</v>
      </c>
      <c r="CG6" s="13" t="s">
        <v>67</v>
      </c>
      <c r="CH6" s="13" t="s">
        <v>68</v>
      </c>
      <c r="CI6" s="13" t="s">
        <v>56</v>
      </c>
      <c r="CJ6" s="13" t="s">
        <v>69</v>
      </c>
      <c r="CK6" s="13" t="s">
        <v>70</v>
      </c>
      <c r="CL6" s="13" t="s">
        <v>71</v>
      </c>
      <c r="CM6" s="13" t="s">
        <v>72</v>
      </c>
      <c r="CN6" s="13" t="s">
        <v>73</v>
      </c>
      <c r="CO6" s="13" t="s">
        <v>74</v>
      </c>
      <c r="CP6" s="13" t="s">
        <v>75</v>
      </c>
      <c r="CQ6" s="13" t="s">
        <v>76</v>
      </c>
      <c r="CT6" s="13" t="s">
        <v>48</v>
      </c>
      <c r="CU6" s="13" t="s">
        <v>49</v>
      </c>
      <c r="CV6" s="13" t="s">
        <v>63</v>
      </c>
      <c r="CW6" s="13" t="s">
        <v>64</v>
      </c>
      <c r="CX6" s="13" t="s">
        <v>65</v>
      </c>
      <c r="CY6" s="13" t="s">
        <v>66</v>
      </c>
      <c r="CZ6" s="13" t="s">
        <v>67</v>
      </c>
      <c r="DA6" s="13" t="s">
        <v>68</v>
      </c>
      <c r="DB6" s="13" t="s">
        <v>56</v>
      </c>
      <c r="DC6" s="13" t="s">
        <v>69</v>
      </c>
      <c r="DD6" s="13" t="s">
        <v>70</v>
      </c>
      <c r="DE6" s="13" t="s">
        <v>71</v>
      </c>
      <c r="DF6" s="13" t="s">
        <v>72</v>
      </c>
      <c r="DG6" s="13" t="s">
        <v>73</v>
      </c>
      <c r="DH6" s="13" t="s">
        <v>74</v>
      </c>
      <c r="DI6" s="13" t="s">
        <v>75</v>
      </c>
      <c r="DJ6" s="13" t="s">
        <v>76</v>
      </c>
    </row>
    <row r="7" spans="3:114" x14ac:dyDescent="0.2">
      <c r="C7" s="13">
        <v>0</v>
      </c>
      <c r="D7">
        <f>AVERAGE(W7,AP7,BI7,CB7,CU7)</f>
        <v>0.46</v>
      </c>
      <c r="E7">
        <f t="shared" ref="E7:S13" si="0">AVERAGE(X7,AQ7,BJ7,CC7,CV7)</f>
        <v>0.91777500000000001</v>
      </c>
      <c r="F7">
        <f t="shared" si="0"/>
        <v>0.28597500000000003</v>
      </c>
      <c r="G7">
        <f t="shared" si="0"/>
        <v>0.435975</v>
      </c>
      <c r="H7">
        <f t="shared" si="0"/>
        <v>0.32524999999999998</v>
      </c>
      <c r="I7">
        <f t="shared" si="0"/>
        <v>0.93052499999999994</v>
      </c>
      <c r="J7">
        <f t="shared" si="0"/>
        <v>0.48202500000000004</v>
      </c>
      <c r="K7">
        <f t="shared" si="0"/>
        <v>0.45599999999999996</v>
      </c>
      <c r="L7">
        <f t="shared" si="0"/>
        <v>0.89745999999999992</v>
      </c>
      <c r="M7">
        <f t="shared" si="0"/>
        <v>0.28768000000000005</v>
      </c>
      <c r="N7">
        <f t="shared" si="0"/>
        <v>0.43566000000000005</v>
      </c>
      <c r="O7">
        <f t="shared" si="0"/>
        <v>0.32118000000000002</v>
      </c>
      <c r="P7">
        <f t="shared" si="0"/>
        <v>0.91110000000000002</v>
      </c>
      <c r="Q7">
        <f t="shared" si="0"/>
        <v>0.47489999999999999</v>
      </c>
      <c r="R7">
        <f t="shared" si="0"/>
        <v>4.8820000000000006</v>
      </c>
      <c r="S7">
        <f t="shared" si="0"/>
        <v>200</v>
      </c>
      <c r="V7" s="13">
        <v>0</v>
      </c>
      <c r="W7" s="6"/>
      <c r="X7" s="6"/>
      <c r="Y7" s="6"/>
      <c r="Z7" s="6"/>
      <c r="AA7" s="6"/>
      <c r="AB7" s="6"/>
      <c r="AC7" s="6"/>
      <c r="AD7" s="6">
        <f>RunOnceAcrossAllTest!U23</f>
        <v>0.46</v>
      </c>
      <c r="AE7" s="6">
        <f>RunOnceAcrossAllTest!V23</f>
        <v>0.91300000000000003</v>
      </c>
      <c r="AF7" s="6">
        <f>RunOnceAcrossAllTest!W23</f>
        <v>0.28770000000000001</v>
      </c>
      <c r="AG7" s="6">
        <f>RunOnceAcrossAllTest!X23</f>
        <v>0.4375</v>
      </c>
      <c r="AH7" s="6">
        <f>RunOnceAcrossAllTest!Y23</f>
        <v>0.32469999999999999</v>
      </c>
      <c r="AI7" s="6">
        <f>RunOnceAcrossAllTest!Z23</f>
        <v>0.92589999999999995</v>
      </c>
      <c r="AJ7" s="6">
        <f>RunOnceAcrossAllTest!AA23</f>
        <v>0.48080000000000001</v>
      </c>
      <c r="AK7" s="6">
        <f>RunOnceAcrossAllTest!AS23</f>
        <v>8.06</v>
      </c>
      <c r="AL7" s="6">
        <f>RunOnceAcrossAllTest!AR23</f>
        <v>200</v>
      </c>
      <c r="AO7">
        <v>0</v>
      </c>
      <c r="AP7" s="12">
        <v>0.46</v>
      </c>
      <c r="AQ7" s="12">
        <v>0.91300000000000003</v>
      </c>
      <c r="AR7" s="12">
        <v>0.28770000000000001</v>
      </c>
      <c r="AS7" s="12">
        <v>0.4375</v>
      </c>
      <c r="AT7" s="12">
        <v>0.32469999999999999</v>
      </c>
      <c r="AU7" s="12">
        <v>0.92589999999999995</v>
      </c>
      <c r="AV7" s="12">
        <v>0.48080000000000001</v>
      </c>
      <c r="AW7" s="12">
        <v>0.45500000000000002</v>
      </c>
      <c r="AX7" s="12">
        <v>0.89359999999999995</v>
      </c>
      <c r="AY7" s="12">
        <v>0.28770000000000001</v>
      </c>
      <c r="AZ7" s="12">
        <v>0.43519999999999998</v>
      </c>
      <c r="BA7" s="12">
        <v>0.32029999999999997</v>
      </c>
      <c r="BB7" s="12">
        <v>0.90739999999999998</v>
      </c>
      <c r="BC7" s="12">
        <v>0.47339999999999999</v>
      </c>
      <c r="BD7">
        <v>4.7</v>
      </c>
      <c r="BE7">
        <v>200</v>
      </c>
      <c r="BH7">
        <v>0</v>
      </c>
      <c r="BI7" s="12">
        <v>0.46500000000000002</v>
      </c>
      <c r="BJ7" s="12">
        <v>0.91490000000000005</v>
      </c>
      <c r="BK7" s="12">
        <v>0.29449999999999998</v>
      </c>
      <c r="BL7" s="12">
        <v>0.4456</v>
      </c>
      <c r="BM7" s="12">
        <v>0.32679999999999998</v>
      </c>
      <c r="BN7" s="12">
        <v>0.92589999999999995</v>
      </c>
      <c r="BO7" s="12">
        <v>0.48309999999999997</v>
      </c>
      <c r="BP7" s="12">
        <v>0.45</v>
      </c>
      <c r="BQ7" s="12">
        <v>0.89129999999999998</v>
      </c>
      <c r="BR7" s="12">
        <v>0.28079999999999999</v>
      </c>
      <c r="BS7" s="12">
        <v>0.42709999999999998</v>
      </c>
      <c r="BT7" s="12">
        <v>0.31819999999999998</v>
      </c>
      <c r="BU7" s="12">
        <v>0.90739999999999998</v>
      </c>
      <c r="BV7" s="12">
        <v>0.47120000000000001</v>
      </c>
      <c r="BW7">
        <v>3.47</v>
      </c>
      <c r="BX7">
        <v>200</v>
      </c>
      <c r="CA7">
        <v>0</v>
      </c>
      <c r="CB7" s="12">
        <v>0.45500000000000002</v>
      </c>
      <c r="CC7" s="12">
        <v>0.93020000000000003</v>
      </c>
      <c r="CD7" s="12">
        <v>0.27400000000000002</v>
      </c>
      <c r="CE7" s="12">
        <v>0.42330000000000001</v>
      </c>
      <c r="CF7" s="12">
        <v>0.32479999999999998</v>
      </c>
      <c r="CG7" s="12">
        <v>0.94440000000000002</v>
      </c>
      <c r="CH7" s="12">
        <v>0.4834</v>
      </c>
      <c r="CI7" s="12">
        <v>0.46</v>
      </c>
      <c r="CJ7" s="12">
        <v>0.89580000000000004</v>
      </c>
      <c r="CK7" s="12">
        <v>0.29449999999999998</v>
      </c>
      <c r="CL7" s="12">
        <v>0.44330000000000003</v>
      </c>
      <c r="CM7" s="12">
        <v>0.32240000000000002</v>
      </c>
      <c r="CN7" s="12">
        <v>0.90739999999999998</v>
      </c>
      <c r="CO7" s="12">
        <v>0.47570000000000001</v>
      </c>
      <c r="CP7">
        <v>3.33</v>
      </c>
      <c r="CQ7">
        <v>200</v>
      </c>
      <c r="CT7">
        <v>0</v>
      </c>
      <c r="CU7" s="12">
        <v>0.46</v>
      </c>
      <c r="CV7" s="12">
        <v>0.91300000000000003</v>
      </c>
      <c r="CW7" s="12">
        <v>0.28770000000000001</v>
      </c>
      <c r="CX7" s="12">
        <v>0.4375</v>
      </c>
      <c r="CY7" s="12">
        <v>0.32469999999999999</v>
      </c>
      <c r="CZ7" s="12">
        <v>0.92589999999999995</v>
      </c>
      <c r="DA7" s="12">
        <v>0.48080000000000001</v>
      </c>
      <c r="DB7" s="12">
        <v>0.45500000000000002</v>
      </c>
      <c r="DC7" s="12">
        <v>0.89359999999999995</v>
      </c>
      <c r="DD7" s="12">
        <v>0.28770000000000001</v>
      </c>
      <c r="DE7" s="12">
        <v>0.43519999999999998</v>
      </c>
      <c r="DF7" s="12">
        <v>0.32029999999999997</v>
      </c>
      <c r="DG7" s="12">
        <v>0.90739999999999998</v>
      </c>
      <c r="DH7" s="12">
        <v>0.47339999999999999</v>
      </c>
      <c r="DI7">
        <v>4.8499999999999996</v>
      </c>
      <c r="DJ7">
        <v>200</v>
      </c>
    </row>
    <row r="8" spans="3:114" x14ac:dyDescent="0.2">
      <c r="C8" s="13">
        <v>1</v>
      </c>
      <c r="D8">
        <f t="shared" ref="D8:D13" si="1">AVERAGE(W8,AP8,BI8,CB8,CU8)</f>
        <v>0.84624999999999995</v>
      </c>
      <c r="E8">
        <f t="shared" si="0"/>
        <v>0.87122499999999992</v>
      </c>
      <c r="F8">
        <f t="shared" si="0"/>
        <v>0.93324999999999991</v>
      </c>
      <c r="G8">
        <f t="shared" si="0"/>
        <v>0.89815</v>
      </c>
      <c r="H8">
        <f t="shared" si="0"/>
        <v>0.80684999999999996</v>
      </c>
      <c r="I8">
        <f t="shared" si="0"/>
        <v>0.61112500000000003</v>
      </c>
      <c r="J8">
        <f t="shared" si="0"/>
        <v>0.67407499999999998</v>
      </c>
      <c r="K8">
        <f t="shared" si="0"/>
        <v>0.85299999999999998</v>
      </c>
      <c r="L8">
        <f t="shared" si="0"/>
        <v>0.89025999999999994</v>
      </c>
      <c r="M8">
        <f t="shared" si="0"/>
        <v>0.92056000000000004</v>
      </c>
      <c r="N8">
        <f t="shared" si="0"/>
        <v>0.90118000000000009</v>
      </c>
      <c r="O8">
        <f t="shared" si="0"/>
        <v>0.79831999999999992</v>
      </c>
      <c r="P8">
        <f t="shared" si="0"/>
        <v>0.67035999999999996</v>
      </c>
      <c r="Q8">
        <f t="shared" si="0"/>
        <v>0.69888000000000006</v>
      </c>
      <c r="R8">
        <f t="shared" si="0"/>
        <v>53.814</v>
      </c>
      <c r="S8">
        <f t="shared" si="0"/>
        <v>1818</v>
      </c>
      <c r="V8" s="13">
        <v>1</v>
      </c>
      <c r="W8" s="6"/>
      <c r="X8" s="6"/>
      <c r="Y8" s="6"/>
      <c r="Z8" s="6"/>
      <c r="AA8" s="6"/>
      <c r="AB8" s="6"/>
      <c r="AC8" s="6"/>
      <c r="AD8" s="6">
        <f>RunOnceAcrossAllTest!U53</f>
        <v>0.87</v>
      </c>
      <c r="AE8" s="6">
        <f>RunOnceAcrossAllTest!V53</f>
        <v>0.96879999999999999</v>
      </c>
      <c r="AF8" s="6">
        <f>RunOnceAcrossAllTest!W53</f>
        <v>0.84930000000000005</v>
      </c>
      <c r="AG8" s="6">
        <f>RunOnceAcrossAllTest!X53</f>
        <v>0.90510000000000002</v>
      </c>
      <c r="AH8" s="6">
        <f>RunOnceAcrossAllTest!Y53</f>
        <v>0.69440000000000002</v>
      </c>
      <c r="AI8" s="6">
        <f>RunOnceAcrossAllTest!Z53</f>
        <v>0.92589999999999995</v>
      </c>
      <c r="AJ8" s="6">
        <f>RunOnceAcrossAllTest!AA53</f>
        <v>0.79369999999999996</v>
      </c>
      <c r="AK8" s="6">
        <f>RunOnceAcrossAllTest!AS53</f>
        <v>105.08</v>
      </c>
      <c r="AL8" s="6">
        <f>RunOnceAcrossAllTest!AR53</f>
        <v>2020</v>
      </c>
      <c r="AO8">
        <v>1</v>
      </c>
      <c r="AP8" s="12">
        <v>0.85499999999999998</v>
      </c>
      <c r="AQ8" s="12">
        <v>0.84619999999999995</v>
      </c>
      <c r="AR8" s="12">
        <v>0.97950000000000004</v>
      </c>
      <c r="AS8" s="12">
        <v>0.90790000000000004</v>
      </c>
      <c r="AT8" s="12">
        <v>0.9032</v>
      </c>
      <c r="AU8" s="12">
        <v>0.51849999999999996</v>
      </c>
      <c r="AV8" s="12">
        <v>0.65880000000000005</v>
      </c>
      <c r="AW8" s="12">
        <v>0.86499999999999999</v>
      </c>
      <c r="AX8" s="12">
        <v>0.84799999999999998</v>
      </c>
      <c r="AY8" s="12">
        <v>0.99319999999999997</v>
      </c>
      <c r="AZ8" s="12">
        <v>0.91479999999999995</v>
      </c>
      <c r="BA8" s="12">
        <v>0.96550000000000002</v>
      </c>
      <c r="BB8" s="12">
        <v>0.51849999999999996</v>
      </c>
      <c r="BC8" s="12">
        <v>0.67469999999999997</v>
      </c>
      <c r="BD8">
        <v>37.78</v>
      </c>
      <c r="BE8">
        <v>1818</v>
      </c>
      <c r="BH8">
        <v>1</v>
      </c>
      <c r="BI8" s="12">
        <v>0.82499999999999996</v>
      </c>
      <c r="BJ8" s="12">
        <v>0.82840000000000003</v>
      </c>
      <c r="BK8" s="12">
        <v>0.95889999999999997</v>
      </c>
      <c r="BL8" s="12">
        <v>0.88890000000000002</v>
      </c>
      <c r="BM8" s="12">
        <v>0.80649999999999999</v>
      </c>
      <c r="BN8" s="12">
        <v>0.46300000000000002</v>
      </c>
      <c r="BO8" s="12">
        <v>0.58819999999999995</v>
      </c>
      <c r="BP8" s="12">
        <v>0.82499999999999996</v>
      </c>
      <c r="BQ8" s="12">
        <v>0.8246</v>
      </c>
      <c r="BR8" s="12">
        <v>0.96579999999999999</v>
      </c>
      <c r="BS8" s="12">
        <v>0.88959999999999995</v>
      </c>
      <c r="BT8" s="12">
        <v>0.8276</v>
      </c>
      <c r="BU8" s="12">
        <v>0.44440000000000002</v>
      </c>
      <c r="BV8" s="12">
        <v>0.57830000000000004</v>
      </c>
      <c r="BW8">
        <v>39.479999999999997</v>
      </c>
      <c r="BX8">
        <v>1818</v>
      </c>
      <c r="CA8">
        <v>1</v>
      </c>
      <c r="CB8" s="12">
        <v>0.84</v>
      </c>
      <c r="CC8" s="12">
        <v>0.94530000000000003</v>
      </c>
      <c r="CD8" s="12">
        <v>0.82879999999999998</v>
      </c>
      <c r="CE8" s="12">
        <v>0.88319999999999999</v>
      </c>
      <c r="CF8" s="12">
        <v>0.65280000000000005</v>
      </c>
      <c r="CG8" s="12">
        <v>0.87039999999999995</v>
      </c>
      <c r="CH8" s="12">
        <v>0.746</v>
      </c>
      <c r="CI8" s="12">
        <v>0.84499999999999997</v>
      </c>
      <c r="CJ8" s="12">
        <v>0.94569999999999999</v>
      </c>
      <c r="CK8" s="12">
        <v>0.83560000000000001</v>
      </c>
      <c r="CL8" s="12">
        <v>0.88729999999999998</v>
      </c>
      <c r="CM8" s="12">
        <v>0.66200000000000003</v>
      </c>
      <c r="CN8" s="12">
        <v>0.87039999999999995</v>
      </c>
      <c r="CO8" s="12">
        <v>0.752</v>
      </c>
      <c r="CP8">
        <v>43.4</v>
      </c>
      <c r="CQ8">
        <v>1616</v>
      </c>
      <c r="CT8">
        <v>1</v>
      </c>
      <c r="CU8" s="12">
        <v>0.86499999999999999</v>
      </c>
      <c r="CV8" s="12">
        <v>0.86499999999999999</v>
      </c>
      <c r="CW8" s="12">
        <v>0.96579999999999999</v>
      </c>
      <c r="CX8" s="12">
        <v>0.91259999999999997</v>
      </c>
      <c r="CY8" s="12">
        <v>0.8649</v>
      </c>
      <c r="CZ8" s="12">
        <v>0.59260000000000002</v>
      </c>
      <c r="DA8" s="12">
        <v>0.70330000000000004</v>
      </c>
      <c r="DB8" s="12">
        <v>0.86</v>
      </c>
      <c r="DC8" s="12">
        <v>0.86419999999999997</v>
      </c>
      <c r="DD8" s="12">
        <v>0.95889999999999997</v>
      </c>
      <c r="DE8" s="12">
        <v>0.90910000000000002</v>
      </c>
      <c r="DF8" s="12">
        <v>0.84209999999999996</v>
      </c>
      <c r="DG8" s="12">
        <v>0.59260000000000002</v>
      </c>
      <c r="DH8" s="12">
        <v>0.69569999999999999</v>
      </c>
      <c r="DI8">
        <v>43.33</v>
      </c>
      <c r="DJ8">
        <v>1818</v>
      </c>
    </row>
    <row r="9" spans="3:114" x14ac:dyDescent="0.2">
      <c r="C9" s="13">
        <v>2</v>
      </c>
      <c r="D9">
        <f t="shared" si="1"/>
        <v>0.87624999999999997</v>
      </c>
      <c r="E9">
        <f t="shared" si="0"/>
        <v>0.87675000000000003</v>
      </c>
      <c r="F9">
        <f t="shared" si="0"/>
        <v>0.96747500000000008</v>
      </c>
      <c r="G9">
        <f t="shared" si="0"/>
        <v>0.91935</v>
      </c>
      <c r="H9">
        <f t="shared" si="0"/>
        <v>0.89412499999999995</v>
      </c>
      <c r="I9">
        <f t="shared" si="0"/>
        <v>0.62965000000000004</v>
      </c>
      <c r="J9">
        <f t="shared" si="0"/>
        <v>0.73192500000000005</v>
      </c>
      <c r="K9">
        <f t="shared" si="0"/>
        <v>0.88300000000000001</v>
      </c>
      <c r="L9">
        <f t="shared" si="0"/>
        <v>0.88941999999999999</v>
      </c>
      <c r="M9">
        <f t="shared" si="0"/>
        <v>0.96167999999999998</v>
      </c>
      <c r="N9">
        <f t="shared" si="0"/>
        <v>0.92324000000000006</v>
      </c>
      <c r="O9">
        <f t="shared" si="0"/>
        <v>0.88136000000000014</v>
      </c>
      <c r="P9">
        <f t="shared" si="0"/>
        <v>0.67035999999999996</v>
      </c>
      <c r="Q9">
        <f t="shared" si="0"/>
        <v>0.751</v>
      </c>
      <c r="R9">
        <f t="shared" si="0"/>
        <v>120.04600000000001</v>
      </c>
      <c r="S9">
        <f t="shared" si="0"/>
        <v>3838</v>
      </c>
      <c r="V9" s="13">
        <v>2</v>
      </c>
      <c r="W9" s="6"/>
      <c r="X9" s="6"/>
      <c r="Y9" s="6"/>
      <c r="Z9" s="6"/>
      <c r="AA9" s="6"/>
      <c r="AB9" s="6"/>
      <c r="AC9" s="6"/>
      <c r="AD9" s="6">
        <f>RunOnceAcrossAllTest!U83</f>
        <v>0.91500000000000004</v>
      </c>
      <c r="AE9" s="6">
        <f>RunOnceAcrossAllTest!V83</f>
        <v>0.94479999999999997</v>
      </c>
      <c r="AF9" s="6">
        <f>RunOnceAcrossAllTest!W83</f>
        <v>0.93840000000000001</v>
      </c>
      <c r="AG9" s="6">
        <f>RunOnceAcrossAllTest!X83</f>
        <v>0.94159999999999999</v>
      </c>
      <c r="AH9" s="6">
        <f>RunOnceAcrossAllTest!Y83</f>
        <v>0.83640000000000003</v>
      </c>
      <c r="AI9" s="6">
        <f>RunOnceAcrossAllTest!Z83</f>
        <v>0.85189999999999999</v>
      </c>
      <c r="AJ9" s="6">
        <f>RunOnceAcrossAllTest!AA83</f>
        <v>0.84399999999999997</v>
      </c>
      <c r="AK9" s="6">
        <f>RunOnceAcrossAllTest!AS83</f>
        <v>220.59</v>
      </c>
      <c r="AL9" s="6">
        <f>RunOnceAcrossAllTest!AR83</f>
        <v>3838</v>
      </c>
      <c r="AO9">
        <v>2</v>
      </c>
      <c r="AP9" s="12">
        <v>0.89</v>
      </c>
      <c r="AQ9" s="12">
        <v>0.88749999999999996</v>
      </c>
      <c r="AR9" s="12">
        <v>0.97260000000000002</v>
      </c>
      <c r="AS9" s="12">
        <v>0.92810000000000004</v>
      </c>
      <c r="AT9" s="12">
        <v>0.9</v>
      </c>
      <c r="AU9" s="12">
        <v>0.66669999999999996</v>
      </c>
      <c r="AV9" s="12">
        <v>0.76600000000000001</v>
      </c>
      <c r="AW9" s="12">
        <v>0.875</v>
      </c>
      <c r="AX9" s="12">
        <v>0.87580000000000002</v>
      </c>
      <c r="AY9" s="12">
        <v>0.96579999999999999</v>
      </c>
      <c r="AZ9" s="12">
        <v>0.91859999999999997</v>
      </c>
      <c r="BA9" s="12">
        <v>0.87180000000000002</v>
      </c>
      <c r="BB9" s="12">
        <v>0.62960000000000005</v>
      </c>
      <c r="BC9" s="12">
        <v>0.73119999999999996</v>
      </c>
      <c r="BD9">
        <v>83.82</v>
      </c>
      <c r="BE9">
        <v>3636</v>
      </c>
      <c r="BH9">
        <v>2</v>
      </c>
      <c r="BI9" s="12">
        <v>0.86499999999999999</v>
      </c>
      <c r="BJ9" s="12">
        <v>0.89929999999999999</v>
      </c>
      <c r="BK9" s="12">
        <v>0.91779999999999995</v>
      </c>
      <c r="BL9" s="12">
        <v>0.90849999999999997</v>
      </c>
      <c r="BM9" s="12">
        <v>0.76470000000000005</v>
      </c>
      <c r="BN9" s="12">
        <v>0.72219999999999995</v>
      </c>
      <c r="BO9" s="12">
        <v>0.7429</v>
      </c>
      <c r="BP9" s="12">
        <v>0.875</v>
      </c>
      <c r="BQ9" s="12">
        <v>0.90600000000000003</v>
      </c>
      <c r="BR9" s="12">
        <v>0.92469999999999997</v>
      </c>
      <c r="BS9" s="12">
        <v>0.9153</v>
      </c>
      <c r="BT9" s="12">
        <v>0.7843</v>
      </c>
      <c r="BU9" s="12">
        <v>0.74070000000000003</v>
      </c>
      <c r="BV9" s="12">
        <v>0.76190000000000002</v>
      </c>
      <c r="BW9">
        <v>90.81</v>
      </c>
      <c r="BX9">
        <v>3636</v>
      </c>
      <c r="CA9">
        <v>2</v>
      </c>
      <c r="CB9" s="12">
        <v>0.88</v>
      </c>
      <c r="CC9" s="12">
        <v>0.85880000000000001</v>
      </c>
      <c r="CD9" s="12">
        <v>1</v>
      </c>
      <c r="CE9" s="12">
        <v>0.92410000000000003</v>
      </c>
      <c r="CF9" s="12">
        <v>1</v>
      </c>
      <c r="CG9" s="12">
        <v>0.55559999999999998</v>
      </c>
      <c r="CH9" s="12">
        <v>0.71430000000000005</v>
      </c>
      <c r="CI9" s="12">
        <v>0.875</v>
      </c>
      <c r="CJ9" s="12">
        <v>0.8538</v>
      </c>
      <c r="CK9" s="12">
        <v>1</v>
      </c>
      <c r="CL9" s="12">
        <v>0.92110000000000003</v>
      </c>
      <c r="CM9" s="12">
        <v>1</v>
      </c>
      <c r="CN9" s="12">
        <v>0.53700000000000003</v>
      </c>
      <c r="CO9" s="12">
        <v>0.69879999999999998</v>
      </c>
      <c r="CP9">
        <v>106.5</v>
      </c>
      <c r="CQ9">
        <v>4040</v>
      </c>
      <c r="CT9">
        <v>2</v>
      </c>
      <c r="CU9" s="12">
        <v>0.87</v>
      </c>
      <c r="CV9" s="12">
        <v>0.86140000000000005</v>
      </c>
      <c r="CW9" s="12">
        <v>0.97950000000000004</v>
      </c>
      <c r="CX9" s="12">
        <v>0.91669999999999996</v>
      </c>
      <c r="CY9" s="12">
        <v>0.91180000000000005</v>
      </c>
      <c r="CZ9" s="12">
        <v>0.57410000000000005</v>
      </c>
      <c r="DA9" s="12">
        <v>0.70450000000000002</v>
      </c>
      <c r="DB9" s="12">
        <v>0.875</v>
      </c>
      <c r="DC9" s="12">
        <v>0.86670000000000003</v>
      </c>
      <c r="DD9" s="12">
        <v>0.97950000000000004</v>
      </c>
      <c r="DE9" s="12">
        <v>0.91959999999999997</v>
      </c>
      <c r="DF9" s="12">
        <v>0.9143</v>
      </c>
      <c r="DG9" s="12">
        <v>0.59260000000000002</v>
      </c>
      <c r="DH9" s="12">
        <v>0.71909999999999996</v>
      </c>
      <c r="DI9">
        <v>98.51</v>
      </c>
      <c r="DJ9">
        <v>4040</v>
      </c>
    </row>
    <row r="10" spans="3:114" x14ac:dyDescent="0.2">
      <c r="C10" s="13">
        <v>3</v>
      </c>
      <c r="D10">
        <f t="shared" si="1"/>
        <v>0.89624999999999999</v>
      </c>
      <c r="E10">
        <f t="shared" si="0"/>
        <v>0.907775</v>
      </c>
      <c r="F10">
        <f t="shared" si="0"/>
        <v>0.95722499999999999</v>
      </c>
      <c r="G10">
        <f t="shared" si="0"/>
        <v>0.93090000000000006</v>
      </c>
      <c r="H10">
        <f t="shared" si="0"/>
        <v>0.87762499999999999</v>
      </c>
      <c r="I10">
        <f t="shared" si="0"/>
        <v>0.73150000000000004</v>
      </c>
      <c r="J10">
        <f t="shared" si="0"/>
        <v>0.78935</v>
      </c>
      <c r="K10">
        <f t="shared" si="0"/>
        <v>0.89700000000000002</v>
      </c>
      <c r="L10">
        <f t="shared" si="0"/>
        <v>0.91413999999999995</v>
      </c>
      <c r="M10">
        <f t="shared" si="0"/>
        <v>0.95069999999999999</v>
      </c>
      <c r="N10">
        <f t="shared" si="0"/>
        <v>0.93097999999999992</v>
      </c>
      <c r="O10">
        <f t="shared" si="0"/>
        <v>0.86557999999999991</v>
      </c>
      <c r="P10">
        <f t="shared" si="0"/>
        <v>0.75187999999999999</v>
      </c>
      <c r="Q10">
        <f t="shared" si="0"/>
        <v>0.79386000000000001</v>
      </c>
      <c r="R10">
        <f t="shared" si="0"/>
        <v>124.154</v>
      </c>
      <c r="S10">
        <f t="shared" si="0"/>
        <v>3838</v>
      </c>
      <c r="V10" s="13">
        <v>3</v>
      </c>
      <c r="W10" s="6"/>
      <c r="X10" s="6"/>
      <c r="Y10" s="6"/>
      <c r="Z10" s="6"/>
      <c r="AA10" s="6"/>
      <c r="AB10" s="6"/>
      <c r="AC10" s="6"/>
      <c r="AD10" s="6">
        <f>RunOnceAcrossAllTest!U113</f>
        <v>0.91500000000000004</v>
      </c>
      <c r="AE10" s="6">
        <f>RunOnceAcrossAllTest!V113</f>
        <v>0.94479999999999997</v>
      </c>
      <c r="AF10" s="6">
        <f>RunOnceAcrossAllTest!W113</f>
        <v>0.93840000000000001</v>
      </c>
      <c r="AG10" s="6">
        <f>RunOnceAcrossAllTest!X113</f>
        <v>0.94159999999999999</v>
      </c>
      <c r="AH10" s="6">
        <f>RunOnceAcrossAllTest!Y113</f>
        <v>0.83640000000000003</v>
      </c>
      <c r="AI10" s="6">
        <f>RunOnceAcrossAllTest!Z113</f>
        <v>0.85189999999999999</v>
      </c>
      <c r="AJ10" s="6">
        <f>RunOnceAcrossAllTest!AA113</f>
        <v>0.84399999999999997</v>
      </c>
      <c r="AK10" s="6">
        <f>RunOnceAcrossAllTest!AS113</f>
        <v>221.31</v>
      </c>
      <c r="AL10" s="6">
        <f>RunOnceAcrossAllTest!AR113</f>
        <v>4040</v>
      </c>
      <c r="AO10">
        <v>3</v>
      </c>
      <c r="AP10" s="12">
        <v>0.9</v>
      </c>
      <c r="AQ10" s="12">
        <v>0.95</v>
      </c>
      <c r="AR10" s="12">
        <v>0.91100000000000003</v>
      </c>
      <c r="AS10" s="12">
        <v>0.93010000000000004</v>
      </c>
      <c r="AT10" s="12">
        <v>0.7833</v>
      </c>
      <c r="AU10" s="12">
        <v>0.87039999999999995</v>
      </c>
      <c r="AV10" s="12">
        <v>0.8246</v>
      </c>
      <c r="AW10" s="12">
        <v>0.89500000000000002</v>
      </c>
      <c r="AX10" s="12">
        <v>0.9496</v>
      </c>
      <c r="AY10" s="12">
        <v>0.90410000000000001</v>
      </c>
      <c r="AZ10" s="12">
        <v>0.92630000000000001</v>
      </c>
      <c r="BA10" s="12">
        <v>0.77049999999999996</v>
      </c>
      <c r="BB10" s="12">
        <v>0.87039999999999995</v>
      </c>
      <c r="BC10" s="12">
        <v>0.81740000000000002</v>
      </c>
      <c r="BD10">
        <v>104.81</v>
      </c>
      <c r="BE10">
        <v>3838</v>
      </c>
      <c r="BH10">
        <v>3</v>
      </c>
      <c r="BI10" s="12">
        <v>0.89500000000000002</v>
      </c>
      <c r="BJ10" s="12">
        <v>0.8931</v>
      </c>
      <c r="BK10" s="12">
        <v>0.97260000000000002</v>
      </c>
      <c r="BL10" s="12">
        <v>0.93110000000000004</v>
      </c>
      <c r="BM10" s="12">
        <v>0.90239999999999998</v>
      </c>
      <c r="BN10" s="12">
        <v>0.68520000000000003</v>
      </c>
      <c r="BO10" s="12">
        <v>0.77890000000000004</v>
      </c>
      <c r="BP10" s="12">
        <v>0.89</v>
      </c>
      <c r="BQ10" s="12">
        <v>0.89239999999999997</v>
      </c>
      <c r="BR10" s="12">
        <v>0.96579999999999999</v>
      </c>
      <c r="BS10" s="12">
        <v>0.92759999999999998</v>
      </c>
      <c r="BT10" s="12">
        <v>0.88100000000000001</v>
      </c>
      <c r="BU10" s="12">
        <v>0.68520000000000003</v>
      </c>
      <c r="BV10" s="12">
        <v>0.77080000000000004</v>
      </c>
      <c r="BW10">
        <v>102.95</v>
      </c>
      <c r="BX10">
        <v>4040</v>
      </c>
      <c r="CA10">
        <v>3</v>
      </c>
      <c r="CB10" s="12">
        <v>0.9</v>
      </c>
      <c r="CC10" s="12">
        <v>0.91449999999999998</v>
      </c>
      <c r="CD10" s="12">
        <v>0.95209999999999995</v>
      </c>
      <c r="CE10" s="12">
        <v>0.93289999999999995</v>
      </c>
      <c r="CF10" s="12">
        <v>0.85419999999999996</v>
      </c>
      <c r="CG10" s="12">
        <v>0.75929999999999997</v>
      </c>
      <c r="CH10" s="12">
        <v>0.80389999999999995</v>
      </c>
      <c r="CI10" s="12">
        <v>0.9</v>
      </c>
      <c r="CJ10" s="12">
        <v>0.92</v>
      </c>
      <c r="CK10" s="12">
        <v>0.94520000000000004</v>
      </c>
      <c r="CL10" s="12">
        <v>0.93240000000000001</v>
      </c>
      <c r="CM10" s="12">
        <v>0.84</v>
      </c>
      <c r="CN10" s="12">
        <v>0.77780000000000005</v>
      </c>
      <c r="CO10" s="12">
        <v>0.80769999999999997</v>
      </c>
      <c r="CP10">
        <v>97.28</v>
      </c>
      <c r="CQ10">
        <v>3636</v>
      </c>
      <c r="CT10">
        <v>3</v>
      </c>
      <c r="CU10" s="12">
        <v>0.89</v>
      </c>
      <c r="CV10" s="12">
        <v>0.87350000000000005</v>
      </c>
      <c r="CW10" s="12">
        <v>0.99319999999999997</v>
      </c>
      <c r="CX10" s="12">
        <v>0.92949999999999999</v>
      </c>
      <c r="CY10" s="12">
        <v>0.97060000000000002</v>
      </c>
      <c r="CZ10" s="12">
        <v>0.61109999999999998</v>
      </c>
      <c r="DA10" s="12">
        <v>0.75</v>
      </c>
      <c r="DB10" s="12">
        <v>0.88500000000000001</v>
      </c>
      <c r="DC10" s="12">
        <v>0.8639</v>
      </c>
      <c r="DD10" s="12">
        <v>1</v>
      </c>
      <c r="DE10" s="12">
        <v>0.92700000000000005</v>
      </c>
      <c r="DF10" s="12">
        <v>1</v>
      </c>
      <c r="DG10" s="12">
        <v>0.57410000000000005</v>
      </c>
      <c r="DH10" s="12">
        <v>0.72940000000000005</v>
      </c>
      <c r="DI10">
        <v>94.42</v>
      </c>
      <c r="DJ10">
        <v>3636</v>
      </c>
    </row>
    <row r="11" spans="3:114" x14ac:dyDescent="0.2">
      <c r="C11" s="13">
        <v>4</v>
      </c>
      <c r="D11">
        <f t="shared" si="1"/>
        <v>0.9</v>
      </c>
      <c r="E11">
        <f t="shared" si="0"/>
        <v>0.90552500000000002</v>
      </c>
      <c r="F11">
        <f t="shared" si="0"/>
        <v>0.96577500000000005</v>
      </c>
      <c r="G11">
        <f t="shared" si="0"/>
        <v>0.93379999999999996</v>
      </c>
      <c r="H11">
        <f t="shared" si="0"/>
        <v>0.89955000000000007</v>
      </c>
      <c r="I11">
        <f t="shared" si="0"/>
        <v>0.72222500000000001</v>
      </c>
      <c r="J11">
        <f t="shared" si="0"/>
        <v>0.79332500000000006</v>
      </c>
      <c r="K11">
        <f t="shared" si="0"/>
        <v>0.90300000000000014</v>
      </c>
      <c r="L11">
        <f t="shared" si="0"/>
        <v>0.91144000000000003</v>
      </c>
      <c r="M11">
        <f t="shared" si="0"/>
        <v>0.96304000000000001</v>
      </c>
      <c r="N11">
        <f t="shared" si="0"/>
        <v>0.93564000000000003</v>
      </c>
      <c r="O11">
        <f t="shared" si="0"/>
        <v>0.89412000000000003</v>
      </c>
      <c r="P11">
        <f t="shared" si="0"/>
        <v>0.74076000000000009</v>
      </c>
      <c r="Q11">
        <f t="shared" si="0"/>
        <v>0.80069999999999997</v>
      </c>
      <c r="R11">
        <f t="shared" si="0"/>
        <v>114.792</v>
      </c>
      <c r="S11">
        <f t="shared" si="0"/>
        <v>3434</v>
      </c>
      <c r="V11" s="13">
        <v>4</v>
      </c>
      <c r="W11" s="6"/>
      <c r="X11" s="6"/>
      <c r="Y11" s="6"/>
      <c r="Z11" s="6"/>
      <c r="AA11" s="6"/>
      <c r="AB11" s="6"/>
      <c r="AC11" s="6"/>
      <c r="AD11" s="6">
        <f>RunOnceAcrossAllTest!U143</f>
        <v>0.91500000000000004</v>
      </c>
      <c r="AE11" s="6">
        <f>RunOnceAcrossAllTest!V143</f>
        <v>0.94479999999999997</v>
      </c>
      <c r="AF11" s="6">
        <f>RunOnceAcrossAllTest!W143</f>
        <v>0.93840000000000001</v>
      </c>
      <c r="AG11" s="6">
        <f>RunOnceAcrossAllTest!X143</f>
        <v>0.94159999999999999</v>
      </c>
      <c r="AH11" s="6">
        <f>RunOnceAcrossAllTest!Y143</f>
        <v>0.83640000000000003</v>
      </c>
      <c r="AI11" s="6">
        <f>RunOnceAcrossAllTest!Z143</f>
        <v>0.85189999999999999</v>
      </c>
      <c r="AJ11" s="6">
        <f>RunOnceAcrossAllTest!AA143</f>
        <v>0.84399999999999997</v>
      </c>
      <c r="AK11" s="6">
        <f>RunOnceAcrossAllTest!AS143</f>
        <v>192.18</v>
      </c>
      <c r="AL11" s="6">
        <f>RunOnceAcrossAllTest!AR143</f>
        <v>4040</v>
      </c>
      <c r="AO11">
        <v>4</v>
      </c>
      <c r="AP11" s="12">
        <v>0.91</v>
      </c>
      <c r="AQ11" s="12">
        <v>0.90510000000000002</v>
      </c>
      <c r="AR11" s="12">
        <v>0.97950000000000004</v>
      </c>
      <c r="AS11" s="12">
        <v>0.94079999999999997</v>
      </c>
      <c r="AT11" s="12">
        <v>0.92859999999999998</v>
      </c>
      <c r="AU11" s="12">
        <v>0.72219999999999995</v>
      </c>
      <c r="AV11" s="12">
        <v>0.8125</v>
      </c>
      <c r="AW11" s="12">
        <v>0.91</v>
      </c>
      <c r="AX11" s="12">
        <v>0.90510000000000002</v>
      </c>
      <c r="AY11" s="12">
        <v>0.97950000000000004</v>
      </c>
      <c r="AZ11" s="12">
        <v>0.94079999999999997</v>
      </c>
      <c r="BA11" s="12">
        <v>0.92859999999999998</v>
      </c>
      <c r="BB11" s="12">
        <v>0.72219999999999995</v>
      </c>
      <c r="BC11" s="12">
        <v>0.8125</v>
      </c>
      <c r="BD11">
        <v>103.73</v>
      </c>
      <c r="BE11">
        <v>3232</v>
      </c>
      <c r="BH11">
        <v>4</v>
      </c>
      <c r="BI11" s="12">
        <v>0.89500000000000002</v>
      </c>
      <c r="BJ11" s="12">
        <v>0.8931</v>
      </c>
      <c r="BK11" s="12">
        <v>0.97260000000000002</v>
      </c>
      <c r="BL11" s="12">
        <v>0.93110000000000004</v>
      </c>
      <c r="BM11" s="12">
        <v>0.90239999999999998</v>
      </c>
      <c r="BN11" s="12">
        <v>0.68520000000000003</v>
      </c>
      <c r="BO11" s="12">
        <v>0.77890000000000004</v>
      </c>
      <c r="BP11" s="12">
        <v>0.89</v>
      </c>
      <c r="BQ11" s="12">
        <v>0.89239999999999997</v>
      </c>
      <c r="BR11" s="12">
        <v>0.96579999999999999</v>
      </c>
      <c r="BS11" s="12">
        <v>0.92759999999999998</v>
      </c>
      <c r="BT11" s="12">
        <v>0.88100000000000001</v>
      </c>
      <c r="BU11" s="12">
        <v>0.68520000000000003</v>
      </c>
      <c r="BV11" s="12">
        <v>0.77080000000000004</v>
      </c>
      <c r="BW11">
        <v>99.03</v>
      </c>
      <c r="BX11">
        <v>3636</v>
      </c>
      <c r="CA11">
        <v>4</v>
      </c>
      <c r="CB11" s="12">
        <v>0.90500000000000003</v>
      </c>
      <c r="CC11" s="12">
        <v>0.95040000000000002</v>
      </c>
      <c r="CD11" s="12">
        <v>0.91779999999999995</v>
      </c>
      <c r="CE11" s="12">
        <v>0.93379999999999996</v>
      </c>
      <c r="CF11" s="12">
        <v>0.79659999999999997</v>
      </c>
      <c r="CG11" s="12">
        <v>0.87039999999999995</v>
      </c>
      <c r="CH11" s="12">
        <v>0.83189999999999997</v>
      </c>
      <c r="CI11" s="12">
        <v>0.91500000000000004</v>
      </c>
      <c r="CJ11" s="12">
        <v>0.95099999999999996</v>
      </c>
      <c r="CK11" s="12">
        <v>0.93149999999999999</v>
      </c>
      <c r="CL11" s="12">
        <v>0.94120000000000004</v>
      </c>
      <c r="CM11" s="12">
        <v>0.8246</v>
      </c>
      <c r="CN11" s="12">
        <v>0.87039999999999995</v>
      </c>
      <c r="CO11" s="12">
        <v>0.8468</v>
      </c>
      <c r="CP11">
        <v>107.64</v>
      </c>
      <c r="CQ11">
        <v>3838</v>
      </c>
      <c r="CT11">
        <v>4</v>
      </c>
      <c r="CU11" s="12">
        <v>0.89</v>
      </c>
      <c r="CV11" s="12">
        <v>0.87350000000000005</v>
      </c>
      <c r="CW11" s="12">
        <v>0.99319999999999997</v>
      </c>
      <c r="CX11" s="12">
        <v>0.92949999999999999</v>
      </c>
      <c r="CY11" s="12">
        <v>0.97060000000000002</v>
      </c>
      <c r="CZ11" s="12">
        <v>0.61109999999999998</v>
      </c>
      <c r="DA11" s="12">
        <v>0.75</v>
      </c>
      <c r="DB11" s="12">
        <v>0.88500000000000001</v>
      </c>
      <c r="DC11" s="12">
        <v>0.8639</v>
      </c>
      <c r="DD11" s="12">
        <v>1</v>
      </c>
      <c r="DE11" s="12">
        <v>0.92700000000000005</v>
      </c>
      <c r="DF11" s="12">
        <v>1</v>
      </c>
      <c r="DG11" s="12">
        <v>0.57410000000000005</v>
      </c>
      <c r="DH11" s="12">
        <v>0.72940000000000005</v>
      </c>
      <c r="DI11">
        <v>71.38</v>
      </c>
      <c r="DJ11">
        <v>2424</v>
      </c>
    </row>
    <row r="12" spans="3:114" x14ac:dyDescent="0.2">
      <c r="C12" s="13">
        <v>5</v>
      </c>
      <c r="D12">
        <f t="shared" si="1"/>
        <v>0.90875000000000006</v>
      </c>
      <c r="E12">
        <f t="shared" si="0"/>
        <v>0.92062500000000003</v>
      </c>
      <c r="F12">
        <f t="shared" si="0"/>
        <v>0.95894999999999997</v>
      </c>
      <c r="G12">
        <f t="shared" si="0"/>
        <v>0.93884999999999996</v>
      </c>
      <c r="H12">
        <f t="shared" si="0"/>
        <v>0.88027499999999992</v>
      </c>
      <c r="I12">
        <f t="shared" si="0"/>
        <v>0.77315</v>
      </c>
      <c r="J12">
        <f t="shared" si="0"/>
        <v>0.81915000000000004</v>
      </c>
      <c r="K12">
        <f t="shared" si="0"/>
        <v>0.90600000000000025</v>
      </c>
      <c r="L12">
        <f t="shared" si="0"/>
        <v>0.92558000000000007</v>
      </c>
      <c r="M12">
        <f t="shared" si="0"/>
        <v>0.94933999999999996</v>
      </c>
      <c r="N12">
        <f t="shared" si="0"/>
        <v>0.93654000000000015</v>
      </c>
      <c r="O12">
        <f t="shared" si="0"/>
        <v>0.86063999999999985</v>
      </c>
      <c r="P12">
        <f t="shared" si="0"/>
        <v>0.78890000000000005</v>
      </c>
      <c r="Q12">
        <f t="shared" si="0"/>
        <v>0.8172799999999999</v>
      </c>
      <c r="R12">
        <f t="shared" si="0"/>
        <v>133.36799999999999</v>
      </c>
      <c r="S12">
        <f t="shared" si="0"/>
        <v>3959.2</v>
      </c>
      <c r="V12" s="13">
        <v>5</v>
      </c>
      <c r="W12" s="6"/>
      <c r="X12" s="6"/>
      <c r="Y12" s="6"/>
      <c r="Z12" s="6"/>
      <c r="AA12" s="6"/>
      <c r="AB12" s="6"/>
      <c r="AC12" s="6"/>
      <c r="AD12" s="6">
        <f>RunOnceAcrossAllTest!U173</f>
        <v>0.91500000000000004</v>
      </c>
      <c r="AE12" s="6">
        <f>RunOnceAcrossAllTest!V173</f>
        <v>0.96399999999999997</v>
      </c>
      <c r="AF12" s="6">
        <f>RunOnceAcrossAllTest!W173</f>
        <v>0.91779999999999995</v>
      </c>
      <c r="AG12" s="6">
        <f>RunOnceAcrossAllTest!X173</f>
        <v>0.94040000000000001</v>
      </c>
      <c r="AH12" s="6">
        <f>RunOnceAcrossAllTest!Y173</f>
        <v>0.80330000000000001</v>
      </c>
      <c r="AI12" s="6">
        <f>RunOnceAcrossAllTest!Z173</f>
        <v>0.90739999999999998</v>
      </c>
      <c r="AJ12" s="6">
        <f>RunOnceAcrossAllTest!AA173</f>
        <v>0.85219999999999996</v>
      </c>
      <c r="AK12" s="6">
        <f>RunOnceAcrossAllTest!AS173</f>
        <v>181.25</v>
      </c>
      <c r="AL12" s="6">
        <f>RunOnceAcrossAllTest!AR173</f>
        <v>4040</v>
      </c>
      <c r="AO12">
        <v>5</v>
      </c>
      <c r="AP12" s="12">
        <v>0.91500000000000004</v>
      </c>
      <c r="AQ12" s="12">
        <v>0.92159999999999997</v>
      </c>
      <c r="AR12" s="12">
        <v>0.96579999999999999</v>
      </c>
      <c r="AS12" s="12">
        <v>0.94310000000000005</v>
      </c>
      <c r="AT12" s="12">
        <v>0.89359999999999995</v>
      </c>
      <c r="AU12" s="12">
        <v>0.77780000000000005</v>
      </c>
      <c r="AV12" s="12">
        <v>0.83169999999999999</v>
      </c>
      <c r="AW12" s="12">
        <v>0.91</v>
      </c>
      <c r="AX12" s="12">
        <v>0.91559999999999997</v>
      </c>
      <c r="AY12" s="12">
        <v>0.96579999999999999</v>
      </c>
      <c r="AZ12" s="12">
        <v>0.94</v>
      </c>
      <c r="BA12" s="12">
        <v>0.89129999999999998</v>
      </c>
      <c r="BB12" s="12">
        <v>0.75929999999999997</v>
      </c>
      <c r="BC12" s="12">
        <v>0.82</v>
      </c>
      <c r="BD12">
        <v>111.46</v>
      </c>
      <c r="BE12">
        <v>3636</v>
      </c>
      <c r="BH12">
        <v>5</v>
      </c>
      <c r="BI12" s="12">
        <v>0.90500000000000003</v>
      </c>
      <c r="BJ12" s="12">
        <v>0.90969999999999995</v>
      </c>
      <c r="BK12" s="12">
        <v>0.96579999999999999</v>
      </c>
      <c r="BL12" s="12">
        <v>0.93689999999999996</v>
      </c>
      <c r="BM12" s="12">
        <v>0.88890000000000002</v>
      </c>
      <c r="BN12" s="12">
        <v>0.74070000000000003</v>
      </c>
      <c r="BO12" s="12">
        <v>0.80810000000000004</v>
      </c>
      <c r="BP12" s="12">
        <v>0.90500000000000003</v>
      </c>
      <c r="BQ12" s="12">
        <v>0.90969999999999995</v>
      </c>
      <c r="BR12" s="12">
        <v>0.96579999999999999</v>
      </c>
      <c r="BS12" s="12">
        <v>0.93689999999999996</v>
      </c>
      <c r="BT12" s="12">
        <v>0.88890000000000002</v>
      </c>
      <c r="BU12" s="12">
        <v>0.74070000000000003</v>
      </c>
      <c r="BV12" s="12">
        <v>0.80810000000000004</v>
      </c>
      <c r="BW12">
        <v>118.67</v>
      </c>
      <c r="BX12">
        <v>4040</v>
      </c>
      <c r="CA12">
        <v>5</v>
      </c>
      <c r="CB12" s="12">
        <v>0.91500000000000004</v>
      </c>
      <c r="CC12" s="12">
        <v>0.95740000000000003</v>
      </c>
      <c r="CD12" s="12">
        <v>0.92469999999999997</v>
      </c>
      <c r="CE12" s="12">
        <v>0.94079999999999997</v>
      </c>
      <c r="CF12" s="12">
        <v>0.81359999999999999</v>
      </c>
      <c r="CG12" s="12">
        <v>0.88890000000000002</v>
      </c>
      <c r="CH12" s="12">
        <v>0.84960000000000002</v>
      </c>
      <c r="CI12" s="12">
        <v>0.90500000000000003</v>
      </c>
      <c r="CJ12" s="12">
        <v>0.95040000000000002</v>
      </c>
      <c r="CK12" s="12">
        <v>0.91779999999999995</v>
      </c>
      <c r="CL12" s="12">
        <v>0.93379999999999996</v>
      </c>
      <c r="CM12" s="12">
        <v>0.79659999999999997</v>
      </c>
      <c r="CN12" s="12">
        <v>0.87039999999999995</v>
      </c>
      <c r="CO12" s="12">
        <v>0.83189999999999997</v>
      </c>
      <c r="CP12">
        <v>111.39</v>
      </c>
      <c r="CQ12">
        <v>4040</v>
      </c>
      <c r="CT12">
        <v>5</v>
      </c>
      <c r="CU12" s="12">
        <v>0.9</v>
      </c>
      <c r="CV12" s="12">
        <v>0.89380000000000004</v>
      </c>
      <c r="CW12" s="12">
        <v>0.97950000000000004</v>
      </c>
      <c r="CX12" s="12">
        <v>0.93459999999999999</v>
      </c>
      <c r="CY12" s="12">
        <v>0.92500000000000004</v>
      </c>
      <c r="CZ12" s="12">
        <v>0.68520000000000003</v>
      </c>
      <c r="DA12" s="12">
        <v>0.78720000000000001</v>
      </c>
      <c r="DB12" s="12">
        <v>0.89500000000000002</v>
      </c>
      <c r="DC12" s="12">
        <v>0.88819999999999999</v>
      </c>
      <c r="DD12" s="12">
        <v>0.97950000000000004</v>
      </c>
      <c r="DE12" s="12">
        <v>0.93159999999999998</v>
      </c>
      <c r="DF12" s="12">
        <v>0.92310000000000003</v>
      </c>
      <c r="DG12" s="12">
        <v>0.66669999999999996</v>
      </c>
      <c r="DH12" s="12">
        <v>0.7742</v>
      </c>
      <c r="DI12">
        <v>144.07</v>
      </c>
      <c r="DJ12">
        <v>4040</v>
      </c>
    </row>
    <row r="13" spans="3:114" x14ac:dyDescent="0.2">
      <c r="C13" s="13">
        <v>6</v>
      </c>
      <c r="D13">
        <f t="shared" si="1"/>
        <v>0.91374999999999995</v>
      </c>
      <c r="E13">
        <f t="shared" si="0"/>
        <v>0.92635000000000012</v>
      </c>
      <c r="F13">
        <f t="shared" si="0"/>
        <v>0.95892500000000003</v>
      </c>
      <c r="G13">
        <f t="shared" si="0"/>
        <v>0.94205000000000005</v>
      </c>
      <c r="H13">
        <f t="shared" si="0"/>
        <v>0.87997499999999995</v>
      </c>
      <c r="I13">
        <f t="shared" si="0"/>
        <v>0.79167500000000002</v>
      </c>
      <c r="J13">
        <f t="shared" si="0"/>
        <v>0.83079999999999998</v>
      </c>
      <c r="K13">
        <f t="shared" si="0"/>
        <v>0.92054000000000014</v>
      </c>
      <c r="L13">
        <f t="shared" si="0"/>
        <v>0.93008000000000002</v>
      </c>
      <c r="M13">
        <f t="shared" si="0"/>
        <v>0.95344000000000018</v>
      </c>
      <c r="N13">
        <f t="shared" si="0"/>
        <v>0.94122000000000006</v>
      </c>
      <c r="O13">
        <f t="shared" si="0"/>
        <v>0.86870000000000014</v>
      </c>
      <c r="P13">
        <f t="shared" si="0"/>
        <v>0.80369999999999986</v>
      </c>
      <c r="Q13">
        <f t="shared" si="0"/>
        <v>0.83175999999999983</v>
      </c>
      <c r="R13">
        <f t="shared" si="0"/>
        <v>144.84399999999999</v>
      </c>
      <c r="S13">
        <f t="shared" si="0"/>
        <v>3959.2</v>
      </c>
      <c r="V13" s="13">
        <v>6</v>
      </c>
      <c r="W13" s="6"/>
      <c r="X13" s="6"/>
      <c r="Y13" s="6"/>
      <c r="Z13" s="6"/>
      <c r="AA13" s="6"/>
      <c r="AB13" s="6"/>
      <c r="AC13" s="6"/>
      <c r="AD13" s="6">
        <f>RunOnceAcrossAllTest!U203</f>
        <v>0.9577</v>
      </c>
      <c r="AE13" s="6">
        <f>RunOnceAcrossAllTest!V203</f>
        <v>0.9577</v>
      </c>
      <c r="AF13" s="6">
        <f>RunOnceAcrossAllTest!W203</f>
        <v>0.93149999999999999</v>
      </c>
      <c r="AG13" s="6">
        <f>RunOnceAcrossAllTest!X203</f>
        <v>0.94440000000000002</v>
      </c>
      <c r="AH13" s="6">
        <f>RunOnceAcrossAllTest!Y203</f>
        <v>0.8276</v>
      </c>
      <c r="AI13" s="6">
        <f>RunOnceAcrossAllTest!Z203</f>
        <v>0.88890000000000002</v>
      </c>
      <c r="AJ13" s="6">
        <f>RunOnceAcrossAllTest!AA203</f>
        <v>0.85709999999999997</v>
      </c>
      <c r="AK13" s="6">
        <f>RunOnceAcrossAllTest!AS203</f>
        <v>238.9</v>
      </c>
      <c r="AL13" s="6">
        <f>RunOnceAcrossAllTest!AR203</f>
        <v>4040</v>
      </c>
      <c r="AO13">
        <v>6</v>
      </c>
      <c r="AP13" s="12">
        <v>0.91500000000000004</v>
      </c>
      <c r="AQ13" s="12">
        <v>0.92720000000000002</v>
      </c>
      <c r="AR13" s="12">
        <v>0.95889999999999997</v>
      </c>
      <c r="AS13" s="12">
        <v>0.94279999999999997</v>
      </c>
      <c r="AT13" s="12">
        <v>0.87760000000000005</v>
      </c>
      <c r="AU13" s="12">
        <v>0.79630000000000001</v>
      </c>
      <c r="AV13" s="12">
        <v>0.83499999999999996</v>
      </c>
      <c r="AW13" s="12">
        <v>0.91500000000000004</v>
      </c>
      <c r="AX13" s="12">
        <v>0.92720000000000002</v>
      </c>
      <c r="AY13" s="12">
        <v>0.95889999999999997</v>
      </c>
      <c r="AZ13" s="12">
        <v>0.94279999999999997</v>
      </c>
      <c r="BA13" s="12">
        <v>0.87760000000000005</v>
      </c>
      <c r="BB13" s="12">
        <v>0.79630000000000001</v>
      </c>
      <c r="BC13" s="12">
        <v>0.83499999999999996</v>
      </c>
      <c r="BD13">
        <v>126.73</v>
      </c>
      <c r="BE13">
        <v>4040</v>
      </c>
      <c r="BH13">
        <v>6</v>
      </c>
      <c r="BI13" s="12">
        <v>0.9</v>
      </c>
      <c r="BJ13" s="12">
        <v>0.89380000000000004</v>
      </c>
      <c r="BK13" s="12">
        <v>0.97950000000000004</v>
      </c>
      <c r="BL13" s="12">
        <v>0.93459999999999999</v>
      </c>
      <c r="BM13" s="12">
        <v>0.92500000000000004</v>
      </c>
      <c r="BN13" s="12">
        <v>0.68520000000000003</v>
      </c>
      <c r="BO13" s="12">
        <v>0.78720000000000001</v>
      </c>
      <c r="BP13" s="12">
        <v>0.9</v>
      </c>
      <c r="BQ13" s="12">
        <v>0.89380000000000004</v>
      </c>
      <c r="BR13" s="12">
        <v>0.97950000000000004</v>
      </c>
      <c r="BS13" s="12">
        <v>0.93459999999999999</v>
      </c>
      <c r="BT13" s="12">
        <v>0.92500000000000004</v>
      </c>
      <c r="BU13" s="12">
        <v>0.68520000000000003</v>
      </c>
      <c r="BV13" s="12">
        <v>0.78720000000000001</v>
      </c>
      <c r="BW13">
        <v>109.52</v>
      </c>
      <c r="BX13">
        <v>4040</v>
      </c>
      <c r="CA13">
        <v>6</v>
      </c>
      <c r="CB13" s="12">
        <v>0.92</v>
      </c>
      <c r="CC13" s="12">
        <v>0.94520000000000004</v>
      </c>
      <c r="CD13" s="12">
        <v>0.94520000000000004</v>
      </c>
      <c r="CE13" s="12">
        <v>0.94520000000000004</v>
      </c>
      <c r="CF13" s="12">
        <v>0.85189999999999999</v>
      </c>
      <c r="CG13" s="12">
        <v>0.85189999999999999</v>
      </c>
      <c r="CH13" s="12">
        <v>0.85189999999999999</v>
      </c>
      <c r="CI13" s="12">
        <v>0.91</v>
      </c>
      <c r="CJ13" s="12">
        <v>0.93840000000000001</v>
      </c>
      <c r="CK13" s="12">
        <v>0.93840000000000001</v>
      </c>
      <c r="CL13" s="12">
        <v>0.93840000000000001</v>
      </c>
      <c r="CM13" s="12">
        <v>0.83330000000000004</v>
      </c>
      <c r="CN13" s="12">
        <v>0.83330000000000004</v>
      </c>
      <c r="CO13" s="12">
        <v>0.83330000000000004</v>
      </c>
      <c r="CP13">
        <v>133.22</v>
      </c>
      <c r="CQ13">
        <v>4040</v>
      </c>
      <c r="CT13">
        <v>6</v>
      </c>
      <c r="CU13" s="12">
        <v>0.92</v>
      </c>
      <c r="CV13" s="12">
        <v>0.93920000000000003</v>
      </c>
      <c r="CW13" s="12">
        <v>0.95209999999999995</v>
      </c>
      <c r="CX13" s="12">
        <v>0.9456</v>
      </c>
      <c r="CY13" s="12">
        <v>0.86539999999999995</v>
      </c>
      <c r="CZ13" s="12">
        <v>0.83330000000000004</v>
      </c>
      <c r="DA13" s="12">
        <v>0.84909999999999997</v>
      </c>
      <c r="DB13" s="12">
        <v>0.92</v>
      </c>
      <c r="DC13" s="12">
        <v>0.93330000000000002</v>
      </c>
      <c r="DD13" s="12">
        <v>0.95889999999999997</v>
      </c>
      <c r="DE13" s="12">
        <v>0.94589999999999996</v>
      </c>
      <c r="DF13" s="12">
        <v>0.88</v>
      </c>
      <c r="DG13" s="12">
        <v>0.81479999999999997</v>
      </c>
      <c r="DH13" s="12">
        <v>0.84619999999999995</v>
      </c>
      <c r="DI13">
        <v>115.85</v>
      </c>
      <c r="DJ13">
        <v>3636</v>
      </c>
    </row>
    <row r="14" spans="3:114" x14ac:dyDescent="0.2">
      <c r="C14" s="13"/>
      <c r="D14" s="6"/>
      <c r="E14" s="6"/>
      <c r="F14" s="6"/>
      <c r="G14" s="6"/>
      <c r="H14" s="6"/>
      <c r="I14" s="6"/>
      <c r="J14" s="6"/>
      <c r="K14" s="6"/>
      <c r="L14" s="6"/>
      <c r="M14" s="6"/>
      <c r="N14" s="6"/>
      <c r="O14" s="6"/>
      <c r="P14" s="6"/>
      <c r="Q14" s="6"/>
      <c r="R14" s="6"/>
      <c r="S14" s="6"/>
      <c r="V14" s="13"/>
      <c r="W14" s="6"/>
      <c r="X14" s="6"/>
      <c r="Y14" s="6"/>
      <c r="Z14" s="6"/>
      <c r="AA14" s="6"/>
      <c r="AB14" s="6"/>
      <c r="AC14" s="6"/>
      <c r="AD14" s="6"/>
      <c r="AE14" s="6"/>
      <c r="AF14" s="6"/>
      <c r="AG14" s="6"/>
      <c r="AH14" s="6"/>
      <c r="AI14" s="6"/>
      <c r="AJ14" s="6"/>
      <c r="AK14" s="6"/>
      <c r="AL14" s="6"/>
      <c r="AO14" s="13"/>
      <c r="AP14" s="6"/>
      <c r="AQ14" s="6"/>
      <c r="AR14" s="6"/>
      <c r="AS14" s="6"/>
      <c r="AT14" s="6"/>
      <c r="AU14" s="6"/>
      <c r="AV14" s="6"/>
      <c r="AW14" s="6"/>
      <c r="AX14" s="6"/>
      <c r="AY14" s="6"/>
      <c r="AZ14" s="6"/>
      <c r="BA14" s="6"/>
      <c r="BB14" s="6"/>
      <c r="BC14" s="6"/>
      <c r="BD14" s="6"/>
      <c r="BE14" s="6"/>
    </row>
    <row r="15" spans="3:114" x14ac:dyDescent="0.2">
      <c r="C15" t="s">
        <v>77</v>
      </c>
      <c r="V15" t="s">
        <v>77</v>
      </c>
      <c r="AO15" t="s">
        <v>77</v>
      </c>
      <c r="BH15" t="str">
        <f>AO15</f>
        <v>LIAR</v>
      </c>
      <c r="CA15" t="str">
        <f>BH15</f>
        <v>LIAR</v>
      </c>
      <c r="CT15" t="str">
        <f>CA15</f>
        <v>LIAR</v>
      </c>
    </row>
    <row r="16" spans="3:114" x14ac:dyDescent="0.2">
      <c r="C16" s="13" t="s">
        <v>48</v>
      </c>
      <c r="D16" s="13" t="s">
        <v>49</v>
      </c>
      <c r="E16" s="13" t="s">
        <v>63</v>
      </c>
      <c r="F16" s="13" t="s">
        <v>64</v>
      </c>
      <c r="G16" s="13" t="s">
        <v>65</v>
      </c>
      <c r="H16" s="13" t="s">
        <v>66</v>
      </c>
      <c r="I16" s="13" t="s">
        <v>67</v>
      </c>
      <c r="J16" s="13" t="s">
        <v>68</v>
      </c>
      <c r="K16" s="13" t="s">
        <v>56</v>
      </c>
      <c r="L16" s="13" t="s">
        <v>69</v>
      </c>
      <c r="M16" s="13" t="s">
        <v>70</v>
      </c>
      <c r="N16" s="13" t="s">
        <v>71</v>
      </c>
      <c r="O16" s="13" t="s">
        <v>72</v>
      </c>
      <c r="P16" s="13" t="s">
        <v>73</v>
      </c>
      <c r="Q16" s="13" t="s">
        <v>74</v>
      </c>
      <c r="R16" s="13" t="s">
        <v>75</v>
      </c>
      <c r="S16" s="13" t="s">
        <v>76</v>
      </c>
      <c r="V16" s="13" t="s">
        <v>48</v>
      </c>
      <c r="W16" s="13" t="s">
        <v>49</v>
      </c>
      <c r="X16" s="13" t="s">
        <v>63</v>
      </c>
      <c r="Y16" s="13" t="s">
        <v>64</v>
      </c>
      <c r="Z16" s="13" t="s">
        <v>65</v>
      </c>
      <c r="AA16" s="13" t="s">
        <v>66</v>
      </c>
      <c r="AB16" s="13" t="s">
        <v>67</v>
      </c>
      <c r="AC16" s="13" t="s">
        <v>68</v>
      </c>
      <c r="AD16" s="13" t="s">
        <v>56</v>
      </c>
      <c r="AE16" s="13" t="s">
        <v>69</v>
      </c>
      <c r="AF16" s="13" t="s">
        <v>70</v>
      </c>
      <c r="AG16" s="13" t="s">
        <v>71</v>
      </c>
      <c r="AH16" s="13" t="s">
        <v>72</v>
      </c>
      <c r="AI16" s="13" t="s">
        <v>73</v>
      </c>
      <c r="AJ16" s="13" t="s">
        <v>74</v>
      </c>
      <c r="AK16" s="13" t="s">
        <v>75</v>
      </c>
      <c r="AL16" s="13" t="s">
        <v>76</v>
      </c>
      <c r="AO16" s="13" t="s">
        <v>48</v>
      </c>
      <c r="AP16" s="13" t="s">
        <v>49</v>
      </c>
      <c r="AQ16" s="13" t="s">
        <v>63</v>
      </c>
      <c r="AR16" s="13" t="s">
        <v>64</v>
      </c>
      <c r="AS16" s="13" t="s">
        <v>65</v>
      </c>
      <c r="AT16" s="13" t="s">
        <v>66</v>
      </c>
      <c r="AU16" s="13" t="s">
        <v>67</v>
      </c>
      <c r="AV16" s="13" t="s">
        <v>68</v>
      </c>
      <c r="AW16" s="13" t="s">
        <v>56</v>
      </c>
      <c r="AX16" s="13" t="s">
        <v>69</v>
      </c>
      <c r="AY16" s="13" t="s">
        <v>70</v>
      </c>
      <c r="AZ16" s="13" t="s">
        <v>71</v>
      </c>
      <c r="BA16" s="13" t="s">
        <v>72</v>
      </c>
      <c r="BB16" s="13" t="s">
        <v>73</v>
      </c>
      <c r="BC16" s="13" t="s">
        <v>74</v>
      </c>
      <c r="BD16" s="13" t="s">
        <v>75</v>
      </c>
      <c r="BE16" s="13" t="s">
        <v>76</v>
      </c>
      <c r="BH16" s="13" t="s">
        <v>48</v>
      </c>
      <c r="BI16" s="13" t="s">
        <v>49</v>
      </c>
      <c r="BJ16" s="13" t="s">
        <v>63</v>
      </c>
      <c r="BK16" s="13" t="s">
        <v>64</v>
      </c>
      <c r="BL16" s="13" t="s">
        <v>65</v>
      </c>
      <c r="BM16" s="13" t="s">
        <v>66</v>
      </c>
      <c r="BN16" s="13" t="s">
        <v>67</v>
      </c>
      <c r="BO16" s="13" t="s">
        <v>68</v>
      </c>
      <c r="BP16" s="13" t="s">
        <v>56</v>
      </c>
      <c r="BQ16" s="13" t="s">
        <v>69</v>
      </c>
      <c r="BR16" s="13" t="s">
        <v>70</v>
      </c>
      <c r="BS16" s="13" t="s">
        <v>71</v>
      </c>
      <c r="BT16" s="13" t="s">
        <v>72</v>
      </c>
      <c r="BU16" s="13" t="s">
        <v>73</v>
      </c>
      <c r="BV16" s="13" t="s">
        <v>74</v>
      </c>
      <c r="BW16" s="13" t="s">
        <v>75</v>
      </c>
      <c r="BX16" s="13" t="s">
        <v>76</v>
      </c>
      <c r="CA16" s="13" t="s">
        <v>48</v>
      </c>
      <c r="CB16" s="13" t="s">
        <v>49</v>
      </c>
      <c r="CC16" s="13" t="s">
        <v>63</v>
      </c>
      <c r="CD16" s="13" t="s">
        <v>64</v>
      </c>
      <c r="CE16" s="13" t="s">
        <v>65</v>
      </c>
      <c r="CF16" s="13" t="s">
        <v>66</v>
      </c>
      <c r="CG16" s="13" t="s">
        <v>67</v>
      </c>
      <c r="CH16" s="13" t="s">
        <v>68</v>
      </c>
      <c r="CI16" s="13" t="s">
        <v>56</v>
      </c>
      <c r="CJ16" s="13" t="s">
        <v>69</v>
      </c>
      <c r="CK16" s="13" t="s">
        <v>70</v>
      </c>
      <c r="CL16" s="13" t="s">
        <v>71</v>
      </c>
      <c r="CM16" s="13" t="s">
        <v>72</v>
      </c>
      <c r="CN16" s="13" t="s">
        <v>73</v>
      </c>
      <c r="CO16" s="13" t="s">
        <v>74</v>
      </c>
      <c r="CP16" s="13" t="s">
        <v>75</v>
      </c>
      <c r="CQ16" s="13" t="s">
        <v>76</v>
      </c>
      <c r="CT16" s="13" t="s">
        <v>48</v>
      </c>
      <c r="CU16" s="13" t="s">
        <v>49</v>
      </c>
      <c r="CV16" s="13" t="s">
        <v>63</v>
      </c>
      <c r="CW16" s="13" t="s">
        <v>64</v>
      </c>
      <c r="CX16" s="13" t="s">
        <v>65</v>
      </c>
      <c r="CY16" s="13" t="s">
        <v>66</v>
      </c>
      <c r="CZ16" s="13" t="s">
        <v>67</v>
      </c>
      <c r="DA16" s="13" t="s">
        <v>68</v>
      </c>
      <c r="DB16" s="13" t="s">
        <v>56</v>
      </c>
      <c r="DC16" s="13" t="s">
        <v>69</v>
      </c>
      <c r="DD16" s="13" t="s">
        <v>70</v>
      </c>
      <c r="DE16" s="13" t="s">
        <v>71</v>
      </c>
      <c r="DF16" s="13" t="s">
        <v>72</v>
      </c>
      <c r="DG16" s="13" t="s">
        <v>73</v>
      </c>
      <c r="DH16" s="13" t="s">
        <v>74</v>
      </c>
      <c r="DI16" s="13" t="s">
        <v>75</v>
      </c>
      <c r="DJ16" s="13" t="s">
        <v>76</v>
      </c>
    </row>
    <row r="17" spans="3:114" x14ac:dyDescent="0.2">
      <c r="C17" s="13">
        <v>0</v>
      </c>
      <c r="D17">
        <f>AVERAGE(W17,AP17,BI17,CB17,CU17)</f>
        <v>0.53625000000000012</v>
      </c>
      <c r="E17">
        <f t="shared" ref="E17:S23" si="2">AVERAGE(X17,AQ17,BJ17,CC17,CV17)</f>
        <v>0.68772499999999992</v>
      </c>
      <c r="F17">
        <f t="shared" si="2"/>
        <v>0.22874999999999998</v>
      </c>
      <c r="G17">
        <f t="shared" si="2"/>
        <v>0.343275</v>
      </c>
      <c r="H17">
        <f t="shared" si="2"/>
        <v>0.50382499999999997</v>
      </c>
      <c r="I17">
        <f t="shared" si="2"/>
        <v>0.8829499999999999</v>
      </c>
      <c r="J17">
        <f t="shared" si="2"/>
        <v>0.64157500000000001</v>
      </c>
      <c r="K17">
        <f t="shared" si="2"/>
        <v>0.51300000000000012</v>
      </c>
      <c r="L17">
        <f t="shared" si="2"/>
        <v>0.67421999999999993</v>
      </c>
      <c r="M17">
        <f t="shared" si="2"/>
        <v>0.19073999999999999</v>
      </c>
      <c r="N17">
        <f t="shared" si="2"/>
        <v>0.29722000000000004</v>
      </c>
      <c r="O17">
        <f t="shared" si="2"/>
        <v>0.48403999999999997</v>
      </c>
      <c r="P17">
        <f t="shared" si="2"/>
        <v>0.89132</v>
      </c>
      <c r="Q17">
        <f t="shared" si="2"/>
        <v>0.62737999999999994</v>
      </c>
      <c r="R17">
        <f t="shared" si="2"/>
        <v>7.9959999999999996</v>
      </c>
      <c r="S17">
        <f t="shared" si="2"/>
        <v>200</v>
      </c>
      <c r="V17" s="13">
        <v>0</v>
      </c>
      <c r="W17" s="6"/>
      <c r="X17" s="6"/>
      <c r="Y17" s="6"/>
      <c r="Z17" s="6"/>
      <c r="AA17" s="6"/>
      <c r="AB17" s="6"/>
      <c r="AC17" s="6"/>
      <c r="AD17" s="6">
        <f>RunOnceAcrossAllTest!U14</f>
        <v>0.52</v>
      </c>
      <c r="AE17" s="6">
        <f>RunOnceAcrossAllTest!V14</f>
        <v>0.7</v>
      </c>
      <c r="AF17" s="6">
        <f>RunOnceAcrossAllTest!W14</f>
        <v>0.19439999999999999</v>
      </c>
      <c r="AG17" s="6">
        <f>RunOnceAcrossAllTest!X14</f>
        <v>0.30430000000000001</v>
      </c>
      <c r="AH17" s="6">
        <f>RunOnceAcrossAllTest!Y14</f>
        <v>0.48820000000000002</v>
      </c>
      <c r="AI17" s="6">
        <f>RunOnceAcrossAllTest!Z14</f>
        <v>0.9022</v>
      </c>
      <c r="AJ17" s="6">
        <f>RunOnceAcrossAllTest!AA14</f>
        <v>0.63360000000000005</v>
      </c>
      <c r="AK17" s="6">
        <f>RunOnceAcrossAllTest!AS14</f>
        <v>9.86</v>
      </c>
      <c r="AL17" s="6">
        <f>RunOnceAcrossAllTest!AR14</f>
        <v>200</v>
      </c>
      <c r="AO17">
        <v>0</v>
      </c>
      <c r="AP17" s="12">
        <v>0.52</v>
      </c>
      <c r="AQ17" s="12">
        <v>0.64710000000000001</v>
      </c>
      <c r="AR17" s="12">
        <v>0.20749999999999999</v>
      </c>
      <c r="AS17" s="12">
        <v>0.31430000000000002</v>
      </c>
      <c r="AT17" s="12">
        <v>0.49399999999999999</v>
      </c>
      <c r="AU17" s="12">
        <v>0.87229999999999996</v>
      </c>
      <c r="AV17" s="12">
        <v>0.63080000000000003</v>
      </c>
      <c r="AW17" s="12">
        <v>0.51500000000000001</v>
      </c>
      <c r="AX17" s="12">
        <v>0.68969999999999998</v>
      </c>
      <c r="AY17" s="12">
        <v>0.1852</v>
      </c>
      <c r="AZ17" s="12">
        <v>0.29199999999999998</v>
      </c>
      <c r="BA17" s="12">
        <v>0.4854</v>
      </c>
      <c r="BB17" s="12">
        <v>0.9022</v>
      </c>
      <c r="BC17" s="12">
        <v>0.63119999999999998</v>
      </c>
      <c r="BD17">
        <v>6.58</v>
      </c>
      <c r="BE17">
        <v>200</v>
      </c>
      <c r="BH17">
        <v>0</v>
      </c>
      <c r="BI17" s="12">
        <v>0.54</v>
      </c>
      <c r="BJ17" s="12">
        <v>0.70589999999999997</v>
      </c>
      <c r="BK17" s="12">
        <v>0.22639999999999999</v>
      </c>
      <c r="BL17" s="12">
        <v>0.34289999999999998</v>
      </c>
      <c r="BM17" s="12">
        <v>0.50600000000000001</v>
      </c>
      <c r="BN17" s="12">
        <v>0.89359999999999995</v>
      </c>
      <c r="BO17" s="12">
        <v>0.6462</v>
      </c>
      <c r="BP17" s="12">
        <v>0.51500000000000001</v>
      </c>
      <c r="BQ17" s="12">
        <v>0.68969999999999998</v>
      </c>
      <c r="BR17" s="12">
        <v>0.1852</v>
      </c>
      <c r="BS17" s="12">
        <v>0.29199999999999998</v>
      </c>
      <c r="BT17" s="12">
        <v>0.4854</v>
      </c>
      <c r="BU17" s="12">
        <v>0.9022</v>
      </c>
      <c r="BV17" s="12">
        <v>0.63119999999999998</v>
      </c>
      <c r="BW17">
        <v>7.62</v>
      </c>
      <c r="BX17">
        <v>200</v>
      </c>
      <c r="CA17">
        <v>0</v>
      </c>
      <c r="CB17" s="12">
        <v>0.53500000000000003</v>
      </c>
      <c r="CC17" s="12">
        <v>0.67569999999999997</v>
      </c>
      <c r="CD17" s="12">
        <v>0.23580000000000001</v>
      </c>
      <c r="CE17" s="12">
        <v>0.34970000000000001</v>
      </c>
      <c r="CF17" s="12">
        <v>0.50309999999999999</v>
      </c>
      <c r="CG17" s="12">
        <v>0.87229999999999996</v>
      </c>
      <c r="CH17" s="12">
        <v>0.6381</v>
      </c>
      <c r="CI17" s="12">
        <v>0.5</v>
      </c>
      <c r="CJ17" s="12">
        <v>0.625</v>
      </c>
      <c r="CK17" s="12">
        <v>0.1852</v>
      </c>
      <c r="CL17" s="12">
        <v>0.28570000000000001</v>
      </c>
      <c r="CM17" s="12">
        <v>0.47620000000000001</v>
      </c>
      <c r="CN17" s="12">
        <v>0.86960000000000004</v>
      </c>
      <c r="CO17" s="12">
        <v>0.61539999999999995</v>
      </c>
      <c r="CP17">
        <v>7.85</v>
      </c>
      <c r="CQ17">
        <v>200</v>
      </c>
      <c r="CT17">
        <v>0</v>
      </c>
      <c r="CU17" s="12">
        <v>0.55000000000000004</v>
      </c>
      <c r="CV17" s="12">
        <v>0.72219999999999995</v>
      </c>
      <c r="CW17" s="12">
        <v>0.24529999999999999</v>
      </c>
      <c r="CX17" s="12">
        <v>0.36620000000000003</v>
      </c>
      <c r="CY17" s="12">
        <v>0.51219999999999999</v>
      </c>
      <c r="CZ17" s="12">
        <v>0.89359999999999995</v>
      </c>
      <c r="DA17" s="12">
        <v>0.6512</v>
      </c>
      <c r="DB17" s="12">
        <v>0.51500000000000001</v>
      </c>
      <c r="DC17" s="12">
        <v>0.66669999999999996</v>
      </c>
      <c r="DD17" s="12">
        <v>0.20369999999999999</v>
      </c>
      <c r="DE17" s="12">
        <v>0.31209999999999999</v>
      </c>
      <c r="DF17" s="12">
        <v>0.48499999999999999</v>
      </c>
      <c r="DG17" s="12">
        <v>0.88039999999999996</v>
      </c>
      <c r="DH17" s="12">
        <v>0.62549999999999994</v>
      </c>
      <c r="DI17">
        <v>8.07</v>
      </c>
      <c r="DJ17">
        <v>200</v>
      </c>
    </row>
    <row r="18" spans="3:114" x14ac:dyDescent="0.2">
      <c r="C18" s="13">
        <v>1</v>
      </c>
      <c r="D18">
        <f t="shared" ref="D18:D23" si="3">AVERAGE(W18,AP18,BI18,CB18,CU18)</f>
        <v>0.61375000000000002</v>
      </c>
      <c r="E18">
        <f t="shared" si="2"/>
        <v>0.65405000000000002</v>
      </c>
      <c r="F18">
        <f t="shared" si="2"/>
        <v>0.61082499999999995</v>
      </c>
      <c r="G18">
        <f t="shared" si="2"/>
        <v>0.618425</v>
      </c>
      <c r="H18">
        <f t="shared" si="2"/>
        <v>0.59082500000000004</v>
      </c>
      <c r="I18">
        <f t="shared" si="2"/>
        <v>0.61699999999999999</v>
      </c>
      <c r="J18">
        <f t="shared" si="2"/>
        <v>0.59257499999999996</v>
      </c>
      <c r="K18">
        <f t="shared" si="2"/>
        <v>0.59499999999999997</v>
      </c>
      <c r="L18">
        <f t="shared" si="2"/>
        <v>0.65476000000000001</v>
      </c>
      <c r="M18">
        <f t="shared" si="2"/>
        <v>0.55002000000000006</v>
      </c>
      <c r="N18">
        <f t="shared" si="2"/>
        <v>0.58674000000000004</v>
      </c>
      <c r="O18">
        <f t="shared" si="2"/>
        <v>0.55667999999999995</v>
      </c>
      <c r="P18">
        <f t="shared" si="2"/>
        <v>0.64782000000000006</v>
      </c>
      <c r="Q18">
        <f t="shared" si="2"/>
        <v>0.58977999999999997</v>
      </c>
      <c r="R18">
        <f t="shared" si="2"/>
        <v>78.662000000000006</v>
      </c>
      <c r="S18">
        <f t="shared" si="2"/>
        <v>2020</v>
      </c>
      <c r="V18" s="13">
        <v>1</v>
      </c>
      <c r="W18" s="6"/>
      <c r="X18" s="6"/>
      <c r="Y18" s="6"/>
      <c r="Z18" s="6"/>
      <c r="AA18" s="6"/>
      <c r="AB18" s="6"/>
      <c r="AC18" s="6"/>
      <c r="AD18" s="6">
        <f>RunOnceAcrossAllTest!U44</f>
        <v>0.60499999999999998</v>
      </c>
      <c r="AE18" s="6">
        <f>RunOnceAcrossAllTest!V44</f>
        <v>0.70420000000000005</v>
      </c>
      <c r="AF18" s="6">
        <f>RunOnceAcrossAllTest!W44</f>
        <v>0.46300000000000002</v>
      </c>
      <c r="AG18" s="6">
        <f>RunOnceAcrossAllTest!X44</f>
        <v>0.55869999999999997</v>
      </c>
      <c r="AH18" s="6">
        <f>RunOnceAcrossAllTest!Y44</f>
        <v>0.5504</v>
      </c>
      <c r="AI18" s="6">
        <f>RunOnceAcrossAllTest!Z44</f>
        <v>0.77170000000000005</v>
      </c>
      <c r="AJ18" s="6">
        <f>RunOnceAcrossAllTest!AA44</f>
        <v>0.64249999999999996</v>
      </c>
      <c r="AK18" s="6">
        <f>RunOnceAcrossAllTest!AS44</f>
        <v>109.39</v>
      </c>
      <c r="AL18" s="6">
        <f>RunOnceAcrossAllTest!AR44</f>
        <v>2020</v>
      </c>
      <c r="AO18">
        <v>1</v>
      </c>
      <c r="AP18" s="12">
        <v>0.625</v>
      </c>
      <c r="AQ18" s="12">
        <v>0.63719999999999999</v>
      </c>
      <c r="AR18" s="12">
        <v>0.67920000000000003</v>
      </c>
      <c r="AS18" s="12">
        <v>0.65749999999999997</v>
      </c>
      <c r="AT18" s="12">
        <v>0.60919999999999996</v>
      </c>
      <c r="AU18" s="12">
        <v>0.56379999999999997</v>
      </c>
      <c r="AV18" s="12">
        <v>0.58560000000000001</v>
      </c>
      <c r="AW18" s="12">
        <v>0.57999999999999996</v>
      </c>
      <c r="AX18" s="12">
        <v>0.61539999999999995</v>
      </c>
      <c r="AY18" s="12">
        <v>0.59260000000000002</v>
      </c>
      <c r="AZ18" s="12">
        <v>0.6038</v>
      </c>
      <c r="BA18" s="12">
        <v>0.54169999999999996</v>
      </c>
      <c r="BB18" s="12">
        <v>0.56520000000000004</v>
      </c>
      <c r="BC18" s="12">
        <v>0.55320000000000003</v>
      </c>
      <c r="BD18">
        <v>64.91</v>
      </c>
      <c r="BE18">
        <v>2020</v>
      </c>
      <c r="BH18">
        <v>1</v>
      </c>
      <c r="BI18" s="12">
        <v>0.63500000000000001</v>
      </c>
      <c r="BJ18" s="12">
        <v>0.67010000000000003</v>
      </c>
      <c r="BK18" s="12">
        <v>0.61319999999999997</v>
      </c>
      <c r="BL18" s="12">
        <v>0.64039999999999997</v>
      </c>
      <c r="BM18" s="12">
        <v>0.60189999999999999</v>
      </c>
      <c r="BN18" s="12">
        <v>0.65959999999999996</v>
      </c>
      <c r="BO18" s="12">
        <v>0.62939999999999996</v>
      </c>
      <c r="BP18" s="12">
        <v>0.62</v>
      </c>
      <c r="BQ18" s="12">
        <v>0.67390000000000005</v>
      </c>
      <c r="BR18" s="12">
        <v>0.57410000000000005</v>
      </c>
      <c r="BS18" s="12">
        <v>0.62</v>
      </c>
      <c r="BT18" s="12">
        <v>0.57410000000000005</v>
      </c>
      <c r="BU18" s="12">
        <v>0.67390000000000005</v>
      </c>
      <c r="BV18" s="12">
        <v>0.62</v>
      </c>
      <c r="BW18">
        <v>69.94</v>
      </c>
      <c r="BX18">
        <v>2020</v>
      </c>
      <c r="CA18">
        <v>1</v>
      </c>
      <c r="CB18" s="12">
        <v>0.6</v>
      </c>
      <c r="CC18" s="12">
        <v>0.59699999999999998</v>
      </c>
      <c r="CD18" s="12">
        <v>0.75470000000000004</v>
      </c>
      <c r="CE18" s="12">
        <v>0.66669999999999996</v>
      </c>
      <c r="CF18" s="12">
        <v>0.60609999999999997</v>
      </c>
      <c r="CG18" s="12">
        <v>0.42549999999999999</v>
      </c>
      <c r="CH18" s="12">
        <v>0.5</v>
      </c>
      <c r="CI18" s="12">
        <v>0.61</v>
      </c>
      <c r="CJ18" s="12">
        <v>0.61360000000000003</v>
      </c>
      <c r="CK18" s="12">
        <v>0.75</v>
      </c>
      <c r="CL18" s="12">
        <v>0.67500000000000004</v>
      </c>
      <c r="CM18" s="12">
        <v>0.60289999999999999</v>
      </c>
      <c r="CN18" s="12">
        <v>0.44569999999999999</v>
      </c>
      <c r="CO18" s="12">
        <v>0.51249999999999996</v>
      </c>
      <c r="CP18">
        <v>60.92</v>
      </c>
      <c r="CQ18">
        <v>2020</v>
      </c>
      <c r="CT18">
        <v>1</v>
      </c>
      <c r="CU18" s="12">
        <v>0.59499999999999997</v>
      </c>
      <c r="CV18" s="12">
        <v>0.71189999999999998</v>
      </c>
      <c r="CW18" s="12">
        <v>0.3962</v>
      </c>
      <c r="CX18" s="12">
        <v>0.5091</v>
      </c>
      <c r="CY18" s="12">
        <v>0.54610000000000003</v>
      </c>
      <c r="CZ18" s="12">
        <v>0.81910000000000005</v>
      </c>
      <c r="DA18" s="12">
        <v>0.65529999999999999</v>
      </c>
      <c r="DB18" s="12">
        <v>0.56000000000000005</v>
      </c>
      <c r="DC18" s="12">
        <v>0.66669999999999996</v>
      </c>
      <c r="DD18" s="12">
        <v>0.37040000000000001</v>
      </c>
      <c r="DE18" s="12">
        <v>0.47620000000000001</v>
      </c>
      <c r="DF18" s="12">
        <v>0.51429999999999998</v>
      </c>
      <c r="DG18" s="12">
        <v>0.78259999999999996</v>
      </c>
      <c r="DH18" s="12">
        <v>0.62070000000000003</v>
      </c>
      <c r="DI18">
        <v>88.15</v>
      </c>
      <c r="DJ18">
        <v>2020</v>
      </c>
    </row>
    <row r="19" spans="3:114" x14ac:dyDescent="0.2">
      <c r="C19" s="13">
        <v>2</v>
      </c>
      <c r="D19">
        <f t="shared" si="3"/>
        <v>0.63250000000000006</v>
      </c>
      <c r="E19">
        <f t="shared" si="2"/>
        <v>0.63694999999999991</v>
      </c>
      <c r="F19">
        <f t="shared" si="2"/>
        <v>0.7523749999999999</v>
      </c>
      <c r="G19">
        <f t="shared" si="2"/>
        <v>0.68237500000000006</v>
      </c>
      <c r="H19">
        <f t="shared" si="2"/>
        <v>0.64929999999999999</v>
      </c>
      <c r="I19">
        <f t="shared" si="2"/>
        <v>0.49734999999999996</v>
      </c>
      <c r="J19">
        <f t="shared" si="2"/>
        <v>0.53989999999999994</v>
      </c>
      <c r="K19">
        <f t="shared" si="2"/>
        <v>0.59399999999999997</v>
      </c>
      <c r="L19">
        <f t="shared" si="2"/>
        <v>0.62772000000000006</v>
      </c>
      <c r="M19">
        <f t="shared" si="2"/>
        <v>0.64813999999999994</v>
      </c>
      <c r="N19">
        <f t="shared" si="2"/>
        <v>0.63117999999999996</v>
      </c>
      <c r="O19">
        <f t="shared" si="2"/>
        <v>0.54866000000000004</v>
      </c>
      <c r="P19">
        <f t="shared" si="2"/>
        <v>0.53042</v>
      </c>
      <c r="Q19">
        <f t="shared" si="2"/>
        <v>0.52867999999999993</v>
      </c>
      <c r="R19">
        <f t="shared" si="2"/>
        <v>178.714</v>
      </c>
      <c r="S19">
        <f t="shared" si="2"/>
        <v>3959.2</v>
      </c>
      <c r="V19" s="13">
        <v>2</v>
      </c>
      <c r="W19" s="6"/>
      <c r="X19" s="6"/>
      <c r="Y19" s="6"/>
      <c r="Z19" s="6"/>
      <c r="AA19" s="6"/>
      <c r="AB19" s="6"/>
      <c r="AC19" s="6"/>
      <c r="AD19" s="6">
        <f>RunOnceAcrossAllTest!U74</f>
        <v>0.6</v>
      </c>
      <c r="AE19" s="6">
        <f>RunOnceAcrossAllTest!V74</f>
        <v>0.62960000000000005</v>
      </c>
      <c r="AF19" s="6">
        <f>RunOnceAcrossAllTest!W74</f>
        <v>0.62960000000000005</v>
      </c>
      <c r="AG19" s="6">
        <f>RunOnceAcrossAllTest!X74</f>
        <v>0.62960000000000005</v>
      </c>
      <c r="AH19" s="6">
        <f>RunOnceAcrossAllTest!Y74</f>
        <v>0.56520000000000004</v>
      </c>
      <c r="AI19" s="6">
        <f>RunOnceAcrossAllTest!Z74</f>
        <v>0.56520000000000004</v>
      </c>
      <c r="AJ19" s="6">
        <f>RunOnceAcrossAllTest!AA74</f>
        <v>0.56520000000000004</v>
      </c>
      <c r="AK19" s="6">
        <f>RunOnceAcrossAllTest!AS74</f>
        <v>250.77</v>
      </c>
      <c r="AL19" s="6">
        <f>RunOnceAcrossAllTest!AR74</f>
        <v>4040</v>
      </c>
      <c r="AO19">
        <v>2</v>
      </c>
      <c r="AP19" s="12">
        <v>0.66</v>
      </c>
      <c r="AQ19" s="12">
        <v>0.67589999999999995</v>
      </c>
      <c r="AR19" s="12">
        <v>0.68869999999999998</v>
      </c>
      <c r="AS19" s="12">
        <v>0.68220000000000003</v>
      </c>
      <c r="AT19" s="12">
        <v>0.64129999999999998</v>
      </c>
      <c r="AU19" s="12">
        <v>0.62770000000000004</v>
      </c>
      <c r="AV19" s="12">
        <v>0.63439999999999996</v>
      </c>
      <c r="AW19" s="12">
        <v>0.59</v>
      </c>
      <c r="AX19" s="12">
        <v>0.64129999999999998</v>
      </c>
      <c r="AY19" s="12">
        <v>0.54630000000000001</v>
      </c>
      <c r="AZ19" s="12">
        <v>0.59</v>
      </c>
      <c r="BA19" s="12">
        <v>0.54630000000000001</v>
      </c>
      <c r="BB19" s="12">
        <v>0.64129999999999998</v>
      </c>
      <c r="BC19" s="12">
        <v>0.59</v>
      </c>
      <c r="BD19">
        <v>156.88</v>
      </c>
      <c r="BE19">
        <v>3636</v>
      </c>
      <c r="BH19">
        <v>2</v>
      </c>
      <c r="BI19" s="12">
        <v>0.66</v>
      </c>
      <c r="BJ19" s="12">
        <v>0.64390000000000003</v>
      </c>
      <c r="BK19" s="12">
        <v>0.80189999999999995</v>
      </c>
      <c r="BL19" s="12">
        <v>0.71430000000000005</v>
      </c>
      <c r="BM19" s="12">
        <v>0.69120000000000004</v>
      </c>
      <c r="BN19" s="12">
        <v>0.5</v>
      </c>
      <c r="BO19" s="12">
        <v>0.58020000000000005</v>
      </c>
      <c r="BP19" s="12">
        <v>0.67500000000000004</v>
      </c>
      <c r="BQ19" s="12">
        <v>0.68379999999999996</v>
      </c>
      <c r="BR19" s="12">
        <v>0.74070000000000003</v>
      </c>
      <c r="BS19" s="12">
        <v>0.71109999999999995</v>
      </c>
      <c r="BT19" s="12">
        <v>0.66269999999999996</v>
      </c>
      <c r="BU19" s="12">
        <v>0.5978</v>
      </c>
      <c r="BV19" s="12">
        <v>0.62860000000000005</v>
      </c>
      <c r="BW19">
        <v>166.92</v>
      </c>
      <c r="BX19">
        <v>4040</v>
      </c>
      <c r="CA19">
        <v>2</v>
      </c>
      <c r="CB19" s="12">
        <v>0.63</v>
      </c>
      <c r="CC19" s="12">
        <v>0.6633</v>
      </c>
      <c r="CD19" s="12">
        <v>0.61319999999999997</v>
      </c>
      <c r="CE19" s="12">
        <v>0.63729999999999998</v>
      </c>
      <c r="CF19" s="12">
        <v>0.59799999999999998</v>
      </c>
      <c r="CG19" s="12">
        <v>0.64890000000000003</v>
      </c>
      <c r="CH19" s="12">
        <v>0.62239999999999995</v>
      </c>
      <c r="CI19" s="12">
        <v>0.6</v>
      </c>
      <c r="CJ19" s="12">
        <v>0.65559999999999996</v>
      </c>
      <c r="CK19" s="12">
        <v>0.54630000000000001</v>
      </c>
      <c r="CL19" s="12">
        <v>0.59599999999999997</v>
      </c>
      <c r="CM19" s="12">
        <v>0.55449999999999999</v>
      </c>
      <c r="CN19" s="12">
        <v>0.66300000000000003</v>
      </c>
      <c r="CO19" s="12">
        <v>0.60399999999999998</v>
      </c>
      <c r="CP19">
        <v>158.93</v>
      </c>
      <c r="CQ19">
        <v>4040</v>
      </c>
      <c r="CT19">
        <v>2</v>
      </c>
      <c r="CU19" s="12">
        <v>0.57999999999999996</v>
      </c>
      <c r="CV19" s="12">
        <v>0.56469999999999998</v>
      </c>
      <c r="CW19" s="12">
        <v>0.90569999999999995</v>
      </c>
      <c r="CX19" s="12">
        <v>0.69569999999999999</v>
      </c>
      <c r="CY19" s="12">
        <v>0.66669999999999996</v>
      </c>
      <c r="CZ19" s="12">
        <v>0.21279999999999999</v>
      </c>
      <c r="DA19" s="12">
        <v>0.3226</v>
      </c>
      <c r="DB19" s="12">
        <v>0.505</v>
      </c>
      <c r="DC19" s="12">
        <v>0.52829999999999999</v>
      </c>
      <c r="DD19" s="12">
        <v>0.77780000000000005</v>
      </c>
      <c r="DE19" s="12">
        <v>0.62919999999999998</v>
      </c>
      <c r="DF19" s="12">
        <v>0.41460000000000002</v>
      </c>
      <c r="DG19" s="12">
        <v>0.18479999999999999</v>
      </c>
      <c r="DH19" s="12">
        <v>0.25559999999999999</v>
      </c>
      <c r="DI19">
        <v>160.07</v>
      </c>
      <c r="DJ19">
        <v>4040</v>
      </c>
    </row>
    <row r="20" spans="3:114" x14ac:dyDescent="0.2">
      <c r="C20" s="13">
        <v>3</v>
      </c>
      <c r="D20">
        <f t="shared" si="3"/>
        <v>0.64875000000000005</v>
      </c>
      <c r="E20">
        <f t="shared" si="2"/>
        <v>0.69769999999999999</v>
      </c>
      <c r="F20">
        <f t="shared" si="2"/>
        <v>0.64387499999999998</v>
      </c>
      <c r="G20">
        <f t="shared" si="2"/>
        <v>0.64052500000000001</v>
      </c>
      <c r="H20">
        <f t="shared" si="2"/>
        <v>0.6594000000000001</v>
      </c>
      <c r="I20">
        <f t="shared" si="2"/>
        <v>0.65427499999999994</v>
      </c>
      <c r="J20">
        <f t="shared" si="2"/>
        <v>0.62697500000000006</v>
      </c>
      <c r="K20">
        <f t="shared" si="2"/>
        <v>0.61299999999999999</v>
      </c>
      <c r="L20">
        <f t="shared" si="2"/>
        <v>0.66034000000000004</v>
      </c>
      <c r="M20">
        <f t="shared" si="2"/>
        <v>0.59630000000000005</v>
      </c>
      <c r="N20">
        <f t="shared" si="2"/>
        <v>0.60705999999999993</v>
      </c>
      <c r="O20">
        <f t="shared" si="2"/>
        <v>0.59433999999999998</v>
      </c>
      <c r="P20">
        <f t="shared" si="2"/>
        <v>0.63261999999999996</v>
      </c>
      <c r="Q20">
        <f t="shared" si="2"/>
        <v>0.59497999999999995</v>
      </c>
      <c r="R20">
        <f t="shared" si="2"/>
        <v>152.20600000000002</v>
      </c>
      <c r="S20">
        <f t="shared" si="2"/>
        <v>4040</v>
      </c>
      <c r="V20" s="13">
        <v>3</v>
      </c>
      <c r="W20" s="6"/>
      <c r="X20" s="6"/>
      <c r="Y20" s="6"/>
      <c r="Z20" s="6"/>
      <c r="AA20" s="6"/>
      <c r="AB20" s="6"/>
      <c r="AC20" s="6"/>
      <c r="AD20" s="6">
        <f>RunOnceAcrossAllTest!U104</f>
        <v>0.64500000000000002</v>
      </c>
      <c r="AE20" s="6">
        <f>RunOnceAcrossAllTest!V104</f>
        <v>0.69889999999999997</v>
      </c>
      <c r="AF20" s="6">
        <f>RunOnceAcrossAllTest!W104</f>
        <v>0.60189999999999999</v>
      </c>
      <c r="AG20" s="6">
        <f>RunOnceAcrossAllTest!X104</f>
        <v>0.64680000000000004</v>
      </c>
      <c r="AH20" s="6">
        <f>RunOnceAcrossAllTest!Y104</f>
        <v>0.59809999999999997</v>
      </c>
      <c r="AI20" s="6">
        <f>RunOnceAcrossAllTest!Z104</f>
        <v>0.69569999999999999</v>
      </c>
      <c r="AJ20" s="6">
        <f>RunOnceAcrossAllTest!AA104</f>
        <v>0.64319999999999999</v>
      </c>
      <c r="AK20" s="6">
        <f>RunOnceAcrossAllTest!AS104</f>
        <v>193.13</v>
      </c>
      <c r="AL20" s="6">
        <f>RunOnceAcrossAllTest!AR104</f>
        <v>4040</v>
      </c>
      <c r="AO20">
        <v>3</v>
      </c>
      <c r="AP20" s="12">
        <v>0.68</v>
      </c>
      <c r="AQ20" s="12">
        <v>0.64</v>
      </c>
      <c r="AR20" s="12">
        <v>0.90569999999999995</v>
      </c>
      <c r="AS20" s="12">
        <v>0.75</v>
      </c>
      <c r="AT20" s="12">
        <v>0.8</v>
      </c>
      <c r="AU20" s="12">
        <v>0.42549999999999999</v>
      </c>
      <c r="AV20" s="12">
        <v>0.55559999999999998</v>
      </c>
      <c r="AW20" s="12">
        <v>0.66</v>
      </c>
      <c r="AX20" s="12">
        <v>0.64080000000000004</v>
      </c>
      <c r="AY20" s="12">
        <v>0.84260000000000002</v>
      </c>
      <c r="AZ20" s="12">
        <v>0.72799999999999998</v>
      </c>
      <c r="BA20" s="12">
        <v>0.70689999999999997</v>
      </c>
      <c r="BB20" s="12">
        <v>0.44569999999999999</v>
      </c>
      <c r="BC20" s="12">
        <v>0.54669999999999996</v>
      </c>
      <c r="BD20">
        <v>148.88</v>
      </c>
      <c r="BE20">
        <v>4040</v>
      </c>
      <c r="BH20">
        <v>3</v>
      </c>
      <c r="BI20" s="12">
        <v>0.68</v>
      </c>
      <c r="BJ20" s="12">
        <v>0.66410000000000002</v>
      </c>
      <c r="BK20" s="12">
        <v>0.80189999999999995</v>
      </c>
      <c r="BL20" s="12">
        <v>0.72650000000000003</v>
      </c>
      <c r="BM20" s="12">
        <v>0.70830000000000004</v>
      </c>
      <c r="BN20" s="12">
        <v>0.54259999999999997</v>
      </c>
      <c r="BO20" s="12">
        <v>0.61450000000000005</v>
      </c>
      <c r="BP20" s="12">
        <v>0.63</v>
      </c>
      <c r="BQ20" s="12">
        <v>0.63280000000000003</v>
      </c>
      <c r="BR20" s="12">
        <v>0.75</v>
      </c>
      <c r="BS20" s="12">
        <v>0.68640000000000001</v>
      </c>
      <c r="BT20" s="12">
        <v>0.625</v>
      </c>
      <c r="BU20" s="12">
        <v>0.48909999999999998</v>
      </c>
      <c r="BV20" s="12">
        <v>0.54879999999999995</v>
      </c>
      <c r="BW20">
        <v>127.35</v>
      </c>
      <c r="BX20">
        <v>4040</v>
      </c>
      <c r="CA20">
        <v>3</v>
      </c>
      <c r="CB20" s="12">
        <v>0.625</v>
      </c>
      <c r="CC20" s="12">
        <v>0.70669999999999999</v>
      </c>
      <c r="CD20" s="12">
        <v>0.5</v>
      </c>
      <c r="CE20" s="12">
        <v>0.58560000000000001</v>
      </c>
      <c r="CF20" s="12">
        <v>0.57599999999999996</v>
      </c>
      <c r="CG20" s="12">
        <v>0.76600000000000001</v>
      </c>
      <c r="CH20" s="12">
        <v>0.65749999999999997</v>
      </c>
      <c r="CI20" s="12">
        <v>0.59</v>
      </c>
      <c r="CJ20" s="12">
        <v>0.66249999999999998</v>
      </c>
      <c r="CK20" s="12">
        <v>0.49070000000000003</v>
      </c>
      <c r="CL20" s="12">
        <v>0.56379999999999997</v>
      </c>
      <c r="CM20" s="12">
        <v>0.54169999999999996</v>
      </c>
      <c r="CN20" s="12">
        <v>0.70650000000000002</v>
      </c>
      <c r="CO20" s="12">
        <v>0.61319999999999997</v>
      </c>
      <c r="CP20">
        <v>153.07</v>
      </c>
      <c r="CQ20">
        <v>4040</v>
      </c>
      <c r="CT20">
        <v>3</v>
      </c>
      <c r="CU20" s="12">
        <v>0.61</v>
      </c>
      <c r="CV20" s="12">
        <v>0.78</v>
      </c>
      <c r="CW20" s="12">
        <v>0.3679</v>
      </c>
      <c r="CX20" s="12">
        <v>0.5</v>
      </c>
      <c r="CY20" s="12">
        <v>0.55330000000000001</v>
      </c>
      <c r="CZ20" s="12">
        <v>0.88300000000000001</v>
      </c>
      <c r="DA20" s="12">
        <v>0.68030000000000002</v>
      </c>
      <c r="DB20" s="12">
        <v>0.54</v>
      </c>
      <c r="DC20" s="12">
        <v>0.66669999999999996</v>
      </c>
      <c r="DD20" s="12">
        <v>0.29630000000000001</v>
      </c>
      <c r="DE20" s="12">
        <v>0.4103</v>
      </c>
      <c r="DF20" s="12">
        <v>0.5</v>
      </c>
      <c r="DG20" s="12">
        <v>0.82609999999999995</v>
      </c>
      <c r="DH20" s="12">
        <v>0.623</v>
      </c>
      <c r="DI20">
        <v>138.6</v>
      </c>
      <c r="DJ20">
        <v>4040</v>
      </c>
    </row>
    <row r="21" spans="3:114" x14ac:dyDescent="0.2">
      <c r="C21" s="13">
        <v>4</v>
      </c>
      <c r="D21">
        <f t="shared" si="3"/>
        <v>0.65249999999999997</v>
      </c>
      <c r="E21">
        <f t="shared" si="2"/>
        <v>0.64182500000000009</v>
      </c>
      <c r="F21">
        <f t="shared" si="2"/>
        <v>0.77594999999999992</v>
      </c>
      <c r="G21">
        <f t="shared" si="2"/>
        <v>0.70147500000000007</v>
      </c>
      <c r="H21">
        <f t="shared" si="2"/>
        <v>0.67942499999999995</v>
      </c>
      <c r="I21">
        <f t="shared" si="2"/>
        <v>0.51329999999999998</v>
      </c>
      <c r="J21">
        <f t="shared" si="2"/>
        <v>0.58179999999999998</v>
      </c>
      <c r="K21">
        <f t="shared" si="2"/>
        <v>0.61899999999999999</v>
      </c>
      <c r="L21">
        <f t="shared" si="2"/>
        <v>0.62564000000000008</v>
      </c>
      <c r="M21">
        <f t="shared" si="2"/>
        <v>0.73146</v>
      </c>
      <c r="N21">
        <f t="shared" si="2"/>
        <v>0.67410000000000003</v>
      </c>
      <c r="O21">
        <f t="shared" si="2"/>
        <v>0.60909999999999997</v>
      </c>
      <c r="P21">
        <f t="shared" si="2"/>
        <v>0.48694000000000004</v>
      </c>
      <c r="Q21">
        <f t="shared" si="2"/>
        <v>0.54053999999999991</v>
      </c>
      <c r="R21">
        <f t="shared" si="2"/>
        <v>165.99600000000001</v>
      </c>
      <c r="S21">
        <f t="shared" si="2"/>
        <v>4040</v>
      </c>
      <c r="V21" s="13">
        <v>4</v>
      </c>
      <c r="W21" s="6"/>
      <c r="X21" s="6"/>
      <c r="Y21" s="6"/>
      <c r="Z21" s="6"/>
      <c r="AA21" s="6"/>
      <c r="AB21" s="6"/>
      <c r="AC21" s="6"/>
      <c r="AD21" s="6">
        <f>RunOnceAcrossAllTest!U134</f>
        <v>0.61</v>
      </c>
      <c r="AE21" s="6">
        <f>RunOnceAcrossAllTest!V134</f>
        <v>0.61539999999999995</v>
      </c>
      <c r="AF21" s="6">
        <f>RunOnceAcrossAllTest!W134</f>
        <v>0.74070000000000003</v>
      </c>
      <c r="AG21" s="6">
        <f>RunOnceAcrossAllTest!X134</f>
        <v>0.67230000000000001</v>
      </c>
      <c r="AH21" s="6">
        <f>RunOnceAcrossAllTest!Y134</f>
        <v>0.6</v>
      </c>
      <c r="AI21" s="6">
        <f>RunOnceAcrossAllTest!Z134</f>
        <v>0.45650000000000002</v>
      </c>
      <c r="AJ21" s="6">
        <f>RunOnceAcrossAllTest!AA134</f>
        <v>0.51849999999999996</v>
      </c>
      <c r="AK21" s="6">
        <f>RunOnceAcrossAllTest!AS134</f>
        <v>223.03</v>
      </c>
      <c r="AL21" s="6">
        <f>RunOnceAcrossAllTest!AR134</f>
        <v>4040</v>
      </c>
      <c r="AO21">
        <v>4</v>
      </c>
      <c r="AP21" s="12">
        <v>0.69499999999999995</v>
      </c>
      <c r="AQ21" s="12">
        <v>0.6573</v>
      </c>
      <c r="AR21" s="12">
        <v>0.88680000000000003</v>
      </c>
      <c r="AS21" s="12">
        <v>0.755</v>
      </c>
      <c r="AT21" s="12">
        <v>0.78949999999999998</v>
      </c>
      <c r="AU21" s="12">
        <v>0.47870000000000001</v>
      </c>
      <c r="AV21" s="12">
        <v>0.59599999999999997</v>
      </c>
      <c r="AW21" s="12">
        <v>0.69499999999999995</v>
      </c>
      <c r="AX21" s="12">
        <v>0.68220000000000003</v>
      </c>
      <c r="AY21" s="12">
        <v>0.81479999999999997</v>
      </c>
      <c r="AZ21" s="12">
        <v>0.74260000000000004</v>
      </c>
      <c r="BA21" s="12">
        <v>0.71830000000000005</v>
      </c>
      <c r="BB21" s="12">
        <v>0.55430000000000001</v>
      </c>
      <c r="BC21" s="12">
        <v>0.62580000000000002</v>
      </c>
      <c r="BD21">
        <v>157.36000000000001</v>
      </c>
      <c r="BE21">
        <v>4040</v>
      </c>
      <c r="BH21">
        <v>4</v>
      </c>
      <c r="BI21" s="12">
        <v>0.68</v>
      </c>
      <c r="BJ21" s="12">
        <v>0.66410000000000002</v>
      </c>
      <c r="BK21" s="12">
        <v>0.80189999999999995</v>
      </c>
      <c r="BL21" s="12">
        <v>0.72650000000000003</v>
      </c>
      <c r="BM21" s="12">
        <v>0.70830000000000004</v>
      </c>
      <c r="BN21" s="12">
        <v>0.54259999999999997</v>
      </c>
      <c r="BO21" s="12">
        <v>0.61450000000000005</v>
      </c>
      <c r="BP21" s="12">
        <v>0.63</v>
      </c>
      <c r="BQ21" s="12">
        <v>0.63280000000000003</v>
      </c>
      <c r="BR21" s="12">
        <v>0.75</v>
      </c>
      <c r="BS21" s="12">
        <v>0.68640000000000001</v>
      </c>
      <c r="BT21" s="12">
        <v>0.625</v>
      </c>
      <c r="BU21" s="12">
        <v>0.48909999999999998</v>
      </c>
      <c r="BV21" s="12">
        <v>0.54879999999999995</v>
      </c>
      <c r="BW21">
        <v>128.85</v>
      </c>
      <c r="BX21">
        <v>4040</v>
      </c>
      <c r="CA21">
        <v>4</v>
      </c>
      <c r="CB21" s="12">
        <v>0.625</v>
      </c>
      <c r="CC21" s="12">
        <v>0.63480000000000003</v>
      </c>
      <c r="CD21" s="12">
        <v>0.68869999999999998</v>
      </c>
      <c r="CE21" s="12">
        <v>0.66059999999999997</v>
      </c>
      <c r="CF21" s="12">
        <v>0.61180000000000001</v>
      </c>
      <c r="CG21" s="12">
        <v>0.55320000000000003</v>
      </c>
      <c r="CH21" s="12">
        <v>0.58099999999999996</v>
      </c>
      <c r="CI21" s="12">
        <v>0.58499999999999996</v>
      </c>
      <c r="CJ21" s="12">
        <v>0.60870000000000002</v>
      </c>
      <c r="CK21" s="12">
        <v>0.64810000000000001</v>
      </c>
      <c r="CL21" s="12">
        <v>0.62780000000000002</v>
      </c>
      <c r="CM21" s="12">
        <v>0.55289999999999995</v>
      </c>
      <c r="CN21" s="12">
        <v>0.51090000000000002</v>
      </c>
      <c r="CO21" s="12">
        <v>0.53110000000000002</v>
      </c>
      <c r="CP21">
        <v>156.22999999999999</v>
      </c>
      <c r="CQ21">
        <v>4040</v>
      </c>
      <c r="CT21">
        <v>4</v>
      </c>
      <c r="CU21" s="12">
        <v>0.61</v>
      </c>
      <c r="CV21" s="12">
        <v>0.61109999999999998</v>
      </c>
      <c r="CW21" s="12">
        <v>0.72640000000000005</v>
      </c>
      <c r="CX21" s="12">
        <v>0.66379999999999995</v>
      </c>
      <c r="CY21" s="12">
        <v>0.60809999999999997</v>
      </c>
      <c r="CZ21" s="12">
        <v>0.47870000000000001</v>
      </c>
      <c r="DA21" s="12">
        <v>0.53569999999999995</v>
      </c>
      <c r="DB21" s="12">
        <v>0.57499999999999996</v>
      </c>
      <c r="DC21" s="12">
        <v>0.58909999999999996</v>
      </c>
      <c r="DD21" s="12">
        <v>0.70369999999999999</v>
      </c>
      <c r="DE21" s="12">
        <v>0.64139999999999997</v>
      </c>
      <c r="DF21" s="12">
        <v>0.54930000000000001</v>
      </c>
      <c r="DG21" s="12">
        <v>0.4239</v>
      </c>
      <c r="DH21" s="12">
        <v>0.47849999999999998</v>
      </c>
      <c r="DI21">
        <v>164.51</v>
      </c>
      <c r="DJ21">
        <v>4040</v>
      </c>
    </row>
    <row r="22" spans="3:114" x14ac:dyDescent="0.2">
      <c r="C22" s="13">
        <v>5</v>
      </c>
      <c r="D22">
        <f t="shared" si="3"/>
        <v>0.66500000000000004</v>
      </c>
      <c r="E22">
        <f t="shared" si="2"/>
        <v>0.66055000000000008</v>
      </c>
      <c r="F22">
        <f t="shared" si="2"/>
        <v>0.75707500000000005</v>
      </c>
      <c r="G22">
        <f t="shared" si="2"/>
        <v>0.70210000000000006</v>
      </c>
      <c r="H22">
        <f t="shared" si="2"/>
        <v>0.68712499999999999</v>
      </c>
      <c r="I22">
        <f t="shared" si="2"/>
        <v>0.56117499999999998</v>
      </c>
      <c r="J22">
        <f t="shared" si="2"/>
        <v>0.61085</v>
      </c>
      <c r="K22">
        <f t="shared" si="2"/>
        <v>0.62799999999999989</v>
      </c>
      <c r="L22">
        <f t="shared" si="2"/>
        <v>0.6495200000000001</v>
      </c>
      <c r="M22">
        <f t="shared" si="2"/>
        <v>0.67964000000000002</v>
      </c>
      <c r="N22">
        <f t="shared" si="2"/>
        <v>0.6614000000000001</v>
      </c>
      <c r="O22">
        <f t="shared" si="2"/>
        <v>0.60764000000000007</v>
      </c>
      <c r="P22">
        <f t="shared" si="2"/>
        <v>0.56738</v>
      </c>
      <c r="Q22">
        <f t="shared" si="2"/>
        <v>0.5827</v>
      </c>
      <c r="R22">
        <f t="shared" si="2"/>
        <v>184.25</v>
      </c>
      <c r="S22">
        <f t="shared" si="2"/>
        <v>4040</v>
      </c>
      <c r="V22" s="13">
        <v>5</v>
      </c>
      <c r="W22" s="6"/>
      <c r="X22" s="6"/>
      <c r="Y22" s="6"/>
      <c r="Z22" s="6"/>
      <c r="AA22" s="6"/>
      <c r="AB22" s="6"/>
      <c r="AC22" s="6"/>
      <c r="AD22" s="6">
        <f>RunOnceAcrossAllTest!U164</f>
        <v>0.64500000000000002</v>
      </c>
      <c r="AE22" s="6">
        <f>RunOnceAcrossAllTest!V164</f>
        <v>0.69889999999999997</v>
      </c>
      <c r="AF22" s="6">
        <f>RunOnceAcrossAllTest!W164</f>
        <v>0.60189999999999999</v>
      </c>
      <c r="AG22" s="6">
        <f>RunOnceAcrossAllTest!X164</f>
        <v>0.64680000000000004</v>
      </c>
      <c r="AH22" s="6">
        <f>RunOnceAcrossAllTest!Y164</f>
        <v>0.59809999999999997</v>
      </c>
      <c r="AI22" s="6">
        <f>RunOnceAcrossAllTest!Z164</f>
        <v>0.69569999999999999</v>
      </c>
      <c r="AJ22" s="6">
        <f>RunOnceAcrossAllTest!AA164</f>
        <v>0.64319999999999999</v>
      </c>
      <c r="AK22" s="6">
        <f>RunOnceAcrossAllTest!AS164</f>
        <v>243.93</v>
      </c>
      <c r="AL22" s="6">
        <f>RunOnceAcrossAllTest!AR164</f>
        <v>4040</v>
      </c>
      <c r="AO22">
        <v>5</v>
      </c>
      <c r="AP22" s="12">
        <v>0.69499999999999995</v>
      </c>
      <c r="AQ22" s="12">
        <v>0.6573</v>
      </c>
      <c r="AR22" s="12">
        <v>0.88680000000000003</v>
      </c>
      <c r="AS22" s="12">
        <v>0.755</v>
      </c>
      <c r="AT22" s="12">
        <v>0.78949999999999998</v>
      </c>
      <c r="AU22" s="12">
        <v>0.47870000000000001</v>
      </c>
      <c r="AV22" s="12">
        <v>0.59599999999999997</v>
      </c>
      <c r="AW22" s="12">
        <v>0.69499999999999995</v>
      </c>
      <c r="AX22" s="12">
        <v>0.68220000000000003</v>
      </c>
      <c r="AY22" s="12">
        <v>0.81479999999999997</v>
      </c>
      <c r="AZ22" s="12">
        <v>0.74260000000000004</v>
      </c>
      <c r="BA22" s="12">
        <v>0.71830000000000005</v>
      </c>
      <c r="BB22" s="12">
        <v>0.55430000000000001</v>
      </c>
      <c r="BC22" s="12">
        <v>0.62580000000000002</v>
      </c>
      <c r="BD22">
        <v>167.27</v>
      </c>
      <c r="BE22">
        <v>4040</v>
      </c>
      <c r="BH22">
        <v>5</v>
      </c>
      <c r="BI22" s="12">
        <v>0.68</v>
      </c>
      <c r="BJ22" s="12">
        <v>0.66410000000000002</v>
      </c>
      <c r="BK22" s="12">
        <v>0.80189999999999995</v>
      </c>
      <c r="BL22" s="12">
        <v>0.72650000000000003</v>
      </c>
      <c r="BM22" s="12">
        <v>0.70830000000000004</v>
      </c>
      <c r="BN22" s="12">
        <v>0.54259999999999997</v>
      </c>
      <c r="BO22" s="12">
        <v>0.61450000000000005</v>
      </c>
      <c r="BP22" s="12">
        <v>0.63</v>
      </c>
      <c r="BQ22" s="12">
        <v>0.63280000000000003</v>
      </c>
      <c r="BR22" s="12">
        <v>0.75</v>
      </c>
      <c r="BS22" s="12">
        <v>0.68640000000000001</v>
      </c>
      <c r="BT22" s="12">
        <v>0.625</v>
      </c>
      <c r="BU22" s="12">
        <v>0.48909999999999998</v>
      </c>
      <c r="BV22" s="12">
        <v>0.54879999999999995</v>
      </c>
      <c r="BW22">
        <v>155.77000000000001</v>
      </c>
      <c r="BX22">
        <v>4040</v>
      </c>
      <c r="CA22">
        <v>5</v>
      </c>
      <c r="CB22" s="12">
        <v>0.66</v>
      </c>
      <c r="CC22" s="12">
        <v>0.66100000000000003</v>
      </c>
      <c r="CD22" s="12">
        <v>0.73580000000000001</v>
      </c>
      <c r="CE22" s="12">
        <v>0.69640000000000002</v>
      </c>
      <c r="CF22" s="12">
        <v>0.65849999999999997</v>
      </c>
      <c r="CG22" s="12">
        <v>0.57450000000000001</v>
      </c>
      <c r="CH22" s="12">
        <v>0.61360000000000003</v>
      </c>
      <c r="CI22" s="12">
        <v>0.57499999999999996</v>
      </c>
      <c r="CJ22" s="12">
        <v>0.6</v>
      </c>
      <c r="CK22" s="12">
        <v>0.63890000000000002</v>
      </c>
      <c r="CL22" s="12">
        <v>0.61880000000000002</v>
      </c>
      <c r="CM22" s="12">
        <v>0.54120000000000001</v>
      </c>
      <c r="CN22" s="12">
        <v>0.5</v>
      </c>
      <c r="CO22" s="12">
        <v>0.51980000000000004</v>
      </c>
      <c r="CP22">
        <v>173.13</v>
      </c>
      <c r="CQ22">
        <v>4040</v>
      </c>
      <c r="CT22">
        <v>5</v>
      </c>
      <c r="CU22" s="12">
        <v>0.625</v>
      </c>
      <c r="CV22" s="12">
        <v>0.65980000000000005</v>
      </c>
      <c r="CW22" s="12">
        <v>0.6038</v>
      </c>
      <c r="CX22" s="12">
        <v>0.63049999999999995</v>
      </c>
      <c r="CY22" s="12">
        <v>0.59219999999999995</v>
      </c>
      <c r="CZ22" s="12">
        <v>0.64890000000000003</v>
      </c>
      <c r="DA22" s="12">
        <v>0.61929999999999996</v>
      </c>
      <c r="DB22" s="12">
        <v>0.59499999999999997</v>
      </c>
      <c r="DC22" s="12">
        <v>0.63370000000000004</v>
      </c>
      <c r="DD22" s="12">
        <v>0.59260000000000002</v>
      </c>
      <c r="DE22" s="12">
        <v>0.61240000000000006</v>
      </c>
      <c r="DF22" s="12">
        <v>0.55559999999999998</v>
      </c>
      <c r="DG22" s="12">
        <v>0.5978</v>
      </c>
      <c r="DH22" s="12">
        <v>0.57589999999999997</v>
      </c>
      <c r="DI22">
        <v>181.15</v>
      </c>
      <c r="DJ22">
        <v>4040</v>
      </c>
    </row>
    <row r="23" spans="3:114" x14ac:dyDescent="0.2">
      <c r="C23" s="13">
        <v>6</v>
      </c>
      <c r="D23">
        <f t="shared" si="3"/>
        <v>0.66500000000000004</v>
      </c>
      <c r="E23">
        <f t="shared" si="2"/>
        <v>0.67957500000000004</v>
      </c>
      <c r="F23">
        <f t="shared" si="2"/>
        <v>0.69809999999999994</v>
      </c>
      <c r="G23">
        <f t="shared" si="2"/>
        <v>0.68620000000000003</v>
      </c>
      <c r="H23">
        <f t="shared" si="2"/>
        <v>0.65422500000000006</v>
      </c>
      <c r="I23">
        <f t="shared" si="2"/>
        <v>0.62770000000000004</v>
      </c>
      <c r="J23">
        <f t="shared" si="2"/>
        <v>0.63714999999999999</v>
      </c>
      <c r="K23">
        <f t="shared" si="2"/>
        <v>0.60499999999999998</v>
      </c>
      <c r="L23">
        <f t="shared" si="2"/>
        <v>0.63673999999999997</v>
      </c>
      <c r="M23">
        <f t="shared" si="2"/>
        <v>0.62222</v>
      </c>
      <c r="N23">
        <f t="shared" si="2"/>
        <v>0.62631999999999999</v>
      </c>
      <c r="O23">
        <f t="shared" si="2"/>
        <v>0.57504</v>
      </c>
      <c r="P23">
        <f t="shared" si="2"/>
        <v>0.58475999999999995</v>
      </c>
      <c r="Q23">
        <f t="shared" si="2"/>
        <v>0.57604</v>
      </c>
      <c r="R23">
        <f t="shared" si="2"/>
        <v>188.024</v>
      </c>
      <c r="S23">
        <f t="shared" si="2"/>
        <v>4040</v>
      </c>
      <c r="V23" s="13">
        <v>6</v>
      </c>
      <c r="W23" s="6"/>
      <c r="X23" s="6"/>
      <c r="Y23" s="6"/>
      <c r="Z23" s="6"/>
      <c r="AA23" s="6"/>
      <c r="AB23" s="6"/>
      <c r="AC23" s="6"/>
      <c r="AD23" s="6">
        <f>RunOnceAcrossAllTest!U194</f>
        <v>0.63500000000000001</v>
      </c>
      <c r="AE23" s="6">
        <f>RunOnceAcrossAllTest!V194</f>
        <v>0.64959999999999996</v>
      </c>
      <c r="AF23" s="6">
        <f>RunOnceAcrossAllTest!W194</f>
        <v>0.70369999999999999</v>
      </c>
      <c r="AG23" s="6">
        <f>RunOnceAcrossAllTest!X194</f>
        <v>0.67559999999999998</v>
      </c>
      <c r="AH23" s="6">
        <f>RunOnceAcrossAllTest!Y194</f>
        <v>0.61450000000000005</v>
      </c>
      <c r="AI23" s="6">
        <f>RunOnceAcrossAllTest!Z194</f>
        <v>0.55430000000000001</v>
      </c>
      <c r="AJ23" s="6">
        <f>RunOnceAcrossAllTest!AA194</f>
        <v>0.58289999999999997</v>
      </c>
      <c r="AK23" s="6">
        <f>RunOnceAcrossAllTest!AS194</f>
        <v>242.17</v>
      </c>
      <c r="AL23" s="6">
        <f>RunOnceAcrossAllTest!AR194</f>
        <v>4040</v>
      </c>
      <c r="AO23">
        <v>6</v>
      </c>
      <c r="AP23" s="12">
        <v>0.69499999999999995</v>
      </c>
      <c r="AQ23" s="12">
        <v>0.71430000000000005</v>
      </c>
      <c r="AR23" s="12">
        <v>0.70750000000000002</v>
      </c>
      <c r="AS23" s="12">
        <v>0.71089999999999998</v>
      </c>
      <c r="AT23" s="12">
        <v>0.67369999999999997</v>
      </c>
      <c r="AU23" s="12">
        <v>0.68089999999999995</v>
      </c>
      <c r="AV23" s="12">
        <v>0.67720000000000002</v>
      </c>
      <c r="AW23" s="12">
        <v>0.59499999999999997</v>
      </c>
      <c r="AX23" s="12">
        <v>0.6421</v>
      </c>
      <c r="AY23" s="12">
        <v>0.56479999999999997</v>
      </c>
      <c r="AZ23" s="12">
        <v>0.60099999999999998</v>
      </c>
      <c r="BA23" s="12">
        <v>0.5524</v>
      </c>
      <c r="BB23" s="12">
        <v>0.63039999999999996</v>
      </c>
      <c r="BC23" s="12">
        <v>0.58879999999999999</v>
      </c>
      <c r="BD23">
        <v>179.48</v>
      </c>
      <c r="BE23">
        <v>4040</v>
      </c>
      <c r="BH23">
        <v>6</v>
      </c>
      <c r="BI23" s="12">
        <v>0.68</v>
      </c>
      <c r="BJ23" s="12">
        <v>0.66410000000000002</v>
      </c>
      <c r="BK23" s="12">
        <v>0.80189999999999995</v>
      </c>
      <c r="BL23" s="12">
        <v>0.72650000000000003</v>
      </c>
      <c r="BM23" s="12">
        <v>0.70830000000000004</v>
      </c>
      <c r="BN23" s="12">
        <v>0.54259999999999997</v>
      </c>
      <c r="BO23" s="12">
        <v>0.61450000000000005</v>
      </c>
      <c r="BP23" s="12">
        <v>0.63</v>
      </c>
      <c r="BQ23" s="12">
        <v>0.63280000000000003</v>
      </c>
      <c r="BR23" s="12">
        <v>0.75</v>
      </c>
      <c r="BS23" s="12">
        <v>0.68640000000000001</v>
      </c>
      <c r="BT23" s="12">
        <v>0.625</v>
      </c>
      <c r="BU23" s="12">
        <v>0.48909999999999998</v>
      </c>
      <c r="BV23" s="12">
        <v>0.54879999999999995</v>
      </c>
      <c r="BW23">
        <v>162.1</v>
      </c>
      <c r="BX23">
        <v>4040</v>
      </c>
      <c r="CA23">
        <v>6</v>
      </c>
      <c r="CB23" s="12">
        <v>0.66</v>
      </c>
      <c r="CC23" s="12">
        <v>0.66959999999999997</v>
      </c>
      <c r="CD23" s="12">
        <v>0.70750000000000002</v>
      </c>
      <c r="CE23" s="12">
        <v>0.68810000000000004</v>
      </c>
      <c r="CF23" s="12">
        <v>0.64770000000000005</v>
      </c>
      <c r="CG23" s="12">
        <v>0.60640000000000005</v>
      </c>
      <c r="CH23" s="12">
        <v>0.62639999999999996</v>
      </c>
      <c r="CI23" s="12">
        <v>0.61</v>
      </c>
      <c r="CJ23" s="12">
        <v>0.65</v>
      </c>
      <c r="CK23" s="12">
        <v>0.60189999999999999</v>
      </c>
      <c r="CL23" s="12">
        <v>0.625</v>
      </c>
      <c r="CM23" s="12">
        <v>0.56999999999999995</v>
      </c>
      <c r="CN23" s="12">
        <v>0.61960000000000004</v>
      </c>
      <c r="CO23" s="12">
        <v>0.59379999999999999</v>
      </c>
      <c r="CP23">
        <v>172.03</v>
      </c>
      <c r="CQ23">
        <v>4040</v>
      </c>
      <c r="CT23">
        <v>6</v>
      </c>
      <c r="CU23" s="12">
        <v>0.625</v>
      </c>
      <c r="CV23" s="12">
        <v>0.67030000000000001</v>
      </c>
      <c r="CW23" s="12">
        <v>0.57550000000000001</v>
      </c>
      <c r="CX23" s="12">
        <v>0.61929999999999996</v>
      </c>
      <c r="CY23" s="12">
        <v>0.58720000000000006</v>
      </c>
      <c r="CZ23" s="12">
        <v>0.68089999999999995</v>
      </c>
      <c r="DA23" s="12">
        <v>0.63049999999999995</v>
      </c>
      <c r="DB23" s="12">
        <v>0.55500000000000005</v>
      </c>
      <c r="DC23" s="12">
        <v>0.60919999999999996</v>
      </c>
      <c r="DD23" s="12">
        <v>0.49070000000000003</v>
      </c>
      <c r="DE23" s="12">
        <v>0.54359999999999997</v>
      </c>
      <c r="DF23" s="12">
        <v>0.51329999999999998</v>
      </c>
      <c r="DG23" s="12">
        <v>0.63039999999999996</v>
      </c>
      <c r="DH23" s="12">
        <v>0.56589999999999996</v>
      </c>
      <c r="DI23">
        <v>184.34</v>
      </c>
      <c r="DJ23">
        <v>4040</v>
      </c>
    </row>
    <row r="25" spans="3:114" x14ac:dyDescent="0.2">
      <c r="C25" t="s">
        <v>35</v>
      </c>
      <c r="V25" t="s">
        <v>35</v>
      </c>
      <c r="AO25" t="s">
        <v>35</v>
      </c>
      <c r="BH25" t="str">
        <f>AO25</f>
        <v>AR Sarcasm</v>
      </c>
      <c r="CA25" t="str">
        <f>BH25</f>
        <v>AR Sarcasm</v>
      </c>
      <c r="CT25" t="str">
        <f>CA25</f>
        <v>AR Sarcasm</v>
      </c>
    </row>
    <row r="26" spans="3:114" x14ac:dyDescent="0.2">
      <c r="C26" s="13" t="s">
        <v>48</v>
      </c>
      <c r="D26" s="13" t="s">
        <v>49</v>
      </c>
      <c r="E26" s="13" t="s">
        <v>63</v>
      </c>
      <c r="F26" s="13" t="s">
        <v>64</v>
      </c>
      <c r="G26" s="13" t="s">
        <v>65</v>
      </c>
      <c r="H26" s="13" t="s">
        <v>66</v>
      </c>
      <c r="I26" s="13" t="s">
        <v>67</v>
      </c>
      <c r="J26" s="13" t="s">
        <v>68</v>
      </c>
      <c r="K26" s="13" t="s">
        <v>56</v>
      </c>
      <c r="L26" s="13" t="s">
        <v>69</v>
      </c>
      <c r="M26" s="13" t="s">
        <v>70</v>
      </c>
      <c r="N26" s="13" t="s">
        <v>71</v>
      </c>
      <c r="O26" s="13" t="s">
        <v>72</v>
      </c>
      <c r="P26" s="13" t="s">
        <v>73</v>
      </c>
      <c r="Q26" s="13" t="s">
        <v>74</v>
      </c>
      <c r="R26" s="13" t="s">
        <v>75</v>
      </c>
      <c r="S26" s="13" t="s">
        <v>76</v>
      </c>
      <c r="V26" s="13" t="s">
        <v>48</v>
      </c>
      <c r="W26" s="13" t="s">
        <v>49</v>
      </c>
      <c r="X26" s="13" t="s">
        <v>63</v>
      </c>
      <c r="Y26" s="13" t="s">
        <v>64</v>
      </c>
      <c r="Z26" s="13" t="s">
        <v>65</v>
      </c>
      <c r="AA26" s="13" t="s">
        <v>66</v>
      </c>
      <c r="AB26" s="13" t="s">
        <v>67</v>
      </c>
      <c r="AC26" s="13" t="s">
        <v>68</v>
      </c>
      <c r="AD26" s="13" t="s">
        <v>56</v>
      </c>
      <c r="AE26" s="13" t="s">
        <v>69</v>
      </c>
      <c r="AF26" s="13" t="s">
        <v>70</v>
      </c>
      <c r="AG26" s="13" t="s">
        <v>71</v>
      </c>
      <c r="AH26" s="13" t="s">
        <v>72</v>
      </c>
      <c r="AI26" s="13" t="s">
        <v>73</v>
      </c>
      <c r="AJ26" s="13" t="s">
        <v>74</v>
      </c>
      <c r="AK26" s="13" t="s">
        <v>75</v>
      </c>
      <c r="AL26" s="13" t="s">
        <v>76</v>
      </c>
      <c r="AO26" s="13" t="s">
        <v>48</v>
      </c>
      <c r="AP26" s="13" t="s">
        <v>49</v>
      </c>
      <c r="AQ26" s="13" t="s">
        <v>63</v>
      </c>
      <c r="AR26" s="13" t="s">
        <v>64</v>
      </c>
      <c r="AS26" s="13" t="s">
        <v>65</v>
      </c>
      <c r="AT26" s="13" t="s">
        <v>66</v>
      </c>
      <c r="AU26" s="13" t="s">
        <v>67</v>
      </c>
      <c r="AV26" s="13" t="s">
        <v>68</v>
      </c>
      <c r="AW26" s="13" t="s">
        <v>56</v>
      </c>
      <c r="AX26" s="13" t="s">
        <v>69</v>
      </c>
      <c r="AY26" s="13" t="s">
        <v>70</v>
      </c>
      <c r="AZ26" s="13" t="s">
        <v>71</v>
      </c>
      <c r="BA26" s="13" t="s">
        <v>72</v>
      </c>
      <c r="BB26" s="13" t="s">
        <v>73</v>
      </c>
      <c r="BC26" s="13" t="s">
        <v>74</v>
      </c>
      <c r="BD26" s="13" t="s">
        <v>75</v>
      </c>
      <c r="BE26" s="13" t="s">
        <v>76</v>
      </c>
      <c r="BH26" s="13" t="s">
        <v>48</v>
      </c>
      <c r="BI26" s="13" t="s">
        <v>49</v>
      </c>
      <c r="BJ26" s="13" t="s">
        <v>63</v>
      </c>
      <c r="BK26" s="13" t="s">
        <v>64</v>
      </c>
      <c r="BL26" s="13" t="s">
        <v>65</v>
      </c>
      <c r="BM26" s="13" t="s">
        <v>66</v>
      </c>
      <c r="BN26" s="13" t="s">
        <v>67</v>
      </c>
      <c r="BO26" s="13" t="s">
        <v>68</v>
      </c>
      <c r="BP26" s="13" t="s">
        <v>56</v>
      </c>
      <c r="BQ26" s="13" t="s">
        <v>69</v>
      </c>
      <c r="BR26" s="13" t="s">
        <v>70</v>
      </c>
      <c r="BS26" s="13" t="s">
        <v>71</v>
      </c>
      <c r="BT26" s="13" t="s">
        <v>72</v>
      </c>
      <c r="BU26" s="13" t="s">
        <v>73</v>
      </c>
      <c r="BV26" s="13" t="s">
        <v>74</v>
      </c>
      <c r="BW26" s="13" t="s">
        <v>75</v>
      </c>
      <c r="BX26" s="13" t="s">
        <v>76</v>
      </c>
      <c r="CA26" s="13" t="s">
        <v>48</v>
      </c>
      <c r="CB26" s="13" t="s">
        <v>49</v>
      </c>
      <c r="CC26" s="13" t="s">
        <v>63</v>
      </c>
      <c r="CD26" s="13" t="s">
        <v>64</v>
      </c>
      <c r="CE26" s="13" t="s">
        <v>65</v>
      </c>
      <c r="CF26" s="13" t="s">
        <v>66</v>
      </c>
      <c r="CG26" s="13" t="s">
        <v>67</v>
      </c>
      <c r="CH26" s="13" t="s">
        <v>68</v>
      </c>
      <c r="CI26" s="13" t="s">
        <v>56</v>
      </c>
      <c r="CJ26" s="13" t="s">
        <v>69</v>
      </c>
      <c r="CK26" s="13" t="s">
        <v>70</v>
      </c>
      <c r="CL26" s="13" t="s">
        <v>71</v>
      </c>
      <c r="CM26" s="13" t="s">
        <v>72</v>
      </c>
      <c r="CN26" s="13" t="s">
        <v>73</v>
      </c>
      <c r="CO26" s="13" t="s">
        <v>74</v>
      </c>
      <c r="CP26" s="13" t="s">
        <v>75</v>
      </c>
      <c r="CQ26" s="13" t="s">
        <v>76</v>
      </c>
      <c r="CT26" s="13" t="s">
        <v>48</v>
      </c>
      <c r="CU26" s="13" t="s">
        <v>49</v>
      </c>
      <c r="CV26" s="13" t="s">
        <v>63</v>
      </c>
      <c r="CW26" s="13" t="s">
        <v>64</v>
      </c>
      <c r="CX26" s="13" t="s">
        <v>65</v>
      </c>
      <c r="CY26" s="13" t="s">
        <v>66</v>
      </c>
      <c r="CZ26" s="13" t="s">
        <v>67</v>
      </c>
      <c r="DA26" s="13" t="s">
        <v>68</v>
      </c>
      <c r="DB26" s="13" t="s">
        <v>56</v>
      </c>
      <c r="DC26" s="13" t="s">
        <v>69</v>
      </c>
      <c r="DD26" s="13" t="s">
        <v>70</v>
      </c>
      <c r="DE26" s="13" t="s">
        <v>71</v>
      </c>
      <c r="DF26" s="13" t="s">
        <v>72</v>
      </c>
      <c r="DG26" s="13" t="s">
        <v>73</v>
      </c>
      <c r="DH26" s="13" t="s">
        <v>74</v>
      </c>
      <c r="DI26" s="13" t="s">
        <v>75</v>
      </c>
      <c r="DJ26" s="13" t="s">
        <v>76</v>
      </c>
    </row>
    <row r="27" spans="3:114" x14ac:dyDescent="0.2">
      <c r="C27">
        <v>0</v>
      </c>
      <c r="D27">
        <f>AVERAGE(W27,AP27,BI27,CB27,CU27)</f>
        <v>0.79875000000000007</v>
      </c>
      <c r="E27">
        <f t="shared" ref="E27:S33" si="4">AVERAGE(X27,AQ27,BJ27,CC27,CV27)</f>
        <v>0.45025000000000004</v>
      </c>
      <c r="F27">
        <f t="shared" si="4"/>
        <v>0.67854999999999999</v>
      </c>
      <c r="G27">
        <f t="shared" si="4"/>
        <v>0.5413</v>
      </c>
      <c r="H27">
        <f t="shared" si="4"/>
        <v>0.92362499999999992</v>
      </c>
      <c r="I27">
        <f t="shared" si="4"/>
        <v>0.82422499999999999</v>
      </c>
      <c r="J27">
        <f t="shared" si="4"/>
        <v>0.87109999999999999</v>
      </c>
      <c r="K27">
        <f t="shared" si="4"/>
        <v>0.83599999999999997</v>
      </c>
      <c r="L27">
        <f t="shared" si="4"/>
        <v>0.47176000000000001</v>
      </c>
      <c r="M27">
        <f t="shared" si="4"/>
        <v>0.78002000000000005</v>
      </c>
      <c r="N27">
        <f t="shared" si="4"/>
        <v>0.58790000000000009</v>
      </c>
      <c r="O27">
        <f t="shared" si="4"/>
        <v>0.95609999999999995</v>
      </c>
      <c r="P27">
        <f t="shared" si="4"/>
        <v>0.84591999999999989</v>
      </c>
      <c r="Q27">
        <f t="shared" si="4"/>
        <v>0.89763999999999999</v>
      </c>
      <c r="R27">
        <f t="shared" si="4"/>
        <v>5.3420000000000005</v>
      </c>
      <c r="S27">
        <f t="shared" si="4"/>
        <v>200</v>
      </c>
      <c r="V27">
        <v>0</v>
      </c>
      <c r="W27" s="12"/>
      <c r="X27" s="12"/>
      <c r="Y27" s="12"/>
      <c r="Z27" s="12"/>
      <c r="AA27" s="12"/>
      <c r="AB27" s="12"/>
      <c r="AC27" s="12"/>
      <c r="AD27" s="12">
        <f>RunOnceAcrossAllTest!U15</f>
        <v>0.84</v>
      </c>
      <c r="AE27" s="12">
        <f>RunOnceAcrossAllTest!V15</f>
        <v>0.48</v>
      </c>
      <c r="AF27" s="12">
        <f>RunOnceAcrossAllTest!W15</f>
        <v>0.8</v>
      </c>
      <c r="AG27" s="12">
        <f>RunOnceAcrossAllTest!X15</f>
        <v>0.6</v>
      </c>
      <c r="AH27" s="12">
        <f>RunOnceAcrossAllTest!Y15</f>
        <v>0.96</v>
      </c>
      <c r="AI27" s="12">
        <f>RunOnceAcrossAllTest!Z15</f>
        <v>0.84709999999999996</v>
      </c>
      <c r="AJ27" s="12">
        <f>RunOnceAcrossAllTest!AA15</f>
        <v>0.9</v>
      </c>
      <c r="AK27" s="12">
        <f>RunOnceAcrossAllTest!AS15</f>
        <v>6.2</v>
      </c>
      <c r="AL27" s="12">
        <f>RunOnceAcrossAllTest!AR15</f>
        <v>200</v>
      </c>
      <c r="AO27">
        <v>0</v>
      </c>
      <c r="AP27" s="12">
        <v>0.80500000000000005</v>
      </c>
      <c r="AQ27" s="12">
        <v>0.46150000000000002</v>
      </c>
      <c r="AR27" s="12">
        <v>0.68569999999999998</v>
      </c>
      <c r="AS27" s="12">
        <v>0.55169999999999997</v>
      </c>
      <c r="AT27" s="12">
        <v>0.92569999999999997</v>
      </c>
      <c r="AU27" s="12">
        <v>0.83030000000000004</v>
      </c>
      <c r="AV27" s="12">
        <v>0.87539999999999996</v>
      </c>
      <c r="AW27" s="12">
        <v>0.83499999999999996</v>
      </c>
      <c r="AX27" s="12">
        <v>0.46939999999999998</v>
      </c>
      <c r="AY27" s="12">
        <v>0.76670000000000005</v>
      </c>
      <c r="AZ27" s="12">
        <v>0.58230000000000004</v>
      </c>
      <c r="BA27" s="12">
        <v>0.9536</v>
      </c>
      <c r="BB27" s="12">
        <v>0.84709999999999996</v>
      </c>
      <c r="BC27" s="12">
        <v>0.8972</v>
      </c>
      <c r="BD27">
        <v>7.2</v>
      </c>
      <c r="BE27">
        <v>200</v>
      </c>
      <c r="BH27">
        <v>0</v>
      </c>
      <c r="BI27" s="12">
        <v>0.79500000000000004</v>
      </c>
      <c r="BJ27" s="12">
        <v>0.44230000000000003</v>
      </c>
      <c r="BK27" s="12">
        <v>0.65710000000000002</v>
      </c>
      <c r="BL27" s="12">
        <v>0.52869999999999995</v>
      </c>
      <c r="BM27" s="12">
        <v>0.91890000000000005</v>
      </c>
      <c r="BN27" s="12">
        <v>0.82420000000000004</v>
      </c>
      <c r="BO27" s="12">
        <v>0.86899999999999999</v>
      </c>
      <c r="BP27" s="12">
        <v>0.83499999999999996</v>
      </c>
      <c r="BQ27" s="12">
        <v>0.46939999999999998</v>
      </c>
      <c r="BR27" s="12">
        <v>0.76670000000000005</v>
      </c>
      <c r="BS27" s="12">
        <v>0.58230000000000004</v>
      </c>
      <c r="BT27" s="12">
        <v>0.9536</v>
      </c>
      <c r="BU27" s="12">
        <v>0.84709999999999996</v>
      </c>
      <c r="BV27" s="12">
        <v>0.8972</v>
      </c>
      <c r="BW27">
        <v>3.54</v>
      </c>
      <c r="BX27">
        <v>200</v>
      </c>
      <c r="CA27" s="13">
        <v>0</v>
      </c>
      <c r="CB27" s="6">
        <v>0.79500000000000004</v>
      </c>
      <c r="CC27" s="6">
        <v>0.44439999999999996</v>
      </c>
      <c r="CD27" s="6">
        <v>0.68569999999999998</v>
      </c>
      <c r="CE27" s="6">
        <v>0.5393</v>
      </c>
      <c r="CF27" s="6">
        <v>0.92469999999999997</v>
      </c>
      <c r="CG27" s="6">
        <v>0.81819999999999993</v>
      </c>
      <c r="CH27" s="6">
        <v>0.86819999999999997</v>
      </c>
      <c r="CI27" s="6">
        <v>0.83499999999999996</v>
      </c>
      <c r="CJ27" s="6">
        <v>0.47060000000000002</v>
      </c>
      <c r="CK27" s="6">
        <v>0.8</v>
      </c>
      <c r="CL27" s="6">
        <v>0.59260000000000002</v>
      </c>
      <c r="CM27" s="6">
        <v>0.9597</v>
      </c>
      <c r="CN27" s="6">
        <v>0.84120000000000006</v>
      </c>
      <c r="CO27" s="6">
        <v>0.89659999999999995</v>
      </c>
      <c r="CP27" s="6">
        <v>3.75</v>
      </c>
      <c r="CQ27" s="6">
        <v>200</v>
      </c>
      <c r="CT27">
        <v>0</v>
      </c>
      <c r="CU27" s="12">
        <v>0.8</v>
      </c>
      <c r="CV27" s="12">
        <v>0.45279999999999998</v>
      </c>
      <c r="CW27" s="12">
        <v>0.68569999999999998</v>
      </c>
      <c r="CX27" s="12">
        <v>0.54549999999999998</v>
      </c>
      <c r="CY27" s="12">
        <v>0.92520000000000002</v>
      </c>
      <c r="CZ27" s="12">
        <v>0.82420000000000004</v>
      </c>
      <c r="DA27" s="12">
        <v>0.87180000000000002</v>
      </c>
      <c r="DB27" s="12">
        <v>0.83499999999999996</v>
      </c>
      <c r="DC27" s="12">
        <v>0.46939999999999998</v>
      </c>
      <c r="DD27" s="12">
        <v>0.76670000000000005</v>
      </c>
      <c r="DE27" s="12">
        <v>0.58230000000000004</v>
      </c>
      <c r="DF27" s="12">
        <v>0.9536</v>
      </c>
      <c r="DG27" s="12">
        <v>0.84709999999999996</v>
      </c>
      <c r="DH27" s="12">
        <v>0.8972</v>
      </c>
      <c r="DI27">
        <v>6.02</v>
      </c>
      <c r="DJ27">
        <v>200</v>
      </c>
    </row>
    <row r="28" spans="3:114" x14ac:dyDescent="0.2">
      <c r="C28">
        <v>1</v>
      </c>
      <c r="D28">
        <f t="shared" ref="D28:D33" si="5">AVERAGE(W28,AP28,BI28,CB28,CU28)</f>
        <v>0.82124999999999992</v>
      </c>
      <c r="E28">
        <f t="shared" si="4"/>
        <v>0.49107500000000004</v>
      </c>
      <c r="F28">
        <f t="shared" si="4"/>
        <v>0.42857499999999998</v>
      </c>
      <c r="G28">
        <f t="shared" si="4"/>
        <v>0.44892500000000002</v>
      </c>
      <c r="H28">
        <f t="shared" si="4"/>
        <v>0.88252499999999989</v>
      </c>
      <c r="I28">
        <f t="shared" si="4"/>
        <v>0.90452500000000002</v>
      </c>
      <c r="J28">
        <f t="shared" si="4"/>
        <v>0.89284999999999992</v>
      </c>
      <c r="K28">
        <f t="shared" si="4"/>
        <v>0.85500000000000009</v>
      </c>
      <c r="L28">
        <f t="shared" si="4"/>
        <v>0.53542000000000001</v>
      </c>
      <c r="M28">
        <f t="shared" si="4"/>
        <v>0.53332000000000002</v>
      </c>
      <c r="N28">
        <f t="shared" si="4"/>
        <v>0.51819999999999999</v>
      </c>
      <c r="O28">
        <f t="shared" si="4"/>
        <v>0.91842000000000001</v>
      </c>
      <c r="P28">
        <f t="shared" si="4"/>
        <v>0.9117599999999999</v>
      </c>
      <c r="Q28">
        <f t="shared" si="4"/>
        <v>0.91400000000000003</v>
      </c>
      <c r="R28">
        <f t="shared" si="4"/>
        <v>72.152000000000001</v>
      </c>
      <c r="S28">
        <f t="shared" si="4"/>
        <v>2020</v>
      </c>
      <c r="V28">
        <v>1</v>
      </c>
      <c r="W28" s="12"/>
      <c r="X28" s="12"/>
      <c r="Y28" s="12"/>
      <c r="Z28" s="12"/>
      <c r="AA28" s="12"/>
      <c r="AB28" s="12"/>
      <c r="AC28" s="12"/>
      <c r="AD28" s="12">
        <f>RunOnceAcrossAllTest!U45</f>
        <v>0.84</v>
      </c>
      <c r="AE28" s="12">
        <f>RunOnceAcrossAllTest!V45</f>
        <v>0.47499999999999998</v>
      </c>
      <c r="AF28" s="12">
        <f>RunOnceAcrossAllTest!W45</f>
        <v>0.63329999999999997</v>
      </c>
      <c r="AG28" s="12">
        <f>RunOnceAcrossAllTest!X45</f>
        <v>0.54290000000000005</v>
      </c>
      <c r="AH28" s="12">
        <f>RunOnceAcrossAllTest!Y45</f>
        <v>0.93120000000000003</v>
      </c>
      <c r="AI28" s="12">
        <f>RunOnceAcrossAllTest!Z45</f>
        <v>0.87649999999999995</v>
      </c>
      <c r="AJ28" s="12">
        <f>RunOnceAcrossAllTest!AA45</f>
        <v>0.90300000000000002</v>
      </c>
      <c r="AK28" s="12">
        <f>RunOnceAcrossAllTest!AS45</f>
        <v>110.4</v>
      </c>
      <c r="AL28" s="12">
        <f>RunOnceAcrossAllTest!AR45</f>
        <v>2020</v>
      </c>
      <c r="AO28">
        <v>1</v>
      </c>
      <c r="AP28" s="12">
        <v>0.79500000000000004</v>
      </c>
      <c r="AQ28" s="12">
        <v>0.42859999999999998</v>
      </c>
      <c r="AR28" s="12">
        <v>0.51429999999999998</v>
      </c>
      <c r="AS28" s="12">
        <v>0.46750000000000003</v>
      </c>
      <c r="AT28" s="12">
        <v>0.89239999999999997</v>
      </c>
      <c r="AU28" s="12">
        <v>0.85450000000000004</v>
      </c>
      <c r="AV28" s="12">
        <v>0.87309999999999999</v>
      </c>
      <c r="AW28" s="12">
        <v>0.82499999999999996</v>
      </c>
      <c r="AX28" s="12">
        <v>0.44900000000000001</v>
      </c>
      <c r="AY28" s="12">
        <v>0.73329999999999995</v>
      </c>
      <c r="AZ28" s="12">
        <v>0.55700000000000005</v>
      </c>
      <c r="BA28" s="12">
        <v>0.94699999999999995</v>
      </c>
      <c r="BB28" s="12">
        <v>0.84119999999999995</v>
      </c>
      <c r="BC28" s="12">
        <v>0.89100000000000001</v>
      </c>
      <c r="BD28">
        <v>75.989999999999995</v>
      </c>
      <c r="BE28">
        <v>2020</v>
      </c>
      <c r="BH28">
        <v>1</v>
      </c>
      <c r="BI28" s="12">
        <v>0.81499999999999995</v>
      </c>
      <c r="BJ28" s="12">
        <v>0.47060000000000002</v>
      </c>
      <c r="BK28" s="12">
        <v>0.45710000000000001</v>
      </c>
      <c r="BL28" s="12">
        <v>0.46379999999999999</v>
      </c>
      <c r="BM28" s="12">
        <v>0.88549999999999995</v>
      </c>
      <c r="BN28" s="12">
        <v>0.89090000000000003</v>
      </c>
      <c r="BO28" s="12">
        <v>0.88819999999999999</v>
      </c>
      <c r="BP28" s="12">
        <v>0.88</v>
      </c>
      <c r="BQ28" s="12">
        <v>0.63639999999999997</v>
      </c>
      <c r="BR28" s="12">
        <v>0.4667</v>
      </c>
      <c r="BS28" s="12">
        <v>0.53849999999999998</v>
      </c>
      <c r="BT28" s="12">
        <v>0.91010000000000002</v>
      </c>
      <c r="BU28" s="12">
        <v>0.95289999999999997</v>
      </c>
      <c r="BV28" s="12">
        <v>0.93100000000000005</v>
      </c>
      <c r="BW28">
        <v>55.41</v>
      </c>
      <c r="BX28">
        <v>2020</v>
      </c>
      <c r="CA28" s="13">
        <v>1</v>
      </c>
      <c r="CB28" s="6">
        <v>0.86</v>
      </c>
      <c r="CC28" s="6">
        <v>0.62070000000000003</v>
      </c>
      <c r="CD28" s="6">
        <v>0.51429999999999998</v>
      </c>
      <c r="CE28" s="6">
        <v>0.5625</v>
      </c>
      <c r="CF28" s="6">
        <v>0.90060000000000007</v>
      </c>
      <c r="CG28" s="6">
        <v>0.93330000000000002</v>
      </c>
      <c r="CH28" s="6">
        <v>0.91670000000000007</v>
      </c>
      <c r="CI28" s="6">
        <v>0.89</v>
      </c>
      <c r="CJ28" s="6">
        <v>0.66670000000000007</v>
      </c>
      <c r="CK28" s="6">
        <v>0.5333</v>
      </c>
      <c r="CL28" s="6">
        <v>0.59260000000000002</v>
      </c>
      <c r="CM28" s="6">
        <v>0.92049999999999998</v>
      </c>
      <c r="CN28" s="6">
        <v>0.95290000000000008</v>
      </c>
      <c r="CO28" s="6">
        <v>0.93640000000000001</v>
      </c>
      <c r="CP28" s="6">
        <v>59.43</v>
      </c>
      <c r="CQ28" s="6">
        <v>2020</v>
      </c>
      <c r="CT28">
        <v>1</v>
      </c>
      <c r="CU28" s="12">
        <v>0.81499999999999995</v>
      </c>
      <c r="CV28" s="12">
        <v>0.44440000000000002</v>
      </c>
      <c r="CW28" s="12">
        <v>0.2286</v>
      </c>
      <c r="CX28" s="12">
        <v>0.3019</v>
      </c>
      <c r="CY28" s="12">
        <v>0.85160000000000002</v>
      </c>
      <c r="CZ28" s="12">
        <v>0.93940000000000001</v>
      </c>
      <c r="DA28" s="12">
        <v>0.89339999999999997</v>
      </c>
      <c r="DB28" s="12">
        <v>0.84</v>
      </c>
      <c r="DC28" s="12">
        <v>0.45</v>
      </c>
      <c r="DD28" s="12">
        <v>0.3</v>
      </c>
      <c r="DE28" s="12">
        <v>0.36</v>
      </c>
      <c r="DF28" s="12">
        <v>0.88329999999999997</v>
      </c>
      <c r="DG28" s="12">
        <v>0.93530000000000002</v>
      </c>
      <c r="DH28" s="12">
        <v>0.90859999999999996</v>
      </c>
      <c r="DI28">
        <v>59.53</v>
      </c>
      <c r="DJ28">
        <v>2020</v>
      </c>
    </row>
    <row r="29" spans="3:114" x14ac:dyDescent="0.2">
      <c r="C29">
        <v>2</v>
      </c>
      <c r="D29">
        <f t="shared" si="5"/>
        <v>0.85</v>
      </c>
      <c r="E29">
        <f t="shared" si="4"/>
        <v>0.59707500000000002</v>
      </c>
      <c r="F29">
        <f t="shared" si="4"/>
        <v>0.42144999999999999</v>
      </c>
      <c r="G29">
        <f t="shared" si="4"/>
        <v>0.48485</v>
      </c>
      <c r="H29">
        <f t="shared" si="4"/>
        <v>0.88535000000000008</v>
      </c>
      <c r="I29">
        <f t="shared" si="4"/>
        <v>0.94089999999999996</v>
      </c>
      <c r="J29">
        <f t="shared" si="4"/>
        <v>0.91200000000000003</v>
      </c>
      <c r="K29">
        <f t="shared" si="4"/>
        <v>0.87200000000000011</v>
      </c>
      <c r="L29">
        <f t="shared" si="4"/>
        <v>0.59795999999999994</v>
      </c>
      <c r="M29">
        <f t="shared" si="4"/>
        <v>0.49331999999999993</v>
      </c>
      <c r="N29">
        <f t="shared" si="4"/>
        <v>0.53473999999999999</v>
      </c>
      <c r="O29">
        <f t="shared" si="4"/>
        <v>0.91334000000000004</v>
      </c>
      <c r="P29">
        <f t="shared" si="4"/>
        <v>0.9388200000000001</v>
      </c>
      <c r="Q29">
        <f t="shared" si="4"/>
        <v>0.92562</v>
      </c>
      <c r="R29">
        <f t="shared" si="4"/>
        <v>168.88000000000002</v>
      </c>
      <c r="S29">
        <f t="shared" si="4"/>
        <v>3878.4</v>
      </c>
      <c r="V29">
        <v>2</v>
      </c>
      <c r="W29" s="12"/>
      <c r="X29" s="12"/>
      <c r="Y29" s="12"/>
      <c r="Z29" s="12"/>
      <c r="AA29" s="12"/>
      <c r="AB29" s="12"/>
      <c r="AC29" s="12"/>
      <c r="AD29" s="12">
        <f>RunOnceAcrossAllTest!U75</f>
        <v>0.89500000000000002</v>
      </c>
      <c r="AE29" s="12">
        <f>RunOnceAcrossAllTest!V75</f>
        <v>0.69569999999999999</v>
      </c>
      <c r="AF29" s="12">
        <f>RunOnceAcrossAllTest!W75</f>
        <v>0.5333</v>
      </c>
      <c r="AG29" s="12">
        <f>RunOnceAcrossAllTest!X75</f>
        <v>0.6038</v>
      </c>
      <c r="AH29" s="12">
        <f>RunOnceAcrossAllTest!Y75</f>
        <v>0.92090000000000005</v>
      </c>
      <c r="AI29" s="12">
        <f>RunOnceAcrossAllTest!Z75</f>
        <v>0.95879999999999999</v>
      </c>
      <c r="AJ29" s="12">
        <f>RunOnceAcrossAllTest!AA75</f>
        <v>0.9395</v>
      </c>
      <c r="AK29" s="12">
        <f>RunOnceAcrossAllTest!AS75</f>
        <v>214.93</v>
      </c>
      <c r="AL29" s="12">
        <f>RunOnceAcrossAllTest!AR75</f>
        <v>3636</v>
      </c>
      <c r="AO29">
        <v>2</v>
      </c>
      <c r="AP29" s="12">
        <v>0.86</v>
      </c>
      <c r="AQ29" s="12">
        <v>0.6129</v>
      </c>
      <c r="AR29" s="12">
        <v>0.54290000000000005</v>
      </c>
      <c r="AS29" s="12">
        <v>0.57579999999999998</v>
      </c>
      <c r="AT29" s="12">
        <v>0.90529999999999999</v>
      </c>
      <c r="AU29" s="12">
        <v>0.92730000000000001</v>
      </c>
      <c r="AV29" s="12">
        <v>0.91620000000000001</v>
      </c>
      <c r="AW29" s="12">
        <v>0.84499999999999997</v>
      </c>
      <c r="AX29" s="12">
        <v>0.48649999999999999</v>
      </c>
      <c r="AY29" s="12">
        <v>0.6</v>
      </c>
      <c r="AZ29" s="12">
        <v>0.5373</v>
      </c>
      <c r="BA29" s="12">
        <v>0.9264</v>
      </c>
      <c r="BB29" s="12">
        <v>0.88819999999999999</v>
      </c>
      <c r="BC29" s="12">
        <v>0.90690000000000004</v>
      </c>
      <c r="BD29">
        <v>247.07</v>
      </c>
      <c r="BE29">
        <v>4040</v>
      </c>
      <c r="BH29">
        <v>2</v>
      </c>
      <c r="BI29" s="12">
        <v>0.84499999999999997</v>
      </c>
      <c r="BJ29" s="12">
        <v>0.58330000000000004</v>
      </c>
      <c r="BK29" s="12">
        <v>0.4</v>
      </c>
      <c r="BL29" s="12">
        <v>0.47460000000000002</v>
      </c>
      <c r="BM29" s="12">
        <v>0.88070000000000004</v>
      </c>
      <c r="BN29" s="12">
        <v>0.93940000000000001</v>
      </c>
      <c r="BO29" s="12">
        <v>0.90910000000000002</v>
      </c>
      <c r="BP29" s="12">
        <v>0.87</v>
      </c>
      <c r="BQ29" s="12">
        <v>0.59089999999999998</v>
      </c>
      <c r="BR29" s="12">
        <v>0.43330000000000002</v>
      </c>
      <c r="BS29" s="12">
        <v>0.5</v>
      </c>
      <c r="BT29" s="12">
        <v>0.90449999999999997</v>
      </c>
      <c r="BU29" s="12">
        <v>0.94710000000000005</v>
      </c>
      <c r="BV29" s="12">
        <v>0.92530000000000001</v>
      </c>
      <c r="BW29">
        <v>119.2</v>
      </c>
      <c r="BX29">
        <v>4040</v>
      </c>
      <c r="CA29" s="13">
        <v>2</v>
      </c>
      <c r="CB29" s="6">
        <v>0.86</v>
      </c>
      <c r="CC29" s="6">
        <v>0.62070000000000003</v>
      </c>
      <c r="CD29" s="6">
        <v>0.51429999999999998</v>
      </c>
      <c r="CE29" s="6">
        <v>0.5625</v>
      </c>
      <c r="CF29" s="6">
        <v>0.90060000000000007</v>
      </c>
      <c r="CG29" s="6">
        <v>0.93330000000000002</v>
      </c>
      <c r="CH29" s="6">
        <v>0.91670000000000007</v>
      </c>
      <c r="CI29" s="6">
        <v>0.89</v>
      </c>
      <c r="CJ29" s="6">
        <v>0.66670000000000007</v>
      </c>
      <c r="CK29" s="6">
        <v>0.5333</v>
      </c>
      <c r="CL29" s="6">
        <v>0.59260000000000002</v>
      </c>
      <c r="CM29" s="6">
        <v>0.92049999999999998</v>
      </c>
      <c r="CN29" s="6">
        <v>0.95290000000000008</v>
      </c>
      <c r="CO29" s="6">
        <v>0.93640000000000001</v>
      </c>
      <c r="CP29" s="6">
        <v>115.84</v>
      </c>
      <c r="CQ29" s="6">
        <v>3636</v>
      </c>
      <c r="CT29">
        <v>2</v>
      </c>
      <c r="CU29" s="12">
        <v>0.83499999999999996</v>
      </c>
      <c r="CV29" s="12">
        <v>0.57140000000000002</v>
      </c>
      <c r="CW29" s="12">
        <v>0.2286</v>
      </c>
      <c r="CX29" s="12">
        <v>0.32650000000000001</v>
      </c>
      <c r="CY29" s="12">
        <v>0.8548</v>
      </c>
      <c r="CZ29" s="12">
        <v>0.96360000000000001</v>
      </c>
      <c r="DA29" s="12">
        <v>0.90600000000000003</v>
      </c>
      <c r="DB29" s="12">
        <v>0.86</v>
      </c>
      <c r="DC29" s="12">
        <v>0.55000000000000004</v>
      </c>
      <c r="DD29" s="12">
        <v>0.36670000000000003</v>
      </c>
      <c r="DE29" s="12">
        <v>0.44</v>
      </c>
      <c r="DF29" s="12">
        <v>0.89439999999999997</v>
      </c>
      <c r="DG29" s="12">
        <v>0.94710000000000005</v>
      </c>
      <c r="DH29" s="12">
        <v>0.92</v>
      </c>
      <c r="DI29">
        <v>147.36000000000001</v>
      </c>
      <c r="DJ29">
        <v>4040</v>
      </c>
    </row>
    <row r="30" spans="3:114" x14ac:dyDescent="0.2">
      <c r="C30">
        <v>3</v>
      </c>
      <c r="D30">
        <f t="shared" si="5"/>
        <v>0.85875000000000001</v>
      </c>
      <c r="E30">
        <f t="shared" si="4"/>
        <v>0.64477499999999999</v>
      </c>
      <c r="F30">
        <f t="shared" si="4"/>
        <v>0.50002500000000005</v>
      </c>
      <c r="G30">
        <f t="shared" si="4"/>
        <v>0.54320000000000002</v>
      </c>
      <c r="H30">
        <f t="shared" si="4"/>
        <v>0.899675</v>
      </c>
      <c r="I30">
        <f t="shared" si="4"/>
        <v>0.93487500000000001</v>
      </c>
      <c r="J30">
        <f t="shared" si="4"/>
        <v>0.91592499999999999</v>
      </c>
      <c r="K30">
        <f t="shared" si="4"/>
        <v>0.876</v>
      </c>
      <c r="L30">
        <f t="shared" si="4"/>
        <v>0.61982000000000004</v>
      </c>
      <c r="M30">
        <f t="shared" si="4"/>
        <v>0.56668000000000007</v>
      </c>
      <c r="N30">
        <f t="shared" si="4"/>
        <v>0.57869999999999999</v>
      </c>
      <c r="O30">
        <f t="shared" si="4"/>
        <v>0.92486000000000002</v>
      </c>
      <c r="P30">
        <f t="shared" si="4"/>
        <v>0.93057999999999996</v>
      </c>
      <c r="Q30">
        <f t="shared" si="4"/>
        <v>0.92688000000000004</v>
      </c>
      <c r="R30">
        <f t="shared" si="4"/>
        <v>188.28</v>
      </c>
      <c r="S30">
        <f t="shared" si="4"/>
        <v>4242</v>
      </c>
      <c r="V30">
        <v>3</v>
      </c>
      <c r="W30" s="12"/>
      <c r="X30" s="12"/>
      <c r="Y30" s="12"/>
      <c r="Z30" s="12"/>
      <c r="AA30" s="12"/>
      <c r="AB30" s="12"/>
      <c r="AC30" s="12"/>
      <c r="AD30" s="12">
        <f>RunOnceAcrossAllTest!U105</f>
        <v>0.90500000000000003</v>
      </c>
      <c r="AE30" s="12">
        <f>RunOnceAcrossAllTest!V105</f>
        <v>0.73909999999999998</v>
      </c>
      <c r="AF30" s="12">
        <f>RunOnceAcrossAllTest!W105</f>
        <v>0.56669999999999998</v>
      </c>
      <c r="AG30" s="12">
        <f>RunOnceAcrossAllTest!X105</f>
        <v>0.64149999999999996</v>
      </c>
      <c r="AH30" s="12">
        <f>RunOnceAcrossAllTest!Y105</f>
        <v>0.92659999999999998</v>
      </c>
      <c r="AI30" s="12">
        <f>RunOnceAcrossAllTest!Z105</f>
        <v>0.9647</v>
      </c>
      <c r="AJ30" s="12">
        <f>RunOnceAcrossAllTest!AA105</f>
        <v>0.94520000000000004</v>
      </c>
      <c r="AK30" s="12">
        <f>RunOnceAcrossAllTest!AS105</f>
        <v>246.58</v>
      </c>
      <c r="AL30" s="12">
        <f>RunOnceAcrossAllTest!AR105</f>
        <v>4040</v>
      </c>
      <c r="AO30">
        <v>3</v>
      </c>
      <c r="AP30" s="12">
        <v>0.86499999999999999</v>
      </c>
      <c r="AQ30" s="12">
        <v>0.75</v>
      </c>
      <c r="AR30" s="12">
        <v>0.34289999999999998</v>
      </c>
      <c r="AS30" s="12">
        <v>0.47060000000000002</v>
      </c>
      <c r="AT30" s="12">
        <v>0.875</v>
      </c>
      <c r="AU30" s="12">
        <v>0.9758</v>
      </c>
      <c r="AV30" s="12">
        <v>0.92259999999999998</v>
      </c>
      <c r="AW30" s="12">
        <v>0.87</v>
      </c>
      <c r="AX30" s="12">
        <v>0.59089999999999998</v>
      </c>
      <c r="AY30" s="12">
        <v>0.43330000000000002</v>
      </c>
      <c r="AZ30" s="12">
        <v>0.5</v>
      </c>
      <c r="BA30" s="12">
        <v>0.90449999999999997</v>
      </c>
      <c r="BB30" s="12">
        <v>0.94710000000000005</v>
      </c>
      <c r="BC30" s="12">
        <v>0.92530000000000001</v>
      </c>
      <c r="BD30">
        <v>134.07</v>
      </c>
      <c r="BE30">
        <v>4040</v>
      </c>
      <c r="BH30">
        <v>3</v>
      </c>
      <c r="BI30" s="12">
        <v>0.84</v>
      </c>
      <c r="BJ30" s="12">
        <v>0.55559999999999998</v>
      </c>
      <c r="BK30" s="12">
        <v>0.42859999999999998</v>
      </c>
      <c r="BL30" s="12">
        <v>0.4839</v>
      </c>
      <c r="BM30" s="12">
        <v>0.88439999999999996</v>
      </c>
      <c r="BN30" s="12">
        <v>0.92730000000000001</v>
      </c>
      <c r="BO30" s="12">
        <v>0.90529999999999999</v>
      </c>
      <c r="BP30" s="12">
        <v>0.85499999999999998</v>
      </c>
      <c r="BQ30" s="12">
        <v>0.51719999999999999</v>
      </c>
      <c r="BR30" s="12">
        <v>0.5</v>
      </c>
      <c r="BS30" s="12">
        <v>0.50849999999999995</v>
      </c>
      <c r="BT30" s="12">
        <v>0.9123</v>
      </c>
      <c r="BU30" s="12">
        <v>0.91759999999999997</v>
      </c>
      <c r="BV30" s="12">
        <v>0.91500000000000004</v>
      </c>
      <c r="BW30">
        <v>185.97</v>
      </c>
      <c r="BX30">
        <v>4040</v>
      </c>
      <c r="CA30" s="13">
        <v>3</v>
      </c>
      <c r="CB30" s="6">
        <v>0.875</v>
      </c>
      <c r="CC30" s="6">
        <v>0.70829999999999993</v>
      </c>
      <c r="CD30" s="6">
        <v>0.48570000000000002</v>
      </c>
      <c r="CE30" s="6">
        <v>0.57630000000000003</v>
      </c>
      <c r="CF30" s="6">
        <v>0.89769999999999994</v>
      </c>
      <c r="CG30" s="6">
        <v>0.95760000000000001</v>
      </c>
      <c r="CH30" s="6">
        <v>0.92669999999999997</v>
      </c>
      <c r="CI30" s="6">
        <v>0.91</v>
      </c>
      <c r="CJ30" s="6">
        <v>0.77269999999999994</v>
      </c>
      <c r="CK30" s="6">
        <v>0.56669999999999998</v>
      </c>
      <c r="CL30" s="6">
        <v>0.65379999999999994</v>
      </c>
      <c r="CM30" s="6">
        <v>0.92700000000000005</v>
      </c>
      <c r="CN30" s="6">
        <v>0.97060000000000002</v>
      </c>
      <c r="CO30" s="6">
        <v>0.94830000000000003</v>
      </c>
      <c r="CP30" s="6">
        <v>200.91</v>
      </c>
      <c r="CQ30" s="6">
        <v>5050</v>
      </c>
      <c r="CT30">
        <v>3</v>
      </c>
      <c r="CU30" s="12">
        <v>0.85499999999999998</v>
      </c>
      <c r="CV30" s="12">
        <v>0.56520000000000004</v>
      </c>
      <c r="CW30" s="12">
        <v>0.7429</v>
      </c>
      <c r="CX30" s="12">
        <v>0.64200000000000002</v>
      </c>
      <c r="CY30" s="12">
        <v>0.94159999999999999</v>
      </c>
      <c r="CZ30" s="12">
        <v>0.87880000000000003</v>
      </c>
      <c r="DA30" s="12">
        <v>0.90910000000000002</v>
      </c>
      <c r="DB30" s="12">
        <v>0.84</v>
      </c>
      <c r="DC30" s="12">
        <v>0.47920000000000001</v>
      </c>
      <c r="DD30" s="12">
        <v>0.76670000000000005</v>
      </c>
      <c r="DE30" s="12">
        <v>0.5897</v>
      </c>
      <c r="DF30" s="12">
        <v>0.95389999999999997</v>
      </c>
      <c r="DG30" s="12">
        <v>0.85289999999999999</v>
      </c>
      <c r="DH30" s="12">
        <v>0.90059999999999996</v>
      </c>
      <c r="DI30">
        <v>173.87</v>
      </c>
      <c r="DJ30">
        <v>4040</v>
      </c>
    </row>
    <row r="31" spans="3:114" x14ac:dyDescent="0.2">
      <c r="C31">
        <v>4</v>
      </c>
      <c r="D31">
        <f t="shared" si="5"/>
        <v>0.86249999999999993</v>
      </c>
      <c r="E31">
        <f t="shared" si="4"/>
        <v>0.65002499999999996</v>
      </c>
      <c r="F31">
        <f t="shared" si="4"/>
        <v>0.52144999999999997</v>
      </c>
      <c r="G31">
        <f t="shared" si="4"/>
        <v>0.56057500000000005</v>
      </c>
      <c r="H31">
        <f t="shared" si="4"/>
        <v>0.90355000000000008</v>
      </c>
      <c r="I31">
        <f t="shared" si="4"/>
        <v>0.93484999999999996</v>
      </c>
      <c r="J31">
        <f t="shared" si="4"/>
        <v>0.91799999999999993</v>
      </c>
      <c r="K31">
        <f t="shared" si="4"/>
        <v>0.8620000000000001</v>
      </c>
      <c r="L31">
        <f t="shared" si="4"/>
        <v>0.55693999999999999</v>
      </c>
      <c r="M31">
        <f t="shared" si="4"/>
        <v>0.54001999999999994</v>
      </c>
      <c r="N31">
        <f t="shared" si="4"/>
        <v>0.53681999999999996</v>
      </c>
      <c r="O31">
        <f t="shared" si="4"/>
        <v>0.91974</v>
      </c>
      <c r="P31">
        <f t="shared" si="4"/>
        <v>0.91881999999999997</v>
      </c>
      <c r="Q31">
        <f t="shared" si="4"/>
        <v>0.91852</v>
      </c>
      <c r="R31">
        <f t="shared" si="4"/>
        <v>240.12200000000001</v>
      </c>
      <c r="S31">
        <f t="shared" si="4"/>
        <v>3999.6</v>
      </c>
      <c r="V31">
        <v>4</v>
      </c>
      <c r="W31" s="12"/>
      <c r="X31" s="12"/>
      <c r="Y31" s="12"/>
      <c r="Z31" s="12"/>
      <c r="AA31" s="12"/>
      <c r="AB31" s="12"/>
      <c r="AC31" s="12"/>
      <c r="AD31" s="12">
        <f>RunOnceAcrossAllTest!U135</f>
        <v>0.83499999999999996</v>
      </c>
      <c r="AE31" s="12">
        <f>RunOnceAcrossAllTest!V135</f>
        <v>0.44440000000000002</v>
      </c>
      <c r="AF31" s="12">
        <f>RunOnceAcrossAllTest!W135</f>
        <v>0.4</v>
      </c>
      <c r="AG31" s="12">
        <f>RunOnceAcrossAllTest!X135</f>
        <v>0.42109999999999997</v>
      </c>
      <c r="AH31" s="12">
        <f>RunOnceAcrossAllTest!Y135</f>
        <v>0.89600000000000002</v>
      </c>
      <c r="AI31" s="12">
        <f>RunOnceAcrossAllTest!Z135</f>
        <v>0.91180000000000005</v>
      </c>
      <c r="AJ31" s="12">
        <f>RunOnceAcrossAllTest!AA135</f>
        <v>0.90380000000000005</v>
      </c>
      <c r="AK31" s="12">
        <f>RunOnceAcrossAllTest!AS135</f>
        <v>275.37</v>
      </c>
      <c r="AL31" s="12">
        <f>RunOnceAcrossAllTest!AR135</f>
        <v>4040</v>
      </c>
      <c r="AO31">
        <v>4</v>
      </c>
      <c r="AP31" s="12">
        <v>0.86</v>
      </c>
      <c r="AQ31" s="12">
        <v>0.62070000000000003</v>
      </c>
      <c r="AR31" s="12">
        <v>0.51429999999999998</v>
      </c>
      <c r="AS31" s="12">
        <v>0.5625</v>
      </c>
      <c r="AT31" s="12">
        <v>0.90059999999999996</v>
      </c>
      <c r="AU31" s="12">
        <v>0.93330000000000002</v>
      </c>
      <c r="AV31" s="12">
        <v>0.91669999999999996</v>
      </c>
      <c r="AW31" s="12">
        <v>0.87</v>
      </c>
      <c r="AX31" s="12">
        <v>0.56669999999999998</v>
      </c>
      <c r="AY31" s="12">
        <v>0.56669999999999998</v>
      </c>
      <c r="AZ31" s="12">
        <v>0.56669999999999998</v>
      </c>
      <c r="BA31" s="12">
        <v>0.92349999999999999</v>
      </c>
      <c r="BB31" s="12">
        <v>0.92349999999999999</v>
      </c>
      <c r="BC31" s="12">
        <v>0.92349999999999999</v>
      </c>
      <c r="BD31">
        <v>435.52</v>
      </c>
      <c r="BE31">
        <v>3838</v>
      </c>
      <c r="BH31">
        <v>4</v>
      </c>
      <c r="BI31" s="12">
        <v>0.86</v>
      </c>
      <c r="BJ31" s="12">
        <v>0.70589999999999997</v>
      </c>
      <c r="BK31" s="12">
        <v>0.34289999999999998</v>
      </c>
      <c r="BL31" s="12">
        <v>0.46150000000000002</v>
      </c>
      <c r="BM31" s="12">
        <v>0.87429999999999997</v>
      </c>
      <c r="BN31" s="12">
        <v>0.96970000000000001</v>
      </c>
      <c r="BO31" s="12">
        <v>0.91949999999999998</v>
      </c>
      <c r="BP31" s="12">
        <v>0.85499999999999998</v>
      </c>
      <c r="BQ31" s="12">
        <v>0.52170000000000005</v>
      </c>
      <c r="BR31" s="12">
        <v>0.4</v>
      </c>
      <c r="BS31" s="12">
        <v>0.45279999999999998</v>
      </c>
      <c r="BT31" s="12">
        <v>0.89829999999999999</v>
      </c>
      <c r="BU31" s="12">
        <v>0.93530000000000002</v>
      </c>
      <c r="BV31" s="12">
        <v>0.91639999999999999</v>
      </c>
      <c r="BW31">
        <v>163.99</v>
      </c>
      <c r="BX31">
        <v>4040</v>
      </c>
      <c r="CA31" s="13">
        <v>4</v>
      </c>
      <c r="CB31" s="6">
        <v>0.875</v>
      </c>
      <c r="CC31" s="6">
        <v>0.70829999999999993</v>
      </c>
      <c r="CD31" s="6">
        <v>0.48570000000000002</v>
      </c>
      <c r="CE31" s="6">
        <v>0.57630000000000003</v>
      </c>
      <c r="CF31" s="6">
        <v>0.89769999999999994</v>
      </c>
      <c r="CG31" s="6">
        <v>0.95760000000000001</v>
      </c>
      <c r="CH31" s="6">
        <v>0.92669999999999997</v>
      </c>
      <c r="CI31" s="6">
        <v>0.91</v>
      </c>
      <c r="CJ31" s="6">
        <v>0.77269999999999994</v>
      </c>
      <c r="CK31" s="6">
        <v>0.56669999999999998</v>
      </c>
      <c r="CL31" s="6">
        <v>0.65379999999999994</v>
      </c>
      <c r="CM31" s="6">
        <v>0.92700000000000005</v>
      </c>
      <c r="CN31" s="6">
        <v>0.97060000000000002</v>
      </c>
      <c r="CO31" s="6">
        <v>0.94830000000000003</v>
      </c>
      <c r="CP31" s="6">
        <v>157.29</v>
      </c>
      <c r="CQ31" s="6">
        <v>4040</v>
      </c>
      <c r="CT31">
        <v>4</v>
      </c>
      <c r="CU31" s="12">
        <v>0.85499999999999998</v>
      </c>
      <c r="CV31" s="12">
        <v>0.56520000000000004</v>
      </c>
      <c r="CW31" s="12">
        <v>0.7429</v>
      </c>
      <c r="CX31" s="12">
        <v>0.64200000000000002</v>
      </c>
      <c r="CY31" s="12">
        <v>0.94159999999999999</v>
      </c>
      <c r="CZ31" s="12">
        <v>0.87880000000000003</v>
      </c>
      <c r="DA31" s="12">
        <v>0.90910000000000002</v>
      </c>
      <c r="DB31" s="12">
        <v>0.84</v>
      </c>
      <c r="DC31" s="12">
        <v>0.47920000000000001</v>
      </c>
      <c r="DD31" s="12">
        <v>0.76670000000000005</v>
      </c>
      <c r="DE31" s="12">
        <v>0.5897</v>
      </c>
      <c r="DF31" s="12">
        <v>0.95389999999999997</v>
      </c>
      <c r="DG31" s="12">
        <v>0.85289999999999999</v>
      </c>
      <c r="DH31" s="12">
        <v>0.90059999999999996</v>
      </c>
      <c r="DI31">
        <v>168.44</v>
      </c>
      <c r="DJ31">
        <v>4040</v>
      </c>
    </row>
    <row r="32" spans="3:114" x14ac:dyDescent="0.2">
      <c r="C32">
        <v>5</v>
      </c>
      <c r="D32">
        <f t="shared" si="5"/>
        <v>0.86375000000000002</v>
      </c>
      <c r="E32">
        <f t="shared" si="4"/>
        <v>0.67032499999999995</v>
      </c>
      <c r="F32">
        <f t="shared" si="4"/>
        <v>0.50717500000000004</v>
      </c>
      <c r="G32">
        <f t="shared" si="4"/>
        <v>0.5554</v>
      </c>
      <c r="H32">
        <f t="shared" si="4"/>
        <v>0.90149999999999997</v>
      </c>
      <c r="I32">
        <f t="shared" si="4"/>
        <v>0.93940000000000001</v>
      </c>
      <c r="J32">
        <f t="shared" si="4"/>
        <v>0.91897499999999999</v>
      </c>
      <c r="K32">
        <f t="shared" si="4"/>
        <v>0.85300000000000009</v>
      </c>
      <c r="L32">
        <f t="shared" si="4"/>
        <v>0.51351999999999998</v>
      </c>
      <c r="M32">
        <f t="shared" si="4"/>
        <v>0.52001999999999993</v>
      </c>
      <c r="N32">
        <f t="shared" si="4"/>
        <v>0.50727999999999995</v>
      </c>
      <c r="O32">
        <f t="shared" si="4"/>
        <v>0.91608000000000001</v>
      </c>
      <c r="P32">
        <f t="shared" si="4"/>
        <v>0.91173999999999999</v>
      </c>
      <c r="Q32">
        <f t="shared" si="4"/>
        <v>0.91321999999999992</v>
      </c>
      <c r="R32">
        <f t="shared" si="4"/>
        <v>185.578</v>
      </c>
      <c r="S32">
        <f t="shared" si="4"/>
        <v>3959.2</v>
      </c>
      <c r="V32">
        <v>5</v>
      </c>
      <c r="W32" s="12"/>
      <c r="X32" s="12"/>
      <c r="Y32" s="12"/>
      <c r="Z32" s="12"/>
      <c r="AA32" s="12"/>
      <c r="AB32" s="12"/>
      <c r="AC32" s="12"/>
      <c r="AD32" s="12">
        <f>RunOnceAcrossAllTest!U165</f>
        <v>0.85</v>
      </c>
      <c r="AE32" s="12">
        <f>RunOnceAcrossAllTest!V165</f>
        <v>0.5</v>
      </c>
      <c r="AF32" s="12">
        <f>RunOnceAcrossAllTest!W165</f>
        <v>0.4667</v>
      </c>
      <c r="AG32" s="12">
        <f>RunOnceAcrossAllTest!X165</f>
        <v>0.48280000000000001</v>
      </c>
      <c r="AH32" s="12">
        <f>RunOnceAcrossAllTest!Y165</f>
        <v>0.90700000000000003</v>
      </c>
      <c r="AI32" s="12">
        <f>RunOnceAcrossAllTest!Z165</f>
        <v>0.91759999999999997</v>
      </c>
      <c r="AJ32" s="12">
        <f>RunOnceAcrossAllTest!AA165</f>
        <v>0.9123</v>
      </c>
      <c r="AK32" s="12">
        <f>RunOnceAcrossAllTest!AS165</f>
        <v>220.42</v>
      </c>
      <c r="AL32" s="12">
        <f>RunOnceAcrossAllTest!AR165</f>
        <v>4040</v>
      </c>
      <c r="AO32">
        <v>5</v>
      </c>
      <c r="AP32" s="12">
        <v>0.86</v>
      </c>
      <c r="AQ32" s="12">
        <v>0.62070000000000003</v>
      </c>
      <c r="AR32" s="12">
        <v>0.51429999999999998</v>
      </c>
      <c r="AS32" s="12">
        <v>0.5625</v>
      </c>
      <c r="AT32" s="12">
        <v>0.90059999999999996</v>
      </c>
      <c r="AU32" s="12">
        <v>0.93330000000000002</v>
      </c>
      <c r="AV32" s="12">
        <v>0.91669999999999996</v>
      </c>
      <c r="AW32" s="12">
        <v>0.87</v>
      </c>
      <c r="AX32" s="12">
        <v>0.56669999999999998</v>
      </c>
      <c r="AY32" s="12">
        <v>0.56669999999999998</v>
      </c>
      <c r="AZ32" s="12">
        <v>0.56669999999999998</v>
      </c>
      <c r="BA32" s="12">
        <v>0.92349999999999999</v>
      </c>
      <c r="BB32" s="12">
        <v>0.92349999999999999</v>
      </c>
      <c r="BC32" s="12">
        <v>0.92349999999999999</v>
      </c>
      <c r="BD32">
        <v>163.94</v>
      </c>
      <c r="BE32">
        <v>4040</v>
      </c>
      <c r="BH32">
        <v>5</v>
      </c>
      <c r="BI32" s="12">
        <v>0.86</v>
      </c>
      <c r="BJ32" s="12">
        <v>0.70589999999999997</v>
      </c>
      <c r="BK32" s="12">
        <v>0.34289999999999998</v>
      </c>
      <c r="BL32" s="12">
        <v>0.46150000000000002</v>
      </c>
      <c r="BM32" s="12">
        <v>0.87429999999999997</v>
      </c>
      <c r="BN32" s="12">
        <v>0.96970000000000001</v>
      </c>
      <c r="BO32" s="12">
        <v>0.91949999999999998</v>
      </c>
      <c r="BP32" s="12">
        <v>0.85499999999999998</v>
      </c>
      <c r="BQ32" s="12">
        <v>0.52170000000000005</v>
      </c>
      <c r="BR32" s="12">
        <v>0.4</v>
      </c>
      <c r="BS32" s="12">
        <v>0.45279999999999998</v>
      </c>
      <c r="BT32" s="12">
        <v>0.89829999999999999</v>
      </c>
      <c r="BU32" s="12">
        <v>0.93530000000000002</v>
      </c>
      <c r="BV32" s="12">
        <v>0.91639999999999999</v>
      </c>
      <c r="BW32">
        <v>190.37</v>
      </c>
      <c r="BX32">
        <v>4040</v>
      </c>
      <c r="CA32" s="13">
        <v>5</v>
      </c>
      <c r="CB32" s="6">
        <v>0.88</v>
      </c>
      <c r="CC32" s="6">
        <v>0.78949999999999998</v>
      </c>
      <c r="CD32" s="6">
        <v>0.42859999999999998</v>
      </c>
      <c r="CE32" s="6">
        <v>0.55559999999999998</v>
      </c>
      <c r="CF32" s="6">
        <v>0.88950000000000007</v>
      </c>
      <c r="CG32" s="6">
        <v>0.9758</v>
      </c>
      <c r="CH32" s="6">
        <v>0.93059999999999998</v>
      </c>
      <c r="CI32" s="6">
        <v>0.85</v>
      </c>
      <c r="CJ32" s="6">
        <v>0.5</v>
      </c>
      <c r="CK32" s="6">
        <v>0.4</v>
      </c>
      <c r="CL32" s="6">
        <v>0.44439999999999996</v>
      </c>
      <c r="CM32" s="6">
        <v>0.89769999999999994</v>
      </c>
      <c r="CN32" s="6">
        <v>0.9294</v>
      </c>
      <c r="CO32" s="6">
        <v>0.9133</v>
      </c>
      <c r="CP32" s="6">
        <v>165.76</v>
      </c>
      <c r="CQ32" s="6">
        <v>3636</v>
      </c>
      <c r="CT32">
        <v>5</v>
      </c>
      <c r="CU32" s="12">
        <v>0.85499999999999998</v>
      </c>
      <c r="CV32" s="12">
        <v>0.56520000000000004</v>
      </c>
      <c r="CW32" s="12">
        <v>0.7429</v>
      </c>
      <c r="CX32" s="12">
        <v>0.64200000000000002</v>
      </c>
      <c r="CY32" s="12">
        <v>0.94159999999999999</v>
      </c>
      <c r="CZ32" s="12">
        <v>0.87880000000000003</v>
      </c>
      <c r="DA32" s="12">
        <v>0.90910000000000002</v>
      </c>
      <c r="DB32" s="12">
        <v>0.84</v>
      </c>
      <c r="DC32" s="12">
        <v>0.47920000000000001</v>
      </c>
      <c r="DD32" s="12">
        <v>0.76670000000000005</v>
      </c>
      <c r="DE32" s="12">
        <v>0.5897</v>
      </c>
      <c r="DF32" s="12">
        <v>0.95389999999999997</v>
      </c>
      <c r="DG32" s="12">
        <v>0.85289999999999999</v>
      </c>
      <c r="DH32" s="12">
        <v>0.90059999999999996</v>
      </c>
      <c r="DI32">
        <v>187.4</v>
      </c>
      <c r="DJ32">
        <v>4040</v>
      </c>
    </row>
    <row r="33" spans="3:114" x14ac:dyDescent="0.2">
      <c r="C33">
        <v>6</v>
      </c>
      <c r="D33">
        <f t="shared" si="5"/>
        <v>0.86624999999999996</v>
      </c>
      <c r="E33">
        <f t="shared" si="4"/>
        <v>0.67874999999999996</v>
      </c>
      <c r="F33">
        <f t="shared" si="4"/>
        <v>0.46430000000000005</v>
      </c>
      <c r="G33">
        <f t="shared" si="4"/>
        <v>0.54767500000000002</v>
      </c>
      <c r="H33">
        <f t="shared" si="4"/>
        <v>0.89344999999999997</v>
      </c>
      <c r="I33">
        <f t="shared" si="4"/>
        <v>0.95152499999999995</v>
      </c>
      <c r="J33">
        <f t="shared" si="4"/>
        <v>0.92142499999999994</v>
      </c>
      <c r="K33">
        <f t="shared" si="4"/>
        <v>0.85</v>
      </c>
      <c r="L33">
        <f t="shared" si="4"/>
        <v>0.49822</v>
      </c>
      <c r="M33">
        <f t="shared" si="4"/>
        <v>0.52666000000000002</v>
      </c>
      <c r="N33">
        <f t="shared" si="4"/>
        <v>0.50580000000000003</v>
      </c>
      <c r="O33">
        <f t="shared" si="4"/>
        <v>0.91646000000000005</v>
      </c>
      <c r="P33">
        <f t="shared" si="4"/>
        <v>0.90706000000000009</v>
      </c>
      <c r="Q33">
        <f t="shared" si="4"/>
        <v>0.91131999999999991</v>
      </c>
      <c r="R33">
        <f t="shared" si="4"/>
        <v>199.72199999999998</v>
      </c>
      <c r="S33">
        <f t="shared" si="4"/>
        <v>3999.6</v>
      </c>
      <c r="V33">
        <v>6</v>
      </c>
      <c r="W33" s="12"/>
      <c r="X33" s="12"/>
      <c r="Y33" s="12"/>
      <c r="Z33" s="12"/>
      <c r="AA33" s="12"/>
      <c r="AB33" s="12"/>
      <c r="AC33" s="12"/>
      <c r="AD33" s="12">
        <f>RunOnceAcrossAllTest!U195</f>
        <v>0.84499999999999997</v>
      </c>
      <c r="AE33" s="12">
        <f>RunOnceAcrossAllTest!V195</f>
        <v>0.48720000000000002</v>
      </c>
      <c r="AF33" s="12">
        <f>RunOnceAcrossAllTest!W195</f>
        <v>0.63329999999999997</v>
      </c>
      <c r="AG33" s="12">
        <f>RunOnceAcrossAllTest!X195</f>
        <v>0.55069999999999997</v>
      </c>
      <c r="AH33" s="12">
        <f>RunOnceAcrossAllTest!Y195</f>
        <v>0.93169999999999997</v>
      </c>
      <c r="AI33" s="12">
        <f>RunOnceAcrossAllTest!Z195</f>
        <v>0.88239999999999996</v>
      </c>
      <c r="AJ33" s="12">
        <f>RunOnceAcrossAllTest!AA195</f>
        <v>0.90629999999999999</v>
      </c>
      <c r="AK33" s="12">
        <f>RunOnceAcrossAllTest!AS195</f>
        <v>270.57</v>
      </c>
      <c r="AL33" s="12">
        <f>RunOnceAcrossAllTest!AR195</f>
        <v>4040</v>
      </c>
      <c r="AO33">
        <v>6</v>
      </c>
      <c r="AP33" s="12">
        <v>0.86</v>
      </c>
      <c r="AQ33" s="12">
        <v>0.6522</v>
      </c>
      <c r="AR33" s="12">
        <v>0.42859999999999998</v>
      </c>
      <c r="AS33" s="12">
        <v>0.51719999999999999</v>
      </c>
      <c r="AT33" s="12">
        <v>0.88700000000000001</v>
      </c>
      <c r="AU33" s="12">
        <v>0.95150000000000001</v>
      </c>
      <c r="AV33" s="12">
        <v>0.91810000000000003</v>
      </c>
      <c r="AW33" s="12">
        <v>0.86499999999999999</v>
      </c>
      <c r="AX33" s="12">
        <v>0.55169999999999997</v>
      </c>
      <c r="AY33" s="12">
        <v>0.5333</v>
      </c>
      <c r="AZ33" s="12">
        <v>0.54239999999999999</v>
      </c>
      <c r="BA33" s="12">
        <v>0.91810000000000003</v>
      </c>
      <c r="BB33" s="12">
        <v>0.92349999999999999</v>
      </c>
      <c r="BC33" s="12">
        <v>0.92079999999999995</v>
      </c>
      <c r="BD33">
        <v>191.5</v>
      </c>
      <c r="BE33">
        <v>4040</v>
      </c>
      <c r="BH33">
        <v>6</v>
      </c>
      <c r="BI33" s="12">
        <v>0.86499999999999999</v>
      </c>
      <c r="BJ33" s="12">
        <v>0.63329999999999997</v>
      </c>
      <c r="BK33" s="12">
        <v>0.54290000000000005</v>
      </c>
      <c r="BL33" s="12">
        <v>0.58460000000000001</v>
      </c>
      <c r="BM33" s="12">
        <v>0.90590000000000004</v>
      </c>
      <c r="BN33" s="12">
        <v>0.93330000000000002</v>
      </c>
      <c r="BO33" s="12">
        <v>0.9194</v>
      </c>
      <c r="BP33" s="12">
        <v>0.85499999999999998</v>
      </c>
      <c r="BQ33" s="12">
        <v>0.51219999999999999</v>
      </c>
      <c r="BR33" s="12">
        <v>0.7</v>
      </c>
      <c r="BS33" s="12">
        <v>0.59150000000000003</v>
      </c>
      <c r="BT33" s="12">
        <v>0.94340000000000002</v>
      </c>
      <c r="BU33" s="12">
        <v>0.88239999999999996</v>
      </c>
      <c r="BV33" s="12">
        <v>0.91190000000000004</v>
      </c>
      <c r="BW33">
        <v>180.49</v>
      </c>
      <c r="BX33">
        <v>4040</v>
      </c>
      <c r="CA33" s="13">
        <v>6</v>
      </c>
      <c r="CB33" s="6">
        <v>0.88</v>
      </c>
      <c r="CC33" s="6">
        <v>0.78949999999999998</v>
      </c>
      <c r="CD33" s="6">
        <v>0.42859999999999998</v>
      </c>
      <c r="CE33" s="6">
        <v>0.55559999999999998</v>
      </c>
      <c r="CF33" s="6">
        <v>0.88950000000000007</v>
      </c>
      <c r="CG33" s="6">
        <v>0.9758</v>
      </c>
      <c r="CH33" s="6">
        <v>0.93059999999999998</v>
      </c>
      <c r="CI33" s="6">
        <v>0.85</v>
      </c>
      <c r="CJ33" s="6">
        <v>0.5</v>
      </c>
      <c r="CK33" s="6">
        <v>0.4</v>
      </c>
      <c r="CL33" s="6">
        <v>0.44439999999999996</v>
      </c>
      <c r="CM33" s="6">
        <v>0.89769999999999994</v>
      </c>
      <c r="CN33" s="6">
        <v>0.9294</v>
      </c>
      <c r="CO33" s="6">
        <v>0.9133</v>
      </c>
      <c r="CP33" s="6">
        <v>153.82</v>
      </c>
      <c r="CQ33" s="6">
        <v>3838</v>
      </c>
      <c r="CT33">
        <v>6</v>
      </c>
      <c r="CU33" s="12">
        <v>0.86</v>
      </c>
      <c r="CV33" s="12">
        <v>0.64</v>
      </c>
      <c r="CW33" s="12">
        <v>0.45710000000000001</v>
      </c>
      <c r="CX33" s="12">
        <v>0.5333</v>
      </c>
      <c r="CY33" s="12">
        <v>0.89139999999999997</v>
      </c>
      <c r="CZ33" s="12">
        <v>0.94550000000000001</v>
      </c>
      <c r="DA33" s="12">
        <v>0.91759999999999997</v>
      </c>
      <c r="DB33" s="12">
        <v>0.83499999999999996</v>
      </c>
      <c r="DC33" s="12">
        <v>0.44</v>
      </c>
      <c r="DD33" s="12">
        <v>0.36670000000000003</v>
      </c>
      <c r="DE33" s="12">
        <v>0.4</v>
      </c>
      <c r="DF33" s="12">
        <v>0.89139999999999997</v>
      </c>
      <c r="DG33" s="12">
        <v>0.91759999999999997</v>
      </c>
      <c r="DH33" s="12">
        <v>0.90429999999999999</v>
      </c>
      <c r="DI33">
        <v>202.23</v>
      </c>
      <c r="DJ33">
        <v>4040</v>
      </c>
    </row>
    <row r="35" spans="3:114" x14ac:dyDescent="0.2">
      <c r="C35" t="s">
        <v>47</v>
      </c>
      <c r="V35" t="s">
        <v>47</v>
      </c>
      <c r="AO35" t="s">
        <v>47</v>
      </c>
      <c r="BH35" t="str">
        <f>AO35</f>
        <v>Clickbait</v>
      </c>
      <c r="CA35" t="str">
        <f>BH35</f>
        <v>Clickbait</v>
      </c>
      <c r="CT35" t="str">
        <f>CA35</f>
        <v>Clickbait</v>
      </c>
    </row>
    <row r="36" spans="3:114" x14ac:dyDescent="0.2">
      <c r="C36" s="13" t="s">
        <v>48</v>
      </c>
      <c r="D36" s="13" t="s">
        <v>49</v>
      </c>
      <c r="E36" s="13" t="s">
        <v>63</v>
      </c>
      <c r="F36" s="13" t="s">
        <v>64</v>
      </c>
      <c r="G36" s="13" t="s">
        <v>65</v>
      </c>
      <c r="H36" s="13" t="s">
        <v>66</v>
      </c>
      <c r="I36" s="13" t="s">
        <v>67</v>
      </c>
      <c r="J36" s="13" t="s">
        <v>68</v>
      </c>
      <c r="K36" s="13" t="s">
        <v>56</v>
      </c>
      <c r="L36" s="13" t="s">
        <v>69</v>
      </c>
      <c r="M36" s="13" t="s">
        <v>70</v>
      </c>
      <c r="N36" s="13" t="s">
        <v>71</v>
      </c>
      <c r="O36" s="13" t="s">
        <v>72</v>
      </c>
      <c r="P36" s="13" t="s">
        <v>73</v>
      </c>
      <c r="Q36" s="13" t="s">
        <v>74</v>
      </c>
      <c r="R36" s="13" t="s">
        <v>75</v>
      </c>
      <c r="S36" s="13" t="s">
        <v>76</v>
      </c>
      <c r="V36" s="13" t="s">
        <v>48</v>
      </c>
      <c r="W36" s="13" t="s">
        <v>49</v>
      </c>
      <c r="X36" s="13" t="s">
        <v>63</v>
      </c>
      <c r="Y36" s="13" t="s">
        <v>64</v>
      </c>
      <c r="Z36" s="13" t="s">
        <v>65</v>
      </c>
      <c r="AA36" s="13" t="s">
        <v>66</v>
      </c>
      <c r="AB36" s="13" t="s">
        <v>67</v>
      </c>
      <c r="AC36" s="13" t="s">
        <v>68</v>
      </c>
      <c r="AD36" s="13" t="s">
        <v>56</v>
      </c>
      <c r="AE36" s="13" t="s">
        <v>69</v>
      </c>
      <c r="AF36" s="13" t="s">
        <v>70</v>
      </c>
      <c r="AG36" s="13" t="s">
        <v>71</v>
      </c>
      <c r="AH36" s="13" t="s">
        <v>72</v>
      </c>
      <c r="AI36" s="13" t="s">
        <v>73</v>
      </c>
      <c r="AJ36" s="13" t="s">
        <v>74</v>
      </c>
      <c r="AK36" s="13" t="s">
        <v>75</v>
      </c>
      <c r="AL36" s="13" t="s">
        <v>76</v>
      </c>
      <c r="AO36" s="13" t="s">
        <v>48</v>
      </c>
      <c r="AP36" s="13" t="s">
        <v>49</v>
      </c>
      <c r="AQ36" s="13" t="s">
        <v>63</v>
      </c>
      <c r="AR36" s="13" t="s">
        <v>64</v>
      </c>
      <c r="AS36" s="13" t="s">
        <v>65</v>
      </c>
      <c r="AT36" s="13" t="s">
        <v>66</v>
      </c>
      <c r="AU36" s="13" t="s">
        <v>67</v>
      </c>
      <c r="AV36" s="13" t="s">
        <v>68</v>
      </c>
      <c r="AW36" s="13" t="s">
        <v>56</v>
      </c>
      <c r="AX36" s="13" t="s">
        <v>69</v>
      </c>
      <c r="AY36" s="13" t="s">
        <v>70</v>
      </c>
      <c r="AZ36" s="13" t="s">
        <v>71</v>
      </c>
      <c r="BA36" s="13" t="s">
        <v>72</v>
      </c>
      <c r="BB36" s="13" t="s">
        <v>73</v>
      </c>
      <c r="BC36" s="13" t="s">
        <v>74</v>
      </c>
      <c r="BD36" s="13" t="s">
        <v>75</v>
      </c>
      <c r="BE36" s="13" t="s">
        <v>76</v>
      </c>
      <c r="BH36" s="13" t="s">
        <v>48</v>
      </c>
      <c r="BI36" s="13" t="s">
        <v>49</v>
      </c>
      <c r="BJ36" s="13" t="s">
        <v>63</v>
      </c>
      <c r="BK36" s="13" t="s">
        <v>64</v>
      </c>
      <c r="BL36" s="13" t="s">
        <v>65</v>
      </c>
      <c r="BM36" s="13" t="s">
        <v>66</v>
      </c>
      <c r="BN36" s="13" t="s">
        <v>67</v>
      </c>
      <c r="BO36" s="13" t="s">
        <v>68</v>
      </c>
      <c r="BP36" s="13" t="s">
        <v>56</v>
      </c>
      <c r="BQ36" s="13" t="s">
        <v>69</v>
      </c>
      <c r="BR36" s="13" t="s">
        <v>70</v>
      </c>
      <c r="BS36" s="13" t="s">
        <v>71</v>
      </c>
      <c r="BT36" s="13" t="s">
        <v>72</v>
      </c>
      <c r="BU36" s="13" t="s">
        <v>73</v>
      </c>
      <c r="BV36" s="13" t="s">
        <v>74</v>
      </c>
      <c r="BW36" s="13" t="s">
        <v>75</v>
      </c>
      <c r="BX36" s="13" t="s">
        <v>76</v>
      </c>
      <c r="CA36" s="13" t="s">
        <v>48</v>
      </c>
      <c r="CB36" s="13" t="s">
        <v>49</v>
      </c>
      <c r="CC36" s="13" t="s">
        <v>63</v>
      </c>
      <c r="CD36" s="13" t="s">
        <v>64</v>
      </c>
      <c r="CE36" s="13" t="s">
        <v>65</v>
      </c>
      <c r="CF36" s="13" t="s">
        <v>66</v>
      </c>
      <c r="CG36" s="13" t="s">
        <v>67</v>
      </c>
      <c r="CH36" s="13" t="s">
        <v>68</v>
      </c>
      <c r="CI36" s="13" t="s">
        <v>56</v>
      </c>
      <c r="CJ36" s="13" t="s">
        <v>69</v>
      </c>
      <c r="CK36" s="13" t="s">
        <v>70</v>
      </c>
      <c r="CL36" s="13" t="s">
        <v>71</v>
      </c>
      <c r="CM36" s="13" t="s">
        <v>72</v>
      </c>
      <c r="CN36" s="13" t="s">
        <v>73</v>
      </c>
      <c r="CO36" s="13" t="s">
        <v>74</v>
      </c>
      <c r="CP36" s="13" t="s">
        <v>75</v>
      </c>
      <c r="CQ36" s="13" t="s">
        <v>76</v>
      </c>
      <c r="CT36" s="13" t="s">
        <v>48</v>
      </c>
      <c r="CU36" s="13" t="s">
        <v>49</v>
      </c>
      <c r="CV36" s="13" t="s">
        <v>63</v>
      </c>
      <c r="CW36" s="13" t="s">
        <v>64</v>
      </c>
      <c r="CX36" s="13" t="s">
        <v>65</v>
      </c>
      <c r="CY36" s="13" t="s">
        <v>66</v>
      </c>
      <c r="CZ36" s="13" t="s">
        <v>67</v>
      </c>
      <c r="DA36" s="13" t="s">
        <v>68</v>
      </c>
      <c r="DB36" s="13" t="s">
        <v>56</v>
      </c>
      <c r="DC36" s="13" t="s">
        <v>69</v>
      </c>
      <c r="DD36" s="13" t="s">
        <v>70</v>
      </c>
      <c r="DE36" s="13" t="s">
        <v>71</v>
      </c>
      <c r="DF36" s="13" t="s">
        <v>72</v>
      </c>
      <c r="DG36" s="13" t="s">
        <v>73</v>
      </c>
      <c r="DH36" s="13" t="s">
        <v>74</v>
      </c>
      <c r="DI36" s="13" t="s">
        <v>75</v>
      </c>
      <c r="DJ36" s="13" t="s">
        <v>76</v>
      </c>
    </row>
    <row r="37" spans="3:114" x14ac:dyDescent="0.2">
      <c r="C37">
        <v>0</v>
      </c>
      <c r="D37">
        <f>AVERAGE(W37,AP37,BI37,CB37,CU37)</f>
        <v>0.86124999999999996</v>
      </c>
      <c r="E37">
        <f t="shared" ref="E37:S43" si="6">AVERAGE(X37,AQ37,BJ37,CC37,CV37)</f>
        <v>0.96212500000000001</v>
      </c>
      <c r="F37">
        <f t="shared" si="6"/>
        <v>0.77105000000000001</v>
      </c>
      <c r="G37">
        <f t="shared" si="6"/>
        <v>0.85604999999999998</v>
      </c>
      <c r="H37">
        <f t="shared" si="6"/>
        <v>0.78557500000000002</v>
      </c>
      <c r="I37">
        <f t="shared" si="6"/>
        <v>0.96502500000000002</v>
      </c>
      <c r="J37">
        <f t="shared" si="6"/>
        <v>0.86612500000000003</v>
      </c>
      <c r="K37">
        <f t="shared" si="6"/>
        <v>0.88300000000000001</v>
      </c>
      <c r="L37">
        <f t="shared" si="6"/>
        <v>0.93732000000000004</v>
      </c>
      <c r="M37">
        <f t="shared" si="6"/>
        <v>0.80217999999999989</v>
      </c>
      <c r="N37">
        <f t="shared" si="6"/>
        <v>0.86448000000000003</v>
      </c>
      <c r="O37">
        <f t="shared" si="6"/>
        <v>0.84713999999999989</v>
      </c>
      <c r="P37">
        <f t="shared" si="6"/>
        <v>0.95328000000000013</v>
      </c>
      <c r="Q37">
        <f t="shared" si="6"/>
        <v>0.8970800000000001</v>
      </c>
      <c r="R37">
        <f t="shared" si="6"/>
        <v>6.104000000000001</v>
      </c>
      <c r="S37">
        <f t="shared" si="6"/>
        <v>200</v>
      </c>
      <c r="V37">
        <v>0</v>
      </c>
      <c r="W37" s="12"/>
      <c r="X37" s="12"/>
      <c r="Y37" s="12"/>
      <c r="Z37" s="12"/>
      <c r="AA37" s="12"/>
      <c r="AB37" s="12"/>
      <c r="AC37" s="12"/>
      <c r="AD37" s="12">
        <f>RunOnceAcrossAllTest!U30</f>
        <v>0.89</v>
      </c>
      <c r="AE37" s="12">
        <f>RunOnceAcrossAllTest!V30</f>
        <v>0.94940000000000002</v>
      </c>
      <c r="AF37" s="12">
        <f>RunOnceAcrossAllTest!W30</f>
        <v>0.80649999999999999</v>
      </c>
      <c r="AG37" s="12">
        <f>RunOnceAcrossAllTest!X30</f>
        <v>0.87209999999999999</v>
      </c>
      <c r="AH37" s="12">
        <f>RunOnceAcrossAllTest!Y30</f>
        <v>0.85119999999999996</v>
      </c>
      <c r="AI37" s="12">
        <f>RunOnceAcrossAllTest!Z30</f>
        <v>0.96260000000000001</v>
      </c>
      <c r="AJ37" s="12">
        <f>RunOnceAcrossAllTest!AA30</f>
        <v>0.90349999999999997</v>
      </c>
      <c r="AK37" s="12">
        <f>RunOnceAcrossAllTest!AS30</f>
        <v>5.37</v>
      </c>
      <c r="AL37" s="12">
        <f>RunOnceAcrossAllTest!AR30</f>
        <v>200</v>
      </c>
      <c r="AO37">
        <v>0</v>
      </c>
      <c r="AP37" s="12">
        <v>0.86499999999999999</v>
      </c>
      <c r="AQ37" s="12">
        <v>0.96509999999999996</v>
      </c>
      <c r="AR37" s="12">
        <v>0.77569999999999995</v>
      </c>
      <c r="AS37" s="12">
        <v>0.86009999999999998</v>
      </c>
      <c r="AT37" s="12">
        <v>0.78949999999999998</v>
      </c>
      <c r="AU37" s="12">
        <v>0.9677</v>
      </c>
      <c r="AV37" s="12">
        <v>0.86960000000000004</v>
      </c>
      <c r="AW37" s="12">
        <v>0.87</v>
      </c>
      <c r="AX37" s="12">
        <v>0.91359999999999997</v>
      </c>
      <c r="AY37" s="12">
        <v>0.79569999999999996</v>
      </c>
      <c r="AZ37" s="12">
        <v>0.85060000000000002</v>
      </c>
      <c r="BA37" s="12">
        <v>0.84030000000000005</v>
      </c>
      <c r="BB37" s="12">
        <v>0.93459999999999999</v>
      </c>
      <c r="BC37" s="12">
        <v>0.88500000000000001</v>
      </c>
      <c r="BD37">
        <v>7.44</v>
      </c>
      <c r="BE37">
        <v>200</v>
      </c>
      <c r="BH37">
        <v>0</v>
      </c>
      <c r="BI37" s="12">
        <v>0.86</v>
      </c>
      <c r="BJ37" s="12">
        <v>0.9647</v>
      </c>
      <c r="BK37" s="12">
        <v>0.76639999999999997</v>
      </c>
      <c r="BL37" s="12">
        <v>0.85419999999999996</v>
      </c>
      <c r="BM37" s="12">
        <v>0.78259999999999996</v>
      </c>
      <c r="BN37" s="12">
        <v>0.9677</v>
      </c>
      <c r="BO37" s="12">
        <v>0.86539999999999995</v>
      </c>
      <c r="BP37" s="12">
        <v>0.88500000000000001</v>
      </c>
      <c r="BQ37" s="12">
        <v>0.9375</v>
      </c>
      <c r="BR37" s="12">
        <v>0.80649999999999999</v>
      </c>
      <c r="BS37" s="12">
        <v>0.86709999999999998</v>
      </c>
      <c r="BT37" s="12">
        <v>0.85</v>
      </c>
      <c r="BU37" s="12">
        <v>0.95330000000000004</v>
      </c>
      <c r="BV37" s="12">
        <v>0.89870000000000005</v>
      </c>
      <c r="BW37">
        <v>4.08</v>
      </c>
      <c r="BX37">
        <v>200</v>
      </c>
      <c r="CA37" s="13">
        <v>0</v>
      </c>
      <c r="CB37" s="6">
        <v>0.86</v>
      </c>
      <c r="CC37" s="6">
        <v>0.95400000000000007</v>
      </c>
      <c r="CD37" s="6">
        <v>0.77569999999999995</v>
      </c>
      <c r="CE37" s="6">
        <v>0.85569999999999991</v>
      </c>
      <c r="CF37" s="6">
        <v>0.78760000000000008</v>
      </c>
      <c r="CG37" s="6">
        <v>0.95700000000000007</v>
      </c>
      <c r="CH37" s="6">
        <v>0.86409999999999998</v>
      </c>
      <c r="CI37" s="6">
        <v>0.89</v>
      </c>
      <c r="CJ37" s="6">
        <v>0.94940000000000002</v>
      </c>
      <c r="CK37" s="6">
        <v>0.80650000000000011</v>
      </c>
      <c r="CL37" s="6">
        <v>0.87209999999999999</v>
      </c>
      <c r="CM37" s="6">
        <v>0.85120000000000007</v>
      </c>
      <c r="CN37" s="6">
        <v>0.96260000000000001</v>
      </c>
      <c r="CO37" s="6">
        <v>0.90349999999999997</v>
      </c>
      <c r="CP37" s="6">
        <v>9.0500000000000007</v>
      </c>
      <c r="CQ37" s="6">
        <v>200</v>
      </c>
      <c r="CT37">
        <v>0</v>
      </c>
      <c r="CU37" s="12">
        <v>0.86</v>
      </c>
      <c r="CV37" s="12">
        <v>0.9647</v>
      </c>
      <c r="CW37" s="12">
        <v>0.76639999999999997</v>
      </c>
      <c r="CX37" s="12">
        <v>0.85419999999999996</v>
      </c>
      <c r="CY37" s="12">
        <v>0.78259999999999996</v>
      </c>
      <c r="CZ37" s="12">
        <v>0.9677</v>
      </c>
      <c r="DA37" s="12">
        <v>0.86539999999999995</v>
      </c>
      <c r="DB37" s="12">
        <v>0.88</v>
      </c>
      <c r="DC37" s="12">
        <v>0.93669999999999998</v>
      </c>
      <c r="DD37" s="12">
        <v>0.79569999999999996</v>
      </c>
      <c r="DE37" s="12">
        <v>0.86050000000000004</v>
      </c>
      <c r="DF37" s="12">
        <v>0.84299999999999997</v>
      </c>
      <c r="DG37" s="12">
        <v>0.95330000000000004</v>
      </c>
      <c r="DH37" s="12">
        <v>0.89470000000000005</v>
      </c>
      <c r="DI37">
        <v>4.58</v>
      </c>
      <c r="DJ37">
        <v>200</v>
      </c>
    </row>
    <row r="38" spans="3:114" x14ac:dyDescent="0.2">
      <c r="C38">
        <v>1</v>
      </c>
      <c r="D38">
        <f t="shared" ref="D38:D43" si="7">AVERAGE(W38,AP38,BI38,CB38,CU38)</f>
        <v>0.88624999999999998</v>
      </c>
      <c r="E38">
        <f t="shared" si="6"/>
        <v>0.92114999999999991</v>
      </c>
      <c r="F38">
        <f t="shared" si="6"/>
        <v>0.86682499999999996</v>
      </c>
      <c r="G38">
        <f t="shared" si="6"/>
        <v>0.89132499999999992</v>
      </c>
      <c r="H38">
        <f t="shared" si="6"/>
        <v>0.85755000000000003</v>
      </c>
      <c r="I38">
        <f t="shared" si="6"/>
        <v>0.90857499999999991</v>
      </c>
      <c r="J38">
        <f t="shared" si="6"/>
        <v>0.88</v>
      </c>
      <c r="K38">
        <f t="shared" si="6"/>
        <v>0.89100000000000001</v>
      </c>
      <c r="L38">
        <f t="shared" si="6"/>
        <v>0.91505999999999987</v>
      </c>
      <c r="M38">
        <f t="shared" si="6"/>
        <v>0.84731999999999985</v>
      </c>
      <c r="N38">
        <f t="shared" si="6"/>
        <v>0.87893999999999983</v>
      </c>
      <c r="O38">
        <f t="shared" si="6"/>
        <v>0.87509999999999999</v>
      </c>
      <c r="P38">
        <f t="shared" si="6"/>
        <v>0.92898000000000014</v>
      </c>
      <c r="Q38">
        <f t="shared" si="6"/>
        <v>0.90065999999999991</v>
      </c>
      <c r="R38">
        <f t="shared" si="6"/>
        <v>51.664000000000009</v>
      </c>
      <c r="S38">
        <f t="shared" si="6"/>
        <v>1656.4</v>
      </c>
      <c r="V38">
        <v>1</v>
      </c>
      <c r="W38" s="12"/>
      <c r="X38" s="12"/>
      <c r="Y38" s="12"/>
      <c r="Z38" s="12"/>
      <c r="AA38" s="12"/>
      <c r="AB38" s="12"/>
      <c r="AC38" s="12"/>
      <c r="AD38" s="12">
        <f>RunOnceAcrossAllTest!U60</f>
        <v>0.875</v>
      </c>
      <c r="AE38" s="12">
        <f>RunOnceAcrossAllTest!V60</f>
        <v>0.93589999999999995</v>
      </c>
      <c r="AF38" s="12">
        <f>RunOnceAcrossAllTest!W60</f>
        <v>0.78490000000000004</v>
      </c>
      <c r="AG38" s="12">
        <f>RunOnceAcrossAllTest!X60</f>
        <v>0.8538</v>
      </c>
      <c r="AH38" s="12">
        <f>RunOnceAcrossAllTest!Y60</f>
        <v>0.83609999999999995</v>
      </c>
      <c r="AI38" s="12">
        <f>RunOnceAcrossAllTest!Z60</f>
        <v>0.95330000000000004</v>
      </c>
      <c r="AJ38" s="12">
        <f>RunOnceAcrossAllTest!AA60</f>
        <v>0.89080000000000004</v>
      </c>
      <c r="AK38" s="12">
        <f>RunOnceAcrossAllTest!AS60</f>
        <v>103.73</v>
      </c>
      <c r="AL38" s="12">
        <f>RunOnceAcrossAllTest!AR60</f>
        <v>1616</v>
      </c>
      <c r="AO38">
        <v>1</v>
      </c>
      <c r="AP38" s="12">
        <v>0.9</v>
      </c>
      <c r="AQ38" s="12">
        <v>0.94850000000000001</v>
      </c>
      <c r="AR38" s="12">
        <v>0.85980000000000001</v>
      </c>
      <c r="AS38" s="12">
        <v>0.90200000000000002</v>
      </c>
      <c r="AT38" s="12">
        <v>0.85440000000000005</v>
      </c>
      <c r="AU38" s="12">
        <v>0.94620000000000004</v>
      </c>
      <c r="AV38" s="12">
        <v>0.89800000000000002</v>
      </c>
      <c r="AW38" s="12">
        <v>0.91500000000000004</v>
      </c>
      <c r="AX38" s="12">
        <v>0.95240000000000002</v>
      </c>
      <c r="AY38" s="12">
        <v>0.86019999999999996</v>
      </c>
      <c r="AZ38" s="12">
        <v>0.90400000000000003</v>
      </c>
      <c r="BA38" s="12">
        <v>0.88790000000000002</v>
      </c>
      <c r="BB38" s="12">
        <v>0.96260000000000001</v>
      </c>
      <c r="BC38" s="12">
        <v>0.92379999999999995</v>
      </c>
      <c r="BD38">
        <v>44.04</v>
      </c>
      <c r="BE38">
        <v>1616</v>
      </c>
      <c r="BH38">
        <v>1</v>
      </c>
      <c r="BI38" s="12">
        <v>0.88500000000000001</v>
      </c>
      <c r="BJ38" s="12">
        <v>0.9375</v>
      </c>
      <c r="BK38" s="12">
        <v>0.84109999999999996</v>
      </c>
      <c r="BL38" s="12">
        <v>0.88670000000000004</v>
      </c>
      <c r="BM38" s="12">
        <v>0.83650000000000002</v>
      </c>
      <c r="BN38" s="12">
        <v>0.9355</v>
      </c>
      <c r="BO38" s="12">
        <v>0.88319999999999999</v>
      </c>
      <c r="BP38" s="12">
        <v>0.89500000000000002</v>
      </c>
      <c r="BQ38" s="12">
        <v>0.9</v>
      </c>
      <c r="BR38" s="12">
        <v>0.871</v>
      </c>
      <c r="BS38" s="12">
        <v>0.88519999999999999</v>
      </c>
      <c r="BT38" s="12">
        <v>0.89090000000000003</v>
      </c>
      <c r="BU38" s="12">
        <v>0.91590000000000005</v>
      </c>
      <c r="BV38" s="12">
        <v>0.9032</v>
      </c>
      <c r="BW38">
        <v>38.950000000000003</v>
      </c>
      <c r="BX38">
        <v>1616</v>
      </c>
      <c r="CA38" s="13">
        <v>1</v>
      </c>
      <c r="CB38" s="6">
        <v>0.85499999999999998</v>
      </c>
      <c r="CC38" s="6">
        <v>0.83050000000000002</v>
      </c>
      <c r="CD38" s="6">
        <v>0.91590000000000005</v>
      </c>
      <c r="CE38" s="6">
        <v>0.87109999999999999</v>
      </c>
      <c r="CF38" s="6">
        <v>0.89019999999999999</v>
      </c>
      <c r="CG38" s="6">
        <v>0.78489999999999993</v>
      </c>
      <c r="CH38" s="6">
        <v>0.83430000000000004</v>
      </c>
      <c r="CI38" s="6">
        <v>0.83</v>
      </c>
      <c r="CJ38" s="6">
        <v>0.8105</v>
      </c>
      <c r="CK38" s="6">
        <v>0.82799999999999996</v>
      </c>
      <c r="CL38" s="6">
        <v>0.81909999999999994</v>
      </c>
      <c r="CM38" s="6">
        <v>0.84760000000000002</v>
      </c>
      <c r="CN38" s="6">
        <v>0.83180000000000009</v>
      </c>
      <c r="CO38" s="6">
        <v>0.8395999999999999</v>
      </c>
      <c r="CP38" s="6">
        <v>37.72</v>
      </c>
      <c r="CQ38" s="6">
        <v>1818</v>
      </c>
      <c r="CT38">
        <v>1</v>
      </c>
      <c r="CU38" s="12">
        <v>0.90500000000000003</v>
      </c>
      <c r="CV38" s="12">
        <v>0.96809999999999996</v>
      </c>
      <c r="CW38" s="12">
        <v>0.85050000000000003</v>
      </c>
      <c r="CX38" s="12">
        <v>0.90549999999999997</v>
      </c>
      <c r="CY38" s="12">
        <v>0.84909999999999997</v>
      </c>
      <c r="CZ38" s="12">
        <v>0.9677</v>
      </c>
      <c r="DA38" s="12">
        <v>0.90449999999999997</v>
      </c>
      <c r="DB38" s="12">
        <v>0.94</v>
      </c>
      <c r="DC38" s="12">
        <v>0.97650000000000003</v>
      </c>
      <c r="DD38" s="12">
        <v>0.89249999999999996</v>
      </c>
      <c r="DE38" s="12">
        <v>0.93259999999999998</v>
      </c>
      <c r="DF38" s="12">
        <v>0.91300000000000003</v>
      </c>
      <c r="DG38" s="12">
        <v>0.98129999999999995</v>
      </c>
      <c r="DH38" s="12">
        <v>0.94589999999999996</v>
      </c>
      <c r="DI38">
        <v>33.880000000000003</v>
      </c>
      <c r="DJ38">
        <v>1616</v>
      </c>
    </row>
    <row r="39" spans="3:114" x14ac:dyDescent="0.2">
      <c r="C39">
        <v>2</v>
      </c>
      <c r="D39">
        <f t="shared" si="7"/>
        <v>0.90500000000000003</v>
      </c>
      <c r="E39">
        <f t="shared" si="6"/>
        <v>0.94290000000000007</v>
      </c>
      <c r="F39">
        <f t="shared" si="6"/>
        <v>0.87850000000000006</v>
      </c>
      <c r="G39">
        <f t="shared" si="6"/>
        <v>0.90664999999999996</v>
      </c>
      <c r="H39">
        <f t="shared" si="6"/>
        <v>0.87712500000000004</v>
      </c>
      <c r="I39">
        <f t="shared" si="6"/>
        <v>0.93547499999999995</v>
      </c>
      <c r="J39">
        <f t="shared" si="6"/>
        <v>0.90260000000000007</v>
      </c>
      <c r="K39">
        <f t="shared" si="6"/>
        <v>0.90300000000000014</v>
      </c>
      <c r="L39">
        <f t="shared" si="6"/>
        <v>0.90804000000000007</v>
      </c>
      <c r="M39">
        <f t="shared" si="6"/>
        <v>0.88387999999999989</v>
      </c>
      <c r="N39">
        <f t="shared" si="6"/>
        <v>0.89304000000000006</v>
      </c>
      <c r="O39">
        <f t="shared" si="6"/>
        <v>0.90571999999999997</v>
      </c>
      <c r="P39">
        <f t="shared" si="6"/>
        <v>0.91964000000000001</v>
      </c>
      <c r="Q39">
        <f t="shared" si="6"/>
        <v>0.91080000000000005</v>
      </c>
      <c r="R39">
        <f t="shared" si="6"/>
        <v>139.97400000000002</v>
      </c>
      <c r="S39">
        <f t="shared" si="6"/>
        <v>3716.8</v>
      </c>
      <c r="V39">
        <v>2</v>
      </c>
      <c r="W39" s="12"/>
      <c r="X39" s="12"/>
      <c r="Y39" s="12"/>
      <c r="Z39" s="12"/>
      <c r="AA39" s="12"/>
      <c r="AB39" s="12"/>
      <c r="AC39" s="12"/>
      <c r="AD39" s="12">
        <f>RunOnceAcrossAllTest!U90</f>
        <v>0.92</v>
      </c>
      <c r="AE39" s="12">
        <f>RunOnceAcrossAllTest!V90</f>
        <v>0.88119999999999998</v>
      </c>
      <c r="AF39" s="12">
        <f>RunOnceAcrossAllTest!W90</f>
        <v>0.95699999999999996</v>
      </c>
      <c r="AG39" s="12">
        <f>RunOnceAcrossAllTest!X90</f>
        <v>0.91749999999999998</v>
      </c>
      <c r="AH39" s="12">
        <f>RunOnceAcrossAllTest!Y90</f>
        <v>0.95960000000000001</v>
      </c>
      <c r="AI39" s="12">
        <f>RunOnceAcrossAllTest!Z90</f>
        <v>0.88790000000000002</v>
      </c>
      <c r="AJ39" s="12">
        <f>RunOnceAcrossAllTest!AA90</f>
        <v>0.92230000000000001</v>
      </c>
      <c r="AK39" s="12">
        <f>RunOnceAcrossAllTest!AS90</f>
        <v>222.59</v>
      </c>
      <c r="AL39" s="12">
        <f>RunOnceAcrossAllTest!AR90</f>
        <v>3838</v>
      </c>
      <c r="AO39">
        <v>2</v>
      </c>
      <c r="AP39" s="12">
        <v>0.92</v>
      </c>
      <c r="AQ39" s="12">
        <v>0.97889999999999999</v>
      </c>
      <c r="AR39" s="12">
        <v>0.86919999999999997</v>
      </c>
      <c r="AS39" s="12">
        <v>0.92079999999999995</v>
      </c>
      <c r="AT39" s="12">
        <v>0.86670000000000003</v>
      </c>
      <c r="AU39" s="12">
        <v>0.97850000000000004</v>
      </c>
      <c r="AV39" s="12">
        <v>0.91920000000000002</v>
      </c>
      <c r="AW39" s="12">
        <v>0.91500000000000004</v>
      </c>
      <c r="AX39" s="12">
        <v>0.96340000000000003</v>
      </c>
      <c r="AY39" s="12">
        <v>0.84950000000000003</v>
      </c>
      <c r="AZ39" s="12">
        <v>0.90290000000000004</v>
      </c>
      <c r="BA39" s="12">
        <v>0.88139999999999996</v>
      </c>
      <c r="BB39" s="12">
        <v>0.97199999999999998</v>
      </c>
      <c r="BC39" s="12">
        <v>0.9244</v>
      </c>
      <c r="BD39">
        <v>113.95</v>
      </c>
      <c r="BE39">
        <v>3030</v>
      </c>
      <c r="BH39">
        <v>2</v>
      </c>
      <c r="BI39" s="12">
        <v>0.93</v>
      </c>
      <c r="BJ39" s="12">
        <v>0.92659999999999998</v>
      </c>
      <c r="BK39" s="12">
        <v>0.94389999999999996</v>
      </c>
      <c r="BL39" s="12">
        <v>0.93520000000000003</v>
      </c>
      <c r="BM39" s="12">
        <v>0.93410000000000004</v>
      </c>
      <c r="BN39" s="12">
        <v>0.91400000000000003</v>
      </c>
      <c r="BO39" s="12">
        <v>0.92390000000000005</v>
      </c>
      <c r="BP39" s="12">
        <v>0.93</v>
      </c>
      <c r="BQ39" s="12">
        <v>0.90720000000000001</v>
      </c>
      <c r="BR39" s="12">
        <v>0.94620000000000004</v>
      </c>
      <c r="BS39" s="12">
        <v>0.92630000000000001</v>
      </c>
      <c r="BT39" s="12">
        <v>0.95150000000000001</v>
      </c>
      <c r="BU39" s="12">
        <v>0.91590000000000005</v>
      </c>
      <c r="BV39" s="12">
        <v>0.93330000000000002</v>
      </c>
      <c r="BW39">
        <v>179.66</v>
      </c>
      <c r="BX39">
        <v>4040</v>
      </c>
      <c r="CA39" s="13">
        <v>2</v>
      </c>
      <c r="CB39" s="6">
        <v>0.85499999999999998</v>
      </c>
      <c r="CC39" s="6">
        <v>0.96430000000000005</v>
      </c>
      <c r="CD39" s="6">
        <v>0.75700000000000001</v>
      </c>
      <c r="CE39" s="6">
        <v>0.84819999999999995</v>
      </c>
      <c r="CF39" s="6">
        <v>0.77590000000000003</v>
      </c>
      <c r="CG39" s="6">
        <v>0.9677</v>
      </c>
      <c r="CH39" s="6">
        <v>0.86120000000000008</v>
      </c>
      <c r="CI39" s="6">
        <v>0.85499999999999998</v>
      </c>
      <c r="CJ39" s="6">
        <v>0.92110000000000003</v>
      </c>
      <c r="CK39" s="6">
        <v>0.75269999999999992</v>
      </c>
      <c r="CL39" s="6">
        <v>0.82840000000000003</v>
      </c>
      <c r="CM39" s="6">
        <v>0.8145</v>
      </c>
      <c r="CN39" s="6">
        <v>0.94389999999999996</v>
      </c>
      <c r="CO39" s="6">
        <v>0.87450000000000006</v>
      </c>
      <c r="CP39" s="6">
        <v>88.24</v>
      </c>
      <c r="CQ39" s="6">
        <v>4040</v>
      </c>
      <c r="CT39">
        <v>2</v>
      </c>
      <c r="CU39" s="12">
        <v>0.91500000000000004</v>
      </c>
      <c r="CV39" s="12">
        <v>0.90180000000000005</v>
      </c>
      <c r="CW39" s="12">
        <v>0.94389999999999996</v>
      </c>
      <c r="CX39" s="12">
        <v>0.9224</v>
      </c>
      <c r="CY39" s="12">
        <v>0.93179999999999996</v>
      </c>
      <c r="CZ39" s="12">
        <v>0.88170000000000004</v>
      </c>
      <c r="DA39" s="12">
        <v>0.90610000000000002</v>
      </c>
      <c r="DB39" s="12">
        <v>0.89500000000000002</v>
      </c>
      <c r="DC39" s="12">
        <v>0.86729999999999996</v>
      </c>
      <c r="DD39" s="12">
        <v>0.91400000000000003</v>
      </c>
      <c r="DE39" s="12">
        <v>0.8901</v>
      </c>
      <c r="DF39" s="12">
        <v>0.92159999999999997</v>
      </c>
      <c r="DG39" s="12">
        <v>0.87849999999999995</v>
      </c>
      <c r="DH39" s="12">
        <v>0.89949999999999997</v>
      </c>
      <c r="DI39">
        <v>95.43</v>
      </c>
      <c r="DJ39">
        <v>3636</v>
      </c>
    </row>
    <row r="40" spans="3:114" x14ac:dyDescent="0.2">
      <c r="C40">
        <v>3</v>
      </c>
      <c r="D40">
        <f t="shared" si="7"/>
        <v>0.93499999999999994</v>
      </c>
      <c r="E40">
        <f t="shared" si="6"/>
        <v>0.96375000000000011</v>
      </c>
      <c r="F40">
        <f t="shared" si="6"/>
        <v>0.91354999999999986</v>
      </c>
      <c r="G40">
        <f t="shared" si="6"/>
        <v>0.93759999999999999</v>
      </c>
      <c r="H40">
        <f t="shared" si="6"/>
        <v>0.90694999999999992</v>
      </c>
      <c r="I40">
        <f t="shared" si="6"/>
        <v>0.95967499999999994</v>
      </c>
      <c r="J40">
        <f t="shared" si="6"/>
        <v>0.93215000000000003</v>
      </c>
      <c r="K40">
        <f t="shared" si="6"/>
        <v>0.93399999999999994</v>
      </c>
      <c r="L40">
        <f t="shared" si="6"/>
        <v>0.95072000000000012</v>
      </c>
      <c r="M40">
        <f t="shared" si="6"/>
        <v>0.90535999999999994</v>
      </c>
      <c r="N40">
        <f t="shared" si="6"/>
        <v>0.92715999999999998</v>
      </c>
      <c r="O40">
        <f t="shared" si="6"/>
        <v>0.92149999999999999</v>
      </c>
      <c r="P40">
        <f t="shared" si="6"/>
        <v>0.95890000000000009</v>
      </c>
      <c r="Q40">
        <f t="shared" si="6"/>
        <v>0.93964000000000003</v>
      </c>
      <c r="R40">
        <f t="shared" si="6"/>
        <v>147.44399999999999</v>
      </c>
      <c r="S40">
        <f t="shared" si="6"/>
        <v>3514.8</v>
      </c>
      <c r="V40">
        <v>3</v>
      </c>
      <c r="W40" s="12"/>
      <c r="X40" s="12"/>
      <c r="Y40" s="12"/>
      <c r="Z40" s="12"/>
      <c r="AA40" s="12"/>
      <c r="AB40" s="12"/>
      <c r="AC40" s="12"/>
      <c r="AD40" s="12">
        <f>RunOnceAcrossAllTest!U120</f>
        <v>0.93</v>
      </c>
      <c r="AE40" s="12">
        <f>RunOnceAcrossAllTest!V120</f>
        <v>0.93410000000000004</v>
      </c>
      <c r="AF40" s="12">
        <f>RunOnceAcrossAllTest!W120</f>
        <v>0.91400000000000003</v>
      </c>
      <c r="AG40" s="12">
        <f>RunOnceAcrossAllTest!X120</f>
        <v>0.92390000000000005</v>
      </c>
      <c r="AH40" s="12">
        <f>RunOnceAcrossAllTest!Y120</f>
        <v>0.92659999999999998</v>
      </c>
      <c r="AI40" s="12">
        <f>RunOnceAcrossAllTest!Z120</f>
        <v>0.94389999999999996</v>
      </c>
      <c r="AJ40" s="12">
        <f>RunOnceAcrossAllTest!AA120</f>
        <v>0.93520000000000003</v>
      </c>
      <c r="AK40" s="12">
        <f>RunOnceAcrossAllTest!AS120</f>
        <v>247.6</v>
      </c>
      <c r="AL40" s="12">
        <f>RunOnceAcrossAllTest!AR120</f>
        <v>3636</v>
      </c>
      <c r="AO40">
        <v>3</v>
      </c>
      <c r="AP40" s="12">
        <v>0.93500000000000005</v>
      </c>
      <c r="AQ40" s="12">
        <v>0.97960000000000003</v>
      </c>
      <c r="AR40" s="12">
        <v>0.8972</v>
      </c>
      <c r="AS40" s="12">
        <v>0.93659999999999999</v>
      </c>
      <c r="AT40" s="12">
        <v>0.89219999999999999</v>
      </c>
      <c r="AU40" s="12">
        <v>0.97850000000000004</v>
      </c>
      <c r="AV40" s="12">
        <v>0.93330000000000002</v>
      </c>
      <c r="AW40" s="12">
        <v>0.93</v>
      </c>
      <c r="AX40" s="12">
        <v>0.9647</v>
      </c>
      <c r="AY40" s="12">
        <v>0.88170000000000004</v>
      </c>
      <c r="AZ40" s="12">
        <v>0.92130000000000001</v>
      </c>
      <c r="BA40" s="12">
        <v>0.90429999999999999</v>
      </c>
      <c r="BB40" s="12">
        <v>0.97199999999999998</v>
      </c>
      <c r="BC40" s="12">
        <v>0.93689999999999996</v>
      </c>
      <c r="BD40">
        <v>148.59</v>
      </c>
      <c r="BE40">
        <v>2626</v>
      </c>
      <c r="BH40">
        <v>3</v>
      </c>
      <c r="BI40" s="12">
        <v>0.96</v>
      </c>
      <c r="BJ40" s="12">
        <v>0.96260000000000001</v>
      </c>
      <c r="BK40" s="12">
        <v>0.96260000000000001</v>
      </c>
      <c r="BL40" s="12">
        <v>0.96260000000000001</v>
      </c>
      <c r="BM40" s="12">
        <v>0.95699999999999996</v>
      </c>
      <c r="BN40" s="12">
        <v>0.95699999999999996</v>
      </c>
      <c r="BO40" s="12">
        <v>0.95699999999999996</v>
      </c>
      <c r="BP40" s="12">
        <v>0.97</v>
      </c>
      <c r="BQ40" s="12">
        <v>0.9677</v>
      </c>
      <c r="BR40" s="12">
        <v>0.9677</v>
      </c>
      <c r="BS40" s="12">
        <v>0.9677</v>
      </c>
      <c r="BT40" s="12">
        <v>0.97199999999999998</v>
      </c>
      <c r="BU40" s="12">
        <v>0.97199999999999998</v>
      </c>
      <c r="BV40" s="12">
        <v>0.97199999999999998</v>
      </c>
      <c r="BW40">
        <v>102.34</v>
      </c>
      <c r="BX40">
        <v>3636</v>
      </c>
      <c r="CA40" s="13">
        <v>3</v>
      </c>
      <c r="CB40" s="6">
        <v>0.90500000000000003</v>
      </c>
      <c r="CC40" s="6">
        <v>0.92310000000000003</v>
      </c>
      <c r="CD40" s="6">
        <v>0.8972</v>
      </c>
      <c r="CE40" s="6">
        <v>0.91</v>
      </c>
      <c r="CF40" s="6">
        <v>0.88540000000000008</v>
      </c>
      <c r="CG40" s="6">
        <v>0.91400000000000003</v>
      </c>
      <c r="CH40" s="6">
        <v>0.89950000000000008</v>
      </c>
      <c r="CI40" s="6">
        <v>0.89</v>
      </c>
      <c r="CJ40" s="6">
        <v>0.89890000000000003</v>
      </c>
      <c r="CK40" s="6">
        <v>0.86019999999999996</v>
      </c>
      <c r="CL40" s="6">
        <v>0.87909999999999999</v>
      </c>
      <c r="CM40" s="6">
        <v>0.88290000000000002</v>
      </c>
      <c r="CN40" s="6">
        <v>0.91590000000000005</v>
      </c>
      <c r="CO40" s="6">
        <v>0.89910000000000001</v>
      </c>
      <c r="CP40" s="6">
        <v>102.81</v>
      </c>
      <c r="CQ40" s="6">
        <v>3636</v>
      </c>
      <c r="CT40">
        <v>3</v>
      </c>
      <c r="CU40" s="12">
        <v>0.94</v>
      </c>
      <c r="CV40" s="12">
        <v>0.98970000000000002</v>
      </c>
      <c r="CW40" s="12">
        <v>0.8972</v>
      </c>
      <c r="CX40" s="12">
        <v>0.94120000000000004</v>
      </c>
      <c r="CY40" s="12">
        <v>0.89319999999999999</v>
      </c>
      <c r="CZ40" s="12">
        <v>0.98919999999999997</v>
      </c>
      <c r="DA40" s="12">
        <v>0.93879999999999997</v>
      </c>
      <c r="DB40" s="12">
        <v>0.95</v>
      </c>
      <c r="DC40" s="12">
        <v>0.98819999999999997</v>
      </c>
      <c r="DD40" s="12">
        <v>0.9032</v>
      </c>
      <c r="DE40" s="12">
        <v>0.94379999999999997</v>
      </c>
      <c r="DF40" s="12">
        <v>0.92169999999999996</v>
      </c>
      <c r="DG40" s="12">
        <v>0.99070000000000003</v>
      </c>
      <c r="DH40" s="12">
        <v>0.95499999999999996</v>
      </c>
      <c r="DI40">
        <v>135.88</v>
      </c>
      <c r="DJ40">
        <v>4040</v>
      </c>
    </row>
    <row r="41" spans="3:114" x14ac:dyDescent="0.2">
      <c r="C41">
        <v>4</v>
      </c>
      <c r="D41">
        <f t="shared" si="7"/>
        <v>0.94874999999999998</v>
      </c>
      <c r="E41">
        <f t="shared" si="6"/>
        <v>0.98045000000000004</v>
      </c>
      <c r="F41">
        <f t="shared" si="6"/>
        <v>0.92287499999999989</v>
      </c>
      <c r="G41">
        <f t="shared" si="6"/>
        <v>0.95067499999999994</v>
      </c>
      <c r="H41">
        <f t="shared" si="6"/>
        <v>0.91712499999999997</v>
      </c>
      <c r="I41">
        <f t="shared" si="6"/>
        <v>0.97847499999999998</v>
      </c>
      <c r="J41">
        <f t="shared" si="6"/>
        <v>0.94667500000000004</v>
      </c>
      <c r="K41">
        <f t="shared" si="6"/>
        <v>0.93899999999999983</v>
      </c>
      <c r="L41">
        <f t="shared" si="6"/>
        <v>0.95391999999999988</v>
      </c>
      <c r="M41">
        <f t="shared" si="6"/>
        <v>0.91398000000000013</v>
      </c>
      <c r="N41">
        <f t="shared" si="6"/>
        <v>0.93325999999999998</v>
      </c>
      <c r="O41">
        <f t="shared" si="6"/>
        <v>0.92777999999999994</v>
      </c>
      <c r="P41">
        <f t="shared" si="6"/>
        <v>0.96076000000000017</v>
      </c>
      <c r="Q41">
        <f t="shared" si="6"/>
        <v>0.94380000000000008</v>
      </c>
      <c r="R41">
        <f t="shared" si="6"/>
        <v>265.55200000000002</v>
      </c>
      <c r="S41">
        <f t="shared" si="6"/>
        <v>3474.4</v>
      </c>
      <c r="V41">
        <v>4</v>
      </c>
      <c r="W41" s="12"/>
      <c r="X41" s="12"/>
      <c r="Y41" s="12"/>
      <c r="Z41" s="12"/>
      <c r="AA41" s="12"/>
      <c r="AB41" s="12"/>
      <c r="AC41" s="12"/>
      <c r="AD41" s="12">
        <f>RunOnceAcrossAllTest!U150</f>
        <v>0.94499999999999995</v>
      </c>
      <c r="AE41" s="12">
        <f>RunOnceAcrossAllTest!V150</f>
        <v>0.96589999999999998</v>
      </c>
      <c r="AF41" s="12">
        <f>RunOnceAcrossAllTest!W150</f>
        <v>0.91400000000000003</v>
      </c>
      <c r="AG41" s="12">
        <f>RunOnceAcrossAllTest!X150</f>
        <v>0.93920000000000003</v>
      </c>
      <c r="AH41" s="12">
        <f>RunOnceAcrossAllTest!Y150</f>
        <v>0.92859999999999998</v>
      </c>
      <c r="AI41" s="12">
        <f>RunOnceAcrossAllTest!Z150</f>
        <v>0.97199999999999998</v>
      </c>
      <c r="AJ41" s="12">
        <f>RunOnceAcrossAllTest!AA150</f>
        <v>0.94979999999999998</v>
      </c>
      <c r="AK41" s="12">
        <f>RunOnceAcrossAllTest!AS150</f>
        <v>262.51</v>
      </c>
      <c r="AL41" s="12">
        <f>RunOnceAcrossAllTest!AR150</f>
        <v>4040</v>
      </c>
      <c r="AO41">
        <v>4</v>
      </c>
      <c r="AP41" s="12">
        <v>0.95</v>
      </c>
      <c r="AQ41" s="12">
        <v>0.98019999999999996</v>
      </c>
      <c r="AR41" s="12">
        <v>0.92520000000000002</v>
      </c>
      <c r="AS41" s="12">
        <v>0.95189999999999997</v>
      </c>
      <c r="AT41" s="12">
        <v>0.91920000000000002</v>
      </c>
      <c r="AU41" s="12">
        <v>0.97850000000000004</v>
      </c>
      <c r="AV41" s="12">
        <v>0.94789999999999996</v>
      </c>
      <c r="AW41" s="12">
        <v>0.93500000000000005</v>
      </c>
      <c r="AX41" s="12">
        <v>0.95450000000000002</v>
      </c>
      <c r="AY41" s="12">
        <v>0.9032</v>
      </c>
      <c r="AZ41" s="12">
        <v>0.92820000000000003</v>
      </c>
      <c r="BA41" s="12">
        <v>0.91959999999999997</v>
      </c>
      <c r="BB41" s="12">
        <v>0.96260000000000001</v>
      </c>
      <c r="BC41" s="12">
        <v>0.94059999999999999</v>
      </c>
      <c r="BD41">
        <v>751.66</v>
      </c>
      <c r="BE41">
        <v>3030</v>
      </c>
      <c r="BH41">
        <v>4</v>
      </c>
      <c r="BI41" s="12">
        <v>0.97</v>
      </c>
      <c r="BJ41" s="12">
        <v>1</v>
      </c>
      <c r="BK41" s="12">
        <v>0.94389999999999996</v>
      </c>
      <c r="BL41" s="12">
        <v>0.97119999999999995</v>
      </c>
      <c r="BM41" s="12">
        <v>0.93940000000000001</v>
      </c>
      <c r="BN41" s="12">
        <v>1</v>
      </c>
      <c r="BO41" s="12">
        <v>0.96879999999999999</v>
      </c>
      <c r="BP41" s="12">
        <v>0.97</v>
      </c>
      <c r="BQ41" s="12">
        <v>0.97799999999999998</v>
      </c>
      <c r="BR41" s="12">
        <v>0.95699999999999996</v>
      </c>
      <c r="BS41" s="12">
        <v>0.96740000000000004</v>
      </c>
      <c r="BT41" s="12">
        <v>0.96330000000000005</v>
      </c>
      <c r="BU41" s="12">
        <v>0.98129999999999995</v>
      </c>
      <c r="BV41" s="12">
        <v>0.97219999999999995</v>
      </c>
      <c r="BW41">
        <v>108.54</v>
      </c>
      <c r="BX41">
        <v>3434</v>
      </c>
      <c r="CA41" s="13">
        <v>4</v>
      </c>
      <c r="CB41" s="6">
        <v>0.93500000000000005</v>
      </c>
      <c r="CC41" s="6">
        <v>0.95189999999999997</v>
      </c>
      <c r="CD41" s="6">
        <v>0.92519999999999991</v>
      </c>
      <c r="CE41" s="6">
        <v>0.93840000000000001</v>
      </c>
      <c r="CF41" s="6">
        <v>0.91670000000000007</v>
      </c>
      <c r="CG41" s="6">
        <v>0.94620000000000004</v>
      </c>
      <c r="CH41" s="6">
        <v>0.93120000000000003</v>
      </c>
      <c r="CI41" s="6">
        <v>0.89500000000000002</v>
      </c>
      <c r="CJ41" s="6">
        <v>0.88300000000000001</v>
      </c>
      <c r="CK41" s="6">
        <v>0.89249999999999996</v>
      </c>
      <c r="CL41" s="6">
        <v>0.88769999999999993</v>
      </c>
      <c r="CM41" s="6">
        <v>0.90569999999999995</v>
      </c>
      <c r="CN41" s="6">
        <v>0.8972</v>
      </c>
      <c r="CO41" s="6">
        <v>0.90139999999999998</v>
      </c>
      <c r="CP41" s="6">
        <v>112.33</v>
      </c>
      <c r="CQ41" s="6">
        <v>4040</v>
      </c>
      <c r="CT41">
        <v>4</v>
      </c>
      <c r="CU41" s="12">
        <v>0.94</v>
      </c>
      <c r="CV41" s="12">
        <v>0.98970000000000002</v>
      </c>
      <c r="CW41" s="12">
        <v>0.8972</v>
      </c>
      <c r="CX41" s="12">
        <v>0.94120000000000004</v>
      </c>
      <c r="CY41" s="12">
        <v>0.89319999999999999</v>
      </c>
      <c r="CZ41" s="12">
        <v>0.98919999999999997</v>
      </c>
      <c r="DA41" s="12">
        <v>0.93879999999999997</v>
      </c>
      <c r="DB41" s="12">
        <v>0.95</v>
      </c>
      <c r="DC41" s="12">
        <v>0.98819999999999997</v>
      </c>
      <c r="DD41" s="12">
        <v>0.9032</v>
      </c>
      <c r="DE41" s="12">
        <v>0.94379999999999997</v>
      </c>
      <c r="DF41" s="12">
        <v>0.92169999999999996</v>
      </c>
      <c r="DG41" s="12">
        <v>0.99070000000000003</v>
      </c>
      <c r="DH41" s="12">
        <v>0.95499999999999996</v>
      </c>
      <c r="DI41">
        <v>92.72</v>
      </c>
      <c r="DJ41">
        <v>2828</v>
      </c>
    </row>
    <row r="42" spans="3:114" x14ac:dyDescent="0.2">
      <c r="C42">
        <v>5</v>
      </c>
      <c r="D42">
        <f t="shared" si="7"/>
        <v>0.94874999999999998</v>
      </c>
      <c r="E42">
        <f t="shared" si="6"/>
        <v>0.98045000000000004</v>
      </c>
      <c r="F42">
        <f t="shared" si="6"/>
        <v>0.92287499999999989</v>
      </c>
      <c r="G42">
        <f t="shared" si="6"/>
        <v>0.95067499999999994</v>
      </c>
      <c r="H42">
        <f t="shared" si="6"/>
        <v>0.91712499999999997</v>
      </c>
      <c r="I42">
        <f t="shared" si="6"/>
        <v>0.97847499999999998</v>
      </c>
      <c r="J42">
        <f t="shared" si="6"/>
        <v>0.94667500000000004</v>
      </c>
      <c r="K42">
        <f t="shared" si="6"/>
        <v>0.93799999999999994</v>
      </c>
      <c r="L42">
        <f t="shared" si="6"/>
        <v>0.94600000000000006</v>
      </c>
      <c r="M42">
        <f t="shared" si="6"/>
        <v>0.92042000000000002</v>
      </c>
      <c r="N42">
        <f t="shared" si="6"/>
        <v>0.93265999999999993</v>
      </c>
      <c r="O42">
        <f t="shared" si="6"/>
        <v>0.93254000000000004</v>
      </c>
      <c r="P42">
        <f t="shared" si="6"/>
        <v>0.95328000000000002</v>
      </c>
      <c r="Q42">
        <f t="shared" si="6"/>
        <v>0.94252000000000002</v>
      </c>
      <c r="R42">
        <f t="shared" si="6"/>
        <v>145.708</v>
      </c>
      <c r="S42">
        <f t="shared" si="6"/>
        <v>3676.4</v>
      </c>
      <c r="V42">
        <v>5</v>
      </c>
      <c r="W42" s="12"/>
      <c r="X42" s="12"/>
      <c r="Y42" s="12"/>
      <c r="Z42" s="12"/>
      <c r="AA42" s="12"/>
      <c r="AB42" s="12"/>
      <c r="AC42" s="12"/>
      <c r="AD42" s="12">
        <f>RunOnceAcrossAllTest!U180</f>
        <v>0.94</v>
      </c>
      <c r="AE42" s="12">
        <f>RunOnceAcrossAllTest!V180</f>
        <v>0.92630000000000001</v>
      </c>
      <c r="AF42" s="12">
        <f>RunOnceAcrossAllTest!W180</f>
        <v>0.94620000000000004</v>
      </c>
      <c r="AG42" s="12">
        <f>RunOnceAcrossAllTest!X180</f>
        <v>0.93620000000000003</v>
      </c>
      <c r="AH42" s="12">
        <f>RunOnceAcrossAllTest!Y180</f>
        <v>0.95240000000000002</v>
      </c>
      <c r="AI42" s="12">
        <f>RunOnceAcrossAllTest!Z180</f>
        <v>0.93459999999999999</v>
      </c>
      <c r="AJ42" s="12">
        <f>RunOnceAcrossAllTest!AA180</f>
        <v>0.94340000000000002</v>
      </c>
      <c r="AK42" s="12">
        <f>RunOnceAcrossAllTest!AS180</f>
        <v>239.47</v>
      </c>
      <c r="AL42" s="12">
        <f>RunOnceAcrossAllTest!AR180</f>
        <v>3030</v>
      </c>
      <c r="AO42">
        <v>5</v>
      </c>
      <c r="AP42" s="12">
        <v>0.95</v>
      </c>
      <c r="AQ42" s="12">
        <v>0.98019999999999996</v>
      </c>
      <c r="AR42" s="12">
        <v>0.92520000000000002</v>
      </c>
      <c r="AS42" s="12">
        <v>0.95189999999999997</v>
      </c>
      <c r="AT42" s="12">
        <v>0.91920000000000002</v>
      </c>
      <c r="AU42" s="12">
        <v>0.97850000000000004</v>
      </c>
      <c r="AV42" s="12">
        <v>0.94789999999999996</v>
      </c>
      <c r="AW42" s="12">
        <v>0.93500000000000005</v>
      </c>
      <c r="AX42" s="12">
        <v>0.95450000000000002</v>
      </c>
      <c r="AY42" s="12">
        <v>0.9032</v>
      </c>
      <c r="AZ42" s="12">
        <v>0.92820000000000003</v>
      </c>
      <c r="BA42" s="12">
        <v>0.91959999999999997</v>
      </c>
      <c r="BB42" s="12">
        <v>0.96260000000000001</v>
      </c>
      <c r="BC42" s="12">
        <v>0.94059999999999999</v>
      </c>
      <c r="BD42">
        <v>130.99</v>
      </c>
      <c r="BE42">
        <v>3232</v>
      </c>
      <c r="BH42">
        <v>5</v>
      </c>
      <c r="BI42" s="12">
        <v>0.97</v>
      </c>
      <c r="BJ42" s="12">
        <v>1</v>
      </c>
      <c r="BK42" s="12">
        <v>0.94389999999999996</v>
      </c>
      <c r="BL42" s="12">
        <v>0.97119999999999995</v>
      </c>
      <c r="BM42" s="12">
        <v>0.93940000000000001</v>
      </c>
      <c r="BN42" s="12">
        <v>1</v>
      </c>
      <c r="BO42" s="12">
        <v>0.96879999999999999</v>
      </c>
      <c r="BP42" s="12">
        <v>0.97</v>
      </c>
      <c r="BQ42" s="12">
        <v>0.97799999999999998</v>
      </c>
      <c r="BR42" s="12">
        <v>0.95699999999999996</v>
      </c>
      <c r="BS42" s="12">
        <v>0.96740000000000004</v>
      </c>
      <c r="BT42" s="12">
        <v>0.96330000000000005</v>
      </c>
      <c r="BU42" s="12">
        <v>0.98129999999999995</v>
      </c>
      <c r="BV42" s="12">
        <v>0.97219999999999995</v>
      </c>
      <c r="BW42">
        <v>114.93</v>
      </c>
      <c r="BX42">
        <v>4040</v>
      </c>
      <c r="CA42" s="13">
        <v>5</v>
      </c>
      <c r="CB42" s="6">
        <v>0.93500000000000005</v>
      </c>
      <c r="CC42" s="6">
        <v>0.95189999999999997</v>
      </c>
      <c r="CD42" s="6">
        <v>0.92519999999999991</v>
      </c>
      <c r="CE42" s="6">
        <v>0.93840000000000001</v>
      </c>
      <c r="CF42" s="6">
        <v>0.91670000000000007</v>
      </c>
      <c r="CG42" s="6">
        <v>0.94620000000000004</v>
      </c>
      <c r="CH42" s="6">
        <v>0.93120000000000003</v>
      </c>
      <c r="CI42" s="6">
        <v>0.89500000000000002</v>
      </c>
      <c r="CJ42" s="6">
        <v>0.88300000000000001</v>
      </c>
      <c r="CK42" s="6">
        <v>0.89249999999999996</v>
      </c>
      <c r="CL42" s="6">
        <v>0.88769999999999993</v>
      </c>
      <c r="CM42" s="6">
        <v>0.90569999999999995</v>
      </c>
      <c r="CN42" s="6">
        <v>0.8972</v>
      </c>
      <c r="CO42" s="6">
        <v>0.90139999999999998</v>
      </c>
      <c r="CP42" s="6">
        <v>118.99</v>
      </c>
      <c r="CQ42" s="6">
        <v>4040</v>
      </c>
      <c r="CT42">
        <v>5</v>
      </c>
      <c r="CU42" s="12">
        <v>0.94</v>
      </c>
      <c r="CV42" s="12">
        <v>0.98970000000000002</v>
      </c>
      <c r="CW42" s="12">
        <v>0.8972</v>
      </c>
      <c r="CX42" s="12">
        <v>0.94120000000000004</v>
      </c>
      <c r="CY42" s="12">
        <v>0.89319999999999999</v>
      </c>
      <c r="CZ42" s="12">
        <v>0.98919999999999997</v>
      </c>
      <c r="DA42" s="12">
        <v>0.93879999999999997</v>
      </c>
      <c r="DB42" s="12">
        <v>0.95</v>
      </c>
      <c r="DC42" s="12">
        <v>0.98819999999999997</v>
      </c>
      <c r="DD42" s="12">
        <v>0.9032</v>
      </c>
      <c r="DE42" s="12">
        <v>0.94379999999999997</v>
      </c>
      <c r="DF42" s="12">
        <v>0.92169999999999996</v>
      </c>
      <c r="DG42" s="12">
        <v>0.99070000000000003</v>
      </c>
      <c r="DH42" s="12">
        <v>0.95499999999999996</v>
      </c>
      <c r="DI42">
        <v>124.16</v>
      </c>
      <c r="DJ42">
        <v>4040</v>
      </c>
    </row>
    <row r="43" spans="3:114" x14ac:dyDescent="0.2">
      <c r="C43">
        <v>6</v>
      </c>
      <c r="D43">
        <f t="shared" si="7"/>
        <v>0.95124999999999993</v>
      </c>
      <c r="E43">
        <f t="shared" si="6"/>
        <v>0.97382499999999994</v>
      </c>
      <c r="F43">
        <f t="shared" si="6"/>
        <v>0.93457499999999993</v>
      </c>
      <c r="G43">
        <f t="shared" si="6"/>
        <v>0.95362499999999994</v>
      </c>
      <c r="H43">
        <f t="shared" si="6"/>
        <v>0.92822500000000008</v>
      </c>
      <c r="I43">
        <f t="shared" si="6"/>
        <v>0.97042500000000009</v>
      </c>
      <c r="J43">
        <f t="shared" si="6"/>
        <v>0.94864999999999999</v>
      </c>
      <c r="K43">
        <f t="shared" si="6"/>
        <v>0.93300000000000005</v>
      </c>
      <c r="L43">
        <f t="shared" si="6"/>
        <v>0.92270000000000008</v>
      </c>
      <c r="M43">
        <f t="shared" si="6"/>
        <v>0.93547999999999987</v>
      </c>
      <c r="N43">
        <f t="shared" si="6"/>
        <v>0.92874000000000001</v>
      </c>
      <c r="O43">
        <f t="shared" si="6"/>
        <v>0.76332</v>
      </c>
      <c r="P43">
        <f t="shared" si="6"/>
        <v>0.93084000000000011</v>
      </c>
      <c r="Q43">
        <f t="shared" si="6"/>
        <v>0.93674000000000002</v>
      </c>
      <c r="R43">
        <f t="shared" si="6"/>
        <v>174.55400000000003</v>
      </c>
      <c r="S43">
        <f t="shared" si="6"/>
        <v>3434</v>
      </c>
      <c r="V43">
        <v>6</v>
      </c>
      <c r="W43" s="12"/>
      <c r="X43" s="12"/>
      <c r="Y43" s="12"/>
      <c r="Z43" s="12"/>
      <c r="AA43" s="12"/>
      <c r="AB43" s="12"/>
      <c r="AC43" s="12"/>
      <c r="AD43" s="12">
        <f>RunOnceAcrossAllTest!U210</f>
        <v>0.92500000000000004</v>
      </c>
      <c r="AE43" s="12">
        <f>RunOnceAcrossAllTest!V210</f>
        <v>0.89</v>
      </c>
      <c r="AF43" s="12">
        <f>RunOnceAcrossAllTest!W210</f>
        <v>0.95699999999999996</v>
      </c>
      <c r="AG43" s="12">
        <f>RunOnceAcrossAllTest!X210</f>
        <v>0.92230000000000001</v>
      </c>
      <c r="AH43" s="12">
        <f>RunOnceAcrossAllTest!Y210</f>
        <v>0.06</v>
      </c>
      <c r="AI43" s="12">
        <f>RunOnceAcrossAllTest!Z210</f>
        <v>0.8972</v>
      </c>
      <c r="AJ43" s="12">
        <f>RunOnceAcrossAllTest!AA210</f>
        <v>0.92749999999999999</v>
      </c>
      <c r="AK43" s="12">
        <f>RunOnceAcrossAllTest!AS210</f>
        <v>253.89</v>
      </c>
      <c r="AL43" s="12">
        <f>RunOnceAcrossAllTest!AR210</f>
        <v>3232</v>
      </c>
      <c r="AO43">
        <v>6</v>
      </c>
      <c r="AP43" s="12">
        <v>0.95</v>
      </c>
      <c r="AQ43" s="12">
        <v>0.9899</v>
      </c>
      <c r="AR43" s="12">
        <v>0.91590000000000005</v>
      </c>
      <c r="AS43" s="12">
        <v>0.95150000000000001</v>
      </c>
      <c r="AT43" s="12">
        <v>0.91090000000000004</v>
      </c>
      <c r="AU43" s="12">
        <v>0.98919999999999997</v>
      </c>
      <c r="AV43" s="12">
        <v>0.94850000000000001</v>
      </c>
      <c r="AW43" s="12">
        <v>0.93500000000000005</v>
      </c>
      <c r="AX43" s="12">
        <v>0.94440000000000002</v>
      </c>
      <c r="AY43" s="12">
        <v>0.91400000000000003</v>
      </c>
      <c r="AZ43" s="12">
        <v>0.92900000000000005</v>
      </c>
      <c r="BA43" s="12">
        <v>0.92730000000000001</v>
      </c>
      <c r="BB43" s="12">
        <v>0.95330000000000004</v>
      </c>
      <c r="BC43" s="12">
        <v>0.94010000000000005</v>
      </c>
      <c r="BD43">
        <v>270.82</v>
      </c>
      <c r="BE43">
        <v>2626</v>
      </c>
      <c r="BH43">
        <v>6</v>
      </c>
      <c r="BI43" s="12">
        <v>0.97</v>
      </c>
      <c r="BJ43" s="12">
        <v>1</v>
      </c>
      <c r="BK43" s="12">
        <v>0.94389999999999996</v>
      </c>
      <c r="BL43" s="12">
        <v>0.97119999999999995</v>
      </c>
      <c r="BM43" s="12">
        <v>0.93940000000000001</v>
      </c>
      <c r="BN43" s="12">
        <v>1</v>
      </c>
      <c r="BO43" s="12">
        <v>0.96879999999999999</v>
      </c>
      <c r="BP43" s="12">
        <v>0.97</v>
      </c>
      <c r="BQ43" s="12">
        <v>0.97799999999999998</v>
      </c>
      <c r="BR43" s="12">
        <v>0.95699999999999996</v>
      </c>
      <c r="BS43" s="12">
        <v>0.96740000000000004</v>
      </c>
      <c r="BT43" s="12">
        <v>0.96330000000000005</v>
      </c>
      <c r="BU43" s="12">
        <v>0.98129999999999995</v>
      </c>
      <c r="BV43" s="12">
        <v>0.97219999999999995</v>
      </c>
      <c r="BW43">
        <v>106.85</v>
      </c>
      <c r="BX43">
        <v>3232</v>
      </c>
      <c r="CA43" s="13">
        <v>6</v>
      </c>
      <c r="CB43" s="6">
        <v>0.94499999999999995</v>
      </c>
      <c r="CC43" s="6">
        <v>0.96150000000000002</v>
      </c>
      <c r="CD43" s="6">
        <v>0.93459999999999999</v>
      </c>
      <c r="CE43" s="6">
        <v>0.94790000000000008</v>
      </c>
      <c r="CF43" s="6">
        <v>0.92709999999999992</v>
      </c>
      <c r="CG43" s="6">
        <v>0.95700000000000007</v>
      </c>
      <c r="CH43" s="6">
        <v>0.94180000000000008</v>
      </c>
      <c r="CI43" s="6">
        <v>0.92</v>
      </c>
      <c r="CJ43" s="6">
        <v>0.90529999999999999</v>
      </c>
      <c r="CK43" s="6">
        <v>0.92469999999999997</v>
      </c>
      <c r="CL43" s="6">
        <v>0.91489999999999994</v>
      </c>
      <c r="CM43" s="6">
        <v>0.93330000000000002</v>
      </c>
      <c r="CN43" s="6">
        <v>0.91590000000000005</v>
      </c>
      <c r="CO43" s="6">
        <v>0.92449999999999999</v>
      </c>
      <c r="CP43" s="6">
        <v>121.24</v>
      </c>
      <c r="CQ43" s="6">
        <v>4040</v>
      </c>
      <c r="CT43">
        <v>6</v>
      </c>
      <c r="CU43" s="12">
        <v>0.94</v>
      </c>
      <c r="CV43" s="12">
        <v>0.94389999999999996</v>
      </c>
      <c r="CW43" s="12">
        <v>0.94389999999999996</v>
      </c>
      <c r="CX43" s="12">
        <v>0.94389999999999996</v>
      </c>
      <c r="CY43" s="12">
        <v>0.9355</v>
      </c>
      <c r="CZ43" s="12">
        <v>0.9355</v>
      </c>
      <c r="DA43" s="12">
        <v>0.9355</v>
      </c>
      <c r="DB43" s="12">
        <v>0.91500000000000004</v>
      </c>
      <c r="DC43" s="12">
        <v>0.89580000000000004</v>
      </c>
      <c r="DD43" s="12">
        <v>0.92469999999999997</v>
      </c>
      <c r="DE43" s="12">
        <v>0.91010000000000002</v>
      </c>
      <c r="DF43" s="12">
        <v>0.93269999999999997</v>
      </c>
      <c r="DG43" s="12">
        <v>0.90649999999999997</v>
      </c>
      <c r="DH43" s="12">
        <v>0.9194</v>
      </c>
      <c r="DI43">
        <v>119.97</v>
      </c>
      <c r="DJ43">
        <v>4040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RunOnceAcrossAllTest</vt:lpstr>
      <vt:lpstr>Performance_Table_with_Mean</vt:lpstr>
      <vt:lpstr>Performance_Table_NONLegal</vt:lpstr>
      <vt:lpstr>Performance_Table_Legal</vt:lpstr>
      <vt:lpstr>T-Test and SE</vt:lpstr>
      <vt:lpstr>EfficiencyTest</vt:lpstr>
      <vt:lpstr>EfficiencyTest (2)</vt:lpstr>
      <vt:lpstr>Summary_1</vt:lpstr>
      <vt:lpstr>Sheet1</vt:lpstr>
      <vt:lpstr>Ablation</vt:lpstr>
      <vt:lpstr>ProTeGi - Multi Call Data</vt:lpstr>
      <vt:lpstr>PO2G+C - Multi Call Data</vt:lpstr>
      <vt:lpstr>PO2G - Multi Call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Jethro Lieander</dc:creator>
  <cp:lastModifiedBy>Anthony Jethro Lieander</cp:lastModifiedBy>
  <dcterms:created xsi:type="dcterms:W3CDTF">2025-07-21T09:58:38Z</dcterms:created>
  <dcterms:modified xsi:type="dcterms:W3CDTF">2025-07-30T13:10:28Z</dcterms:modified>
</cp:coreProperties>
</file>