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ishpreet_kapoor_ucalgary_ca/Documents/University of Calgary/Courses/Term - 4/ENGG 680 - Introduction to Digital Engineering/Incoming/Project/_ref from Deep/Database/"/>
    </mc:Choice>
  </mc:AlternateContent>
  <xr:revisionPtr revIDLastSave="412" documentId="8_{A0D5EFDC-3919-420D-8366-F3279CAABF2D}" xr6:coauthVersionLast="47" xr6:coauthVersionMax="47" xr10:uidLastSave="{51E8A6BC-6E67-4970-97A0-C77D10AE198D}"/>
  <bookViews>
    <workbookView xWindow="-108" yWindow="-108" windowWidth="23256" windowHeight="12456" activeTab="2" xr2:uid="{00000000-000D-0000-FFFF-FFFF00000000}"/>
  </bookViews>
  <sheets>
    <sheet name="R_CFST" sheetId="3" r:id="rId1"/>
    <sheet name="SS CFST Database_rectengular" sheetId="1" state="hidden" r:id="rId2"/>
    <sheet name="SS CFST Database_Circular" sheetId="2" r:id="rId3"/>
  </sheets>
  <definedNames>
    <definedName name="_xlnm._FilterDatabase" localSheetId="0" hidden="1">R_CFST!$A$1:$M$212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7" i="2" l="1"/>
  <c r="H188" i="2"/>
  <c r="H186" i="2"/>
  <c r="F175" i="3"/>
  <c r="H132" i="2"/>
  <c r="H131" i="2"/>
  <c r="H72" i="2"/>
  <c r="H73" i="2"/>
  <c r="H63" i="2"/>
  <c r="H64" i="2"/>
  <c r="H65" i="2"/>
  <c r="H66" i="2"/>
  <c r="H67" i="2"/>
  <c r="H68" i="2"/>
  <c r="H69" i="2"/>
  <c r="H70" i="2"/>
  <c r="H71" i="2"/>
  <c r="H58" i="2"/>
  <c r="H59" i="2"/>
  <c r="H60" i="2"/>
  <c r="H61" i="2"/>
  <c r="H62" i="2"/>
  <c r="H51" i="2"/>
  <c r="H52" i="2"/>
  <c r="H53" i="2"/>
  <c r="H54" i="2"/>
  <c r="H55" i="2"/>
  <c r="H56" i="2"/>
  <c r="H57" i="2"/>
  <c r="H50" i="2"/>
  <c r="H29" i="2" l="1"/>
  <c r="H28" i="2"/>
  <c r="H27" i="2"/>
  <c r="H26" i="2"/>
  <c r="H23" i="2"/>
  <c r="H20" i="2"/>
  <c r="H21" i="2"/>
  <c r="H22" i="2"/>
  <c r="H24" i="2"/>
  <c r="H25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3"/>
  <c r="F2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4" i="3"/>
  <c r="F173" i="3"/>
  <c r="F172" i="3"/>
  <c r="F171" i="3"/>
  <c r="F170" i="3"/>
  <c r="F169" i="3"/>
  <c r="F168" i="3"/>
  <c r="F167" i="3"/>
  <c r="L166" i="3"/>
  <c r="I166" i="3"/>
  <c r="F166" i="3"/>
  <c r="L165" i="3"/>
  <c r="I165" i="3"/>
  <c r="F165" i="3"/>
  <c r="L164" i="3"/>
  <c r="I164" i="3"/>
  <c r="F164" i="3"/>
  <c r="L163" i="3"/>
  <c r="I163" i="3"/>
  <c r="F163" i="3"/>
  <c r="L162" i="3"/>
  <c r="I162" i="3"/>
  <c r="F162" i="3"/>
  <c r="L161" i="3"/>
  <c r="I161" i="3"/>
  <c r="F161" i="3"/>
  <c r="L160" i="3"/>
  <c r="I160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I125" i="3"/>
  <c r="F125" i="3"/>
  <c r="I124" i="3"/>
  <c r="F124" i="3"/>
  <c r="I123" i="3"/>
  <c r="F123" i="3"/>
  <c r="I122" i="3"/>
  <c r="F122" i="3"/>
  <c r="I121" i="3"/>
  <c r="F121" i="3"/>
  <c r="I120" i="3"/>
  <c r="F120" i="3"/>
  <c r="I119" i="3"/>
  <c r="F119" i="3"/>
  <c r="I118" i="3"/>
  <c r="F118" i="3"/>
  <c r="I117" i="3"/>
  <c r="F117" i="3"/>
  <c r="I116" i="3"/>
  <c r="F116" i="3"/>
  <c r="I115" i="3"/>
  <c r="F115" i="3"/>
  <c r="I114" i="3"/>
  <c r="F114" i="3"/>
  <c r="I113" i="3"/>
  <c r="F113" i="3"/>
  <c r="I112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L61" i="3"/>
  <c r="I61" i="3"/>
  <c r="F61" i="3"/>
  <c r="L60" i="3"/>
  <c r="I60" i="3"/>
  <c r="F60" i="3"/>
  <c r="L59" i="3"/>
  <c r="I59" i="3"/>
  <c r="F59" i="3"/>
  <c r="L58" i="3"/>
  <c r="I58" i="3"/>
  <c r="F58" i="3"/>
  <c r="L57" i="3"/>
  <c r="I57" i="3"/>
  <c r="F57" i="3"/>
  <c r="L56" i="3"/>
  <c r="I56" i="3"/>
  <c r="F56" i="3"/>
  <c r="L55" i="3"/>
  <c r="I55" i="3"/>
  <c r="F55" i="3"/>
  <c r="L54" i="3"/>
  <c r="I54" i="3"/>
  <c r="F54" i="3"/>
  <c r="L53" i="3"/>
  <c r="I53" i="3"/>
  <c r="F53" i="3"/>
  <c r="L52" i="3"/>
  <c r="I52" i="3"/>
  <c r="F52" i="3"/>
  <c r="L51" i="3"/>
  <c r="I51" i="3"/>
  <c r="F51" i="3"/>
  <c r="L50" i="3"/>
  <c r="I50" i="3"/>
  <c r="F50" i="3"/>
  <c r="L49" i="3"/>
  <c r="I49" i="3"/>
  <c r="F49" i="3"/>
  <c r="L48" i="3"/>
  <c r="I48" i="3"/>
  <c r="F48" i="3"/>
  <c r="L47" i="3"/>
  <c r="I47" i="3"/>
  <c r="F47" i="3"/>
  <c r="L46" i="3"/>
  <c r="I46" i="3"/>
  <c r="F46" i="3"/>
  <c r="L45" i="3"/>
  <c r="I45" i="3"/>
  <c r="F45" i="3"/>
  <c r="L44" i="3"/>
  <c r="I44" i="3"/>
  <c r="F44" i="3"/>
  <c r="L43" i="3"/>
  <c r="I43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tc={3EFCDA75-74A4-434E-BD30-BEFD7755EF6F}</author>
  </authors>
  <commentList>
    <comment ref="L87" authorId="0" shapeId="0" xr:uid="{3EFCDA75-74A4-434E-BD30-BEFD7755EF6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into Cyl Strength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tc={5A886AEC-5E44-40A7-87EC-D02F749ED646}</author>
  </authors>
  <commentList>
    <comment ref="I173" authorId="0" shapeId="0" xr:uid="{5A886AEC-5E44-40A7-87EC-D02F749ED64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</commentList>
</comments>
</file>

<file path=xl/sharedStrings.xml><?xml version="1.0" encoding="utf-8"?>
<sst xmlns="http://schemas.openxmlformats.org/spreadsheetml/2006/main" count="870" uniqueCount="432">
  <si>
    <t>Type of Steel</t>
  </si>
  <si>
    <t>B</t>
  </si>
  <si>
    <t>H</t>
  </si>
  <si>
    <t>t</t>
  </si>
  <si>
    <t>L</t>
  </si>
  <si>
    <t>L/B</t>
  </si>
  <si>
    <t>Eo</t>
  </si>
  <si>
    <t>f_0.2</t>
  </si>
  <si>
    <t>fu</t>
  </si>
  <si>
    <t>n</t>
  </si>
  <si>
    <t>fc</t>
  </si>
  <si>
    <t>Ntest</t>
  </si>
  <si>
    <t xml:space="preserve"> ID</t>
  </si>
  <si>
    <t>D</t>
  </si>
  <si>
    <t>L/D</t>
  </si>
  <si>
    <t>fc type</t>
  </si>
  <si>
    <t>fc_cyl</t>
  </si>
  <si>
    <t>N_Test</t>
  </si>
  <si>
    <t>C20-50x1.2A</t>
  </si>
  <si>
    <t>Cyl</t>
  </si>
  <si>
    <t>C20-50x1.2B</t>
  </si>
  <si>
    <t>C30-50x1.2A</t>
  </si>
  <si>
    <t>C30-50x1.2B</t>
  </si>
  <si>
    <t>C20-50x1.6A</t>
  </si>
  <si>
    <t>C20-50x1.6B</t>
  </si>
  <si>
    <t>C30-50x1.6A</t>
  </si>
  <si>
    <t>C30-50x1.6B</t>
  </si>
  <si>
    <t>C20-100x1.6A</t>
  </si>
  <si>
    <t>C20-100x1.6B</t>
  </si>
  <si>
    <t>C30-100x1.6A</t>
  </si>
  <si>
    <t>C30-100x1.6B</t>
  </si>
  <si>
    <t>C20-127x1.6A</t>
  </si>
  <si>
    <t>C20-127x1.6B</t>
  </si>
  <si>
    <t>C30-127x1.6A</t>
  </si>
  <si>
    <t>C30-127x1.6B</t>
  </si>
  <si>
    <t>C20-150x1.6A</t>
  </si>
  <si>
    <t>C20-150x1.6B</t>
  </si>
  <si>
    <t>C30-150x1.6A</t>
  </si>
  <si>
    <t>C30-150x1.6B</t>
  </si>
  <si>
    <t>C20-200x2.0A</t>
  </si>
  <si>
    <t>C30-200x2.0A</t>
  </si>
  <si>
    <t>C30-200x2.0B</t>
  </si>
  <si>
    <t>S1-127</t>
  </si>
  <si>
    <t>CFT1-127</t>
  </si>
  <si>
    <t>S2-152</t>
  </si>
  <si>
    <t>CFT2-152</t>
  </si>
  <si>
    <t>C1-1a</t>
  </si>
  <si>
    <t>C1-1b</t>
  </si>
  <si>
    <t>C2-1a</t>
  </si>
  <si>
    <t>C2-1b</t>
  </si>
  <si>
    <t>D73-C90-T0</t>
  </si>
  <si>
    <t>D73-C90-T15</t>
  </si>
  <si>
    <t>D73-C90-T30</t>
  </si>
  <si>
    <t>D73-C90-T45</t>
  </si>
  <si>
    <t>D73-C140-T0</t>
  </si>
  <si>
    <t>D73-C140-T15</t>
  </si>
  <si>
    <t>D73-C140-T30</t>
  </si>
  <si>
    <t>D73-C140-T45</t>
  </si>
  <si>
    <t>D89-C90-T0</t>
  </si>
  <si>
    <t>D89-C90-T15</t>
  </si>
  <si>
    <t>D89-C90-T30</t>
  </si>
  <si>
    <t>D89-C90-T45</t>
  </si>
  <si>
    <t>D89-C140-T0</t>
  </si>
  <si>
    <t>D89-C140-T15</t>
  </si>
  <si>
    <t>D89-C140-T30</t>
  </si>
  <si>
    <t>D89-C140-T45</t>
  </si>
  <si>
    <t>C-3-L-RS-1</t>
  </si>
  <si>
    <t>Cube</t>
  </si>
  <si>
    <t>C-3-L-RS-2</t>
  </si>
  <si>
    <t>C-3-H-RS-1</t>
  </si>
  <si>
    <t>C-3-H-RS-2</t>
  </si>
  <si>
    <t>C-4-L-RS-1</t>
  </si>
  <si>
    <t>C-4-L-RS-2</t>
  </si>
  <si>
    <t>C-5-L-RS-1</t>
  </si>
  <si>
    <t>C-5-L-RS-2</t>
  </si>
  <si>
    <t>C-3-L-DS-1</t>
  </si>
  <si>
    <t>C-3-L-DS-2</t>
  </si>
  <si>
    <t>C-3-H-DS-1</t>
  </si>
  <si>
    <t>C-3-H-DS-2</t>
  </si>
  <si>
    <t>C-4-L-DS-1</t>
  </si>
  <si>
    <t>C-4-L-DS-2</t>
  </si>
  <si>
    <t>C-5-L-DS-1</t>
  </si>
  <si>
    <t>C-5-L-DS-2</t>
  </si>
  <si>
    <t>C-3-L-SS-1</t>
  </si>
  <si>
    <t>C-3-L-SS-2</t>
  </si>
  <si>
    <t>C-3-H-SS-1</t>
  </si>
  <si>
    <t>C-3-H-SS-2</t>
  </si>
  <si>
    <t>C-4-L-SS-1</t>
  </si>
  <si>
    <t>C-4-L-SS-2</t>
  </si>
  <si>
    <t>C-5-L-SS-1</t>
  </si>
  <si>
    <t>C-5-L-SS-2</t>
  </si>
  <si>
    <t>D73-C50</t>
  </si>
  <si>
    <t>D73-C50-C-1</t>
  </si>
  <si>
    <t>D73-C50-C-2</t>
  </si>
  <si>
    <t>D73-C50-C-3</t>
  </si>
  <si>
    <t>D73-C50-S-1</t>
  </si>
  <si>
    <t>D73-C50-S-2</t>
  </si>
  <si>
    <t>D73-C50-S-3</t>
  </si>
  <si>
    <t>D73-C60</t>
  </si>
  <si>
    <t>D73-C60-C-1</t>
  </si>
  <si>
    <t>D73-C60-C-2</t>
  </si>
  <si>
    <t>D73-C60-C-3</t>
  </si>
  <si>
    <t>D73-C60-S-1</t>
  </si>
  <si>
    <t>D73-C60-S-2</t>
  </si>
  <si>
    <t>D73-C60-S-3</t>
  </si>
  <si>
    <t>D89-C60</t>
  </si>
  <si>
    <t>D89-C60-C-1</t>
  </si>
  <si>
    <t>D89-C60-C-2</t>
  </si>
  <si>
    <t>D89-C60-C-3</t>
  </si>
  <si>
    <t>D73-C100-L6</t>
  </si>
  <si>
    <t>D73-C140-L6</t>
  </si>
  <si>
    <t>D89-C90-L6</t>
  </si>
  <si>
    <t>D89-C120-L6</t>
  </si>
  <si>
    <t>CHS 104x2-C30</t>
  </si>
  <si>
    <t>CHS 104x2-C60</t>
  </si>
  <si>
    <t>CHS 104x2-C100</t>
  </si>
  <si>
    <t>CHS 114x6-C30</t>
  </si>
  <si>
    <t>CHS 114x6-C60</t>
  </si>
  <si>
    <t>CHS 114x6-C100</t>
  </si>
  <si>
    <t>C-S-N</t>
  </si>
  <si>
    <t>C-S-C1</t>
  </si>
  <si>
    <t>C-S-C2</t>
  </si>
  <si>
    <t>C-S-C3</t>
  </si>
  <si>
    <t>C-S-F1</t>
  </si>
  <si>
    <t>C-S-F2</t>
  </si>
  <si>
    <t>C-S-F3</t>
  </si>
  <si>
    <t>CS-0</t>
  </si>
  <si>
    <t>CS-25</t>
  </si>
  <si>
    <t>CS-50</t>
  </si>
  <si>
    <t>CS-100</t>
  </si>
  <si>
    <t>304-t8c40</t>
  </si>
  <si>
    <t>304-t10c40</t>
  </si>
  <si>
    <t>304-t12c40</t>
  </si>
  <si>
    <t>304-t8c44</t>
  </si>
  <si>
    <t>304-t10c44</t>
  </si>
  <si>
    <t>304-t12c44</t>
  </si>
  <si>
    <t>304-t8c48</t>
  </si>
  <si>
    <t>304-t10c48</t>
  </si>
  <si>
    <t>304-t12c48</t>
  </si>
  <si>
    <t>2205-t8c43</t>
  </si>
  <si>
    <t>2205-t10c43</t>
  </si>
  <si>
    <t>2205-t12c43</t>
  </si>
  <si>
    <t>2205-t8c50</t>
  </si>
  <si>
    <t>2205-t10c50</t>
  </si>
  <si>
    <t>2205-t12c50</t>
  </si>
  <si>
    <t>2205-t8c54</t>
  </si>
  <si>
    <t>2205-t10c54</t>
  </si>
  <si>
    <t>2205-t12c54</t>
  </si>
  <si>
    <t>S5C30</t>
  </si>
  <si>
    <t>S5C40</t>
  </si>
  <si>
    <t>60.5x2.8C40</t>
  </si>
  <si>
    <t>60.5x2.8C40R</t>
  </si>
  <si>
    <t>60.5x2.8C80</t>
  </si>
  <si>
    <t>60.5x2.8C120</t>
  </si>
  <si>
    <t>76X3.0C40</t>
  </si>
  <si>
    <t>76X3.0C80</t>
  </si>
  <si>
    <t>76X3.0C80R</t>
  </si>
  <si>
    <t>76X3.0C120</t>
  </si>
  <si>
    <t>114.3X3.0C40</t>
  </si>
  <si>
    <t>114.3X3.0C80</t>
  </si>
  <si>
    <t>114.3X3.0C120</t>
  </si>
  <si>
    <t>165.2X3.0C40</t>
  </si>
  <si>
    <t>165.2X3.0C80</t>
  </si>
  <si>
    <t>165.2X3.0C120</t>
  </si>
  <si>
    <t>60.5 × 2.8-SW-C35</t>
  </si>
  <si>
    <t>60.5 × 2.8-SW-C35-r</t>
  </si>
  <si>
    <t>60.5 × 2.8-SW-C70</t>
  </si>
  <si>
    <t>60.5 × 2.8-SW-C70-r</t>
  </si>
  <si>
    <t>60.5 × 2.8-SW-SS-C35</t>
  </si>
  <si>
    <t>60.5 × 2.8-SW-SS-C35-r</t>
  </si>
  <si>
    <t>60.5 × 2.8-SW-SS-C70</t>
  </si>
  <si>
    <t>60.5 × 2.8-SW-SS-C70-r</t>
  </si>
  <si>
    <t>76.3 × 3.0-SW-C35</t>
  </si>
  <si>
    <t>76.3 × 3.0-SW-C35-r</t>
  </si>
  <si>
    <t>76.3 × 3.0-SW-C70</t>
  </si>
  <si>
    <t>76.3 × 3.0-SW-SS-C35</t>
  </si>
  <si>
    <t>76.3 × 3.0-SW-SS-C70</t>
  </si>
  <si>
    <t>114.3 × 3.0-SW-C35</t>
  </si>
  <si>
    <t>114.3 × 3.0-SW-C70</t>
  </si>
  <si>
    <t>114.3 × 3.0-SW-SS-C35</t>
  </si>
  <si>
    <t>114.3 × 3.0-SW-SS-C70</t>
  </si>
  <si>
    <t>139.4 × 3.0-SW-C35</t>
  </si>
  <si>
    <t>139.4 × 3.0-SW-C70</t>
  </si>
  <si>
    <t>139.4 × 3.0-SW-SS-C35</t>
  </si>
  <si>
    <t>139.4 × 3.0-SW-SS-C35-r</t>
  </si>
  <si>
    <t>139.4 × 3.0-SW-SS-C70</t>
  </si>
  <si>
    <t>165.2 × 3.0-SW-C35</t>
  </si>
  <si>
    <t>165.2 × 3.0-SW-C70</t>
  </si>
  <si>
    <t>165.2 × 3.0-SW-SS-C35</t>
  </si>
  <si>
    <t>165.2 × 3.0-SW-SS-C70</t>
  </si>
  <si>
    <t>CFSST-D125-a</t>
  </si>
  <si>
    <t>CFSST-D125-b</t>
  </si>
  <si>
    <t>CFSST-D150-a</t>
  </si>
  <si>
    <t>CFSST-D150-b</t>
  </si>
  <si>
    <t>CFSST-D180-a</t>
  </si>
  <si>
    <t>CFSST-D180-b</t>
  </si>
  <si>
    <t>S101-C</t>
  </si>
  <si>
    <t>S114-C</t>
  </si>
  <si>
    <t>S165-C</t>
  </si>
  <si>
    <t>C0-37</t>
  </si>
  <si>
    <t>C0-50</t>
  </si>
  <si>
    <t>C0-67</t>
  </si>
  <si>
    <t>L-219-0-1</t>
  </si>
  <si>
    <t>L-219-0-2</t>
  </si>
  <si>
    <t>L-219-0-3</t>
  </si>
  <si>
    <t>L-219-50-1</t>
  </si>
  <si>
    <t>L-219-50-2</t>
  </si>
  <si>
    <t>L-219-50-3</t>
  </si>
  <si>
    <t>L-219-100-1</t>
  </si>
  <si>
    <t>L-219-100-2</t>
  </si>
  <si>
    <t>L-219-100-3</t>
  </si>
  <si>
    <t>L-114-0-1</t>
  </si>
  <si>
    <t>L-114-0-2</t>
  </si>
  <si>
    <t>L-114-0-3</t>
  </si>
  <si>
    <t>L-114-50-1</t>
  </si>
  <si>
    <t>L-114-50-2</t>
  </si>
  <si>
    <t>L-114-50-3</t>
  </si>
  <si>
    <t>L-114-100-1</t>
  </si>
  <si>
    <t>L-114-100-2</t>
  </si>
  <si>
    <t>L-114-100-3</t>
  </si>
  <si>
    <t>H-114-0-1</t>
  </si>
  <si>
    <t>H-114-0-2</t>
  </si>
  <si>
    <t>H-114-50-1</t>
  </si>
  <si>
    <t>H-114-50-2</t>
  </si>
  <si>
    <t>H-114-100-1</t>
  </si>
  <si>
    <t>H-114-100-2</t>
  </si>
  <si>
    <t>Paper - 1</t>
  </si>
  <si>
    <t>ID</t>
  </si>
  <si>
    <t>B (mm)</t>
  </si>
  <si>
    <t>H (mm)</t>
  </si>
  <si>
    <t>t (mm)</t>
  </si>
  <si>
    <t>L  (mm)</t>
  </si>
  <si>
    <t>Eo (MPa)</t>
  </si>
  <si>
    <r>
      <t>f</t>
    </r>
    <r>
      <rPr>
        <b/>
        <vertAlign val="subscript"/>
        <sz val="10"/>
        <color rgb="FFFF0000"/>
        <rFont val="Arial"/>
        <family val="2"/>
      </rPr>
      <t>0.2</t>
    </r>
    <r>
      <rPr>
        <b/>
        <sz val="10"/>
        <color rgb="FFFF0000"/>
        <rFont val="Arial"/>
        <family val="2"/>
      </rPr>
      <t xml:space="preserve"> (MPa)</t>
    </r>
  </si>
  <si>
    <r>
      <t>f</t>
    </r>
    <r>
      <rPr>
        <b/>
        <vertAlign val="subscript"/>
        <sz val="10"/>
        <color rgb="FFFF0000"/>
        <rFont val="Arial"/>
        <family val="2"/>
      </rPr>
      <t>u</t>
    </r>
    <r>
      <rPr>
        <b/>
        <sz val="10"/>
        <color rgb="FFFF0000"/>
        <rFont val="Arial"/>
        <family val="2"/>
      </rPr>
      <t xml:space="preserve"> (MPa)</t>
    </r>
  </si>
  <si>
    <t>converted fc,cyl</t>
  </si>
  <si>
    <t>N Test (kN)</t>
  </si>
  <si>
    <t>S20-50x2A</t>
  </si>
  <si>
    <t>S20-50x2B</t>
  </si>
  <si>
    <t>S30-50x2A</t>
  </si>
  <si>
    <t>S30-50x2B</t>
  </si>
  <si>
    <t>S20-50x3A</t>
  </si>
  <si>
    <t>S20-50x3B</t>
  </si>
  <si>
    <t>S30-50x3A</t>
  </si>
  <si>
    <t>S30-50x3B</t>
  </si>
  <si>
    <t>S20-100x3A</t>
  </si>
  <si>
    <t>S20-100x3B</t>
  </si>
  <si>
    <t>S30-100x3A</t>
  </si>
  <si>
    <t>S30-100x3B</t>
  </si>
  <si>
    <t>S20-100x5A</t>
  </si>
  <si>
    <t>S20-100x5B</t>
  </si>
  <si>
    <t>S30-100x5A</t>
  </si>
  <si>
    <t>S30-100x5B</t>
  </si>
  <si>
    <t>S20-150x3A</t>
  </si>
  <si>
    <t>S20-150x3B</t>
  </si>
  <si>
    <t>S30-150x3A</t>
  </si>
  <si>
    <t>S30-150x3B</t>
  </si>
  <si>
    <t>S20-150x5A</t>
  </si>
  <si>
    <t>S20-150x5B</t>
  </si>
  <si>
    <t>S30-150x5A</t>
  </si>
  <si>
    <t>S30-150x5B</t>
  </si>
  <si>
    <t>S1-1a</t>
  </si>
  <si>
    <t>S1-1b</t>
  </si>
  <si>
    <t>SHS 100x100x3-C40</t>
  </si>
  <si>
    <t>SHS 100x100x3-C60</t>
  </si>
  <si>
    <t>SHS 100x100x3-C80</t>
  </si>
  <si>
    <t>SHS 120x120x5-C40</t>
  </si>
  <si>
    <t>SHS 120x120x5-C60</t>
  </si>
  <si>
    <t>SHS 120x120x5-C80</t>
  </si>
  <si>
    <t>SHS 150x150x5-C40</t>
  </si>
  <si>
    <t>SHS 150x150x5-C60</t>
  </si>
  <si>
    <t>SHS 150x150x5-C80</t>
  </si>
  <si>
    <t>RHS 100x50x5-C40</t>
  </si>
  <si>
    <t>RHS 100x50x5-C60</t>
  </si>
  <si>
    <t>RHS 100x50x5-C80</t>
  </si>
  <si>
    <t>RHS 150x100x5-C40</t>
  </si>
  <si>
    <t>RHS 150x100x5-C60</t>
  </si>
  <si>
    <t>RHS 150x100x5-C80</t>
  </si>
  <si>
    <t>S-3-L-RS-1</t>
  </si>
  <si>
    <t>S-3-L-RS-2</t>
  </si>
  <si>
    <t>S-3-H-RS-1</t>
  </si>
  <si>
    <t>S-3-H-RS-2</t>
  </si>
  <si>
    <t>S-4-L-RS-1</t>
  </si>
  <si>
    <t>S-4-L-RS-2</t>
  </si>
  <si>
    <t>S-5-L-RS-1</t>
  </si>
  <si>
    <t>S-5-L-RS-2</t>
  </si>
  <si>
    <t>S-3-L-DS-1</t>
  </si>
  <si>
    <t>S-3-L-DS-2</t>
  </si>
  <si>
    <t>S-3-H-DS-1</t>
  </si>
  <si>
    <t>S-3-H-DS-2</t>
  </si>
  <si>
    <t>S-4-L-DS-1</t>
  </si>
  <si>
    <t>S-4-L-DS-2</t>
  </si>
  <si>
    <t>S-5-L-DS-1</t>
  </si>
  <si>
    <t>S-5-L-DS-2</t>
  </si>
  <si>
    <t>S-3-L-SS-1</t>
  </si>
  <si>
    <t>S-3-L-SS-2</t>
  </si>
  <si>
    <t>S-3-H-SS-1</t>
  </si>
  <si>
    <t>S-3-H-SS-2</t>
  </si>
  <si>
    <t>S-4-L-SS-1</t>
  </si>
  <si>
    <t>S-4-L-SS-2</t>
  </si>
  <si>
    <t>S-5-L-SS-1</t>
  </si>
  <si>
    <t>S-5-L-SS-2</t>
  </si>
  <si>
    <t>SHS 100x100x2-C30</t>
  </si>
  <si>
    <t>SHS 100x100x2-C60</t>
  </si>
  <si>
    <t>SHS 100x100x2-C100</t>
  </si>
  <si>
    <t>SHS 100x100x5-C30</t>
  </si>
  <si>
    <t>SHS 100x100x5-C60</t>
  </si>
  <si>
    <t>SHS 100x100x5-C100</t>
  </si>
  <si>
    <t>SHS 150x150x6-C40</t>
  </si>
  <si>
    <t>SHS 150x150x6-C60</t>
  </si>
  <si>
    <t>SHS 150x150x6-C80</t>
  </si>
  <si>
    <t>SHS 150x150x3-C40</t>
  </si>
  <si>
    <t>SHS 150x150x3-C60</t>
  </si>
  <si>
    <t>SHS 150x150x3-C80</t>
  </si>
  <si>
    <t>RHS 200x110x4-C40</t>
  </si>
  <si>
    <t>RHS 200x110x4-C80</t>
  </si>
  <si>
    <t>RHS 160x80x3-C40</t>
  </si>
  <si>
    <t>RHS 160x80x3-C60</t>
  </si>
  <si>
    <t>RHS 160x80x3-C80</t>
  </si>
  <si>
    <t>RHS 140x80x3-C40</t>
  </si>
  <si>
    <t>RHS 140x80x3-C60</t>
  </si>
  <si>
    <t>RHS 140x80x3-C80</t>
  </si>
  <si>
    <t>S-S-N</t>
  </si>
  <si>
    <t>S-S-C1</t>
  </si>
  <si>
    <t>S-S-C2</t>
  </si>
  <si>
    <t>S-S-C3</t>
  </si>
  <si>
    <t>S-S-F1</t>
  </si>
  <si>
    <t>S-S-F2</t>
  </si>
  <si>
    <t>S-S-F3</t>
  </si>
  <si>
    <t>RS-0</t>
  </si>
  <si>
    <t>RS-25</t>
  </si>
  <si>
    <t>RS-50</t>
  </si>
  <si>
    <t>RS-100</t>
  </si>
  <si>
    <t>SHS1C40</t>
  </si>
  <si>
    <t>SHS1C60</t>
  </si>
  <si>
    <t>SHS1C680</t>
  </si>
  <si>
    <t>SHS2C40</t>
  </si>
  <si>
    <t>SHS2C60</t>
  </si>
  <si>
    <t>SHS2C80</t>
  </si>
  <si>
    <t>RHS1C40</t>
  </si>
  <si>
    <t>RHS1C80</t>
  </si>
  <si>
    <t>RHS2C40</t>
  </si>
  <si>
    <t>RHS2C60</t>
  </si>
  <si>
    <t>RHS2C80</t>
  </si>
  <si>
    <t>RHS3C40</t>
  </si>
  <si>
    <t>RHS3C60</t>
  </si>
  <si>
    <t>RHS3C80</t>
  </si>
  <si>
    <t>S1C30</t>
  </si>
  <si>
    <t>S1C40</t>
  </si>
  <si>
    <t>S2C30</t>
  </si>
  <si>
    <t>S240</t>
  </si>
  <si>
    <t>S3C30</t>
  </si>
  <si>
    <t>S3C40</t>
  </si>
  <si>
    <t>S4C30</t>
  </si>
  <si>
    <t>S4C40</t>
  </si>
  <si>
    <t>S20-50x3-A</t>
  </si>
  <si>
    <t>S20-100x5-A</t>
  </si>
  <si>
    <t>S30-100x3-A</t>
  </si>
  <si>
    <t>S30-150x3-A</t>
  </si>
  <si>
    <t>SHS-5-C60</t>
  </si>
  <si>
    <t>S200630</t>
  </si>
  <si>
    <t>S200635</t>
  </si>
  <si>
    <t>S200640</t>
  </si>
  <si>
    <t>S200830</t>
  </si>
  <si>
    <t>S200835</t>
  </si>
  <si>
    <t>S200840</t>
  </si>
  <si>
    <t>S201030</t>
  </si>
  <si>
    <t>S201035</t>
  </si>
  <si>
    <t>S201040</t>
  </si>
  <si>
    <t>S300630</t>
  </si>
  <si>
    <t>S300635</t>
  </si>
  <si>
    <t>S300640</t>
  </si>
  <si>
    <t>S300830</t>
  </si>
  <si>
    <t>S300835</t>
  </si>
  <si>
    <t>S300840</t>
  </si>
  <si>
    <t>S301030</t>
  </si>
  <si>
    <t>S301035</t>
  </si>
  <si>
    <t>60x40x4C40</t>
  </si>
  <si>
    <t>60x40x4C40R</t>
  </si>
  <si>
    <t>60X40X4C80</t>
  </si>
  <si>
    <t>60X40X4C120</t>
  </si>
  <si>
    <t>60X60X3C40</t>
  </si>
  <si>
    <t>60X60X3C80</t>
  </si>
  <si>
    <t>60X60X3C120</t>
  </si>
  <si>
    <t>80X60X4C40</t>
  </si>
  <si>
    <t>80X60X4C80</t>
  </si>
  <si>
    <t>80X60X4C120</t>
  </si>
  <si>
    <t>80X60X4C120R</t>
  </si>
  <si>
    <t>100X40X2C40</t>
  </si>
  <si>
    <t>100X40X2C80</t>
  </si>
  <si>
    <t>100X40X2C120</t>
  </si>
  <si>
    <t>120X80X3C40</t>
  </si>
  <si>
    <t>120X80X3C80</t>
  </si>
  <si>
    <t>120X80X3C120</t>
  </si>
  <si>
    <t>RA0</t>
  </si>
  <si>
    <t>RB0</t>
  </si>
  <si>
    <t>RCO</t>
  </si>
  <si>
    <t>RDO</t>
  </si>
  <si>
    <t>SA0</t>
  </si>
  <si>
    <t>SB0</t>
  </si>
  <si>
    <t>SC0</t>
  </si>
  <si>
    <t>A100</t>
  </si>
  <si>
    <t>A250</t>
  </si>
  <si>
    <t>D100</t>
  </si>
  <si>
    <t>D250</t>
  </si>
  <si>
    <t>Simplified Ramberg-Osgoode model by Ramusssen</t>
  </si>
  <si>
    <t>Paper - 2</t>
  </si>
  <si>
    <t>Paper - 3</t>
  </si>
  <si>
    <t>Paper - 5</t>
  </si>
  <si>
    <t>Paper - 6</t>
  </si>
  <si>
    <t>Paper - 8</t>
  </si>
  <si>
    <t>Paper - 9</t>
  </si>
  <si>
    <t>Paper - 10</t>
  </si>
  <si>
    <t>Paper - 11</t>
  </si>
  <si>
    <t>Paper - 12</t>
  </si>
  <si>
    <t>Paper - 13</t>
  </si>
  <si>
    <t>Paper - 14</t>
  </si>
  <si>
    <t>Paper - 16</t>
  </si>
  <si>
    <t>Paper - 18</t>
  </si>
  <si>
    <t>Paper - 17</t>
  </si>
  <si>
    <t>Paper - 15</t>
  </si>
  <si>
    <t xml:space="preserve">n evaluated using this values and formula </t>
  </si>
  <si>
    <t>Paper - 19</t>
  </si>
  <si>
    <t>Paper - 20</t>
  </si>
  <si>
    <t>Paper - 21</t>
  </si>
  <si>
    <t>S50-H</t>
  </si>
  <si>
    <t>S101-H</t>
  </si>
  <si>
    <t>S114-H</t>
  </si>
  <si>
    <t>S165-H</t>
  </si>
  <si>
    <t>Paper - 22</t>
  </si>
  <si>
    <t>Paper - 24</t>
  </si>
  <si>
    <t>Paper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</si>
</sst>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>
      <alignment horizontal="center" vertical="center"/>
    </xf>
  </cellStyleXfs>
  <cellXfs count="47">
    <xf numFmtId="0" fontId="0" fillId="0" borderId="0" xfId="0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2" fillId="35" borderId="11" xfId="0" applyFont="1" applyFill="1" applyBorder="1" applyAlignment="1">
      <alignment horizontal="center" vertical="center"/>
    </xf>
    <xf numFmtId="2" fontId="20" fillId="36" borderId="1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2" fontId="26" fillId="0" borderId="11" xfId="0" applyNumberFormat="1" applyFont="1" applyBorder="1" applyAlignment="1">
      <alignment horizontal="center"/>
    </xf>
    <xf numFmtId="0" fontId="25" fillId="0" borderId="11" xfId="42" applyBorder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18" fillId="35" borderId="11" xfId="0" applyNumberFormat="1" applyFont="1" applyFill="1" applyBorder="1" applyAlignment="1">
      <alignment horizontal="center"/>
    </xf>
    <xf numFmtId="2" fontId="0" fillId="0" borderId="0" xfId="0" applyNumberFormat="1"/>
    <xf numFmtId="2" fontId="18" fillId="0" borderId="11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28" fillId="37" borderId="11" xfId="0" applyFont="1" applyFill="1" applyBorder="1" applyAlignment="1">
      <alignment horizontal="center" vertical="center" textRotation="90" wrapText="1"/>
    </xf>
    <xf numFmtId="0" fontId="19" fillId="37" borderId="1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19" fillId="37" borderId="10" xfId="0" applyFont="1" applyFill="1" applyBorder="1" applyAlignment="1">
      <alignment horizontal="center" vertical="center" textRotation="90" wrapText="1"/>
    </xf>
    <xf numFmtId="0" fontId="19" fillId="37" borderId="14" xfId="0" applyFont="1" applyFill="1" applyBorder="1" applyAlignment="1">
      <alignment horizontal="center" vertical="center" textRotation="90" wrapText="1"/>
    </xf>
    <xf numFmtId="0" fontId="19" fillId="37" borderId="15" xfId="0" applyFont="1" applyFill="1" applyBorder="1" applyAlignment="1">
      <alignment horizontal="center" vertical="center" textRotation="90" wrapText="1"/>
    </xf>
    <xf numFmtId="0" fontId="28" fillId="37" borderId="10" xfId="0" applyFont="1" applyFill="1" applyBorder="1" applyAlignment="1">
      <alignment horizontal="center" vertical="center" textRotation="90" wrapText="1"/>
    </xf>
    <xf numFmtId="0" fontId="28" fillId="37" borderId="14" xfId="0" applyFont="1" applyFill="1" applyBorder="1" applyAlignment="1">
      <alignment horizontal="center" vertical="center" textRotation="90" wrapText="1"/>
    </xf>
    <xf numFmtId="0" fontId="28" fillId="37" borderId="15" xfId="0" applyFont="1" applyFill="1" applyBorder="1" applyAlignment="1">
      <alignment horizontal="center" vertical="center" textRotation="90" wrapText="1"/>
    </xf>
    <xf numFmtId="0" fontId="29" fillId="37" borderId="10" xfId="0" applyFont="1" applyFill="1" applyBorder="1" applyAlignment="1">
      <alignment horizontal="center" vertical="center" textRotation="90" wrapText="1"/>
    </xf>
    <xf numFmtId="0" fontId="29" fillId="37" borderId="14" xfId="0" applyFont="1" applyFill="1" applyBorder="1" applyAlignment="1">
      <alignment horizontal="center" vertical="center" textRotation="90" wrapText="1"/>
    </xf>
    <xf numFmtId="0" fontId="29" fillId="37" borderId="15" xfId="0" applyFont="1" applyFill="1" applyBorder="1" applyAlignment="1">
      <alignment horizontal="center" vertical="center" textRotation="90" wrapText="1"/>
    </xf>
    <xf numFmtId="0" fontId="29" fillId="37" borderId="11" xfId="0" applyFont="1" applyFill="1" applyBorder="1" applyAlignment="1">
      <alignment horizontal="center" vertical="center" textRotation="90" wrapText="1"/>
    </xf>
    <xf numFmtId="2" fontId="18" fillId="37" borderId="11" xfId="0" applyNumberFormat="1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31" fillId="37" borderId="11" xfId="0" applyFont="1" applyFill="1" applyBorder="1" applyAlignment="1">
      <alignment horizontal="center" vertical="center" textRotation="90" wrapText="1"/>
    </xf>
    <xf numFmtId="0" fontId="31" fillId="37" borderId="10" xfId="0" applyFont="1" applyFill="1" applyBorder="1" applyAlignment="1">
      <alignment horizontal="center" vertical="center" textRotation="90" wrapText="1"/>
    </xf>
    <xf numFmtId="0" fontId="31" fillId="37" borderId="14" xfId="0" applyFont="1" applyFill="1" applyBorder="1" applyAlignment="1">
      <alignment horizontal="center" vertical="center" textRotation="90" wrapText="1"/>
    </xf>
    <xf numFmtId="0" fontId="32" fillId="37" borderId="11" xfId="0" applyFont="1" applyFill="1" applyBorder="1" applyAlignment="1">
      <alignment horizontal="center" vertical="center" textRotation="90" wrapText="1"/>
    </xf>
    <xf numFmtId="0" fontId="18" fillId="37" borderId="0" xfId="0" applyFont="1" applyFill="1" applyAlignment="1">
      <alignment horizontal="center"/>
    </xf>
    <xf numFmtId="2" fontId="26" fillId="0" borderId="11" xfId="0" applyNumberFormat="1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 vertical="center" wrapText="1"/>
    </xf>
    <xf numFmtId="2" fontId="0" fillId="0" borderId="0" xfId="0" applyNumberFormat="1" applyFill="1"/>
    <xf numFmtId="0" fontId="0" fillId="37" borderId="10" xfId="0" applyFont="1" applyFill="1" applyBorder="1" applyAlignment="1">
      <alignment horizontal="center" vertical="center" textRotation="90" wrapText="1"/>
    </xf>
    <xf numFmtId="0" fontId="0" fillId="37" borderId="14" xfId="0" applyFont="1" applyFill="1" applyBorder="1" applyAlignment="1">
      <alignment horizontal="center" vertical="center" textRotation="90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1B8FA1-00D3-4877-8247-09DA6B2C917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107576</xdr:colOff>
      <xdr:row>126</xdr:row>
      <xdr:rowOff>8965</xdr:rowOff>
    </xdr:from>
    <xdr:to>
      <xdr:col>20</xdr:col>
      <xdr:colOff>102883</xdr:colOff>
      <xdr:row>132</xdr:row>
      <xdr:rowOff>114465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42D56-8C7F-42A8-5689-31947C019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8423" y="22617953"/>
          <a:ext cx="2505425" cy="1181265"/>
        </a:xfrm>
        <a:prstGeom prst="rect">
          <a:avLst/>
        </a:prstGeom>
      </xdr:spPr>
    </xdr:pic>
    <xdr:clientData/>
  </xdr:twoCellAnchor>
  <xdr:twoCellAnchor editAs="oneCell">
    <xdr:from>
      <xdr:col>17</xdr:col>
      <xdr:colOff>206189</xdr:colOff>
      <xdr:row>133</xdr:row>
      <xdr:rowOff>98612</xdr:rowOff>
    </xdr:from>
    <xdr:to>
      <xdr:col>19</xdr:col>
      <xdr:colOff>94290</xdr:colOff>
      <xdr:row>137</xdr:row>
      <xdr:rowOff>124489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D4E8B-0823-6E3D-BB84-9633E2666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34565" y="23962659"/>
          <a:ext cx="1143160" cy="743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388620</xdr:colOff>
      <xdr:row>6</xdr:row>
      <xdr:rowOff>60960</xdr:rowOff>
    </xdr:from>
    <xdr:to>
      <xdr:col>19</xdr:col>
      <xdr:colOff>436677</xdr:colOff>
      <xdr:row>8</xdr:row>
      <xdr:rowOff>104832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8CD85-BC95-3B99-2D33-D513D3E1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2180" y="1158240"/>
          <a:ext cx="3096057" cy="4096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hpreet Kapoor" id="{8F4158F2-7542-494F-85A1-86558FFAB3ED}" userId="S::ishpreet.kapoor@ucalgary.ca::fa3b8abd-40be-4dd8-8fac-6f5c067c0c6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7" dT="2024-10-29T04:41:34.95" personId="{8F4158F2-7542-494F-85A1-86558FFAB3ED}" id="{3EFCDA75-74A4-434E-BD30-BEFD7755EF6F}">
    <text>Made into Cyl Strength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73" dT="2024-10-29T06:34:05.19" personId="{8F4158F2-7542-494F-85A1-86558FFAB3ED}" id="{5A886AEC-5E44-40A7-87EC-D02F749ED646}">
    <text>Estimated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B247-B68A-4F00-9466-38343BDE61B5}">
  <dimension ref="A1:O212"/>
  <sheetViews>
    <sheetView zoomScale="80" zoomScaleNormal="80" workbookViewId="0">
      <pane ySplit="1" topLeftCell="A2" activePane="bottomLeft" state="frozen"/>
      <selection pane="bottomLeft" activeCell="S27" sqref="S27"/>
    </sheetView>
  </sheetViews>
  <sheetFormatPr defaultColWidth="9.109375" defaultRowHeight="14.4" x14ac:dyDescent="0.3"/>
  <cols>
    <col min="1" max="1" width="20.6640625" style="10" customWidth="1"/>
    <col min="2" max="2" width="9.109375" style="10" customWidth="1"/>
    <col min="3" max="3" width="9" style="10" customWidth="1"/>
    <col min="4" max="4" width="9.109375" style="10" customWidth="1"/>
    <col min="5" max="6" width="10.33203125" style="10" customWidth="1"/>
    <col min="7" max="7" width="16" style="10" customWidth="1"/>
    <col min="8" max="8" width="10.33203125" style="10" customWidth="1"/>
    <col min="9" max="9" width="12.33203125" style="10" customWidth="1"/>
    <col min="10" max="10" width="10.33203125" style="10" customWidth="1"/>
    <col min="11" max="11" width="14.44140625" style="10" customWidth="1"/>
    <col min="12" max="12" width="14.44140625" style="4" customWidth="1"/>
    <col min="13" max="13" width="12.33203125" style="10" customWidth="1"/>
    <col min="14" max="16" width="12.6640625" style="10" customWidth="1"/>
    <col min="17" max="16384" width="9.109375" style="10"/>
  </cols>
  <sheetData>
    <row r="1" spans="1:14" ht="15.6" x14ac:dyDescent="0.3">
      <c r="A1" s="5" t="s">
        <v>227</v>
      </c>
      <c r="B1" s="6" t="s">
        <v>228</v>
      </c>
      <c r="C1" s="6" t="s">
        <v>229</v>
      </c>
      <c r="D1" s="6" t="s">
        <v>230</v>
      </c>
      <c r="E1" s="6" t="s">
        <v>231</v>
      </c>
      <c r="F1" s="5" t="s">
        <v>5</v>
      </c>
      <c r="G1" s="7" t="s">
        <v>232</v>
      </c>
      <c r="H1" s="8" t="s">
        <v>233</v>
      </c>
      <c r="I1" s="8" t="s">
        <v>234</v>
      </c>
      <c r="J1" s="8" t="s">
        <v>9</v>
      </c>
      <c r="K1" s="5" t="s">
        <v>15</v>
      </c>
      <c r="L1" s="6" t="s">
        <v>235</v>
      </c>
      <c r="M1" s="9" t="s">
        <v>236</v>
      </c>
    </row>
    <row r="2" spans="1:14" ht="14.4" customHeight="1" x14ac:dyDescent="0.3">
      <c r="A2" s="11" t="s">
        <v>237</v>
      </c>
      <c r="B2" s="12">
        <v>51</v>
      </c>
      <c r="C2" s="12">
        <v>51</v>
      </c>
      <c r="D2" s="12">
        <v>1.81</v>
      </c>
      <c r="E2" s="12">
        <v>150</v>
      </c>
      <c r="F2" s="12">
        <f>E2/B2</f>
        <v>2.9411764705882355</v>
      </c>
      <c r="G2" s="12">
        <v>205100</v>
      </c>
      <c r="H2" s="13">
        <v>353</v>
      </c>
      <c r="I2" s="14">
        <f>H2/(0.2+185*(H2/G2))</f>
        <v>680.93392899130015</v>
      </c>
      <c r="J2" s="15">
        <v>10.4</v>
      </c>
      <c r="K2" s="16" t="s">
        <v>19</v>
      </c>
      <c r="L2" s="12">
        <v>21.5</v>
      </c>
      <c r="M2" s="12">
        <v>234</v>
      </c>
      <c r="N2" s="22" t="s">
        <v>226</v>
      </c>
    </row>
    <row r="3" spans="1:14" x14ac:dyDescent="0.3">
      <c r="A3" s="11" t="s">
        <v>238</v>
      </c>
      <c r="B3" s="12">
        <v>51</v>
      </c>
      <c r="C3" s="12">
        <v>51</v>
      </c>
      <c r="D3" s="12">
        <v>1.81</v>
      </c>
      <c r="E3" s="12">
        <v>150</v>
      </c>
      <c r="F3" s="12">
        <f t="shared" ref="F3:F66" si="0">E3/B3</f>
        <v>2.9411764705882355</v>
      </c>
      <c r="G3" s="12">
        <v>205100</v>
      </c>
      <c r="H3" s="13">
        <v>353</v>
      </c>
      <c r="I3" s="14">
        <f t="shared" ref="I3:I26" si="1">H3/(0.2+185*(H3/G3))</f>
        <v>680.93392899130015</v>
      </c>
      <c r="J3" s="15">
        <v>10.4</v>
      </c>
      <c r="K3" s="16" t="s">
        <v>19</v>
      </c>
      <c r="L3" s="12">
        <v>21.5</v>
      </c>
      <c r="M3" s="12">
        <v>243</v>
      </c>
      <c r="N3" s="22"/>
    </row>
    <row r="4" spans="1:14" x14ac:dyDescent="0.3">
      <c r="A4" s="17" t="s">
        <v>239</v>
      </c>
      <c r="B4" s="12">
        <v>51</v>
      </c>
      <c r="C4" s="12">
        <v>51</v>
      </c>
      <c r="D4" s="12">
        <v>1.81</v>
      </c>
      <c r="E4" s="12">
        <v>150</v>
      </c>
      <c r="F4" s="12">
        <f t="shared" si="0"/>
        <v>2.9411764705882355</v>
      </c>
      <c r="G4" s="12">
        <v>205100</v>
      </c>
      <c r="H4" s="13">
        <v>353</v>
      </c>
      <c r="I4" s="14">
        <f t="shared" si="1"/>
        <v>680.93392899130015</v>
      </c>
      <c r="J4" s="15">
        <v>10.4</v>
      </c>
      <c r="K4" s="16" t="s">
        <v>19</v>
      </c>
      <c r="L4" s="12">
        <v>34.9</v>
      </c>
      <c r="M4" s="12">
        <v>268</v>
      </c>
      <c r="N4" s="22"/>
    </row>
    <row r="5" spans="1:14" x14ac:dyDescent="0.3">
      <c r="A5" s="17" t="s">
        <v>240</v>
      </c>
      <c r="B5" s="12">
        <v>51</v>
      </c>
      <c r="C5" s="12">
        <v>51</v>
      </c>
      <c r="D5" s="12">
        <v>1.81</v>
      </c>
      <c r="E5" s="12">
        <v>150</v>
      </c>
      <c r="F5" s="12">
        <f t="shared" si="0"/>
        <v>2.9411764705882355</v>
      </c>
      <c r="G5" s="12">
        <v>205100</v>
      </c>
      <c r="H5" s="13">
        <v>353</v>
      </c>
      <c r="I5" s="14">
        <f t="shared" si="1"/>
        <v>680.93392899130015</v>
      </c>
      <c r="J5" s="15">
        <v>10.4</v>
      </c>
      <c r="K5" s="16" t="s">
        <v>19</v>
      </c>
      <c r="L5" s="12">
        <v>34.9</v>
      </c>
      <c r="M5" s="12">
        <v>274</v>
      </c>
      <c r="N5" s="22"/>
    </row>
    <row r="6" spans="1:14" x14ac:dyDescent="0.3">
      <c r="A6" s="17" t="s">
        <v>241</v>
      </c>
      <c r="B6" s="12">
        <v>51</v>
      </c>
      <c r="C6" s="12">
        <v>51</v>
      </c>
      <c r="D6" s="12">
        <v>2.85</v>
      </c>
      <c r="E6" s="12">
        <v>150</v>
      </c>
      <c r="F6" s="12">
        <f t="shared" si="0"/>
        <v>2.9411764705882355</v>
      </c>
      <c r="G6" s="12">
        <v>207900</v>
      </c>
      <c r="H6" s="12">
        <v>440</v>
      </c>
      <c r="I6" s="14">
        <f t="shared" si="1"/>
        <v>743.82826475849731</v>
      </c>
      <c r="J6" s="12">
        <v>8.1999999999999993</v>
      </c>
      <c r="K6" s="16" t="s">
        <v>19</v>
      </c>
      <c r="L6" s="12">
        <v>21.5</v>
      </c>
      <c r="M6" s="12">
        <v>358</v>
      </c>
      <c r="N6" s="22"/>
    </row>
    <row r="7" spans="1:14" x14ac:dyDescent="0.3">
      <c r="A7" s="17" t="s">
        <v>242</v>
      </c>
      <c r="B7" s="12">
        <v>51</v>
      </c>
      <c r="C7" s="12">
        <v>51</v>
      </c>
      <c r="D7" s="12">
        <v>2.85</v>
      </c>
      <c r="E7" s="12">
        <v>150</v>
      </c>
      <c r="F7" s="12">
        <f t="shared" si="0"/>
        <v>2.9411764705882355</v>
      </c>
      <c r="G7" s="12">
        <v>207900</v>
      </c>
      <c r="H7" s="12">
        <v>440</v>
      </c>
      <c r="I7" s="14">
        <f t="shared" si="1"/>
        <v>743.82826475849731</v>
      </c>
      <c r="J7" s="12">
        <v>8.1999999999999993</v>
      </c>
      <c r="K7" s="16" t="s">
        <v>19</v>
      </c>
      <c r="L7" s="12">
        <v>21.5</v>
      </c>
      <c r="M7" s="12">
        <v>364</v>
      </c>
      <c r="N7" s="22"/>
    </row>
    <row r="8" spans="1:14" x14ac:dyDescent="0.3">
      <c r="A8" s="17" t="s">
        <v>243</v>
      </c>
      <c r="B8" s="12">
        <v>51</v>
      </c>
      <c r="C8" s="12">
        <v>51</v>
      </c>
      <c r="D8" s="12">
        <v>2.85</v>
      </c>
      <c r="E8" s="12">
        <v>150</v>
      </c>
      <c r="F8" s="12">
        <f t="shared" si="0"/>
        <v>2.9411764705882355</v>
      </c>
      <c r="G8" s="12">
        <v>207900</v>
      </c>
      <c r="H8" s="12">
        <v>440</v>
      </c>
      <c r="I8" s="14">
        <f t="shared" si="1"/>
        <v>743.82826475849731</v>
      </c>
      <c r="J8" s="12">
        <v>8.1999999999999993</v>
      </c>
      <c r="K8" s="16" t="s">
        <v>19</v>
      </c>
      <c r="L8" s="12">
        <v>34.9</v>
      </c>
      <c r="M8" s="12">
        <v>394</v>
      </c>
      <c r="N8" s="22"/>
    </row>
    <row r="9" spans="1:14" x14ac:dyDescent="0.3">
      <c r="A9" s="17" t="s">
        <v>244</v>
      </c>
      <c r="B9" s="12">
        <v>51</v>
      </c>
      <c r="C9" s="12">
        <v>51</v>
      </c>
      <c r="D9" s="12">
        <v>2.85</v>
      </c>
      <c r="E9" s="12">
        <v>150</v>
      </c>
      <c r="F9" s="12">
        <f t="shared" si="0"/>
        <v>2.9411764705882355</v>
      </c>
      <c r="G9" s="12">
        <v>207900</v>
      </c>
      <c r="H9" s="12">
        <v>440</v>
      </c>
      <c r="I9" s="14">
        <f t="shared" si="1"/>
        <v>743.82826475849731</v>
      </c>
      <c r="J9" s="12">
        <v>8.1999999999999993</v>
      </c>
      <c r="K9" s="16" t="s">
        <v>19</v>
      </c>
      <c r="L9" s="12">
        <v>34.9</v>
      </c>
      <c r="M9" s="12">
        <v>393</v>
      </c>
      <c r="N9" s="22"/>
    </row>
    <row r="10" spans="1:14" x14ac:dyDescent="0.3">
      <c r="A10" s="17" t="s">
        <v>245</v>
      </c>
      <c r="B10" s="12">
        <v>100</v>
      </c>
      <c r="C10" s="12">
        <v>100</v>
      </c>
      <c r="D10" s="12">
        <v>2.85</v>
      </c>
      <c r="E10" s="12">
        <v>300</v>
      </c>
      <c r="F10" s="12">
        <f t="shared" si="0"/>
        <v>3</v>
      </c>
      <c r="G10" s="12">
        <v>195700</v>
      </c>
      <c r="H10" s="12">
        <v>358</v>
      </c>
      <c r="I10" s="14">
        <f t="shared" si="1"/>
        <v>664.90082566195315</v>
      </c>
      <c r="J10" s="12">
        <v>8.3000000000000007</v>
      </c>
      <c r="K10" s="16" t="s">
        <v>19</v>
      </c>
      <c r="L10" s="12">
        <v>21.5</v>
      </c>
      <c r="M10" s="12">
        <v>705</v>
      </c>
      <c r="N10" s="22"/>
    </row>
    <row r="11" spans="1:14" x14ac:dyDescent="0.3">
      <c r="A11" s="17" t="s">
        <v>246</v>
      </c>
      <c r="B11" s="12">
        <v>100</v>
      </c>
      <c r="C11" s="12">
        <v>100</v>
      </c>
      <c r="D11" s="12">
        <v>2.85</v>
      </c>
      <c r="E11" s="12">
        <v>300</v>
      </c>
      <c r="F11" s="12">
        <f t="shared" si="0"/>
        <v>3</v>
      </c>
      <c r="G11" s="12">
        <v>195700</v>
      </c>
      <c r="H11" s="12">
        <v>358</v>
      </c>
      <c r="I11" s="14">
        <f t="shared" si="1"/>
        <v>664.90082566195315</v>
      </c>
      <c r="J11" s="12">
        <v>8.3000000000000007</v>
      </c>
      <c r="K11" s="16" t="s">
        <v>19</v>
      </c>
      <c r="L11" s="12">
        <v>21.5</v>
      </c>
      <c r="M11" s="12">
        <v>716</v>
      </c>
      <c r="N11" s="22"/>
    </row>
    <row r="12" spans="1:14" x14ac:dyDescent="0.3">
      <c r="A12" s="17" t="s">
        <v>247</v>
      </c>
      <c r="B12" s="12">
        <v>100</v>
      </c>
      <c r="C12" s="12">
        <v>100</v>
      </c>
      <c r="D12" s="12">
        <v>2.85</v>
      </c>
      <c r="E12" s="12">
        <v>300</v>
      </c>
      <c r="F12" s="12">
        <f t="shared" si="0"/>
        <v>3</v>
      </c>
      <c r="G12" s="12">
        <v>195700</v>
      </c>
      <c r="H12" s="12">
        <v>358</v>
      </c>
      <c r="I12" s="14">
        <f t="shared" si="1"/>
        <v>664.90082566195315</v>
      </c>
      <c r="J12" s="12">
        <v>8.3000000000000007</v>
      </c>
      <c r="K12" s="16" t="s">
        <v>19</v>
      </c>
      <c r="L12" s="12">
        <v>34.9</v>
      </c>
      <c r="M12" s="12">
        <v>765</v>
      </c>
      <c r="N12" s="22"/>
    </row>
    <row r="13" spans="1:14" x14ac:dyDescent="0.3">
      <c r="A13" s="17" t="s">
        <v>248</v>
      </c>
      <c r="B13" s="12">
        <v>100</v>
      </c>
      <c r="C13" s="12">
        <v>100</v>
      </c>
      <c r="D13" s="12">
        <v>2.85</v>
      </c>
      <c r="E13" s="12">
        <v>300</v>
      </c>
      <c r="F13" s="12">
        <f t="shared" si="0"/>
        <v>3</v>
      </c>
      <c r="G13" s="12">
        <v>195700</v>
      </c>
      <c r="H13" s="12">
        <v>358</v>
      </c>
      <c r="I13" s="14">
        <f t="shared" si="1"/>
        <v>664.90082566195315</v>
      </c>
      <c r="J13" s="12">
        <v>8.3000000000000007</v>
      </c>
      <c r="K13" s="16" t="s">
        <v>19</v>
      </c>
      <c r="L13" s="12">
        <v>34.9</v>
      </c>
      <c r="M13" s="12">
        <v>742</v>
      </c>
      <c r="N13" s="22"/>
    </row>
    <row r="14" spans="1:14" x14ac:dyDescent="0.3">
      <c r="A14" s="17" t="s">
        <v>249</v>
      </c>
      <c r="B14" s="12">
        <v>101</v>
      </c>
      <c r="C14" s="12">
        <v>101</v>
      </c>
      <c r="D14" s="12">
        <v>5.05</v>
      </c>
      <c r="E14" s="12">
        <v>300</v>
      </c>
      <c r="F14" s="12">
        <f t="shared" si="0"/>
        <v>2.9702970297029703</v>
      </c>
      <c r="G14" s="12">
        <v>202100</v>
      </c>
      <c r="H14" s="12">
        <v>435</v>
      </c>
      <c r="I14" s="14">
        <f t="shared" si="1"/>
        <v>727.18888291492613</v>
      </c>
      <c r="J14" s="12">
        <v>7</v>
      </c>
      <c r="K14" s="16" t="s">
        <v>19</v>
      </c>
      <c r="L14" s="12">
        <v>21.5</v>
      </c>
      <c r="M14" s="12">
        <v>1352</v>
      </c>
      <c r="N14" s="22"/>
    </row>
    <row r="15" spans="1:14" x14ac:dyDescent="0.3">
      <c r="A15" s="17" t="s">
        <v>250</v>
      </c>
      <c r="B15" s="12">
        <v>101</v>
      </c>
      <c r="C15" s="12">
        <v>101</v>
      </c>
      <c r="D15" s="12">
        <v>5.05</v>
      </c>
      <c r="E15" s="12">
        <v>300</v>
      </c>
      <c r="F15" s="12">
        <f t="shared" si="0"/>
        <v>2.9702970297029703</v>
      </c>
      <c r="G15" s="12">
        <v>202100</v>
      </c>
      <c r="H15" s="12">
        <v>435</v>
      </c>
      <c r="I15" s="14">
        <f t="shared" si="1"/>
        <v>727.18888291492613</v>
      </c>
      <c r="J15" s="12">
        <v>7</v>
      </c>
      <c r="K15" s="16" t="s">
        <v>19</v>
      </c>
      <c r="L15" s="12">
        <v>21.5</v>
      </c>
      <c r="M15" s="12">
        <v>1348</v>
      </c>
      <c r="N15" s="22"/>
    </row>
    <row r="16" spans="1:14" x14ac:dyDescent="0.3">
      <c r="A16" s="17" t="s">
        <v>251</v>
      </c>
      <c r="B16" s="12">
        <v>101</v>
      </c>
      <c r="C16" s="12">
        <v>101</v>
      </c>
      <c r="D16" s="12">
        <v>5.05</v>
      </c>
      <c r="E16" s="12">
        <v>300</v>
      </c>
      <c r="F16" s="12">
        <f t="shared" si="0"/>
        <v>2.9702970297029703</v>
      </c>
      <c r="G16" s="12">
        <v>202100</v>
      </c>
      <c r="H16" s="12">
        <v>435</v>
      </c>
      <c r="I16" s="14">
        <f t="shared" si="1"/>
        <v>727.18888291492613</v>
      </c>
      <c r="J16" s="12">
        <v>7</v>
      </c>
      <c r="K16" s="16" t="s">
        <v>19</v>
      </c>
      <c r="L16" s="12">
        <v>34.9</v>
      </c>
      <c r="M16" s="12">
        <v>1434</v>
      </c>
      <c r="N16" s="22"/>
    </row>
    <row r="17" spans="1:14" x14ac:dyDescent="0.3">
      <c r="A17" s="17" t="s">
        <v>252</v>
      </c>
      <c r="B17" s="12">
        <v>101</v>
      </c>
      <c r="C17" s="12">
        <v>101</v>
      </c>
      <c r="D17" s="12">
        <v>5.05</v>
      </c>
      <c r="E17" s="12">
        <v>300</v>
      </c>
      <c r="F17" s="12">
        <f t="shared" si="0"/>
        <v>2.9702970297029703</v>
      </c>
      <c r="G17" s="12">
        <v>202100</v>
      </c>
      <c r="H17" s="12">
        <v>435</v>
      </c>
      <c r="I17" s="14">
        <f t="shared" si="1"/>
        <v>727.18888291492613</v>
      </c>
      <c r="J17" s="12">
        <v>7</v>
      </c>
      <c r="K17" s="16" t="s">
        <v>19</v>
      </c>
      <c r="L17" s="12">
        <v>34.9</v>
      </c>
      <c r="M17" s="12">
        <v>1461</v>
      </c>
      <c r="N17" s="22"/>
    </row>
    <row r="18" spans="1:14" x14ac:dyDescent="0.3">
      <c r="A18" s="17" t="s">
        <v>253</v>
      </c>
      <c r="B18" s="12">
        <v>152</v>
      </c>
      <c r="C18" s="12">
        <v>152</v>
      </c>
      <c r="D18" s="12">
        <v>2.85</v>
      </c>
      <c r="E18" s="12">
        <v>450</v>
      </c>
      <c r="F18" s="12">
        <f t="shared" si="0"/>
        <v>2.9605263157894739</v>
      </c>
      <c r="G18" s="12">
        <v>192600</v>
      </c>
      <c r="H18" s="12">
        <v>268</v>
      </c>
      <c r="I18" s="14">
        <f t="shared" si="1"/>
        <v>585.88876276958001</v>
      </c>
      <c r="J18" s="12">
        <v>6.8</v>
      </c>
      <c r="K18" s="16" t="s">
        <v>19</v>
      </c>
      <c r="L18" s="12">
        <v>21.5</v>
      </c>
      <c r="M18" s="12">
        <v>1035</v>
      </c>
      <c r="N18" s="22"/>
    </row>
    <row r="19" spans="1:14" x14ac:dyDescent="0.3">
      <c r="A19" s="17" t="s">
        <v>254</v>
      </c>
      <c r="B19" s="12">
        <v>152</v>
      </c>
      <c r="C19" s="12">
        <v>152</v>
      </c>
      <c r="D19" s="12">
        <v>2.85</v>
      </c>
      <c r="E19" s="12">
        <v>450</v>
      </c>
      <c r="F19" s="12">
        <f t="shared" si="0"/>
        <v>2.9605263157894739</v>
      </c>
      <c r="G19" s="12">
        <v>192600</v>
      </c>
      <c r="H19" s="12">
        <v>268</v>
      </c>
      <c r="I19" s="14">
        <f t="shared" si="1"/>
        <v>585.88876276958001</v>
      </c>
      <c r="J19" s="12">
        <v>6.8</v>
      </c>
      <c r="K19" s="16" t="s">
        <v>19</v>
      </c>
      <c r="L19" s="12">
        <v>21.5</v>
      </c>
      <c r="M19" s="12">
        <v>1062</v>
      </c>
      <c r="N19" s="22"/>
    </row>
    <row r="20" spans="1:14" x14ac:dyDescent="0.3">
      <c r="A20" s="17" t="s">
        <v>255</v>
      </c>
      <c r="B20" s="12">
        <v>152</v>
      </c>
      <c r="C20" s="12">
        <v>152</v>
      </c>
      <c r="D20" s="12">
        <v>2.85</v>
      </c>
      <c r="E20" s="12">
        <v>450</v>
      </c>
      <c r="F20" s="12">
        <f t="shared" si="0"/>
        <v>2.9605263157894739</v>
      </c>
      <c r="G20" s="12">
        <v>192600</v>
      </c>
      <c r="H20" s="12">
        <v>268</v>
      </c>
      <c r="I20" s="14">
        <f t="shared" si="1"/>
        <v>585.88876276958001</v>
      </c>
      <c r="J20" s="12">
        <v>6.8</v>
      </c>
      <c r="K20" s="16" t="s">
        <v>19</v>
      </c>
      <c r="L20" s="12">
        <v>34.9</v>
      </c>
      <c r="M20" s="12">
        <v>1074</v>
      </c>
      <c r="N20" s="22"/>
    </row>
    <row r="21" spans="1:14" x14ac:dyDescent="0.3">
      <c r="A21" s="17" t="s">
        <v>256</v>
      </c>
      <c r="B21" s="12">
        <v>152</v>
      </c>
      <c r="C21" s="12">
        <v>152</v>
      </c>
      <c r="D21" s="12">
        <v>2.85</v>
      </c>
      <c r="E21" s="12">
        <v>450</v>
      </c>
      <c r="F21" s="12">
        <f t="shared" si="0"/>
        <v>2.9605263157894739</v>
      </c>
      <c r="G21" s="12">
        <v>192600</v>
      </c>
      <c r="H21" s="12">
        <v>268</v>
      </c>
      <c r="I21" s="14">
        <f t="shared" si="1"/>
        <v>585.88876276958001</v>
      </c>
      <c r="J21" s="12">
        <v>6.8</v>
      </c>
      <c r="K21" s="16" t="s">
        <v>19</v>
      </c>
      <c r="L21" s="12">
        <v>34.9</v>
      </c>
      <c r="M21" s="12">
        <v>1209</v>
      </c>
      <c r="N21" s="22"/>
    </row>
    <row r="22" spans="1:14" x14ac:dyDescent="0.3">
      <c r="A22" s="17" t="s">
        <v>257</v>
      </c>
      <c r="B22" s="12">
        <v>150</v>
      </c>
      <c r="C22" s="12">
        <v>150</v>
      </c>
      <c r="D22" s="12">
        <v>4.8</v>
      </c>
      <c r="E22" s="12">
        <v>450</v>
      </c>
      <c r="F22" s="12">
        <f t="shared" si="0"/>
        <v>3</v>
      </c>
      <c r="G22" s="12">
        <v>192200</v>
      </c>
      <c r="H22" s="12">
        <v>340</v>
      </c>
      <c r="I22" s="14">
        <f t="shared" si="1"/>
        <v>644.83915531872913</v>
      </c>
      <c r="J22" s="12">
        <v>5.6</v>
      </c>
      <c r="K22" s="16" t="s">
        <v>19</v>
      </c>
      <c r="L22" s="12">
        <v>21.5</v>
      </c>
      <c r="M22" s="12">
        <v>1804</v>
      </c>
      <c r="N22" s="22"/>
    </row>
    <row r="23" spans="1:14" x14ac:dyDescent="0.3">
      <c r="A23" s="17" t="s">
        <v>258</v>
      </c>
      <c r="B23" s="12">
        <v>150</v>
      </c>
      <c r="C23" s="12">
        <v>150</v>
      </c>
      <c r="D23" s="12">
        <v>4.8</v>
      </c>
      <c r="E23" s="12">
        <v>450</v>
      </c>
      <c r="F23" s="12">
        <f t="shared" si="0"/>
        <v>3</v>
      </c>
      <c r="G23" s="12">
        <v>192200</v>
      </c>
      <c r="H23" s="12">
        <v>340</v>
      </c>
      <c r="I23" s="14">
        <f t="shared" si="1"/>
        <v>644.83915531872913</v>
      </c>
      <c r="J23" s="12">
        <v>5.6</v>
      </c>
      <c r="K23" s="16" t="s">
        <v>19</v>
      </c>
      <c r="L23" s="12">
        <v>21.5</v>
      </c>
      <c r="M23" s="12">
        <v>1798</v>
      </c>
      <c r="N23" s="22"/>
    </row>
    <row r="24" spans="1:14" x14ac:dyDescent="0.3">
      <c r="A24" s="17" t="s">
        <v>259</v>
      </c>
      <c r="B24" s="12">
        <v>150</v>
      </c>
      <c r="C24" s="12">
        <v>150</v>
      </c>
      <c r="D24" s="12">
        <v>4.8</v>
      </c>
      <c r="E24" s="12">
        <v>450</v>
      </c>
      <c r="F24" s="12">
        <f t="shared" si="0"/>
        <v>3</v>
      </c>
      <c r="G24" s="12">
        <v>192200</v>
      </c>
      <c r="H24" s="12">
        <v>340</v>
      </c>
      <c r="I24" s="14">
        <f t="shared" si="1"/>
        <v>644.83915531872913</v>
      </c>
      <c r="J24" s="12">
        <v>5.6</v>
      </c>
      <c r="K24" s="16" t="s">
        <v>19</v>
      </c>
      <c r="L24" s="12">
        <v>34.9</v>
      </c>
      <c r="M24" s="12">
        <v>1947</v>
      </c>
      <c r="N24" s="22"/>
    </row>
    <row r="25" spans="1:14" x14ac:dyDescent="0.3">
      <c r="A25" s="17" t="s">
        <v>260</v>
      </c>
      <c r="B25" s="12">
        <v>150</v>
      </c>
      <c r="C25" s="12">
        <v>150</v>
      </c>
      <c r="D25" s="12">
        <v>4.8</v>
      </c>
      <c r="E25" s="12">
        <v>450</v>
      </c>
      <c r="F25" s="12">
        <f t="shared" si="0"/>
        <v>3</v>
      </c>
      <c r="G25" s="12">
        <v>192200</v>
      </c>
      <c r="H25" s="12">
        <v>340</v>
      </c>
      <c r="I25" s="14">
        <f t="shared" si="1"/>
        <v>644.83915531872913</v>
      </c>
      <c r="J25" s="12">
        <v>5.6</v>
      </c>
      <c r="K25" s="16" t="s">
        <v>19</v>
      </c>
      <c r="L25" s="12">
        <v>34.9</v>
      </c>
      <c r="M25" s="12">
        <v>1976</v>
      </c>
      <c r="N25" s="22"/>
    </row>
    <row r="26" spans="1:14" x14ac:dyDescent="0.3">
      <c r="A26" s="17" t="s">
        <v>261</v>
      </c>
      <c r="B26" s="12">
        <v>100.3</v>
      </c>
      <c r="C26" s="12">
        <v>100.3</v>
      </c>
      <c r="D26" s="12">
        <v>2.76</v>
      </c>
      <c r="E26" s="12">
        <v>440</v>
      </c>
      <c r="F26" s="12">
        <f t="shared" si="0"/>
        <v>4.3868394815553344</v>
      </c>
      <c r="G26" s="12">
        <v>182000</v>
      </c>
      <c r="H26" s="12">
        <v>390.3</v>
      </c>
      <c r="I26" s="12">
        <v>762.1</v>
      </c>
      <c r="J26" s="12">
        <v>6.7</v>
      </c>
      <c r="K26" s="16" t="s">
        <v>19</v>
      </c>
      <c r="L26" s="12">
        <v>36.299999999999997</v>
      </c>
      <c r="M26" s="12">
        <v>767.6</v>
      </c>
      <c r="N26" s="22"/>
    </row>
    <row r="27" spans="1:14" x14ac:dyDescent="0.3">
      <c r="A27" s="17" t="s">
        <v>262</v>
      </c>
      <c r="B27" s="12">
        <v>100.3</v>
      </c>
      <c r="C27" s="12">
        <v>100.3</v>
      </c>
      <c r="D27" s="12">
        <v>2.76</v>
      </c>
      <c r="E27" s="12">
        <v>440</v>
      </c>
      <c r="F27" s="12">
        <f t="shared" si="0"/>
        <v>4.3868394815553344</v>
      </c>
      <c r="G27" s="12">
        <v>182000</v>
      </c>
      <c r="H27" s="12">
        <v>390.3</v>
      </c>
      <c r="I27" s="12">
        <v>762.1</v>
      </c>
      <c r="J27" s="12">
        <v>6.7</v>
      </c>
      <c r="K27" s="16" t="s">
        <v>19</v>
      </c>
      <c r="L27" s="12">
        <v>75.400000000000006</v>
      </c>
      <c r="M27" s="12">
        <v>1090.5</v>
      </c>
      <c r="N27" s="22"/>
    </row>
    <row r="28" spans="1:14" x14ac:dyDescent="0.3">
      <c r="A28" s="16" t="s">
        <v>263</v>
      </c>
      <c r="B28" s="12">
        <v>99.8</v>
      </c>
      <c r="C28" s="12">
        <v>99.3</v>
      </c>
      <c r="D28" s="12">
        <v>3</v>
      </c>
      <c r="E28" s="12">
        <v>299</v>
      </c>
      <c r="F28" s="12">
        <f t="shared" si="0"/>
        <v>2.9959919839679361</v>
      </c>
      <c r="G28" s="20">
        <v>217000</v>
      </c>
      <c r="H28" s="20">
        <v>365</v>
      </c>
      <c r="I28" s="20">
        <v>707</v>
      </c>
      <c r="J28" s="20">
        <v>6</v>
      </c>
      <c r="K28" s="21" t="s">
        <v>19</v>
      </c>
      <c r="L28" s="20">
        <v>49.1</v>
      </c>
      <c r="M28" s="20">
        <v>830</v>
      </c>
      <c r="N28" s="22" t="s">
        <v>406</v>
      </c>
    </row>
    <row r="29" spans="1:14" x14ac:dyDescent="0.3">
      <c r="A29" s="16" t="s">
        <v>264</v>
      </c>
      <c r="B29" s="12">
        <v>101</v>
      </c>
      <c r="C29" s="12">
        <v>100.5</v>
      </c>
      <c r="D29" s="12">
        <v>3</v>
      </c>
      <c r="E29" s="12">
        <v>299</v>
      </c>
      <c r="F29" s="12">
        <f t="shared" si="0"/>
        <v>2.9603960396039604</v>
      </c>
      <c r="G29" s="12">
        <v>217000</v>
      </c>
      <c r="H29" s="12">
        <v>365</v>
      </c>
      <c r="I29" s="12">
        <v>707</v>
      </c>
      <c r="J29" s="12">
        <v>6</v>
      </c>
      <c r="K29" s="16" t="s">
        <v>19</v>
      </c>
      <c r="L29" s="12">
        <v>68.099999999999994</v>
      </c>
      <c r="M29" s="12">
        <v>1004</v>
      </c>
      <c r="N29" s="22"/>
    </row>
    <row r="30" spans="1:14" x14ac:dyDescent="0.3">
      <c r="A30" s="16" t="s">
        <v>265</v>
      </c>
      <c r="B30" s="12">
        <v>101</v>
      </c>
      <c r="C30" s="12">
        <v>100.5</v>
      </c>
      <c r="D30" s="12">
        <v>3</v>
      </c>
      <c r="E30" s="12">
        <v>299</v>
      </c>
      <c r="F30" s="12">
        <f t="shared" si="0"/>
        <v>2.9603960396039604</v>
      </c>
      <c r="G30" s="12">
        <v>217000</v>
      </c>
      <c r="H30" s="12">
        <v>365</v>
      </c>
      <c r="I30" s="12">
        <v>707</v>
      </c>
      <c r="J30" s="12">
        <v>6</v>
      </c>
      <c r="K30" s="16" t="s">
        <v>19</v>
      </c>
      <c r="L30" s="12">
        <v>86.4</v>
      </c>
      <c r="M30" s="12">
        <v>1162</v>
      </c>
      <c r="N30" s="22"/>
    </row>
    <row r="31" spans="1:14" x14ac:dyDescent="0.3">
      <c r="A31" s="16" t="s">
        <v>266</v>
      </c>
      <c r="B31" s="12">
        <v>121</v>
      </c>
      <c r="C31" s="12">
        <v>120.5</v>
      </c>
      <c r="D31" s="12">
        <v>4.9800000000000004</v>
      </c>
      <c r="E31" s="12">
        <v>358</v>
      </c>
      <c r="F31" s="12">
        <f t="shared" si="0"/>
        <v>2.9586776859504131</v>
      </c>
      <c r="G31" s="12">
        <v>201000</v>
      </c>
      <c r="H31" s="12">
        <v>317</v>
      </c>
      <c r="I31" s="12">
        <v>665</v>
      </c>
      <c r="J31" s="12">
        <v>6.3</v>
      </c>
      <c r="K31" s="16" t="s">
        <v>19</v>
      </c>
      <c r="L31" s="12">
        <v>49.1</v>
      </c>
      <c r="M31" s="12">
        <v>1373</v>
      </c>
      <c r="N31" s="22"/>
    </row>
    <row r="32" spans="1:14" x14ac:dyDescent="0.3">
      <c r="A32" s="16" t="s">
        <v>267</v>
      </c>
      <c r="B32" s="12">
        <v>120</v>
      </c>
      <c r="C32" s="12">
        <v>120</v>
      </c>
      <c r="D32" s="12">
        <v>4.9800000000000004</v>
      </c>
      <c r="E32" s="12">
        <v>359</v>
      </c>
      <c r="F32" s="12">
        <f t="shared" si="0"/>
        <v>2.9916666666666667</v>
      </c>
      <c r="G32" s="12">
        <v>201000</v>
      </c>
      <c r="H32" s="12">
        <v>317</v>
      </c>
      <c r="I32" s="12">
        <v>665</v>
      </c>
      <c r="J32" s="12">
        <v>6.3</v>
      </c>
      <c r="K32" s="16" t="s">
        <v>19</v>
      </c>
      <c r="L32" s="12">
        <v>68.099999999999994</v>
      </c>
      <c r="M32" s="12">
        <v>1566</v>
      </c>
      <c r="N32" s="22"/>
    </row>
    <row r="33" spans="1:14" x14ac:dyDescent="0.3">
      <c r="A33" s="16" t="s">
        <v>268</v>
      </c>
      <c r="B33" s="12">
        <v>120.5</v>
      </c>
      <c r="C33" s="12">
        <v>119.5</v>
      </c>
      <c r="D33" s="12">
        <v>4.96</v>
      </c>
      <c r="E33" s="12">
        <v>357</v>
      </c>
      <c r="F33" s="12">
        <f t="shared" si="0"/>
        <v>2.9626556016597512</v>
      </c>
      <c r="G33" s="12">
        <v>201000</v>
      </c>
      <c r="H33" s="12">
        <v>317</v>
      </c>
      <c r="I33" s="12">
        <v>665</v>
      </c>
      <c r="J33" s="12">
        <v>6.3</v>
      </c>
      <c r="K33" s="16" t="s">
        <v>19</v>
      </c>
      <c r="L33" s="12">
        <v>86.4</v>
      </c>
      <c r="M33" s="12">
        <v>1840</v>
      </c>
      <c r="N33" s="22"/>
    </row>
    <row r="34" spans="1:14" x14ac:dyDescent="0.3">
      <c r="A34" s="16" t="s">
        <v>269</v>
      </c>
      <c r="B34" s="12">
        <v>150</v>
      </c>
      <c r="C34" s="12">
        <v>149.5</v>
      </c>
      <c r="D34" s="12">
        <v>4.97</v>
      </c>
      <c r="E34" s="12">
        <v>447</v>
      </c>
      <c r="F34" s="12">
        <f t="shared" si="0"/>
        <v>2.98</v>
      </c>
      <c r="G34" s="12">
        <v>210000</v>
      </c>
      <c r="H34" s="12">
        <v>324</v>
      </c>
      <c r="I34" s="12">
        <v>673</v>
      </c>
      <c r="J34" s="12">
        <v>7.8</v>
      </c>
      <c r="K34" s="16" t="s">
        <v>19</v>
      </c>
      <c r="L34" s="12">
        <v>49.1</v>
      </c>
      <c r="M34" s="12">
        <v>1860</v>
      </c>
      <c r="N34" s="22"/>
    </row>
    <row r="35" spans="1:14" x14ac:dyDescent="0.3">
      <c r="A35" s="16" t="s">
        <v>270</v>
      </c>
      <c r="B35" s="12">
        <v>150</v>
      </c>
      <c r="C35" s="12">
        <v>149.5</v>
      </c>
      <c r="D35" s="12">
        <v>4.97</v>
      </c>
      <c r="E35" s="12">
        <v>449</v>
      </c>
      <c r="F35" s="12">
        <f t="shared" si="0"/>
        <v>2.9933333333333332</v>
      </c>
      <c r="G35" s="12">
        <v>210000</v>
      </c>
      <c r="H35" s="12">
        <v>324</v>
      </c>
      <c r="I35" s="12">
        <v>673</v>
      </c>
      <c r="J35" s="12">
        <v>7.8</v>
      </c>
      <c r="K35" s="16" t="s">
        <v>19</v>
      </c>
      <c r="L35" s="12">
        <v>68.099999999999994</v>
      </c>
      <c r="M35" s="12">
        <v>2218</v>
      </c>
      <c r="N35" s="22"/>
    </row>
    <row r="36" spans="1:14" x14ac:dyDescent="0.3">
      <c r="A36" s="16" t="s">
        <v>271</v>
      </c>
      <c r="B36" s="12">
        <v>150</v>
      </c>
      <c r="C36" s="12">
        <v>149.5</v>
      </c>
      <c r="D36" s="12">
        <v>4.9800000000000004</v>
      </c>
      <c r="E36" s="12">
        <v>449</v>
      </c>
      <c r="F36" s="12">
        <f t="shared" si="0"/>
        <v>2.9933333333333332</v>
      </c>
      <c r="G36" s="12">
        <v>210000</v>
      </c>
      <c r="H36" s="12">
        <v>324</v>
      </c>
      <c r="I36" s="12">
        <v>673</v>
      </c>
      <c r="J36" s="12">
        <v>7.8</v>
      </c>
      <c r="K36" s="16" t="s">
        <v>19</v>
      </c>
      <c r="L36" s="12">
        <v>86.4</v>
      </c>
      <c r="M36" s="12">
        <v>2612</v>
      </c>
      <c r="N36" s="22"/>
    </row>
    <row r="37" spans="1:14" x14ac:dyDescent="0.3">
      <c r="A37" s="16" t="s">
        <v>272</v>
      </c>
      <c r="B37" s="12">
        <v>100.1</v>
      </c>
      <c r="C37" s="12">
        <v>49.7</v>
      </c>
      <c r="D37" s="12">
        <v>4.99</v>
      </c>
      <c r="E37" s="12">
        <v>299</v>
      </c>
      <c r="F37" s="12">
        <f t="shared" si="0"/>
        <v>2.9870129870129873</v>
      </c>
      <c r="G37" s="12">
        <v>199000</v>
      </c>
      <c r="H37" s="12">
        <v>322</v>
      </c>
      <c r="I37" s="12">
        <v>671</v>
      </c>
      <c r="J37" s="12">
        <v>3.4</v>
      </c>
      <c r="K37" s="16" t="s">
        <v>19</v>
      </c>
      <c r="L37" s="12">
        <v>49.1</v>
      </c>
      <c r="M37" s="12">
        <v>720</v>
      </c>
      <c r="N37" s="22"/>
    </row>
    <row r="38" spans="1:14" x14ac:dyDescent="0.3">
      <c r="A38" s="16" t="s">
        <v>273</v>
      </c>
      <c r="B38" s="12">
        <v>100.2</v>
      </c>
      <c r="C38" s="12">
        <v>49.7</v>
      </c>
      <c r="D38" s="12">
        <v>4.9800000000000004</v>
      </c>
      <c r="E38" s="12">
        <v>299</v>
      </c>
      <c r="F38" s="12">
        <f t="shared" si="0"/>
        <v>2.9840319361277445</v>
      </c>
      <c r="G38" s="12">
        <v>199000</v>
      </c>
      <c r="H38" s="12">
        <v>322</v>
      </c>
      <c r="I38" s="12">
        <v>671</v>
      </c>
      <c r="J38" s="12">
        <v>3.4</v>
      </c>
      <c r="K38" s="16" t="s">
        <v>19</v>
      </c>
      <c r="L38" s="12">
        <v>68.099999999999994</v>
      </c>
      <c r="M38" s="12">
        <v>768</v>
      </c>
      <c r="N38" s="22"/>
    </row>
    <row r="39" spans="1:14" x14ac:dyDescent="0.3">
      <c r="A39" s="16" t="s">
        <v>274</v>
      </c>
      <c r="B39" s="12">
        <v>100.1</v>
      </c>
      <c r="C39" s="12">
        <v>49.7</v>
      </c>
      <c r="D39" s="12">
        <v>5.0199999999999996</v>
      </c>
      <c r="E39" s="12">
        <v>299</v>
      </c>
      <c r="F39" s="12">
        <f t="shared" si="0"/>
        <v>2.9870129870129873</v>
      </c>
      <c r="G39" s="12">
        <v>199000</v>
      </c>
      <c r="H39" s="12">
        <v>322</v>
      </c>
      <c r="I39" s="12">
        <v>671</v>
      </c>
      <c r="J39" s="12">
        <v>3.4</v>
      </c>
      <c r="K39" s="16" t="s">
        <v>19</v>
      </c>
      <c r="L39" s="12">
        <v>86.4</v>
      </c>
      <c r="M39" s="12">
        <v>837</v>
      </c>
      <c r="N39" s="22"/>
    </row>
    <row r="40" spans="1:14" x14ac:dyDescent="0.3">
      <c r="A40" s="16" t="s">
        <v>275</v>
      </c>
      <c r="B40" s="12">
        <v>149.5</v>
      </c>
      <c r="C40" s="12">
        <v>100.3</v>
      </c>
      <c r="D40" s="12">
        <v>4.99</v>
      </c>
      <c r="E40" s="12">
        <v>448</v>
      </c>
      <c r="F40" s="12">
        <f t="shared" si="0"/>
        <v>2.9966555183946486</v>
      </c>
      <c r="G40" s="12">
        <v>201000</v>
      </c>
      <c r="H40" s="12">
        <v>321</v>
      </c>
      <c r="I40" s="12">
        <v>669</v>
      </c>
      <c r="J40" s="12">
        <v>6</v>
      </c>
      <c r="K40" s="16" t="s">
        <v>19</v>
      </c>
      <c r="L40" s="12">
        <v>49.1</v>
      </c>
      <c r="M40" s="12">
        <v>1419</v>
      </c>
      <c r="N40" s="22"/>
    </row>
    <row r="41" spans="1:14" x14ac:dyDescent="0.3">
      <c r="A41" s="16" t="s">
        <v>276</v>
      </c>
      <c r="B41" s="12">
        <v>149.80000000000001</v>
      </c>
      <c r="C41" s="12">
        <v>100.4</v>
      </c>
      <c r="D41" s="12">
        <v>4.9800000000000004</v>
      </c>
      <c r="E41" s="12">
        <v>447</v>
      </c>
      <c r="F41" s="12">
        <f t="shared" si="0"/>
        <v>2.9839786381842455</v>
      </c>
      <c r="G41" s="12">
        <v>201000</v>
      </c>
      <c r="H41" s="12">
        <v>321</v>
      </c>
      <c r="I41" s="12">
        <v>669</v>
      </c>
      <c r="J41" s="12">
        <v>6</v>
      </c>
      <c r="K41" s="16" t="s">
        <v>19</v>
      </c>
      <c r="L41" s="12">
        <v>68.099999999999994</v>
      </c>
      <c r="M41" s="12">
        <v>1643</v>
      </c>
      <c r="N41" s="22"/>
    </row>
    <row r="42" spans="1:14" x14ac:dyDescent="0.3">
      <c r="A42" s="16" t="s">
        <v>277</v>
      </c>
      <c r="B42" s="12">
        <v>149.69999999999999</v>
      </c>
      <c r="C42" s="12">
        <v>100.3</v>
      </c>
      <c r="D42" s="12">
        <v>4.95</v>
      </c>
      <c r="E42" s="12">
        <v>445</v>
      </c>
      <c r="F42" s="12">
        <f t="shared" si="0"/>
        <v>2.972611890447562</v>
      </c>
      <c r="G42" s="12">
        <v>201000</v>
      </c>
      <c r="H42" s="12">
        <v>321</v>
      </c>
      <c r="I42" s="12">
        <v>669</v>
      </c>
      <c r="J42" s="12">
        <v>6</v>
      </c>
      <c r="K42" s="16" t="s">
        <v>19</v>
      </c>
      <c r="L42" s="12">
        <v>86.4</v>
      </c>
      <c r="M42" s="12">
        <v>1920</v>
      </c>
      <c r="N42" s="22"/>
    </row>
    <row r="43" spans="1:14" ht="14.4" customHeight="1" x14ac:dyDescent="0.3">
      <c r="A43" s="16" t="s">
        <v>278</v>
      </c>
      <c r="B43" s="12">
        <v>160</v>
      </c>
      <c r="C43" s="12">
        <v>160</v>
      </c>
      <c r="D43" s="12">
        <v>2.88</v>
      </c>
      <c r="E43" s="12">
        <v>480</v>
      </c>
      <c r="F43" s="12">
        <f t="shared" si="0"/>
        <v>3</v>
      </c>
      <c r="G43" s="12">
        <v>202800</v>
      </c>
      <c r="H43" s="12">
        <v>446.2</v>
      </c>
      <c r="I43" s="14">
        <f>H43/(0.2+185*(H43/G43))</f>
        <v>735.0464230303719</v>
      </c>
      <c r="J43" s="12">
        <v>4.9400000000000004</v>
      </c>
      <c r="K43" s="16" t="s">
        <v>67</v>
      </c>
      <c r="L43" s="12">
        <f>0.8*44</f>
        <v>35.200000000000003</v>
      </c>
      <c r="M43" s="12">
        <v>1461.5</v>
      </c>
      <c r="N43" s="28" t="s">
        <v>408</v>
      </c>
    </row>
    <row r="44" spans="1:14" x14ac:dyDescent="0.3">
      <c r="A44" s="16" t="s">
        <v>279</v>
      </c>
      <c r="B44" s="12">
        <v>160</v>
      </c>
      <c r="C44" s="12">
        <v>160</v>
      </c>
      <c r="D44" s="12">
        <v>2.88</v>
      </c>
      <c r="E44" s="12">
        <v>480</v>
      </c>
      <c r="F44" s="12">
        <f t="shared" si="0"/>
        <v>3</v>
      </c>
      <c r="G44" s="12">
        <v>202800</v>
      </c>
      <c r="H44" s="12">
        <v>446.2</v>
      </c>
      <c r="I44" s="14">
        <f t="shared" ref="I44:I66" si="2">H44/(0.2+185*(H44/G44))</f>
        <v>735.0464230303719</v>
      </c>
      <c r="J44" s="12">
        <v>4.9400000000000004</v>
      </c>
      <c r="K44" s="16" t="s">
        <v>67</v>
      </c>
      <c r="L44" s="12">
        <f>0.8*44</f>
        <v>35.200000000000003</v>
      </c>
      <c r="M44" s="12">
        <v>1534.1</v>
      </c>
      <c r="N44" s="29"/>
    </row>
    <row r="45" spans="1:14" x14ac:dyDescent="0.3">
      <c r="A45" s="16" t="s">
        <v>280</v>
      </c>
      <c r="B45" s="12">
        <v>160</v>
      </c>
      <c r="C45" s="12">
        <v>160</v>
      </c>
      <c r="D45" s="12">
        <v>2.88</v>
      </c>
      <c r="E45" s="12">
        <v>480</v>
      </c>
      <c r="F45" s="12">
        <f t="shared" si="0"/>
        <v>3</v>
      </c>
      <c r="G45" s="12">
        <v>202800</v>
      </c>
      <c r="H45" s="12">
        <v>446.2</v>
      </c>
      <c r="I45" s="14">
        <f>H45/(0.2+185*(H45/G45))</f>
        <v>735.0464230303719</v>
      </c>
      <c r="J45" s="12">
        <v>4.9400000000000004</v>
      </c>
      <c r="K45" s="16" t="s">
        <v>67</v>
      </c>
      <c r="L45" s="12">
        <f>0.8*51.4</f>
        <v>41.120000000000005</v>
      </c>
      <c r="M45" s="12">
        <v>1584.9</v>
      </c>
      <c r="N45" s="29"/>
    </row>
    <row r="46" spans="1:14" x14ac:dyDescent="0.3">
      <c r="A46" s="16" t="s">
        <v>281</v>
      </c>
      <c r="B46" s="12">
        <v>160</v>
      </c>
      <c r="C46" s="12">
        <v>160</v>
      </c>
      <c r="D46" s="12">
        <v>2.88</v>
      </c>
      <c r="E46" s="12">
        <v>480</v>
      </c>
      <c r="F46" s="12">
        <f t="shared" si="0"/>
        <v>3</v>
      </c>
      <c r="G46" s="12">
        <v>202800</v>
      </c>
      <c r="H46" s="12">
        <v>446.2</v>
      </c>
      <c r="I46" s="14">
        <f t="shared" si="2"/>
        <v>735.0464230303719</v>
      </c>
      <c r="J46" s="12">
        <v>4.9400000000000004</v>
      </c>
      <c r="K46" s="16" t="s">
        <v>67</v>
      </c>
      <c r="L46" s="12">
        <f>0.8*51.4</f>
        <v>41.120000000000005</v>
      </c>
      <c r="M46" s="12">
        <v>1532.8</v>
      </c>
      <c r="N46" s="29"/>
    </row>
    <row r="47" spans="1:14" x14ac:dyDescent="0.3">
      <c r="A47" s="16" t="s">
        <v>282</v>
      </c>
      <c r="B47" s="12">
        <v>160</v>
      </c>
      <c r="C47" s="12">
        <v>160</v>
      </c>
      <c r="D47" s="12">
        <v>3.9</v>
      </c>
      <c r="E47" s="12">
        <v>480</v>
      </c>
      <c r="F47" s="12">
        <f t="shared" si="0"/>
        <v>3</v>
      </c>
      <c r="G47" s="12">
        <v>197400</v>
      </c>
      <c r="H47" s="12">
        <v>414.5</v>
      </c>
      <c r="I47" s="14">
        <f t="shared" si="2"/>
        <v>704.37791886366085</v>
      </c>
      <c r="J47" s="12">
        <v>4.63</v>
      </c>
      <c r="K47" s="16" t="s">
        <v>67</v>
      </c>
      <c r="L47" s="12">
        <f>0.8*44</f>
        <v>35.200000000000003</v>
      </c>
      <c r="M47" s="12">
        <v>2039.6</v>
      </c>
      <c r="N47" s="29"/>
    </row>
    <row r="48" spans="1:14" x14ac:dyDescent="0.3">
      <c r="A48" s="16" t="s">
        <v>283</v>
      </c>
      <c r="B48" s="12">
        <v>160</v>
      </c>
      <c r="C48" s="12">
        <v>160</v>
      </c>
      <c r="D48" s="12">
        <v>3.9</v>
      </c>
      <c r="E48" s="12">
        <v>480</v>
      </c>
      <c r="F48" s="12">
        <f t="shared" si="0"/>
        <v>3</v>
      </c>
      <c r="G48" s="12">
        <v>197400</v>
      </c>
      <c r="H48" s="12">
        <v>414.5</v>
      </c>
      <c r="I48" s="14">
        <f t="shared" si="2"/>
        <v>704.37791886366085</v>
      </c>
      <c r="J48" s="12">
        <v>4.63</v>
      </c>
      <c r="K48" s="16" t="s">
        <v>67</v>
      </c>
      <c r="L48" s="12">
        <f>0.8*44</f>
        <v>35.200000000000003</v>
      </c>
      <c r="M48" s="12">
        <v>1930.6</v>
      </c>
      <c r="N48" s="29"/>
    </row>
    <row r="49" spans="1:14" x14ac:dyDescent="0.3">
      <c r="A49" s="16" t="s">
        <v>284</v>
      </c>
      <c r="B49" s="12">
        <v>160</v>
      </c>
      <c r="C49" s="12">
        <v>160</v>
      </c>
      <c r="D49" s="12">
        <v>4.8</v>
      </c>
      <c r="E49" s="12">
        <v>480</v>
      </c>
      <c r="F49" s="12">
        <f t="shared" si="0"/>
        <v>3</v>
      </c>
      <c r="G49" s="12">
        <v>197900</v>
      </c>
      <c r="H49" s="12">
        <v>431.9</v>
      </c>
      <c r="I49" s="14">
        <f t="shared" si="2"/>
        <v>715.36606085460926</v>
      </c>
      <c r="J49" s="12">
        <v>6.74</v>
      </c>
      <c r="K49" s="16" t="s">
        <v>67</v>
      </c>
      <c r="L49" s="12">
        <f>0.8*44</f>
        <v>35.200000000000003</v>
      </c>
      <c r="M49" s="12">
        <v>2124.6</v>
      </c>
      <c r="N49" s="29"/>
    </row>
    <row r="50" spans="1:14" x14ac:dyDescent="0.3">
      <c r="A50" s="16" t="s">
        <v>285</v>
      </c>
      <c r="B50" s="12">
        <v>160</v>
      </c>
      <c r="C50" s="12">
        <v>160</v>
      </c>
      <c r="D50" s="12">
        <v>4.8</v>
      </c>
      <c r="E50" s="12">
        <v>480</v>
      </c>
      <c r="F50" s="12">
        <f t="shared" si="0"/>
        <v>3</v>
      </c>
      <c r="G50" s="12">
        <v>197900</v>
      </c>
      <c r="H50" s="12">
        <v>431.9</v>
      </c>
      <c r="I50" s="14">
        <f t="shared" si="2"/>
        <v>715.36606085460926</v>
      </c>
      <c r="J50" s="12">
        <v>6.74</v>
      </c>
      <c r="K50" s="16" t="s">
        <v>67</v>
      </c>
      <c r="L50" s="12">
        <f>0.8*44</f>
        <v>35.200000000000003</v>
      </c>
      <c r="M50" s="12">
        <v>2011.9</v>
      </c>
      <c r="N50" s="29"/>
    </row>
    <row r="51" spans="1:14" x14ac:dyDescent="0.3">
      <c r="A51" s="16" t="s">
        <v>286</v>
      </c>
      <c r="B51" s="12">
        <v>160</v>
      </c>
      <c r="C51" s="12">
        <v>160</v>
      </c>
      <c r="D51" s="12">
        <v>2.88</v>
      </c>
      <c r="E51" s="12">
        <v>480</v>
      </c>
      <c r="F51" s="12">
        <f t="shared" si="0"/>
        <v>3</v>
      </c>
      <c r="G51" s="12">
        <v>202800</v>
      </c>
      <c r="H51" s="12">
        <v>446.2</v>
      </c>
      <c r="I51" s="14">
        <f t="shared" si="2"/>
        <v>735.0464230303719</v>
      </c>
      <c r="J51" s="12">
        <v>4.9400000000000004</v>
      </c>
      <c r="K51" s="16" t="s">
        <v>67</v>
      </c>
      <c r="L51" s="12">
        <f>0.8*44.3</f>
        <v>35.44</v>
      </c>
      <c r="M51" s="12">
        <v>1543.3</v>
      </c>
      <c r="N51" s="29"/>
    </row>
    <row r="52" spans="1:14" x14ac:dyDescent="0.3">
      <c r="A52" s="16" t="s">
        <v>287</v>
      </c>
      <c r="B52" s="12">
        <v>160</v>
      </c>
      <c r="C52" s="12">
        <v>160</v>
      </c>
      <c r="D52" s="12">
        <v>2.88</v>
      </c>
      <c r="E52" s="12">
        <v>480</v>
      </c>
      <c r="F52" s="12">
        <f t="shared" si="0"/>
        <v>3</v>
      </c>
      <c r="G52" s="12">
        <v>202800</v>
      </c>
      <c r="H52" s="12">
        <v>446.2</v>
      </c>
      <c r="I52" s="14">
        <f t="shared" si="2"/>
        <v>735.0464230303719</v>
      </c>
      <c r="J52" s="12">
        <v>4.9400000000000004</v>
      </c>
      <c r="K52" s="16" t="s">
        <v>67</v>
      </c>
      <c r="L52" s="12">
        <f>0.8*44.3</f>
        <v>35.44</v>
      </c>
      <c r="M52" s="12">
        <v>1590</v>
      </c>
      <c r="N52" s="29"/>
    </row>
    <row r="53" spans="1:14" x14ac:dyDescent="0.3">
      <c r="A53" s="16" t="s">
        <v>288</v>
      </c>
      <c r="B53" s="12">
        <v>160</v>
      </c>
      <c r="C53" s="12">
        <v>160</v>
      </c>
      <c r="D53" s="12">
        <v>2.88</v>
      </c>
      <c r="E53" s="12">
        <v>480</v>
      </c>
      <c r="F53" s="12">
        <f t="shared" si="0"/>
        <v>3</v>
      </c>
      <c r="G53" s="12">
        <v>202800</v>
      </c>
      <c r="H53" s="12">
        <v>446.2</v>
      </c>
      <c r="I53" s="14">
        <f t="shared" si="2"/>
        <v>735.0464230303719</v>
      </c>
      <c r="J53" s="12">
        <v>4.9400000000000004</v>
      </c>
      <c r="K53" s="16" t="s">
        <v>67</v>
      </c>
      <c r="L53" s="12">
        <f>0.8*58.7</f>
        <v>46.960000000000008</v>
      </c>
      <c r="M53" s="12">
        <v>1768.8</v>
      </c>
      <c r="N53" s="29"/>
    </row>
    <row r="54" spans="1:14" x14ac:dyDescent="0.3">
      <c r="A54" s="16" t="s">
        <v>289</v>
      </c>
      <c r="B54" s="12">
        <v>160</v>
      </c>
      <c r="C54" s="12">
        <v>160</v>
      </c>
      <c r="D54" s="12">
        <v>2.88</v>
      </c>
      <c r="E54" s="12">
        <v>480</v>
      </c>
      <c r="F54" s="12">
        <f t="shared" si="0"/>
        <v>3</v>
      </c>
      <c r="G54" s="12">
        <v>202800</v>
      </c>
      <c r="H54" s="12">
        <v>446.2</v>
      </c>
      <c r="I54" s="14">
        <f t="shared" si="2"/>
        <v>735.0464230303719</v>
      </c>
      <c r="J54" s="12">
        <v>4.9400000000000004</v>
      </c>
      <c r="K54" s="16" t="s">
        <v>67</v>
      </c>
      <c r="L54" s="12">
        <f>0.8*58.7</f>
        <v>46.960000000000008</v>
      </c>
      <c r="M54" s="12">
        <v>1913.8</v>
      </c>
      <c r="N54" s="29"/>
    </row>
    <row r="55" spans="1:14" x14ac:dyDescent="0.3">
      <c r="A55" s="16" t="s">
        <v>290</v>
      </c>
      <c r="B55" s="12">
        <v>160</v>
      </c>
      <c r="C55" s="12">
        <v>160</v>
      </c>
      <c r="D55" s="12">
        <v>3.9</v>
      </c>
      <c r="E55" s="12">
        <v>480</v>
      </c>
      <c r="F55" s="12">
        <f t="shared" si="0"/>
        <v>3</v>
      </c>
      <c r="G55" s="12">
        <v>197400</v>
      </c>
      <c r="H55" s="12">
        <v>414.5</v>
      </c>
      <c r="I55" s="14">
        <f t="shared" si="2"/>
        <v>704.37791886366085</v>
      </c>
      <c r="J55" s="12">
        <v>4.63</v>
      </c>
      <c r="K55" s="16" t="s">
        <v>67</v>
      </c>
      <c r="L55" s="12">
        <f>0.8*44.3</f>
        <v>35.44</v>
      </c>
      <c r="M55" s="12">
        <v>1955.4</v>
      </c>
      <c r="N55" s="29"/>
    </row>
    <row r="56" spans="1:14" x14ac:dyDescent="0.3">
      <c r="A56" s="16" t="s">
        <v>291</v>
      </c>
      <c r="B56" s="12">
        <v>160</v>
      </c>
      <c r="C56" s="12">
        <v>160</v>
      </c>
      <c r="D56" s="12">
        <v>3.9</v>
      </c>
      <c r="E56" s="12">
        <v>480</v>
      </c>
      <c r="F56" s="12">
        <f t="shared" si="0"/>
        <v>3</v>
      </c>
      <c r="G56" s="12">
        <v>197400</v>
      </c>
      <c r="H56" s="12">
        <v>414.5</v>
      </c>
      <c r="I56" s="14">
        <f t="shared" si="2"/>
        <v>704.37791886366085</v>
      </c>
      <c r="J56" s="12">
        <v>4.63</v>
      </c>
      <c r="K56" s="16" t="s">
        <v>67</v>
      </c>
      <c r="L56" s="12">
        <f>0.8*44.3</f>
        <v>35.44</v>
      </c>
      <c r="M56" s="12">
        <v>1896.5</v>
      </c>
      <c r="N56" s="29"/>
    </row>
    <row r="57" spans="1:14" x14ac:dyDescent="0.3">
      <c r="A57" s="16" t="s">
        <v>292</v>
      </c>
      <c r="B57" s="12">
        <v>160</v>
      </c>
      <c r="C57" s="12">
        <v>160</v>
      </c>
      <c r="D57" s="12">
        <v>4.8</v>
      </c>
      <c r="E57" s="12">
        <v>480</v>
      </c>
      <c r="F57" s="12">
        <f t="shared" si="0"/>
        <v>3</v>
      </c>
      <c r="G57" s="12">
        <v>197900</v>
      </c>
      <c r="H57" s="12">
        <v>431.9</v>
      </c>
      <c r="I57" s="14">
        <f t="shared" si="2"/>
        <v>715.36606085460926</v>
      </c>
      <c r="J57" s="12">
        <v>6.74</v>
      </c>
      <c r="K57" s="16" t="s">
        <v>67</v>
      </c>
      <c r="L57" s="12">
        <f>0.8*44.3</f>
        <v>35.44</v>
      </c>
      <c r="M57" s="12">
        <v>2151.5</v>
      </c>
      <c r="N57" s="29"/>
    </row>
    <row r="58" spans="1:14" x14ac:dyDescent="0.3">
      <c r="A58" s="16" t="s">
        <v>293</v>
      </c>
      <c r="B58" s="12">
        <v>160</v>
      </c>
      <c r="C58" s="12">
        <v>160</v>
      </c>
      <c r="D58" s="12">
        <v>4.8</v>
      </c>
      <c r="E58" s="12">
        <v>480</v>
      </c>
      <c r="F58" s="12">
        <f t="shared" si="0"/>
        <v>3</v>
      </c>
      <c r="G58" s="12">
        <v>197900</v>
      </c>
      <c r="H58" s="12">
        <v>431.9</v>
      </c>
      <c r="I58" s="14">
        <f t="shared" si="2"/>
        <v>715.36606085460926</v>
      </c>
      <c r="J58" s="12">
        <v>6.74</v>
      </c>
      <c r="K58" s="16" t="s">
        <v>67</v>
      </c>
      <c r="L58" s="12">
        <f>0.8*44.3</f>
        <v>35.44</v>
      </c>
      <c r="M58" s="12">
        <v>2141.3000000000002</v>
      </c>
      <c r="N58" s="29"/>
    </row>
    <row r="59" spans="1:14" x14ac:dyDescent="0.3">
      <c r="A59" s="16" t="s">
        <v>294</v>
      </c>
      <c r="B59" s="12">
        <v>160</v>
      </c>
      <c r="C59" s="12">
        <v>160</v>
      </c>
      <c r="D59" s="12">
        <v>2.88</v>
      </c>
      <c r="E59" s="12">
        <v>480</v>
      </c>
      <c r="F59" s="12">
        <f t="shared" si="0"/>
        <v>3</v>
      </c>
      <c r="G59" s="12">
        <v>202800</v>
      </c>
      <c r="H59" s="12">
        <v>446.2</v>
      </c>
      <c r="I59" s="14">
        <f t="shared" si="2"/>
        <v>735.0464230303719</v>
      </c>
      <c r="J59" s="12">
        <v>4.9400000000000004</v>
      </c>
      <c r="K59" s="16" t="s">
        <v>67</v>
      </c>
      <c r="L59" s="12">
        <f>0.8*47.3</f>
        <v>37.839999999999996</v>
      </c>
      <c r="M59" s="12">
        <v>1724.6</v>
      </c>
      <c r="N59" s="29"/>
    </row>
    <row r="60" spans="1:14" x14ac:dyDescent="0.3">
      <c r="A60" s="16" t="s">
        <v>295</v>
      </c>
      <c r="B60" s="12">
        <v>160</v>
      </c>
      <c r="C60" s="12">
        <v>160</v>
      </c>
      <c r="D60" s="12">
        <v>2.88</v>
      </c>
      <c r="E60" s="12">
        <v>480</v>
      </c>
      <c r="F60" s="12">
        <f t="shared" si="0"/>
        <v>3</v>
      </c>
      <c r="G60" s="12">
        <v>202800</v>
      </c>
      <c r="H60" s="12">
        <v>446.2</v>
      </c>
      <c r="I60" s="14">
        <f t="shared" si="2"/>
        <v>735.0464230303719</v>
      </c>
      <c r="J60" s="12">
        <v>4.9400000000000004</v>
      </c>
      <c r="K60" s="16" t="s">
        <v>67</v>
      </c>
      <c r="L60" s="12">
        <f>0.8*47.3</f>
        <v>37.839999999999996</v>
      </c>
      <c r="M60" s="12">
        <v>1780</v>
      </c>
      <c r="N60" s="29"/>
    </row>
    <row r="61" spans="1:14" x14ac:dyDescent="0.3">
      <c r="A61" s="16" t="s">
        <v>296</v>
      </c>
      <c r="B61" s="12">
        <v>160</v>
      </c>
      <c r="C61" s="12">
        <v>160</v>
      </c>
      <c r="D61" s="12">
        <v>2.88</v>
      </c>
      <c r="E61" s="12">
        <v>480</v>
      </c>
      <c r="F61" s="12">
        <f t="shared" si="0"/>
        <v>3</v>
      </c>
      <c r="G61" s="12">
        <v>202800</v>
      </c>
      <c r="H61" s="12">
        <v>446.2</v>
      </c>
      <c r="I61" s="14">
        <f t="shared" si="2"/>
        <v>735.0464230303719</v>
      </c>
      <c r="J61" s="12">
        <v>4.9400000000000004</v>
      </c>
      <c r="K61" s="16" t="s">
        <v>67</v>
      </c>
      <c r="L61" s="12">
        <f>0.8*52.4</f>
        <v>41.92</v>
      </c>
      <c r="M61" s="12">
        <v>1689.7</v>
      </c>
      <c r="N61" s="29"/>
    </row>
    <row r="62" spans="1:14" x14ac:dyDescent="0.3">
      <c r="A62" s="16" t="s">
        <v>297</v>
      </c>
      <c r="B62" s="12">
        <v>160</v>
      </c>
      <c r="C62" s="12">
        <v>160</v>
      </c>
      <c r="D62" s="12">
        <v>2.88</v>
      </c>
      <c r="E62" s="12">
        <v>480</v>
      </c>
      <c r="F62" s="12">
        <f t="shared" si="0"/>
        <v>3</v>
      </c>
      <c r="G62" s="12">
        <v>202800</v>
      </c>
      <c r="H62" s="12">
        <v>446.2</v>
      </c>
      <c r="I62" s="14">
        <f t="shared" si="2"/>
        <v>735.0464230303719</v>
      </c>
      <c r="J62" s="12">
        <v>4.9400000000000004</v>
      </c>
      <c r="K62" s="16" t="s">
        <v>67</v>
      </c>
      <c r="L62" s="12">
        <f>0.8*52.4</f>
        <v>41.92</v>
      </c>
      <c r="M62" s="12">
        <v>1765.1</v>
      </c>
      <c r="N62" s="29"/>
    </row>
    <row r="63" spans="1:14" x14ac:dyDescent="0.3">
      <c r="A63" s="16" t="s">
        <v>298</v>
      </c>
      <c r="B63" s="12">
        <v>160</v>
      </c>
      <c r="C63" s="12">
        <v>160</v>
      </c>
      <c r="D63" s="12">
        <v>3.9</v>
      </c>
      <c r="E63" s="12">
        <v>480</v>
      </c>
      <c r="F63" s="12">
        <f t="shared" si="0"/>
        <v>3</v>
      </c>
      <c r="G63" s="12">
        <v>197400</v>
      </c>
      <c r="H63" s="12">
        <v>414.5</v>
      </c>
      <c r="I63" s="14">
        <f t="shared" si="2"/>
        <v>704.37791886366085</v>
      </c>
      <c r="J63" s="12">
        <v>4.63</v>
      </c>
      <c r="K63" s="16" t="s">
        <v>67</v>
      </c>
      <c r="L63" s="12">
        <f>0.8*47.3</f>
        <v>37.839999999999996</v>
      </c>
      <c r="M63" s="12">
        <v>2007.1</v>
      </c>
      <c r="N63" s="29"/>
    </row>
    <row r="64" spans="1:14" x14ac:dyDescent="0.3">
      <c r="A64" s="16" t="s">
        <v>299</v>
      </c>
      <c r="B64" s="12">
        <v>160</v>
      </c>
      <c r="C64" s="12">
        <v>160</v>
      </c>
      <c r="D64" s="12">
        <v>3.9</v>
      </c>
      <c r="E64" s="12">
        <v>480</v>
      </c>
      <c r="F64" s="12">
        <f t="shared" si="0"/>
        <v>3</v>
      </c>
      <c r="G64" s="12">
        <v>197400</v>
      </c>
      <c r="H64" s="12">
        <v>414.5</v>
      </c>
      <c r="I64" s="14">
        <f t="shared" si="2"/>
        <v>704.37791886366085</v>
      </c>
      <c r="J64" s="12">
        <v>4.63</v>
      </c>
      <c r="K64" s="16" t="s">
        <v>67</v>
      </c>
      <c r="L64" s="12">
        <f>0.8*47.3</f>
        <v>37.839999999999996</v>
      </c>
      <c r="M64" s="12">
        <v>1947</v>
      </c>
      <c r="N64" s="29"/>
    </row>
    <row r="65" spans="1:14" x14ac:dyDescent="0.3">
      <c r="A65" s="16" t="s">
        <v>300</v>
      </c>
      <c r="B65" s="12">
        <v>160</v>
      </c>
      <c r="C65" s="12">
        <v>160</v>
      </c>
      <c r="D65" s="12">
        <v>4.8</v>
      </c>
      <c r="E65" s="12">
        <v>480</v>
      </c>
      <c r="F65" s="12">
        <f t="shared" si="0"/>
        <v>3</v>
      </c>
      <c r="G65" s="12">
        <v>197900</v>
      </c>
      <c r="H65" s="12">
        <v>431.9</v>
      </c>
      <c r="I65" s="14">
        <f t="shared" si="2"/>
        <v>715.36606085460926</v>
      </c>
      <c r="J65" s="12">
        <v>6.74</v>
      </c>
      <c r="K65" s="16" t="s">
        <v>67</v>
      </c>
      <c r="L65" s="12">
        <f>0.8*47.3</f>
        <v>37.839999999999996</v>
      </c>
      <c r="M65" s="12">
        <v>2215</v>
      </c>
      <c r="N65" s="29"/>
    </row>
    <row r="66" spans="1:14" x14ac:dyDescent="0.3">
      <c r="A66" s="16" t="s">
        <v>301</v>
      </c>
      <c r="B66" s="12">
        <v>160</v>
      </c>
      <c r="C66" s="12">
        <v>160</v>
      </c>
      <c r="D66" s="12">
        <v>4.8</v>
      </c>
      <c r="E66" s="12">
        <v>480</v>
      </c>
      <c r="F66" s="12">
        <f t="shared" si="0"/>
        <v>3</v>
      </c>
      <c r="G66" s="12">
        <v>197900</v>
      </c>
      <c r="H66" s="12">
        <v>431.9</v>
      </c>
      <c r="I66" s="14">
        <f t="shared" si="2"/>
        <v>715.36606085460926</v>
      </c>
      <c r="J66" s="12">
        <v>6.74</v>
      </c>
      <c r="K66" s="16" t="s">
        <v>67</v>
      </c>
      <c r="L66" s="12">
        <f>0.8*47.3</f>
        <v>37.839999999999996</v>
      </c>
      <c r="M66" s="12">
        <v>2196.8000000000002</v>
      </c>
      <c r="N66" s="30"/>
    </row>
    <row r="67" spans="1:14" x14ac:dyDescent="0.3">
      <c r="A67" s="16" t="s">
        <v>302</v>
      </c>
      <c r="B67" s="12">
        <v>100</v>
      </c>
      <c r="C67" s="12">
        <v>100</v>
      </c>
      <c r="D67" s="12">
        <v>2</v>
      </c>
      <c r="E67" s="12">
        <v>300</v>
      </c>
      <c r="F67" s="12">
        <f t="shared" ref="F67:F130" si="3">E67/B67</f>
        <v>3</v>
      </c>
      <c r="G67" s="12">
        <v>202500</v>
      </c>
      <c r="H67" s="12">
        <v>385</v>
      </c>
      <c r="I67" s="12">
        <v>481</v>
      </c>
      <c r="J67" s="12">
        <v>12.4</v>
      </c>
      <c r="K67" s="16" t="s">
        <v>19</v>
      </c>
      <c r="L67" s="12">
        <v>30</v>
      </c>
      <c r="M67" s="12">
        <v>534</v>
      </c>
      <c r="N67" s="22" t="s">
        <v>411</v>
      </c>
    </row>
    <row r="68" spans="1:14" x14ac:dyDescent="0.3">
      <c r="A68" s="16" t="s">
        <v>303</v>
      </c>
      <c r="B68" s="12">
        <v>100</v>
      </c>
      <c r="C68" s="12">
        <v>100</v>
      </c>
      <c r="D68" s="12">
        <v>2</v>
      </c>
      <c r="E68" s="12">
        <v>300</v>
      </c>
      <c r="F68" s="12">
        <f t="shared" si="3"/>
        <v>3</v>
      </c>
      <c r="G68" s="12">
        <v>202500</v>
      </c>
      <c r="H68" s="12">
        <v>385</v>
      </c>
      <c r="I68" s="12">
        <v>481</v>
      </c>
      <c r="J68" s="12">
        <v>12.4</v>
      </c>
      <c r="K68" s="16" t="s">
        <v>19</v>
      </c>
      <c r="L68" s="12">
        <v>53</v>
      </c>
      <c r="M68" s="12">
        <v>687</v>
      </c>
      <c r="N68" s="22"/>
    </row>
    <row r="69" spans="1:14" x14ac:dyDescent="0.3">
      <c r="A69" s="16" t="s">
        <v>304</v>
      </c>
      <c r="B69" s="12">
        <v>100</v>
      </c>
      <c r="C69" s="12">
        <v>100</v>
      </c>
      <c r="D69" s="12">
        <v>2</v>
      </c>
      <c r="E69" s="12">
        <v>300</v>
      </c>
      <c r="F69" s="12">
        <f t="shared" si="3"/>
        <v>3</v>
      </c>
      <c r="G69" s="12">
        <v>202500</v>
      </c>
      <c r="H69" s="12">
        <v>385</v>
      </c>
      <c r="I69" s="12">
        <v>481</v>
      </c>
      <c r="J69" s="12">
        <v>12.4</v>
      </c>
      <c r="K69" s="16" t="s">
        <v>19</v>
      </c>
      <c r="L69" s="12">
        <v>74</v>
      </c>
      <c r="M69" s="12">
        <v>836</v>
      </c>
      <c r="N69" s="22"/>
    </row>
    <row r="70" spans="1:14" x14ac:dyDescent="0.3">
      <c r="A70" s="16" t="s">
        <v>305</v>
      </c>
      <c r="B70" s="12">
        <v>100</v>
      </c>
      <c r="C70" s="12">
        <v>100</v>
      </c>
      <c r="D70" s="12">
        <v>5</v>
      </c>
      <c r="E70" s="12">
        <v>300</v>
      </c>
      <c r="F70" s="12">
        <f t="shared" si="3"/>
        <v>3</v>
      </c>
      <c r="G70" s="12">
        <v>180000</v>
      </c>
      <c r="H70" s="12">
        <v>458</v>
      </c>
      <c r="I70" s="12">
        <v>632</v>
      </c>
      <c r="J70" s="12">
        <v>3.7</v>
      </c>
      <c r="K70" s="16" t="s">
        <v>19</v>
      </c>
      <c r="L70" s="12">
        <v>30</v>
      </c>
      <c r="M70" s="12">
        <v>1410</v>
      </c>
      <c r="N70" s="22"/>
    </row>
    <row r="71" spans="1:14" x14ac:dyDescent="0.3">
      <c r="A71" s="16" t="s">
        <v>306</v>
      </c>
      <c r="B71" s="12">
        <v>100</v>
      </c>
      <c r="C71" s="12">
        <v>100</v>
      </c>
      <c r="D71" s="12">
        <v>5</v>
      </c>
      <c r="E71" s="12">
        <v>300</v>
      </c>
      <c r="F71" s="12">
        <f t="shared" si="3"/>
        <v>3</v>
      </c>
      <c r="G71" s="12">
        <v>180000</v>
      </c>
      <c r="H71" s="12">
        <v>458</v>
      </c>
      <c r="I71" s="12">
        <v>632</v>
      </c>
      <c r="J71" s="12">
        <v>3.7</v>
      </c>
      <c r="K71" s="16" t="s">
        <v>19</v>
      </c>
      <c r="L71" s="12">
        <v>53</v>
      </c>
      <c r="M71" s="12">
        <v>1488</v>
      </c>
      <c r="N71" s="22"/>
    </row>
    <row r="72" spans="1:14" x14ac:dyDescent="0.3">
      <c r="A72" s="16" t="s">
        <v>307</v>
      </c>
      <c r="B72" s="12">
        <v>100</v>
      </c>
      <c r="C72" s="12">
        <v>100</v>
      </c>
      <c r="D72" s="12">
        <v>5</v>
      </c>
      <c r="E72" s="12">
        <v>300</v>
      </c>
      <c r="F72" s="12">
        <f t="shared" si="3"/>
        <v>3</v>
      </c>
      <c r="G72" s="12">
        <v>180000</v>
      </c>
      <c r="H72" s="12">
        <v>458</v>
      </c>
      <c r="I72" s="12">
        <v>632</v>
      </c>
      <c r="J72" s="12">
        <v>3.7</v>
      </c>
      <c r="K72" s="16" t="s">
        <v>19</v>
      </c>
      <c r="L72" s="12">
        <v>74</v>
      </c>
      <c r="M72" s="12">
        <v>1559</v>
      </c>
      <c r="N72" s="22"/>
    </row>
    <row r="73" spans="1:14" x14ac:dyDescent="0.3">
      <c r="A73" s="16" t="s">
        <v>308</v>
      </c>
      <c r="B73" s="12">
        <v>150</v>
      </c>
      <c r="C73" s="12">
        <v>150</v>
      </c>
      <c r="D73" s="12">
        <v>6</v>
      </c>
      <c r="E73" s="12">
        <v>300</v>
      </c>
      <c r="F73" s="12">
        <f t="shared" si="3"/>
        <v>2</v>
      </c>
      <c r="G73" s="12">
        <v>194000</v>
      </c>
      <c r="H73" s="12">
        <v>497</v>
      </c>
      <c r="I73" s="12">
        <v>762</v>
      </c>
      <c r="J73" s="12">
        <v>3</v>
      </c>
      <c r="K73" s="16" t="s">
        <v>19</v>
      </c>
      <c r="L73" s="12">
        <v>46.6</v>
      </c>
      <c r="M73" s="12">
        <v>2768</v>
      </c>
      <c r="N73" s="22"/>
    </row>
    <row r="74" spans="1:14" x14ac:dyDescent="0.3">
      <c r="A74" s="16" t="s">
        <v>309</v>
      </c>
      <c r="B74" s="12">
        <v>150</v>
      </c>
      <c r="C74" s="12">
        <v>150</v>
      </c>
      <c r="D74" s="12">
        <v>6</v>
      </c>
      <c r="E74" s="12">
        <v>300</v>
      </c>
      <c r="F74" s="12">
        <f t="shared" si="3"/>
        <v>2</v>
      </c>
      <c r="G74" s="12">
        <v>194000</v>
      </c>
      <c r="H74" s="12">
        <v>497</v>
      </c>
      <c r="I74" s="12">
        <v>762</v>
      </c>
      <c r="J74" s="12">
        <v>3</v>
      </c>
      <c r="K74" s="16" t="s">
        <v>19</v>
      </c>
      <c r="L74" s="12">
        <v>61.9</v>
      </c>
      <c r="M74" s="12">
        <v>2972</v>
      </c>
      <c r="N74" s="22"/>
    </row>
    <row r="75" spans="1:14" x14ac:dyDescent="0.3">
      <c r="A75" s="16" t="s">
        <v>310</v>
      </c>
      <c r="B75" s="12">
        <v>150</v>
      </c>
      <c r="C75" s="12">
        <v>150</v>
      </c>
      <c r="D75" s="12">
        <v>6</v>
      </c>
      <c r="E75" s="12">
        <v>300</v>
      </c>
      <c r="F75" s="12">
        <f t="shared" si="3"/>
        <v>2</v>
      </c>
      <c r="G75" s="12">
        <v>194000</v>
      </c>
      <c r="H75" s="12">
        <v>497</v>
      </c>
      <c r="I75" s="12">
        <v>762</v>
      </c>
      <c r="J75" s="12">
        <v>3</v>
      </c>
      <c r="K75" s="16" t="s">
        <v>19</v>
      </c>
      <c r="L75" s="12">
        <v>83.5</v>
      </c>
      <c r="M75" s="12">
        <v>3020</v>
      </c>
      <c r="N75" s="22"/>
    </row>
    <row r="76" spans="1:14" x14ac:dyDescent="0.3">
      <c r="A76" s="16" t="s">
        <v>311</v>
      </c>
      <c r="B76" s="12">
        <v>150</v>
      </c>
      <c r="C76" s="12">
        <v>150</v>
      </c>
      <c r="D76" s="12">
        <v>3</v>
      </c>
      <c r="E76" s="12">
        <v>300</v>
      </c>
      <c r="F76" s="12">
        <f t="shared" si="3"/>
        <v>2</v>
      </c>
      <c r="G76" s="12">
        <v>189000</v>
      </c>
      <c r="H76" s="12">
        <v>448</v>
      </c>
      <c r="I76" s="12">
        <v>699</v>
      </c>
      <c r="J76" s="12">
        <v>4</v>
      </c>
      <c r="K76" s="16" t="s">
        <v>19</v>
      </c>
      <c r="L76" s="12">
        <v>46.6</v>
      </c>
      <c r="M76" s="12">
        <v>1382</v>
      </c>
      <c r="N76" s="22"/>
    </row>
    <row r="77" spans="1:14" x14ac:dyDescent="0.3">
      <c r="A77" s="16" t="s">
        <v>312</v>
      </c>
      <c r="B77" s="12">
        <v>150</v>
      </c>
      <c r="C77" s="12">
        <v>150</v>
      </c>
      <c r="D77" s="12">
        <v>3</v>
      </c>
      <c r="E77" s="12">
        <v>300</v>
      </c>
      <c r="F77" s="12">
        <f t="shared" si="3"/>
        <v>2</v>
      </c>
      <c r="G77" s="12">
        <v>189000</v>
      </c>
      <c r="H77" s="12">
        <v>448</v>
      </c>
      <c r="I77" s="12">
        <v>699</v>
      </c>
      <c r="J77" s="12">
        <v>4</v>
      </c>
      <c r="K77" s="16" t="s">
        <v>19</v>
      </c>
      <c r="L77" s="12">
        <v>61.9</v>
      </c>
      <c r="M77" s="12">
        <v>1620</v>
      </c>
      <c r="N77" s="22"/>
    </row>
    <row r="78" spans="1:14" x14ac:dyDescent="0.3">
      <c r="A78" s="16" t="s">
        <v>313</v>
      </c>
      <c r="B78" s="12">
        <v>150</v>
      </c>
      <c r="C78" s="12">
        <v>150</v>
      </c>
      <c r="D78" s="12">
        <v>3</v>
      </c>
      <c r="E78" s="12">
        <v>300</v>
      </c>
      <c r="F78" s="12">
        <f t="shared" si="3"/>
        <v>2</v>
      </c>
      <c r="G78" s="12">
        <v>189000</v>
      </c>
      <c r="H78" s="12">
        <v>448</v>
      </c>
      <c r="I78" s="12">
        <v>699</v>
      </c>
      <c r="J78" s="12">
        <v>4</v>
      </c>
      <c r="K78" s="16" t="s">
        <v>19</v>
      </c>
      <c r="L78" s="12">
        <v>83.5</v>
      </c>
      <c r="M78" s="12">
        <v>1851</v>
      </c>
      <c r="N78" s="22"/>
    </row>
    <row r="79" spans="1:14" x14ac:dyDescent="0.3">
      <c r="A79" s="16" t="s">
        <v>314</v>
      </c>
      <c r="B79" s="12">
        <v>200</v>
      </c>
      <c r="C79" s="12">
        <v>200</v>
      </c>
      <c r="D79" s="12">
        <v>4</v>
      </c>
      <c r="E79" s="12">
        <v>300</v>
      </c>
      <c r="F79" s="12">
        <f t="shared" si="3"/>
        <v>1.5</v>
      </c>
      <c r="G79" s="12">
        <v>200000</v>
      </c>
      <c r="H79" s="12">
        <v>503</v>
      </c>
      <c r="I79" s="12">
        <v>961</v>
      </c>
      <c r="J79" s="12">
        <v>4</v>
      </c>
      <c r="K79" s="16" t="s">
        <v>19</v>
      </c>
      <c r="L79" s="12">
        <v>46.6</v>
      </c>
      <c r="M79" s="12">
        <v>1627</v>
      </c>
      <c r="N79" s="22"/>
    </row>
    <row r="80" spans="1:14" x14ac:dyDescent="0.3">
      <c r="A80" s="16" t="s">
        <v>315</v>
      </c>
      <c r="B80" s="12">
        <v>200</v>
      </c>
      <c r="C80" s="12">
        <v>200</v>
      </c>
      <c r="D80" s="12">
        <v>4</v>
      </c>
      <c r="E80" s="12">
        <v>300</v>
      </c>
      <c r="F80" s="12">
        <f t="shared" si="3"/>
        <v>1.5</v>
      </c>
      <c r="G80" s="12">
        <v>200000</v>
      </c>
      <c r="H80" s="12">
        <v>503</v>
      </c>
      <c r="I80" s="12">
        <v>961</v>
      </c>
      <c r="J80" s="12">
        <v>4</v>
      </c>
      <c r="K80" s="16" t="s">
        <v>19</v>
      </c>
      <c r="L80" s="12">
        <v>83.5</v>
      </c>
      <c r="M80" s="12">
        <v>2180</v>
      </c>
      <c r="N80" s="22"/>
    </row>
    <row r="81" spans="1:14" x14ac:dyDescent="0.3">
      <c r="A81" s="16" t="s">
        <v>316</v>
      </c>
      <c r="B81" s="12">
        <v>160</v>
      </c>
      <c r="C81" s="12">
        <v>160</v>
      </c>
      <c r="D81" s="12">
        <v>3</v>
      </c>
      <c r="E81" s="12">
        <v>300</v>
      </c>
      <c r="F81" s="12">
        <f t="shared" si="3"/>
        <v>1.875</v>
      </c>
      <c r="G81" s="12">
        <v>208000</v>
      </c>
      <c r="H81" s="12">
        <v>536</v>
      </c>
      <c r="I81" s="12">
        <v>766</v>
      </c>
      <c r="J81" s="12">
        <v>5</v>
      </c>
      <c r="K81" s="16" t="s">
        <v>19</v>
      </c>
      <c r="L81" s="12">
        <v>46.6</v>
      </c>
      <c r="M81" s="12">
        <v>882</v>
      </c>
      <c r="N81" s="22"/>
    </row>
    <row r="82" spans="1:14" x14ac:dyDescent="0.3">
      <c r="A82" s="16" t="s">
        <v>317</v>
      </c>
      <c r="B82" s="12">
        <v>160</v>
      </c>
      <c r="C82" s="12">
        <v>160</v>
      </c>
      <c r="D82" s="12">
        <v>3</v>
      </c>
      <c r="E82" s="12">
        <v>300</v>
      </c>
      <c r="F82" s="12">
        <f t="shared" si="3"/>
        <v>1.875</v>
      </c>
      <c r="G82" s="12">
        <v>208000</v>
      </c>
      <c r="H82" s="12">
        <v>536</v>
      </c>
      <c r="I82" s="12">
        <v>766</v>
      </c>
      <c r="J82" s="12">
        <v>5</v>
      </c>
      <c r="K82" s="16" t="s">
        <v>19</v>
      </c>
      <c r="L82" s="12">
        <v>61.9</v>
      </c>
      <c r="M82" s="12">
        <v>1015</v>
      </c>
      <c r="N82" s="22"/>
    </row>
    <row r="83" spans="1:14" x14ac:dyDescent="0.3">
      <c r="A83" s="16" t="s">
        <v>318</v>
      </c>
      <c r="B83" s="12">
        <v>160</v>
      </c>
      <c r="C83" s="12">
        <v>160</v>
      </c>
      <c r="D83" s="12">
        <v>3</v>
      </c>
      <c r="E83" s="12">
        <v>300</v>
      </c>
      <c r="F83" s="12">
        <f t="shared" si="3"/>
        <v>1.875</v>
      </c>
      <c r="G83" s="12">
        <v>208000</v>
      </c>
      <c r="H83" s="12">
        <v>536</v>
      </c>
      <c r="I83" s="12">
        <v>766</v>
      </c>
      <c r="J83" s="12">
        <v>5</v>
      </c>
      <c r="K83" s="16" t="s">
        <v>19</v>
      </c>
      <c r="L83" s="12">
        <v>83.5</v>
      </c>
      <c r="M83" s="12">
        <v>1280</v>
      </c>
      <c r="N83" s="22"/>
    </row>
    <row r="84" spans="1:14" x14ac:dyDescent="0.3">
      <c r="A84" s="16" t="s">
        <v>319</v>
      </c>
      <c r="B84" s="12">
        <v>140</v>
      </c>
      <c r="C84" s="12">
        <v>140</v>
      </c>
      <c r="D84" s="12">
        <v>3</v>
      </c>
      <c r="E84" s="12">
        <v>300</v>
      </c>
      <c r="F84" s="12">
        <f t="shared" si="3"/>
        <v>2.1428571428571428</v>
      </c>
      <c r="G84" s="12">
        <v>212000</v>
      </c>
      <c r="H84" s="12">
        <v>486</v>
      </c>
      <c r="I84" s="12">
        <v>736</v>
      </c>
      <c r="J84" s="12">
        <v>6</v>
      </c>
      <c r="K84" s="16" t="s">
        <v>19</v>
      </c>
      <c r="L84" s="12">
        <v>46.6</v>
      </c>
      <c r="M84" s="12">
        <v>1049</v>
      </c>
      <c r="N84" s="22"/>
    </row>
    <row r="85" spans="1:14" x14ac:dyDescent="0.3">
      <c r="A85" s="16" t="s">
        <v>320</v>
      </c>
      <c r="B85" s="12">
        <v>140</v>
      </c>
      <c r="C85" s="12">
        <v>140</v>
      </c>
      <c r="D85" s="12">
        <v>3</v>
      </c>
      <c r="E85" s="12">
        <v>300</v>
      </c>
      <c r="F85" s="12">
        <f t="shared" si="3"/>
        <v>2.1428571428571428</v>
      </c>
      <c r="G85" s="12">
        <v>212000</v>
      </c>
      <c r="H85" s="12">
        <v>486</v>
      </c>
      <c r="I85" s="12">
        <v>736</v>
      </c>
      <c r="J85" s="12">
        <v>6</v>
      </c>
      <c r="K85" s="16" t="s">
        <v>19</v>
      </c>
      <c r="L85" s="12">
        <v>61.9</v>
      </c>
      <c r="M85" s="12">
        <v>1097</v>
      </c>
      <c r="N85" s="22"/>
    </row>
    <row r="86" spans="1:14" x14ac:dyDescent="0.3">
      <c r="A86" s="16" t="s">
        <v>321</v>
      </c>
      <c r="B86" s="12">
        <v>140</v>
      </c>
      <c r="C86" s="12">
        <v>140</v>
      </c>
      <c r="D86" s="12">
        <v>3</v>
      </c>
      <c r="E86" s="12">
        <v>300</v>
      </c>
      <c r="F86" s="12">
        <f t="shared" si="3"/>
        <v>2.1428571428571428</v>
      </c>
      <c r="G86" s="12">
        <v>212000</v>
      </c>
      <c r="H86" s="12">
        <v>486</v>
      </c>
      <c r="I86" s="12">
        <v>736</v>
      </c>
      <c r="J86" s="12">
        <v>6</v>
      </c>
      <c r="K86" s="16" t="s">
        <v>19</v>
      </c>
      <c r="L86" s="12">
        <v>83.5</v>
      </c>
      <c r="M86" s="12">
        <v>1259</v>
      </c>
      <c r="N86" s="22"/>
    </row>
    <row r="87" spans="1:14" x14ac:dyDescent="0.3">
      <c r="A87" s="16" t="s">
        <v>322</v>
      </c>
      <c r="B87" s="20">
        <v>120</v>
      </c>
      <c r="C87" s="20">
        <v>120</v>
      </c>
      <c r="D87" s="20">
        <v>1.77</v>
      </c>
      <c r="E87" s="20">
        <f>C87*3</f>
        <v>360</v>
      </c>
      <c r="F87" s="20">
        <f t="shared" si="3"/>
        <v>3</v>
      </c>
      <c r="G87" s="20">
        <v>185000</v>
      </c>
      <c r="H87" s="20">
        <v>286.7</v>
      </c>
      <c r="I87" s="20">
        <v>789.6</v>
      </c>
      <c r="J87" s="20">
        <v>6.7</v>
      </c>
      <c r="K87" s="21" t="s">
        <v>67</v>
      </c>
      <c r="L87" s="21">
        <v>50.72</v>
      </c>
      <c r="M87" s="20">
        <v>923.4</v>
      </c>
      <c r="N87" s="22" t="s">
        <v>412</v>
      </c>
    </row>
    <row r="88" spans="1:14" x14ac:dyDescent="0.3">
      <c r="A88" s="16" t="s">
        <v>323</v>
      </c>
      <c r="B88" s="20">
        <v>120</v>
      </c>
      <c r="C88" s="20">
        <v>120</v>
      </c>
      <c r="D88" s="20">
        <v>1.77</v>
      </c>
      <c r="E88" s="20">
        <f t="shared" ref="E88:E93" si="4">C88*3</f>
        <v>360</v>
      </c>
      <c r="F88" s="20">
        <f t="shared" si="3"/>
        <v>3</v>
      </c>
      <c r="G88" s="20">
        <v>185000</v>
      </c>
      <c r="H88" s="20">
        <v>286.7</v>
      </c>
      <c r="I88" s="20">
        <v>789.6</v>
      </c>
      <c r="J88" s="20">
        <v>6.7</v>
      </c>
      <c r="K88" s="21" t="s">
        <v>67</v>
      </c>
      <c r="L88" s="21">
        <v>47.760000000000005</v>
      </c>
      <c r="M88" s="20">
        <v>871.5</v>
      </c>
      <c r="N88" s="22"/>
    </row>
    <row r="89" spans="1:14" x14ac:dyDescent="0.3">
      <c r="A89" s="16" t="s">
        <v>324</v>
      </c>
      <c r="B89" s="20">
        <v>120</v>
      </c>
      <c r="C89" s="20">
        <v>120</v>
      </c>
      <c r="D89" s="20">
        <v>1.77</v>
      </c>
      <c r="E89" s="20">
        <f t="shared" si="4"/>
        <v>360</v>
      </c>
      <c r="F89" s="20">
        <f t="shared" si="3"/>
        <v>3</v>
      </c>
      <c r="G89" s="20">
        <v>185000</v>
      </c>
      <c r="H89" s="20">
        <v>286.7</v>
      </c>
      <c r="I89" s="20">
        <v>789.6</v>
      </c>
      <c r="J89" s="20">
        <v>6.7</v>
      </c>
      <c r="K89" s="21" t="s">
        <v>67</v>
      </c>
      <c r="L89" s="21">
        <v>45.84</v>
      </c>
      <c r="M89" s="20">
        <v>848.5</v>
      </c>
      <c r="N89" s="22"/>
    </row>
    <row r="90" spans="1:14" x14ac:dyDescent="0.3">
      <c r="A90" s="16" t="s">
        <v>325</v>
      </c>
      <c r="B90" s="20">
        <v>120</v>
      </c>
      <c r="C90" s="20">
        <v>120</v>
      </c>
      <c r="D90" s="20">
        <v>1.77</v>
      </c>
      <c r="E90" s="20">
        <f t="shared" si="4"/>
        <v>360</v>
      </c>
      <c r="F90" s="20">
        <f t="shared" si="3"/>
        <v>3</v>
      </c>
      <c r="G90" s="20">
        <v>185000</v>
      </c>
      <c r="H90" s="20">
        <v>286.7</v>
      </c>
      <c r="I90" s="20">
        <v>789.6</v>
      </c>
      <c r="J90" s="20">
        <v>6.7</v>
      </c>
      <c r="K90" s="21" t="s">
        <v>67</v>
      </c>
      <c r="L90" s="21">
        <v>45.52</v>
      </c>
      <c r="M90" s="20">
        <v>830</v>
      </c>
      <c r="N90" s="22"/>
    </row>
    <row r="91" spans="1:14" x14ac:dyDescent="0.3">
      <c r="A91" s="16" t="s">
        <v>326</v>
      </c>
      <c r="B91" s="20">
        <v>120</v>
      </c>
      <c r="C91" s="20">
        <v>120</v>
      </c>
      <c r="D91" s="20">
        <v>1.77</v>
      </c>
      <c r="E91" s="20">
        <f t="shared" si="4"/>
        <v>360</v>
      </c>
      <c r="F91" s="20">
        <f t="shared" si="3"/>
        <v>3</v>
      </c>
      <c r="G91" s="20">
        <v>185000</v>
      </c>
      <c r="H91" s="20">
        <v>286.7</v>
      </c>
      <c r="I91" s="20">
        <v>789.6</v>
      </c>
      <c r="J91" s="20">
        <v>6.7</v>
      </c>
      <c r="K91" s="21" t="s">
        <v>67</v>
      </c>
      <c r="L91" s="21">
        <v>46.88</v>
      </c>
      <c r="M91" s="20">
        <v>857.1</v>
      </c>
      <c r="N91" s="22"/>
    </row>
    <row r="92" spans="1:14" x14ac:dyDescent="0.3">
      <c r="A92" s="16" t="s">
        <v>327</v>
      </c>
      <c r="B92" s="20">
        <v>120</v>
      </c>
      <c r="C92" s="20">
        <v>120</v>
      </c>
      <c r="D92" s="20">
        <v>1.77</v>
      </c>
      <c r="E92" s="20">
        <f t="shared" si="4"/>
        <v>360</v>
      </c>
      <c r="F92" s="20">
        <f t="shared" si="3"/>
        <v>3</v>
      </c>
      <c r="G92" s="20">
        <v>185000</v>
      </c>
      <c r="H92" s="20">
        <v>286.7</v>
      </c>
      <c r="I92" s="20">
        <v>789.6</v>
      </c>
      <c r="J92" s="20">
        <v>6.7</v>
      </c>
      <c r="K92" s="21" t="s">
        <v>67</v>
      </c>
      <c r="L92" s="21">
        <v>44.960000000000008</v>
      </c>
      <c r="M92" s="20">
        <v>826.9</v>
      </c>
      <c r="N92" s="22"/>
    </row>
    <row r="93" spans="1:14" x14ac:dyDescent="0.3">
      <c r="A93" s="16" t="s">
        <v>328</v>
      </c>
      <c r="B93" s="20">
        <v>120</v>
      </c>
      <c r="C93" s="20">
        <v>120</v>
      </c>
      <c r="D93" s="20">
        <v>1.77</v>
      </c>
      <c r="E93" s="20">
        <f t="shared" si="4"/>
        <v>360</v>
      </c>
      <c r="F93" s="20">
        <f t="shared" si="3"/>
        <v>3</v>
      </c>
      <c r="G93" s="20">
        <v>185000</v>
      </c>
      <c r="H93" s="20">
        <v>286.7</v>
      </c>
      <c r="I93" s="20">
        <v>789.6</v>
      </c>
      <c r="J93" s="20">
        <v>6.7</v>
      </c>
      <c r="K93" s="21" t="s">
        <v>67</v>
      </c>
      <c r="L93" s="21">
        <v>44.24</v>
      </c>
      <c r="M93" s="20">
        <v>831.1</v>
      </c>
      <c r="N93" s="22"/>
    </row>
    <row r="94" spans="1:14" x14ac:dyDescent="0.3">
      <c r="A94" s="16" t="s">
        <v>329</v>
      </c>
      <c r="B94" s="12">
        <v>200.7</v>
      </c>
      <c r="C94" s="12">
        <v>97.1</v>
      </c>
      <c r="D94" s="12">
        <v>3.96</v>
      </c>
      <c r="E94" s="12">
        <v>600</v>
      </c>
      <c r="F94" s="12">
        <f t="shared" si="3"/>
        <v>2.9895366218236177</v>
      </c>
      <c r="G94" s="12">
        <v>207500</v>
      </c>
      <c r="H94" s="12">
        <v>301.5</v>
      </c>
      <c r="I94" s="12">
        <v>671.1</v>
      </c>
      <c r="J94" s="12">
        <v>10</v>
      </c>
      <c r="K94" s="16" t="s">
        <v>19</v>
      </c>
      <c r="L94" s="12">
        <v>41.2</v>
      </c>
      <c r="M94" s="12">
        <v>1422.9</v>
      </c>
      <c r="N94" s="37" t="s">
        <v>413</v>
      </c>
    </row>
    <row r="95" spans="1:14" x14ac:dyDescent="0.3">
      <c r="A95" s="16" t="s">
        <v>330</v>
      </c>
      <c r="B95" s="12">
        <v>200.2</v>
      </c>
      <c r="C95" s="12">
        <v>98.5</v>
      </c>
      <c r="D95" s="12">
        <v>3.96</v>
      </c>
      <c r="E95" s="12">
        <v>600</v>
      </c>
      <c r="F95" s="12">
        <f t="shared" si="3"/>
        <v>2.9970029970029972</v>
      </c>
      <c r="G95" s="12">
        <v>207500</v>
      </c>
      <c r="H95" s="12">
        <v>301.5</v>
      </c>
      <c r="I95" s="12">
        <v>671.1</v>
      </c>
      <c r="J95" s="12">
        <v>10</v>
      </c>
      <c r="K95" s="16" t="s">
        <v>19</v>
      </c>
      <c r="L95" s="12">
        <v>41.7</v>
      </c>
      <c r="M95" s="12">
        <v>1350.2</v>
      </c>
      <c r="N95" s="37"/>
    </row>
    <row r="96" spans="1:14" x14ac:dyDescent="0.3">
      <c r="A96" s="16" t="s">
        <v>331</v>
      </c>
      <c r="B96" s="12">
        <v>200.7</v>
      </c>
      <c r="C96" s="12">
        <v>97.9</v>
      </c>
      <c r="D96" s="12">
        <v>3.96</v>
      </c>
      <c r="E96" s="12">
        <v>600</v>
      </c>
      <c r="F96" s="12">
        <f t="shared" si="3"/>
        <v>2.9895366218236177</v>
      </c>
      <c r="G96" s="12">
        <v>207500</v>
      </c>
      <c r="H96" s="12">
        <v>301.5</v>
      </c>
      <c r="I96" s="12">
        <v>671.1</v>
      </c>
      <c r="J96" s="12">
        <v>10</v>
      </c>
      <c r="K96" s="16" t="s">
        <v>19</v>
      </c>
      <c r="L96" s="12">
        <v>41</v>
      </c>
      <c r="M96" s="12">
        <v>1388.7</v>
      </c>
      <c r="N96" s="37"/>
    </row>
    <row r="97" spans="1:14" x14ac:dyDescent="0.3">
      <c r="A97" s="16" t="s">
        <v>332</v>
      </c>
      <c r="B97" s="12">
        <v>200.2</v>
      </c>
      <c r="C97" s="12">
        <v>98.9</v>
      </c>
      <c r="D97" s="12">
        <v>3.96</v>
      </c>
      <c r="E97" s="12">
        <v>600</v>
      </c>
      <c r="F97" s="12">
        <f t="shared" si="3"/>
        <v>2.9970029970029972</v>
      </c>
      <c r="G97" s="12">
        <v>207500</v>
      </c>
      <c r="H97" s="12">
        <v>301.5</v>
      </c>
      <c r="I97" s="12">
        <v>671.1</v>
      </c>
      <c r="J97" s="12">
        <v>10</v>
      </c>
      <c r="K97" s="16" t="s">
        <v>19</v>
      </c>
      <c r="L97" s="12">
        <v>37.799999999999997</v>
      </c>
      <c r="M97" s="12">
        <v>1291.8</v>
      </c>
      <c r="N97" s="37"/>
    </row>
    <row r="98" spans="1:14" x14ac:dyDescent="0.3">
      <c r="A98" s="16" t="s">
        <v>333</v>
      </c>
      <c r="B98" s="12">
        <v>150.5</v>
      </c>
      <c r="C98" s="12">
        <v>150.5</v>
      </c>
      <c r="D98" s="12">
        <v>5.8339999999999996</v>
      </c>
      <c r="E98" s="12">
        <v>450</v>
      </c>
      <c r="F98" s="12">
        <f t="shared" si="3"/>
        <v>2.9900332225913622</v>
      </c>
      <c r="G98" s="12">
        <v>194000</v>
      </c>
      <c r="H98" s="12">
        <v>497</v>
      </c>
      <c r="I98" s="12">
        <v>761</v>
      </c>
      <c r="J98" s="12">
        <v>3</v>
      </c>
      <c r="K98" s="16" t="s">
        <v>19</v>
      </c>
      <c r="L98" s="12">
        <v>46.6</v>
      </c>
      <c r="M98" s="12">
        <v>2768.1</v>
      </c>
      <c r="N98" s="28" t="s">
        <v>414</v>
      </c>
    </row>
    <row r="99" spans="1:14" x14ac:dyDescent="0.3">
      <c r="A99" s="16" t="s">
        <v>334</v>
      </c>
      <c r="B99" s="12">
        <v>150.6</v>
      </c>
      <c r="C99" s="12">
        <v>150.6</v>
      </c>
      <c r="D99" s="12">
        <v>5.8289999999999997</v>
      </c>
      <c r="E99" s="12">
        <v>450</v>
      </c>
      <c r="F99" s="12">
        <f t="shared" si="3"/>
        <v>2.9880478087649402</v>
      </c>
      <c r="G99" s="12">
        <v>194000</v>
      </c>
      <c r="H99" s="12">
        <v>497</v>
      </c>
      <c r="I99" s="12">
        <v>761</v>
      </c>
      <c r="J99" s="12">
        <v>3</v>
      </c>
      <c r="K99" s="16" t="s">
        <v>19</v>
      </c>
      <c r="L99" s="12">
        <v>61.9</v>
      </c>
      <c r="M99" s="12">
        <v>2972</v>
      </c>
      <c r="N99" s="29"/>
    </row>
    <row r="100" spans="1:14" x14ac:dyDescent="0.3">
      <c r="A100" s="16" t="s">
        <v>335</v>
      </c>
      <c r="B100" s="12">
        <v>150.5</v>
      </c>
      <c r="C100" s="12">
        <v>150.5</v>
      </c>
      <c r="D100" s="12">
        <v>5.8390000000000004</v>
      </c>
      <c r="E100" s="12">
        <v>450</v>
      </c>
      <c r="F100" s="12">
        <f t="shared" si="3"/>
        <v>2.9900332225913622</v>
      </c>
      <c r="G100" s="12">
        <v>194000</v>
      </c>
      <c r="H100" s="12">
        <v>497</v>
      </c>
      <c r="I100" s="12">
        <v>761</v>
      </c>
      <c r="J100" s="12">
        <v>3</v>
      </c>
      <c r="K100" s="16" t="s">
        <v>19</v>
      </c>
      <c r="L100" s="12">
        <v>83.5</v>
      </c>
      <c r="M100" s="12">
        <v>3019.9</v>
      </c>
      <c r="N100" s="29"/>
    </row>
    <row r="101" spans="1:14" x14ac:dyDescent="0.3">
      <c r="A101" s="16" t="s">
        <v>336</v>
      </c>
      <c r="B101" s="12">
        <v>150.5</v>
      </c>
      <c r="C101" s="12">
        <v>150.5</v>
      </c>
      <c r="D101" s="12">
        <v>2.782</v>
      </c>
      <c r="E101" s="12">
        <v>450</v>
      </c>
      <c r="F101" s="12">
        <f t="shared" si="3"/>
        <v>2.9900332225913622</v>
      </c>
      <c r="G101" s="12">
        <v>189000</v>
      </c>
      <c r="H101" s="12">
        <v>448</v>
      </c>
      <c r="I101" s="12">
        <v>699</v>
      </c>
      <c r="J101" s="12">
        <v>4</v>
      </c>
      <c r="K101" s="16" t="s">
        <v>19</v>
      </c>
      <c r="L101" s="12">
        <v>46.6</v>
      </c>
      <c r="M101" s="12">
        <v>1381.5</v>
      </c>
      <c r="N101" s="29"/>
    </row>
    <row r="102" spans="1:14" x14ac:dyDescent="0.3">
      <c r="A102" s="16" t="s">
        <v>337</v>
      </c>
      <c r="B102" s="12">
        <v>150.5</v>
      </c>
      <c r="C102" s="12">
        <v>150.5</v>
      </c>
      <c r="D102" s="12">
        <v>2.78</v>
      </c>
      <c r="E102" s="12">
        <v>450</v>
      </c>
      <c r="F102" s="12">
        <f t="shared" si="3"/>
        <v>2.9900332225913622</v>
      </c>
      <c r="G102" s="12">
        <v>189000</v>
      </c>
      <c r="H102" s="12">
        <v>448</v>
      </c>
      <c r="I102" s="12">
        <v>699</v>
      </c>
      <c r="J102" s="12">
        <v>4</v>
      </c>
      <c r="K102" s="16" t="s">
        <v>19</v>
      </c>
      <c r="L102" s="12">
        <v>61.9</v>
      </c>
      <c r="M102" s="12">
        <v>1620</v>
      </c>
      <c r="N102" s="29"/>
    </row>
    <row r="103" spans="1:14" x14ac:dyDescent="0.3">
      <c r="A103" s="16" t="s">
        <v>338</v>
      </c>
      <c r="B103" s="12">
        <v>150.6</v>
      </c>
      <c r="C103" s="12">
        <v>150.6</v>
      </c>
      <c r="D103" s="12">
        <v>2.78</v>
      </c>
      <c r="E103" s="12">
        <v>450</v>
      </c>
      <c r="F103" s="12">
        <f t="shared" si="3"/>
        <v>2.9880478087649402</v>
      </c>
      <c r="G103" s="12">
        <v>189000</v>
      </c>
      <c r="H103" s="12">
        <v>448</v>
      </c>
      <c r="I103" s="12">
        <v>699</v>
      </c>
      <c r="J103" s="12">
        <v>4</v>
      </c>
      <c r="K103" s="16" t="s">
        <v>19</v>
      </c>
      <c r="L103" s="12">
        <v>83.5</v>
      </c>
      <c r="M103" s="12">
        <v>1851.3</v>
      </c>
      <c r="N103" s="29"/>
    </row>
    <row r="104" spans="1:14" x14ac:dyDescent="0.3">
      <c r="A104" s="16" t="s">
        <v>339</v>
      </c>
      <c r="B104" s="12">
        <v>197.1</v>
      </c>
      <c r="C104" s="12">
        <v>109.5</v>
      </c>
      <c r="D104" s="12">
        <v>4.0599999999999996</v>
      </c>
      <c r="E104" s="12">
        <v>600</v>
      </c>
      <c r="F104" s="12">
        <f t="shared" si="3"/>
        <v>3.0441400304414006</v>
      </c>
      <c r="G104" s="12">
        <v>200000</v>
      </c>
      <c r="H104" s="12">
        <v>503</v>
      </c>
      <c r="I104" s="12">
        <v>961</v>
      </c>
      <c r="J104" s="12">
        <v>4</v>
      </c>
      <c r="K104" s="16" t="s">
        <v>19</v>
      </c>
      <c r="L104" s="12">
        <v>46.6</v>
      </c>
      <c r="M104" s="12">
        <v>1627.2</v>
      </c>
      <c r="N104" s="29"/>
    </row>
    <row r="105" spans="1:14" x14ac:dyDescent="0.3">
      <c r="A105" s="16" t="s">
        <v>340</v>
      </c>
      <c r="B105" s="12">
        <v>197.6</v>
      </c>
      <c r="C105" s="12">
        <v>109.6</v>
      </c>
      <c r="D105" s="12">
        <v>4</v>
      </c>
      <c r="E105" s="12">
        <v>600</v>
      </c>
      <c r="F105" s="12">
        <f t="shared" si="3"/>
        <v>3.0364372469635628</v>
      </c>
      <c r="G105" s="12">
        <v>200000</v>
      </c>
      <c r="H105" s="12">
        <v>503</v>
      </c>
      <c r="I105" s="12">
        <v>961</v>
      </c>
      <c r="J105" s="12">
        <v>4</v>
      </c>
      <c r="K105" s="16" t="s">
        <v>19</v>
      </c>
      <c r="L105" s="12">
        <v>83.5</v>
      </c>
      <c r="M105" s="12">
        <v>2180</v>
      </c>
      <c r="N105" s="29"/>
    </row>
    <row r="106" spans="1:14" x14ac:dyDescent="0.3">
      <c r="A106" s="16" t="s">
        <v>341</v>
      </c>
      <c r="B106" s="12">
        <v>160.5</v>
      </c>
      <c r="C106" s="12">
        <v>81.3</v>
      </c>
      <c r="D106" s="12">
        <v>2.92</v>
      </c>
      <c r="E106" s="12">
        <v>480</v>
      </c>
      <c r="F106" s="12">
        <f t="shared" si="3"/>
        <v>2.9906542056074765</v>
      </c>
      <c r="G106" s="12">
        <v>208000</v>
      </c>
      <c r="H106" s="12">
        <v>536</v>
      </c>
      <c r="I106" s="12">
        <v>766</v>
      </c>
      <c r="J106" s="12">
        <v>5</v>
      </c>
      <c r="K106" s="16" t="s">
        <v>19</v>
      </c>
      <c r="L106" s="12">
        <v>46.6</v>
      </c>
      <c r="M106" s="12">
        <v>881.5</v>
      </c>
      <c r="N106" s="29"/>
    </row>
    <row r="107" spans="1:14" x14ac:dyDescent="0.3">
      <c r="A107" s="16" t="s">
        <v>342</v>
      </c>
      <c r="B107" s="12">
        <v>160.69999999999999</v>
      </c>
      <c r="C107" s="12">
        <v>80.7</v>
      </c>
      <c r="D107" s="12">
        <v>2.9</v>
      </c>
      <c r="E107" s="12">
        <v>480</v>
      </c>
      <c r="F107" s="12">
        <f t="shared" si="3"/>
        <v>2.9869321717486002</v>
      </c>
      <c r="G107" s="12">
        <v>208000</v>
      </c>
      <c r="H107" s="12">
        <v>536</v>
      </c>
      <c r="I107" s="12">
        <v>766</v>
      </c>
      <c r="J107" s="12">
        <v>5</v>
      </c>
      <c r="K107" s="16" t="s">
        <v>19</v>
      </c>
      <c r="L107" s="12">
        <v>61.9</v>
      </c>
      <c r="M107" s="12">
        <v>1014.5</v>
      </c>
      <c r="N107" s="29"/>
    </row>
    <row r="108" spans="1:14" x14ac:dyDescent="0.3">
      <c r="A108" s="16" t="s">
        <v>343</v>
      </c>
      <c r="B108" s="12">
        <v>160.6</v>
      </c>
      <c r="C108" s="12">
        <v>80.400000000000006</v>
      </c>
      <c r="D108" s="12">
        <v>2.9</v>
      </c>
      <c r="E108" s="12">
        <v>480</v>
      </c>
      <c r="F108" s="12">
        <f t="shared" si="3"/>
        <v>2.9887920298879203</v>
      </c>
      <c r="G108" s="12">
        <v>208000</v>
      </c>
      <c r="H108" s="12">
        <v>536</v>
      </c>
      <c r="I108" s="12">
        <v>766</v>
      </c>
      <c r="J108" s="12">
        <v>5</v>
      </c>
      <c r="K108" s="16" t="s">
        <v>19</v>
      </c>
      <c r="L108" s="12">
        <v>83.5</v>
      </c>
      <c r="M108" s="12">
        <v>1280.0999999999999</v>
      </c>
      <c r="N108" s="29"/>
    </row>
    <row r="109" spans="1:14" x14ac:dyDescent="0.3">
      <c r="A109" s="16" t="s">
        <v>344</v>
      </c>
      <c r="B109" s="12">
        <v>140.19999999999999</v>
      </c>
      <c r="C109" s="12">
        <v>80.099999999999994</v>
      </c>
      <c r="D109" s="12">
        <v>3.1</v>
      </c>
      <c r="E109" s="12">
        <v>420</v>
      </c>
      <c r="F109" s="12">
        <f t="shared" si="3"/>
        <v>2.9957203994293868</v>
      </c>
      <c r="G109" s="12">
        <v>212000</v>
      </c>
      <c r="H109" s="12">
        <v>486</v>
      </c>
      <c r="I109" s="12">
        <v>736</v>
      </c>
      <c r="J109" s="12">
        <v>6</v>
      </c>
      <c r="K109" s="16" t="s">
        <v>19</v>
      </c>
      <c r="L109" s="12">
        <v>46.6</v>
      </c>
      <c r="M109" s="12">
        <v>1048.7</v>
      </c>
      <c r="N109" s="29"/>
    </row>
    <row r="110" spans="1:14" x14ac:dyDescent="0.3">
      <c r="A110" s="16" t="s">
        <v>345</v>
      </c>
      <c r="B110" s="12">
        <v>140.19999999999999</v>
      </c>
      <c r="C110" s="12">
        <v>80.099999999999994</v>
      </c>
      <c r="D110" s="12">
        <v>3.1</v>
      </c>
      <c r="E110" s="12">
        <v>420</v>
      </c>
      <c r="F110" s="12">
        <f t="shared" si="3"/>
        <v>2.9957203994293868</v>
      </c>
      <c r="G110" s="12">
        <v>212000</v>
      </c>
      <c r="H110" s="12">
        <v>486</v>
      </c>
      <c r="I110" s="12">
        <v>736</v>
      </c>
      <c r="J110" s="12">
        <v>6</v>
      </c>
      <c r="K110" s="16" t="s">
        <v>19</v>
      </c>
      <c r="L110" s="12">
        <v>61.9</v>
      </c>
      <c r="M110" s="12">
        <v>1096.9000000000001</v>
      </c>
      <c r="N110" s="29"/>
    </row>
    <row r="111" spans="1:14" x14ac:dyDescent="0.3">
      <c r="A111" s="16" t="s">
        <v>346</v>
      </c>
      <c r="B111" s="12">
        <v>140.30000000000001</v>
      </c>
      <c r="C111" s="12">
        <v>80</v>
      </c>
      <c r="D111" s="12">
        <v>3.1</v>
      </c>
      <c r="E111" s="12">
        <v>420</v>
      </c>
      <c r="F111" s="12">
        <f t="shared" si="3"/>
        <v>2.9935851746258018</v>
      </c>
      <c r="G111" s="12">
        <v>212000</v>
      </c>
      <c r="H111" s="12">
        <v>486</v>
      </c>
      <c r="I111" s="12">
        <v>736</v>
      </c>
      <c r="J111" s="12">
        <v>6</v>
      </c>
      <c r="K111" s="16" t="s">
        <v>19</v>
      </c>
      <c r="L111" s="12">
        <v>83.5</v>
      </c>
      <c r="M111" s="12">
        <v>1258.8</v>
      </c>
      <c r="N111" s="30"/>
    </row>
    <row r="112" spans="1:14" ht="14.4" customHeight="1" x14ac:dyDescent="0.3">
      <c r="A112" s="16" t="s">
        <v>347</v>
      </c>
      <c r="B112" s="12">
        <v>63.5</v>
      </c>
      <c r="C112" s="12">
        <v>63.5</v>
      </c>
      <c r="D112" s="12">
        <v>1.5</v>
      </c>
      <c r="E112" s="12">
        <v>190.5</v>
      </c>
      <c r="F112" s="12">
        <f t="shared" si="3"/>
        <v>3</v>
      </c>
      <c r="G112" s="12">
        <v>198000</v>
      </c>
      <c r="H112" s="12">
        <v>470</v>
      </c>
      <c r="I112" s="14">
        <f>H112/(0.2+185*(H112/G112))</f>
        <v>735.36151718688257</v>
      </c>
      <c r="J112" s="12">
        <v>3.5</v>
      </c>
      <c r="K112" s="16" t="s">
        <v>19</v>
      </c>
      <c r="L112" s="12">
        <v>30</v>
      </c>
      <c r="M112" s="12">
        <v>276</v>
      </c>
      <c r="N112" s="22" t="s">
        <v>416</v>
      </c>
    </row>
    <row r="113" spans="1:15" x14ac:dyDescent="0.3">
      <c r="A113" s="16" t="s">
        <v>348</v>
      </c>
      <c r="B113" s="12">
        <v>63.5</v>
      </c>
      <c r="C113" s="12">
        <v>63.5</v>
      </c>
      <c r="D113" s="12">
        <v>1.5</v>
      </c>
      <c r="E113" s="12">
        <v>190.5</v>
      </c>
      <c r="F113" s="12">
        <f t="shared" si="3"/>
        <v>3</v>
      </c>
      <c r="G113" s="12">
        <v>198000</v>
      </c>
      <c r="H113" s="12">
        <v>470</v>
      </c>
      <c r="I113" s="14">
        <f t="shared" ref="I113:I125" si="5">H113/(0.2+185*(H113/G113))</f>
        <v>735.36151718688257</v>
      </c>
      <c r="J113" s="12">
        <v>3.5</v>
      </c>
      <c r="K113" s="16" t="s">
        <v>19</v>
      </c>
      <c r="L113" s="12">
        <v>40</v>
      </c>
      <c r="M113" s="12">
        <v>293</v>
      </c>
      <c r="N113" s="22"/>
    </row>
    <row r="114" spans="1:15" x14ac:dyDescent="0.3">
      <c r="A114" s="16" t="s">
        <v>349</v>
      </c>
      <c r="B114" s="12">
        <v>76.2</v>
      </c>
      <c r="C114" s="12">
        <v>50.8</v>
      </c>
      <c r="D114" s="12">
        <v>1.5</v>
      </c>
      <c r="E114" s="12">
        <v>228.6</v>
      </c>
      <c r="F114" s="12">
        <f t="shared" si="3"/>
        <v>3</v>
      </c>
      <c r="G114" s="12">
        <v>198000</v>
      </c>
      <c r="H114" s="12">
        <v>470</v>
      </c>
      <c r="I114" s="14">
        <f t="shared" si="5"/>
        <v>735.36151718688257</v>
      </c>
      <c r="J114" s="12">
        <v>3.5</v>
      </c>
      <c r="K114" s="16" t="s">
        <v>19</v>
      </c>
      <c r="L114" s="12">
        <v>30</v>
      </c>
      <c r="M114" s="12">
        <v>242</v>
      </c>
      <c r="N114" s="22"/>
    </row>
    <row r="115" spans="1:15" x14ac:dyDescent="0.3">
      <c r="A115" s="16" t="s">
        <v>350</v>
      </c>
      <c r="B115" s="12">
        <v>76.2</v>
      </c>
      <c r="C115" s="12">
        <v>50.8</v>
      </c>
      <c r="D115" s="12">
        <v>1.5</v>
      </c>
      <c r="E115" s="12">
        <v>228.6</v>
      </c>
      <c r="F115" s="12">
        <f t="shared" si="3"/>
        <v>3</v>
      </c>
      <c r="G115" s="12">
        <v>198000</v>
      </c>
      <c r="H115" s="12">
        <v>470</v>
      </c>
      <c r="I115" s="14">
        <f t="shared" si="5"/>
        <v>735.36151718688257</v>
      </c>
      <c r="J115" s="12">
        <v>3.5</v>
      </c>
      <c r="K115" s="16" t="s">
        <v>19</v>
      </c>
      <c r="L115" s="12">
        <v>40</v>
      </c>
      <c r="M115" s="12">
        <v>266</v>
      </c>
      <c r="N115" s="22"/>
    </row>
    <row r="116" spans="1:15" x14ac:dyDescent="0.3">
      <c r="A116" s="16" t="s">
        <v>351</v>
      </c>
      <c r="B116" s="12">
        <v>76.2</v>
      </c>
      <c r="C116" s="12">
        <v>76.2</v>
      </c>
      <c r="D116" s="12">
        <v>1.5</v>
      </c>
      <c r="E116" s="12">
        <v>228.6</v>
      </c>
      <c r="F116" s="12">
        <f t="shared" si="3"/>
        <v>3</v>
      </c>
      <c r="G116" s="12">
        <v>198000</v>
      </c>
      <c r="H116" s="12">
        <v>470</v>
      </c>
      <c r="I116" s="14">
        <f t="shared" si="5"/>
        <v>735.36151718688257</v>
      </c>
      <c r="J116" s="12">
        <v>3.5</v>
      </c>
      <c r="K116" s="16" t="s">
        <v>19</v>
      </c>
      <c r="L116" s="12">
        <v>30</v>
      </c>
      <c r="M116" s="12">
        <v>391</v>
      </c>
      <c r="N116" s="22"/>
    </row>
    <row r="117" spans="1:15" x14ac:dyDescent="0.3">
      <c r="A117" s="16" t="s">
        <v>352</v>
      </c>
      <c r="B117" s="12">
        <v>76.2</v>
      </c>
      <c r="C117" s="12">
        <v>76.2</v>
      </c>
      <c r="D117" s="12">
        <v>1.5</v>
      </c>
      <c r="E117" s="12">
        <v>228.6</v>
      </c>
      <c r="F117" s="12">
        <f t="shared" si="3"/>
        <v>3</v>
      </c>
      <c r="G117" s="12">
        <v>198000</v>
      </c>
      <c r="H117" s="12">
        <v>470</v>
      </c>
      <c r="I117" s="14">
        <f t="shared" si="5"/>
        <v>735.36151718688257</v>
      </c>
      <c r="J117" s="12">
        <v>3.5</v>
      </c>
      <c r="K117" s="16" t="s">
        <v>19</v>
      </c>
      <c r="L117" s="12">
        <v>40</v>
      </c>
      <c r="M117" s="12">
        <v>413</v>
      </c>
      <c r="N117" s="22"/>
    </row>
    <row r="118" spans="1:15" x14ac:dyDescent="0.3">
      <c r="A118" s="16" t="s">
        <v>353</v>
      </c>
      <c r="B118" s="12">
        <v>101.6</v>
      </c>
      <c r="C118" s="12">
        <v>50.8</v>
      </c>
      <c r="D118" s="12">
        <v>1.5</v>
      </c>
      <c r="E118" s="12">
        <v>304.8</v>
      </c>
      <c r="F118" s="12">
        <f t="shared" si="3"/>
        <v>3.0000000000000004</v>
      </c>
      <c r="G118" s="12">
        <v>198000</v>
      </c>
      <c r="H118" s="12">
        <v>470</v>
      </c>
      <c r="I118" s="14">
        <f t="shared" si="5"/>
        <v>735.36151718688257</v>
      </c>
      <c r="J118" s="12">
        <v>3.5</v>
      </c>
      <c r="K118" s="16" t="s">
        <v>19</v>
      </c>
      <c r="L118" s="12">
        <v>30</v>
      </c>
      <c r="M118" s="12">
        <v>330</v>
      </c>
      <c r="N118" s="22"/>
    </row>
    <row r="119" spans="1:15" x14ac:dyDescent="0.3">
      <c r="A119" s="16" t="s">
        <v>354</v>
      </c>
      <c r="B119" s="12">
        <v>101.6</v>
      </c>
      <c r="C119" s="12">
        <v>50.8</v>
      </c>
      <c r="D119" s="12">
        <v>1.5</v>
      </c>
      <c r="E119" s="12">
        <v>304.8</v>
      </c>
      <c r="F119" s="12">
        <f t="shared" si="3"/>
        <v>3.0000000000000004</v>
      </c>
      <c r="G119" s="12">
        <v>198000</v>
      </c>
      <c r="H119" s="12">
        <v>470</v>
      </c>
      <c r="I119" s="14">
        <f t="shared" si="5"/>
        <v>735.36151718688257</v>
      </c>
      <c r="J119" s="12">
        <v>3.5</v>
      </c>
      <c r="K119" s="16" t="s">
        <v>19</v>
      </c>
      <c r="L119" s="12">
        <v>40</v>
      </c>
      <c r="M119" s="12">
        <v>359</v>
      </c>
      <c r="N119" s="22"/>
    </row>
    <row r="120" spans="1:15" x14ac:dyDescent="0.3">
      <c r="A120" s="16" t="s">
        <v>355</v>
      </c>
      <c r="B120" s="12">
        <v>51</v>
      </c>
      <c r="C120" s="12">
        <v>51</v>
      </c>
      <c r="D120" s="12">
        <v>2.85</v>
      </c>
      <c r="E120" s="12">
        <v>150</v>
      </c>
      <c r="F120" s="12">
        <f t="shared" si="3"/>
        <v>2.9411764705882355</v>
      </c>
      <c r="G120" s="12">
        <v>207900</v>
      </c>
      <c r="H120" s="12">
        <v>440</v>
      </c>
      <c r="I120" s="14">
        <f t="shared" si="5"/>
        <v>743.82826475849731</v>
      </c>
      <c r="J120" s="12">
        <v>8.1999999999999993</v>
      </c>
      <c r="K120" s="16" t="s">
        <v>19</v>
      </c>
      <c r="L120" s="12">
        <v>21.5</v>
      </c>
      <c r="M120" s="12">
        <v>363</v>
      </c>
      <c r="N120" s="22"/>
    </row>
    <row r="121" spans="1:15" x14ac:dyDescent="0.3">
      <c r="A121" s="16" t="s">
        <v>356</v>
      </c>
      <c r="B121" s="12">
        <v>101</v>
      </c>
      <c r="C121" s="12">
        <v>101</v>
      </c>
      <c r="D121" s="12">
        <v>5.05</v>
      </c>
      <c r="E121" s="12">
        <v>300</v>
      </c>
      <c r="F121" s="12">
        <f t="shared" si="3"/>
        <v>2.9702970297029703</v>
      </c>
      <c r="G121" s="12">
        <v>202100</v>
      </c>
      <c r="H121" s="12">
        <v>435</v>
      </c>
      <c r="I121" s="14">
        <f t="shared" si="5"/>
        <v>727.18888291492613</v>
      </c>
      <c r="J121" s="12">
        <v>7</v>
      </c>
      <c r="K121" s="16" t="s">
        <v>19</v>
      </c>
      <c r="L121" s="12">
        <v>21.5</v>
      </c>
      <c r="M121" s="12">
        <v>1360</v>
      </c>
      <c r="N121" s="22"/>
    </row>
    <row r="122" spans="1:15" x14ac:dyDescent="0.3">
      <c r="A122" s="16" t="s">
        <v>357</v>
      </c>
      <c r="B122" s="12">
        <v>101</v>
      </c>
      <c r="C122" s="12">
        <v>101</v>
      </c>
      <c r="D122" s="12">
        <v>2.85</v>
      </c>
      <c r="E122" s="12">
        <v>300</v>
      </c>
      <c r="F122" s="12">
        <f t="shared" si="3"/>
        <v>2.9702970297029703</v>
      </c>
      <c r="G122" s="12">
        <v>195700</v>
      </c>
      <c r="H122" s="12">
        <v>358</v>
      </c>
      <c r="I122" s="14">
        <f t="shared" si="5"/>
        <v>664.90082566195315</v>
      </c>
      <c r="J122" s="12">
        <v>8.3000000000000007</v>
      </c>
      <c r="K122" s="16" t="s">
        <v>19</v>
      </c>
      <c r="L122" s="12">
        <v>34.9</v>
      </c>
      <c r="M122" s="12">
        <v>763</v>
      </c>
      <c r="N122" s="22"/>
    </row>
    <row r="123" spans="1:15" x14ac:dyDescent="0.3">
      <c r="A123" s="16" t="s">
        <v>358</v>
      </c>
      <c r="B123" s="12">
        <v>152</v>
      </c>
      <c r="C123" s="12">
        <v>152</v>
      </c>
      <c r="D123" s="12">
        <v>2.85</v>
      </c>
      <c r="E123" s="12">
        <v>450</v>
      </c>
      <c r="F123" s="12">
        <f t="shared" si="3"/>
        <v>2.9605263157894739</v>
      </c>
      <c r="G123" s="12">
        <v>192600</v>
      </c>
      <c r="H123" s="12">
        <v>268</v>
      </c>
      <c r="I123" s="14">
        <f t="shared" si="5"/>
        <v>585.88876276958001</v>
      </c>
      <c r="J123" s="12">
        <v>6.8</v>
      </c>
      <c r="K123" s="16" t="s">
        <v>19</v>
      </c>
      <c r="L123" s="12">
        <v>34.9</v>
      </c>
      <c r="M123" s="12">
        <v>1178</v>
      </c>
      <c r="N123" s="22"/>
    </row>
    <row r="124" spans="1:15" x14ac:dyDescent="0.3">
      <c r="A124" s="16" t="s">
        <v>333</v>
      </c>
      <c r="B124" s="12">
        <v>150.5</v>
      </c>
      <c r="C124" s="12">
        <v>150.5</v>
      </c>
      <c r="D124" s="12">
        <v>5.83</v>
      </c>
      <c r="E124" s="12">
        <v>450</v>
      </c>
      <c r="F124" s="12">
        <f t="shared" si="3"/>
        <v>2.9900332225913622</v>
      </c>
      <c r="G124" s="12">
        <v>194000</v>
      </c>
      <c r="H124" s="12">
        <v>497</v>
      </c>
      <c r="I124" s="14">
        <f t="shared" si="5"/>
        <v>737.45076293548516</v>
      </c>
      <c r="J124" s="12">
        <v>3</v>
      </c>
      <c r="K124" s="16" t="s">
        <v>19</v>
      </c>
      <c r="L124" s="12">
        <v>46.6</v>
      </c>
      <c r="M124" s="12">
        <v>2745</v>
      </c>
      <c r="N124" s="22"/>
    </row>
    <row r="125" spans="1:15" x14ac:dyDescent="0.3">
      <c r="A125" s="16" t="s">
        <v>359</v>
      </c>
      <c r="B125" s="12">
        <v>100</v>
      </c>
      <c r="C125" s="12">
        <v>100</v>
      </c>
      <c r="D125" s="12">
        <v>4.9000000000000004</v>
      </c>
      <c r="E125" s="12">
        <v>300</v>
      </c>
      <c r="F125" s="12">
        <f t="shared" si="3"/>
        <v>3</v>
      </c>
      <c r="G125" s="12">
        <v>180000</v>
      </c>
      <c r="H125" s="12">
        <v>458</v>
      </c>
      <c r="I125" s="14">
        <f t="shared" si="5"/>
        <v>682.84602004472788</v>
      </c>
      <c r="J125" s="12">
        <v>3.7</v>
      </c>
      <c r="K125" s="16" t="s">
        <v>19</v>
      </c>
      <c r="L125" s="12">
        <v>53</v>
      </c>
      <c r="M125" s="12">
        <v>1565</v>
      </c>
      <c r="N125" s="22"/>
    </row>
    <row r="126" spans="1:15" x14ac:dyDescent="0.3">
      <c r="A126" s="16" t="s">
        <v>360</v>
      </c>
      <c r="B126" s="12">
        <v>60</v>
      </c>
      <c r="C126" s="12">
        <v>60</v>
      </c>
      <c r="D126" s="12">
        <v>1</v>
      </c>
      <c r="E126" s="12">
        <v>180</v>
      </c>
      <c r="F126" s="12">
        <f t="shared" si="3"/>
        <v>3</v>
      </c>
      <c r="G126" s="12">
        <v>200000</v>
      </c>
      <c r="H126" s="12">
        <v>258</v>
      </c>
      <c r="I126" s="12">
        <v>409</v>
      </c>
      <c r="J126" s="12">
        <v>10</v>
      </c>
      <c r="K126" s="16" t="s">
        <v>19</v>
      </c>
      <c r="L126" s="12">
        <v>22.74</v>
      </c>
      <c r="M126" s="12">
        <v>114</v>
      </c>
      <c r="N126" s="28" t="s">
        <v>420</v>
      </c>
      <c r="O126" s="43" t="s">
        <v>421</v>
      </c>
    </row>
    <row r="127" spans="1:15" x14ac:dyDescent="0.3">
      <c r="A127" s="16" t="s">
        <v>361</v>
      </c>
      <c r="B127" s="12">
        <v>60</v>
      </c>
      <c r="C127" s="12">
        <v>60</v>
      </c>
      <c r="D127" s="12">
        <v>1</v>
      </c>
      <c r="E127" s="12">
        <v>210</v>
      </c>
      <c r="F127" s="12">
        <f t="shared" si="3"/>
        <v>3.5</v>
      </c>
      <c r="G127" s="12">
        <v>200000</v>
      </c>
      <c r="H127" s="12">
        <v>258</v>
      </c>
      <c r="I127" s="12">
        <v>409</v>
      </c>
      <c r="J127" s="12">
        <v>10</v>
      </c>
      <c r="K127" s="16" t="s">
        <v>19</v>
      </c>
      <c r="L127" s="12">
        <v>22.74</v>
      </c>
      <c r="M127" s="12">
        <v>131</v>
      </c>
      <c r="N127" s="29"/>
      <c r="O127" s="43"/>
    </row>
    <row r="128" spans="1:15" x14ac:dyDescent="0.3">
      <c r="A128" s="16" t="s">
        <v>362</v>
      </c>
      <c r="B128" s="12">
        <v>60</v>
      </c>
      <c r="C128" s="12">
        <v>60</v>
      </c>
      <c r="D128" s="12">
        <v>1</v>
      </c>
      <c r="E128" s="12">
        <v>240</v>
      </c>
      <c r="F128" s="12">
        <f t="shared" si="3"/>
        <v>4</v>
      </c>
      <c r="G128" s="12">
        <v>200000</v>
      </c>
      <c r="H128" s="12">
        <v>258</v>
      </c>
      <c r="I128" s="12">
        <v>409</v>
      </c>
      <c r="J128" s="12">
        <v>10</v>
      </c>
      <c r="K128" s="16" t="s">
        <v>19</v>
      </c>
      <c r="L128" s="12">
        <v>22.74</v>
      </c>
      <c r="M128" s="12">
        <v>126</v>
      </c>
      <c r="N128" s="29"/>
      <c r="O128" s="43"/>
    </row>
    <row r="129" spans="1:15" x14ac:dyDescent="0.3">
      <c r="A129" s="16" t="s">
        <v>363</v>
      </c>
      <c r="B129" s="12">
        <v>80</v>
      </c>
      <c r="C129" s="12">
        <v>80</v>
      </c>
      <c r="D129" s="12">
        <v>1</v>
      </c>
      <c r="E129" s="12">
        <v>240</v>
      </c>
      <c r="F129" s="12">
        <f t="shared" si="3"/>
        <v>3</v>
      </c>
      <c r="G129" s="12">
        <v>200000</v>
      </c>
      <c r="H129" s="12">
        <v>258</v>
      </c>
      <c r="I129" s="12">
        <v>409</v>
      </c>
      <c r="J129" s="12">
        <v>10</v>
      </c>
      <c r="K129" s="16" t="s">
        <v>19</v>
      </c>
      <c r="L129" s="12">
        <v>22.74</v>
      </c>
      <c r="M129" s="12">
        <v>190</v>
      </c>
      <c r="N129" s="29"/>
      <c r="O129" s="43"/>
    </row>
    <row r="130" spans="1:15" x14ac:dyDescent="0.3">
      <c r="A130" s="16" t="s">
        <v>364</v>
      </c>
      <c r="B130" s="12">
        <v>80</v>
      </c>
      <c r="C130" s="12">
        <v>80</v>
      </c>
      <c r="D130" s="12">
        <v>1</v>
      </c>
      <c r="E130" s="12">
        <v>280</v>
      </c>
      <c r="F130" s="12">
        <f t="shared" si="3"/>
        <v>3.5</v>
      </c>
      <c r="G130" s="12">
        <v>200000</v>
      </c>
      <c r="H130" s="12">
        <v>258</v>
      </c>
      <c r="I130" s="12">
        <v>409</v>
      </c>
      <c r="J130" s="12">
        <v>10</v>
      </c>
      <c r="K130" s="16" t="s">
        <v>19</v>
      </c>
      <c r="L130" s="12">
        <v>22.74</v>
      </c>
      <c r="M130" s="12">
        <v>182</v>
      </c>
      <c r="N130" s="29"/>
      <c r="O130" s="43"/>
    </row>
    <row r="131" spans="1:15" x14ac:dyDescent="0.3">
      <c r="A131" s="16" t="s">
        <v>365</v>
      </c>
      <c r="B131" s="12">
        <v>80</v>
      </c>
      <c r="C131" s="12">
        <v>80</v>
      </c>
      <c r="D131" s="12">
        <v>1</v>
      </c>
      <c r="E131" s="12">
        <v>320</v>
      </c>
      <c r="F131" s="12">
        <f t="shared" ref="F131:F212" si="6">E131/B131</f>
        <v>4</v>
      </c>
      <c r="G131" s="12">
        <v>200000</v>
      </c>
      <c r="H131" s="12">
        <v>258</v>
      </c>
      <c r="I131" s="12">
        <v>409</v>
      </c>
      <c r="J131" s="12">
        <v>10</v>
      </c>
      <c r="K131" s="16" t="s">
        <v>19</v>
      </c>
      <c r="L131" s="12">
        <v>22.74</v>
      </c>
      <c r="M131" s="12">
        <v>166</v>
      </c>
      <c r="N131" s="29"/>
      <c r="O131" s="43"/>
    </row>
    <row r="132" spans="1:15" x14ac:dyDescent="0.3">
      <c r="A132" s="16" t="s">
        <v>366</v>
      </c>
      <c r="B132" s="12">
        <v>100</v>
      </c>
      <c r="C132" s="12">
        <v>100</v>
      </c>
      <c r="D132" s="12">
        <v>1</v>
      </c>
      <c r="E132" s="12">
        <v>300</v>
      </c>
      <c r="F132" s="12">
        <f t="shared" si="6"/>
        <v>3</v>
      </c>
      <c r="G132" s="12">
        <v>200000</v>
      </c>
      <c r="H132" s="12">
        <v>258</v>
      </c>
      <c r="I132" s="12">
        <v>409</v>
      </c>
      <c r="J132" s="12">
        <v>10</v>
      </c>
      <c r="K132" s="16" t="s">
        <v>19</v>
      </c>
      <c r="L132" s="12">
        <v>22.74</v>
      </c>
      <c r="M132" s="12">
        <v>258</v>
      </c>
      <c r="N132" s="29"/>
      <c r="O132" s="43"/>
    </row>
    <row r="133" spans="1:15" x14ac:dyDescent="0.3">
      <c r="A133" s="16" t="s">
        <v>367</v>
      </c>
      <c r="B133" s="12">
        <v>100</v>
      </c>
      <c r="C133" s="12">
        <v>100</v>
      </c>
      <c r="D133" s="12">
        <v>1</v>
      </c>
      <c r="E133" s="12">
        <v>350</v>
      </c>
      <c r="F133" s="12">
        <f t="shared" si="6"/>
        <v>3.5</v>
      </c>
      <c r="G133" s="12">
        <v>200000</v>
      </c>
      <c r="H133" s="12">
        <v>258</v>
      </c>
      <c r="I133" s="12">
        <v>409</v>
      </c>
      <c r="J133" s="12">
        <v>10</v>
      </c>
      <c r="K133" s="16" t="s">
        <v>19</v>
      </c>
      <c r="L133" s="12">
        <v>22.74</v>
      </c>
      <c r="M133" s="12">
        <v>237</v>
      </c>
      <c r="N133" s="29"/>
      <c r="O133" s="43"/>
    </row>
    <row r="134" spans="1:15" x14ac:dyDescent="0.3">
      <c r="A134" s="16" t="s">
        <v>368</v>
      </c>
      <c r="B134" s="12">
        <v>100</v>
      </c>
      <c r="C134" s="12">
        <v>100</v>
      </c>
      <c r="D134" s="12">
        <v>1</v>
      </c>
      <c r="E134" s="12">
        <v>400</v>
      </c>
      <c r="F134" s="12">
        <f t="shared" si="6"/>
        <v>4</v>
      </c>
      <c r="G134" s="12">
        <v>200000</v>
      </c>
      <c r="H134" s="12">
        <v>258</v>
      </c>
      <c r="I134" s="12">
        <v>409</v>
      </c>
      <c r="J134" s="12">
        <v>10</v>
      </c>
      <c r="K134" s="16" t="s">
        <v>19</v>
      </c>
      <c r="L134" s="12">
        <v>22.74</v>
      </c>
      <c r="M134" s="12">
        <v>233</v>
      </c>
      <c r="N134" s="29"/>
      <c r="O134" s="43"/>
    </row>
    <row r="135" spans="1:15" x14ac:dyDescent="0.3">
      <c r="A135" s="16" t="s">
        <v>369</v>
      </c>
      <c r="B135" s="12">
        <v>60</v>
      </c>
      <c r="C135" s="12">
        <v>60</v>
      </c>
      <c r="D135" s="12">
        <v>1</v>
      </c>
      <c r="E135" s="12">
        <v>180</v>
      </c>
      <c r="F135" s="12">
        <f t="shared" si="6"/>
        <v>3</v>
      </c>
      <c r="G135" s="12">
        <v>200000</v>
      </c>
      <c r="H135" s="12">
        <v>258</v>
      </c>
      <c r="I135" s="12">
        <v>409</v>
      </c>
      <c r="J135" s="12">
        <v>10</v>
      </c>
      <c r="K135" s="16" t="s">
        <v>19</v>
      </c>
      <c r="L135" s="12">
        <v>29.43</v>
      </c>
      <c r="M135" s="12">
        <v>142</v>
      </c>
      <c r="N135" s="29"/>
      <c r="O135" s="43"/>
    </row>
    <row r="136" spans="1:15" x14ac:dyDescent="0.3">
      <c r="A136" s="16" t="s">
        <v>370</v>
      </c>
      <c r="B136" s="12">
        <v>60</v>
      </c>
      <c r="C136" s="12">
        <v>60</v>
      </c>
      <c r="D136" s="12">
        <v>1</v>
      </c>
      <c r="E136" s="12">
        <v>210</v>
      </c>
      <c r="F136" s="12">
        <f t="shared" si="6"/>
        <v>3.5</v>
      </c>
      <c r="G136" s="12">
        <v>200000</v>
      </c>
      <c r="H136" s="12">
        <v>258</v>
      </c>
      <c r="I136" s="12">
        <v>409</v>
      </c>
      <c r="J136" s="12">
        <v>10</v>
      </c>
      <c r="K136" s="16" t="s">
        <v>19</v>
      </c>
      <c r="L136" s="12">
        <v>29.43</v>
      </c>
      <c r="M136" s="12">
        <v>107</v>
      </c>
      <c r="N136" s="29"/>
      <c r="O136" s="43"/>
    </row>
    <row r="137" spans="1:15" x14ac:dyDescent="0.3">
      <c r="A137" s="16" t="s">
        <v>371</v>
      </c>
      <c r="B137" s="12">
        <v>60</v>
      </c>
      <c r="C137" s="12">
        <v>60</v>
      </c>
      <c r="D137" s="12">
        <v>1</v>
      </c>
      <c r="E137" s="12">
        <v>240</v>
      </c>
      <c r="F137" s="12">
        <f t="shared" si="6"/>
        <v>4</v>
      </c>
      <c r="G137" s="12">
        <v>200000</v>
      </c>
      <c r="H137" s="12">
        <v>258</v>
      </c>
      <c r="I137" s="12">
        <v>409</v>
      </c>
      <c r="J137" s="12">
        <v>10</v>
      </c>
      <c r="K137" s="16" t="s">
        <v>19</v>
      </c>
      <c r="L137" s="12">
        <v>29.43</v>
      </c>
      <c r="M137" s="12">
        <v>117</v>
      </c>
      <c r="N137" s="29"/>
      <c r="O137" s="43"/>
    </row>
    <row r="138" spans="1:15" x14ac:dyDescent="0.3">
      <c r="A138" s="16" t="s">
        <v>372</v>
      </c>
      <c r="B138" s="12">
        <v>80</v>
      </c>
      <c r="C138" s="12">
        <v>80</v>
      </c>
      <c r="D138" s="12">
        <v>1</v>
      </c>
      <c r="E138" s="12">
        <v>240</v>
      </c>
      <c r="F138" s="12">
        <f t="shared" si="6"/>
        <v>3</v>
      </c>
      <c r="G138" s="12">
        <v>200000</v>
      </c>
      <c r="H138" s="12">
        <v>258</v>
      </c>
      <c r="I138" s="12">
        <v>409</v>
      </c>
      <c r="J138" s="12">
        <v>10</v>
      </c>
      <c r="K138" s="16" t="s">
        <v>19</v>
      </c>
      <c r="L138" s="12">
        <v>29.43</v>
      </c>
      <c r="M138" s="12">
        <v>190</v>
      </c>
      <c r="N138" s="29"/>
      <c r="O138" s="43"/>
    </row>
    <row r="139" spans="1:15" x14ac:dyDescent="0.3">
      <c r="A139" s="16" t="s">
        <v>373</v>
      </c>
      <c r="B139" s="12">
        <v>80</v>
      </c>
      <c r="C139" s="12">
        <v>80</v>
      </c>
      <c r="D139" s="12">
        <v>1</v>
      </c>
      <c r="E139" s="12">
        <v>280</v>
      </c>
      <c r="F139" s="12">
        <f t="shared" si="6"/>
        <v>3.5</v>
      </c>
      <c r="G139" s="12">
        <v>200000</v>
      </c>
      <c r="H139" s="12">
        <v>258</v>
      </c>
      <c r="I139" s="12">
        <v>409</v>
      </c>
      <c r="J139" s="12">
        <v>10</v>
      </c>
      <c r="K139" s="16" t="s">
        <v>19</v>
      </c>
      <c r="L139" s="12">
        <v>29.43</v>
      </c>
      <c r="M139" s="12">
        <v>203</v>
      </c>
      <c r="N139" s="29"/>
      <c r="O139" s="43"/>
    </row>
    <row r="140" spans="1:15" x14ac:dyDescent="0.3">
      <c r="A140" s="16" t="s">
        <v>374</v>
      </c>
      <c r="B140" s="12">
        <v>80</v>
      </c>
      <c r="C140" s="12">
        <v>80</v>
      </c>
      <c r="D140" s="12">
        <v>1</v>
      </c>
      <c r="E140" s="12">
        <v>320</v>
      </c>
      <c r="F140" s="12">
        <f t="shared" si="6"/>
        <v>4</v>
      </c>
      <c r="G140" s="12">
        <v>200000</v>
      </c>
      <c r="H140" s="12">
        <v>258</v>
      </c>
      <c r="I140" s="12">
        <v>409</v>
      </c>
      <c r="J140" s="12">
        <v>10</v>
      </c>
      <c r="K140" s="16" t="s">
        <v>19</v>
      </c>
      <c r="L140" s="12">
        <v>29.43</v>
      </c>
      <c r="M140" s="12">
        <v>211</v>
      </c>
      <c r="N140" s="29"/>
      <c r="O140" s="43"/>
    </row>
    <row r="141" spans="1:15" x14ac:dyDescent="0.3">
      <c r="A141" s="16" t="s">
        <v>375</v>
      </c>
      <c r="B141" s="12">
        <v>100</v>
      </c>
      <c r="C141" s="12">
        <v>100</v>
      </c>
      <c r="D141" s="12">
        <v>1</v>
      </c>
      <c r="E141" s="12">
        <v>300</v>
      </c>
      <c r="F141" s="12">
        <f t="shared" si="6"/>
        <v>3</v>
      </c>
      <c r="G141" s="12">
        <v>200000</v>
      </c>
      <c r="H141" s="12">
        <v>258</v>
      </c>
      <c r="I141" s="12">
        <v>409</v>
      </c>
      <c r="J141" s="12">
        <v>10</v>
      </c>
      <c r="K141" s="16" t="s">
        <v>19</v>
      </c>
      <c r="L141" s="12">
        <v>29.43</v>
      </c>
      <c r="M141" s="12">
        <v>261</v>
      </c>
      <c r="N141" s="29"/>
      <c r="O141" s="43"/>
    </row>
    <row r="142" spans="1:15" x14ac:dyDescent="0.3">
      <c r="A142" s="16" t="s">
        <v>376</v>
      </c>
      <c r="B142" s="12">
        <v>100</v>
      </c>
      <c r="C142" s="12">
        <v>100</v>
      </c>
      <c r="D142" s="12">
        <v>1</v>
      </c>
      <c r="E142" s="12">
        <v>350</v>
      </c>
      <c r="F142" s="12">
        <f t="shared" si="6"/>
        <v>3.5</v>
      </c>
      <c r="G142" s="12">
        <v>200000</v>
      </c>
      <c r="H142" s="12">
        <v>258</v>
      </c>
      <c r="I142" s="12">
        <v>409</v>
      </c>
      <c r="J142" s="12">
        <v>10</v>
      </c>
      <c r="K142" s="16" t="s">
        <v>19</v>
      </c>
      <c r="L142" s="12">
        <v>29.43</v>
      </c>
      <c r="M142" s="12">
        <v>252</v>
      </c>
      <c r="N142" s="30"/>
      <c r="O142" s="43"/>
    </row>
    <row r="143" spans="1:15" x14ac:dyDescent="0.3">
      <c r="A143" s="16" t="s">
        <v>377</v>
      </c>
      <c r="B143" s="35">
        <v>40.1</v>
      </c>
      <c r="C143" s="35">
        <v>59.9</v>
      </c>
      <c r="D143" s="35">
        <v>3.8159999999999998</v>
      </c>
      <c r="E143" s="35">
        <v>178.9</v>
      </c>
      <c r="F143" s="35">
        <f t="shared" si="6"/>
        <v>4.4613466334164587</v>
      </c>
      <c r="G143" s="35">
        <v>206000</v>
      </c>
      <c r="H143" s="35">
        <v>479</v>
      </c>
      <c r="I143" s="35">
        <v>492</v>
      </c>
      <c r="J143" s="35">
        <v>6</v>
      </c>
      <c r="K143" s="36" t="s">
        <v>19</v>
      </c>
      <c r="L143" s="35">
        <v>42.6</v>
      </c>
      <c r="M143" s="35">
        <v>477.5</v>
      </c>
      <c r="N143" s="28" t="s">
        <v>417</v>
      </c>
    </row>
    <row r="144" spans="1:15" x14ac:dyDescent="0.3">
      <c r="A144" s="16" t="s">
        <v>378</v>
      </c>
      <c r="B144" s="35">
        <v>40.1</v>
      </c>
      <c r="C144" s="35">
        <v>59.8</v>
      </c>
      <c r="D144" s="35">
        <v>3.7959999999999998</v>
      </c>
      <c r="E144" s="35">
        <v>179.5</v>
      </c>
      <c r="F144" s="35">
        <f t="shared" si="6"/>
        <v>4.4763092269326679</v>
      </c>
      <c r="G144" s="35">
        <v>206000</v>
      </c>
      <c r="H144" s="35">
        <v>479</v>
      </c>
      <c r="I144" s="35">
        <v>492</v>
      </c>
      <c r="J144" s="35">
        <v>6</v>
      </c>
      <c r="K144" s="36" t="s">
        <v>19</v>
      </c>
      <c r="L144" s="35">
        <v>42.6</v>
      </c>
      <c r="M144" s="35">
        <v>481</v>
      </c>
      <c r="N144" s="29"/>
    </row>
    <row r="145" spans="1:14" x14ac:dyDescent="0.3">
      <c r="A145" s="16" t="s">
        <v>379</v>
      </c>
      <c r="B145" s="35">
        <v>40.1</v>
      </c>
      <c r="C145" s="35">
        <v>59.9</v>
      </c>
      <c r="D145" s="35">
        <v>3.7919999999999998</v>
      </c>
      <c r="E145" s="35">
        <v>179.5</v>
      </c>
      <c r="F145" s="35">
        <f t="shared" si="6"/>
        <v>4.4763092269326679</v>
      </c>
      <c r="G145" s="35">
        <v>206000</v>
      </c>
      <c r="H145" s="35">
        <v>479</v>
      </c>
      <c r="I145" s="35">
        <v>492</v>
      </c>
      <c r="J145" s="35">
        <v>6</v>
      </c>
      <c r="K145" s="36" t="s">
        <v>19</v>
      </c>
      <c r="L145" s="35">
        <v>80.900000000000006</v>
      </c>
      <c r="M145" s="35">
        <v>531.79999999999995</v>
      </c>
      <c r="N145" s="29"/>
    </row>
    <row r="146" spans="1:14" x14ac:dyDescent="0.3">
      <c r="A146" s="16" t="s">
        <v>380</v>
      </c>
      <c r="B146" s="35">
        <v>40.1</v>
      </c>
      <c r="C146" s="35">
        <v>59.8</v>
      </c>
      <c r="D146" s="35">
        <v>3.8170000000000002</v>
      </c>
      <c r="E146" s="35">
        <v>179.1</v>
      </c>
      <c r="F146" s="35">
        <f t="shared" si="6"/>
        <v>4.4663341645885284</v>
      </c>
      <c r="G146" s="35">
        <v>206000</v>
      </c>
      <c r="H146" s="35">
        <v>479</v>
      </c>
      <c r="I146" s="35">
        <v>492</v>
      </c>
      <c r="J146" s="35">
        <v>6</v>
      </c>
      <c r="K146" s="36" t="s">
        <v>19</v>
      </c>
      <c r="L146" s="35">
        <v>114.6</v>
      </c>
      <c r="M146" s="41">
        <v>585.1</v>
      </c>
      <c r="N146" s="29"/>
    </row>
    <row r="147" spans="1:14" x14ac:dyDescent="0.3">
      <c r="A147" s="16" t="s">
        <v>381</v>
      </c>
      <c r="B147" s="35">
        <v>60.1</v>
      </c>
      <c r="C147" s="35">
        <v>60.3</v>
      </c>
      <c r="D147" s="35">
        <v>2.827</v>
      </c>
      <c r="E147" s="35">
        <v>180.3</v>
      </c>
      <c r="F147" s="35">
        <f t="shared" si="6"/>
        <v>3</v>
      </c>
      <c r="G147" s="35">
        <v>210000</v>
      </c>
      <c r="H147" s="35">
        <v>449</v>
      </c>
      <c r="I147" s="35">
        <v>463</v>
      </c>
      <c r="J147" s="35">
        <v>6</v>
      </c>
      <c r="K147" s="36" t="s">
        <v>19</v>
      </c>
      <c r="L147" s="35">
        <v>42.6</v>
      </c>
      <c r="M147" s="35">
        <v>484.2</v>
      </c>
      <c r="N147" s="29"/>
    </row>
    <row r="148" spans="1:14" x14ac:dyDescent="0.3">
      <c r="A148" s="16" t="s">
        <v>382</v>
      </c>
      <c r="B148" s="35">
        <v>60.1</v>
      </c>
      <c r="C148" s="35">
        <v>60.2</v>
      </c>
      <c r="D148" s="35">
        <v>2.83</v>
      </c>
      <c r="E148" s="35">
        <v>179.7</v>
      </c>
      <c r="F148" s="35">
        <f t="shared" si="6"/>
        <v>2.9900166389351077</v>
      </c>
      <c r="G148" s="35">
        <v>210000</v>
      </c>
      <c r="H148" s="35">
        <v>449</v>
      </c>
      <c r="I148" s="35">
        <v>463</v>
      </c>
      <c r="J148" s="35">
        <v>6</v>
      </c>
      <c r="K148" s="36" t="s">
        <v>19</v>
      </c>
      <c r="L148" s="35">
        <v>80.900000000000006</v>
      </c>
      <c r="M148" s="35">
        <v>594.70000000000005</v>
      </c>
      <c r="N148" s="29"/>
    </row>
    <row r="149" spans="1:14" x14ac:dyDescent="0.3">
      <c r="A149" s="16" t="s">
        <v>383</v>
      </c>
      <c r="B149" s="35">
        <v>60.1</v>
      </c>
      <c r="C149" s="35">
        <v>60.3</v>
      </c>
      <c r="D149" s="35">
        <v>2.8290000000000002</v>
      </c>
      <c r="E149" s="35">
        <v>179.2</v>
      </c>
      <c r="F149" s="35">
        <f t="shared" si="6"/>
        <v>2.9816971713810312</v>
      </c>
      <c r="G149" s="35">
        <v>210000</v>
      </c>
      <c r="H149" s="35">
        <v>449</v>
      </c>
      <c r="I149" s="35">
        <v>463</v>
      </c>
      <c r="J149" s="35">
        <v>6</v>
      </c>
      <c r="K149" s="36" t="s">
        <v>19</v>
      </c>
      <c r="L149" s="35">
        <v>114.6</v>
      </c>
      <c r="M149" s="35">
        <v>712.2</v>
      </c>
      <c r="N149" s="29"/>
    </row>
    <row r="150" spans="1:14" x14ac:dyDescent="0.3">
      <c r="A150" s="16" t="s">
        <v>384</v>
      </c>
      <c r="B150" s="35">
        <v>59.9</v>
      </c>
      <c r="C150" s="35">
        <v>80.099999999999994</v>
      </c>
      <c r="D150" s="35">
        <v>3.7090000000000001</v>
      </c>
      <c r="E150" s="35">
        <v>239.7</v>
      </c>
      <c r="F150" s="35">
        <f t="shared" si="6"/>
        <v>4.0016694490818026</v>
      </c>
      <c r="G150" s="35">
        <v>210000</v>
      </c>
      <c r="H150" s="35">
        <v>451</v>
      </c>
      <c r="I150" s="35">
        <v>464</v>
      </c>
      <c r="J150" s="35">
        <v>7</v>
      </c>
      <c r="K150" s="36" t="s">
        <v>19</v>
      </c>
      <c r="L150" s="35">
        <v>42.6</v>
      </c>
      <c r="M150" s="35">
        <v>712.6</v>
      </c>
      <c r="N150" s="29"/>
    </row>
    <row r="151" spans="1:14" x14ac:dyDescent="0.3">
      <c r="A151" s="16" t="s">
        <v>385</v>
      </c>
      <c r="B151" s="35">
        <v>59.9</v>
      </c>
      <c r="C151" s="35">
        <v>80.3</v>
      </c>
      <c r="D151" s="35">
        <v>3.7229999999999999</v>
      </c>
      <c r="E151" s="35">
        <v>239.9</v>
      </c>
      <c r="F151" s="35">
        <f t="shared" si="6"/>
        <v>4.0050083472454094</v>
      </c>
      <c r="G151" s="35">
        <v>210000</v>
      </c>
      <c r="H151" s="35">
        <v>451</v>
      </c>
      <c r="I151" s="35">
        <v>464</v>
      </c>
      <c r="J151" s="35">
        <v>7</v>
      </c>
      <c r="K151" s="36" t="s">
        <v>19</v>
      </c>
      <c r="L151" s="35">
        <v>80.900000000000006</v>
      </c>
      <c r="M151" s="35">
        <v>878.6</v>
      </c>
      <c r="N151" s="29"/>
    </row>
    <row r="152" spans="1:14" x14ac:dyDescent="0.3">
      <c r="A152" s="16" t="s">
        <v>386</v>
      </c>
      <c r="B152" s="35">
        <v>59.8</v>
      </c>
      <c r="C152" s="35">
        <v>80.2</v>
      </c>
      <c r="D152" s="35">
        <v>3.7170000000000001</v>
      </c>
      <c r="E152" s="35">
        <v>240</v>
      </c>
      <c r="F152" s="35">
        <f t="shared" si="6"/>
        <v>4.0133779264214047</v>
      </c>
      <c r="G152" s="35">
        <v>210000</v>
      </c>
      <c r="H152" s="35">
        <v>451</v>
      </c>
      <c r="I152" s="35">
        <v>464</v>
      </c>
      <c r="J152" s="35">
        <v>7</v>
      </c>
      <c r="K152" s="36" t="s">
        <v>19</v>
      </c>
      <c r="L152" s="35">
        <v>114.6</v>
      </c>
      <c r="M152" s="35">
        <v>999.6</v>
      </c>
      <c r="N152" s="29"/>
    </row>
    <row r="153" spans="1:14" x14ac:dyDescent="0.3">
      <c r="A153" s="16" t="s">
        <v>387</v>
      </c>
      <c r="B153" s="35">
        <v>59.9</v>
      </c>
      <c r="C153" s="35">
        <v>80.2</v>
      </c>
      <c r="D153" s="35">
        <v>3.74</v>
      </c>
      <c r="E153" s="35">
        <v>240.1</v>
      </c>
      <c r="F153" s="35">
        <f t="shared" si="6"/>
        <v>4.0083472454090154</v>
      </c>
      <c r="G153" s="35">
        <v>210000</v>
      </c>
      <c r="H153" s="35">
        <v>451</v>
      </c>
      <c r="I153" s="35">
        <v>464</v>
      </c>
      <c r="J153" s="35">
        <v>7</v>
      </c>
      <c r="K153" s="36" t="s">
        <v>19</v>
      </c>
      <c r="L153" s="35">
        <v>114.6</v>
      </c>
      <c r="M153" s="35">
        <v>976.6</v>
      </c>
      <c r="N153" s="29"/>
    </row>
    <row r="154" spans="1:14" x14ac:dyDescent="0.3">
      <c r="A154" s="16" t="s">
        <v>388</v>
      </c>
      <c r="B154" s="35">
        <v>40.200000000000003</v>
      </c>
      <c r="C154" s="35">
        <v>99.7</v>
      </c>
      <c r="D154" s="35">
        <v>1.944</v>
      </c>
      <c r="E154" s="35">
        <v>299.89999999999998</v>
      </c>
      <c r="F154" s="35">
        <f t="shared" si="6"/>
        <v>7.4601990049751237</v>
      </c>
      <c r="G154" s="35">
        <v>200000</v>
      </c>
      <c r="H154" s="35">
        <v>420</v>
      </c>
      <c r="I154" s="35">
        <v>452</v>
      </c>
      <c r="J154" s="35">
        <v>8</v>
      </c>
      <c r="K154" s="36" t="s">
        <v>19</v>
      </c>
      <c r="L154" s="35">
        <v>42.6</v>
      </c>
      <c r="M154" s="35">
        <v>398.3</v>
      </c>
      <c r="N154" s="29"/>
    </row>
    <row r="155" spans="1:14" x14ac:dyDescent="0.3">
      <c r="A155" s="16" t="s">
        <v>389</v>
      </c>
      <c r="B155" s="35">
        <v>40.200000000000003</v>
      </c>
      <c r="C155" s="35">
        <v>99.7</v>
      </c>
      <c r="D155" s="35">
        <v>1.946</v>
      </c>
      <c r="E155" s="35">
        <v>300</v>
      </c>
      <c r="F155" s="35">
        <f t="shared" si="6"/>
        <v>7.4626865671641784</v>
      </c>
      <c r="G155" s="35">
        <v>200000</v>
      </c>
      <c r="H155" s="35">
        <v>420</v>
      </c>
      <c r="I155" s="35">
        <v>452</v>
      </c>
      <c r="J155" s="35">
        <v>8</v>
      </c>
      <c r="K155" s="36" t="s">
        <v>19</v>
      </c>
      <c r="L155" s="35">
        <v>80.900000000000006</v>
      </c>
      <c r="M155" s="35">
        <v>534.6</v>
      </c>
      <c r="N155" s="29"/>
    </row>
    <row r="156" spans="1:14" x14ac:dyDescent="0.3">
      <c r="A156" s="16" t="s">
        <v>390</v>
      </c>
      <c r="B156" s="35">
        <v>40.200000000000003</v>
      </c>
      <c r="C156" s="35">
        <v>99.7</v>
      </c>
      <c r="D156" s="35">
        <v>1.9490000000000001</v>
      </c>
      <c r="E156" s="35">
        <v>300</v>
      </c>
      <c r="F156" s="35">
        <f t="shared" si="6"/>
        <v>7.4626865671641784</v>
      </c>
      <c r="G156" s="35">
        <v>200000</v>
      </c>
      <c r="H156" s="35">
        <v>420</v>
      </c>
      <c r="I156" s="35">
        <v>452</v>
      </c>
      <c r="J156" s="35">
        <v>8</v>
      </c>
      <c r="K156" s="36" t="s">
        <v>19</v>
      </c>
      <c r="L156" s="35">
        <v>114.6</v>
      </c>
      <c r="M156" s="35">
        <v>674.1</v>
      </c>
      <c r="N156" s="29"/>
    </row>
    <row r="157" spans="1:14" x14ac:dyDescent="0.3">
      <c r="A157" s="16" t="s">
        <v>391</v>
      </c>
      <c r="B157" s="35">
        <v>79.900000000000006</v>
      </c>
      <c r="C157" s="35">
        <v>119.9</v>
      </c>
      <c r="D157" s="35">
        <v>2.8029999999999999</v>
      </c>
      <c r="E157" s="35">
        <v>359.8</v>
      </c>
      <c r="F157" s="35">
        <f t="shared" si="6"/>
        <v>4.5031289111389237</v>
      </c>
      <c r="G157" s="35">
        <v>200000</v>
      </c>
      <c r="H157" s="35">
        <v>381</v>
      </c>
      <c r="I157" s="35">
        <v>443</v>
      </c>
      <c r="J157" s="35">
        <v>8</v>
      </c>
      <c r="K157" s="36" t="s">
        <v>19</v>
      </c>
      <c r="L157" s="35">
        <v>42.6</v>
      </c>
      <c r="M157" s="35">
        <v>870.8</v>
      </c>
      <c r="N157" s="29"/>
    </row>
    <row r="158" spans="1:14" x14ac:dyDescent="0.3">
      <c r="A158" s="16" t="s">
        <v>392</v>
      </c>
      <c r="B158" s="35">
        <v>79.900000000000006</v>
      </c>
      <c r="C158" s="35">
        <v>120</v>
      </c>
      <c r="D158" s="35">
        <v>2.8050000000000002</v>
      </c>
      <c r="E158" s="35">
        <v>359.9</v>
      </c>
      <c r="F158" s="35">
        <f t="shared" si="6"/>
        <v>4.5043804755944929</v>
      </c>
      <c r="G158" s="35">
        <v>200000</v>
      </c>
      <c r="H158" s="35">
        <v>381</v>
      </c>
      <c r="I158" s="35">
        <v>443</v>
      </c>
      <c r="J158" s="35">
        <v>8</v>
      </c>
      <c r="K158" s="36" t="s">
        <v>19</v>
      </c>
      <c r="L158" s="35">
        <v>80.900000000000006</v>
      </c>
      <c r="M158" s="35">
        <v>1255.2</v>
      </c>
      <c r="N158" s="29"/>
    </row>
    <row r="159" spans="1:14" x14ac:dyDescent="0.3">
      <c r="A159" s="16" t="s">
        <v>393</v>
      </c>
      <c r="B159" s="35">
        <v>79.900000000000006</v>
      </c>
      <c r="C159" s="35">
        <v>120</v>
      </c>
      <c r="D159" s="35">
        <v>2.8069999999999999</v>
      </c>
      <c r="E159" s="35">
        <v>359.9</v>
      </c>
      <c r="F159" s="35">
        <f t="shared" si="6"/>
        <v>4.5043804755944929</v>
      </c>
      <c r="G159" s="35">
        <v>200000</v>
      </c>
      <c r="H159" s="35">
        <v>381</v>
      </c>
      <c r="I159" s="35">
        <v>443</v>
      </c>
      <c r="J159" s="35">
        <v>8</v>
      </c>
      <c r="K159" s="36" t="s">
        <v>19</v>
      </c>
      <c r="L159" s="35">
        <v>114.6</v>
      </c>
      <c r="M159" s="35">
        <v>1610.3</v>
      </c>
      <c r="N159" s="29"/>
    </row>
    <row r="160" spans="1:14" x14ac:dyDescent="0.3">
      <c r="A160" s="16" t="s">
        <v>394</v>
      </c>
      <c r="B160" s="12">
        <v>60</v>
      </c>
      <c r="C160" s="12">
        <v>120</v>
      </c>
      <c r="D160" s="12">
        <v>4</v>
      </c>
      <c r="E160" s="12">
        <v>360</v>
      </c>
      <c r="F160" s="12">
        <f t="shared" si="6"/>
        <v>6</v>
      </c>
      <c r="G160" s="12">
        <v>195000</v>
      </c>
      <c r="H160" s="12">
        <v>538</v>
      </c>
      <c r="I160" s="14">
        <f t="shared" ref="I160:I166" si="7">H160/(0.2+185*(H160/G160))</f>
        <v>757.30888616184222</v>
      </c>
      <c r="J160" s="12">
        <v>5</v>
      </c>
      <c r="K160" s="16" t="s">
        <v>67</v>
      </c>
      <c r="L160" s="12">
        <f>0.8*43.96</f>
        <v>35.167999999999999</v>
      </c>
      <c r="M160" s="12">
        <v>1261</v>
      </c>
      <c r="N160" s="28" t="s">
        <v>419</v>
      </c>
    </row>
    <row r="161" spans="1:14" x14ac:dyDescent="0.3">
      <c r="A161" s="16" t="s">
        <v>395</v>
      </c>
      <c r="B161" s="12">
        <v>60</v>
      </c>
      <c r="C161" s="12">
        <v>120</v>
      </c>
      <c r="D161" s="12">
        <v>5</v>
      </c>
      <c r="E161" s="12">
        <v>360</v>
      </c>
      <c r="F161" s="12">
        <f t="shared" si="6"/>
        <v>6</v>
      </c>
      <c r="G161" s="12">
        <v>200000</v>
      </c>
      <c r="H161" s="12">
        <v>581</v>
      </c>
      <c r="I161" s="14">
        <f t="shared" si="7"/>
        <v>787.87673322710782</v>
      </c>
      <c r="J161" s="12">
        <v>4</v>
      </c>
      <c r="K161" s="16" t="s">
        <v>67</v>
      </c>
      <c r="L161" s="12">
        <f t="shared" ref="L161:L166" si="8">0.8*43.96</f>
        <v>35.167999999999999</v>
      </c>
      <c r="M161" s="12">
        <v>1632</v>
      </c>
      <c r="N161" s="29"/>
    </row>
    <row r="162" spans="1:14" x14ac:dyDescent="0.3">
      <c r="A162" s="16" t="s">
        <v>396</v>
      </c>
      <c r="B162" s="12">
        <v>80</v>
      </c>
      <c r="C162" s="12">
        <v>120</v>
      </c>
      <c r="D162" s="12">
        <v>4</v>
      </c>
      <c r="E162" s="12">
        <v>360</v>
      </c>
      <c r="F162" s="12">
        <f t="shared" si="6"/>
        <v>4.5</v>
      </c>
      <c r="G162" s="12">
        <v>196000</v>
      </c>
      <c r="H162" s="12">
        <v>516</v>
      </c>
      <c r="I162" s="14">
        <f t="shared" si="7"/>
        <v>751.04708153868989</v>
      </c>
      <c r="J162" s="12">
        <v>5</v>
      </c>
      <c r="K162" s="16" t="s">
        <v>67</v>
      </c>
      <c r="L162" s="12">
        <f t="shared" si="8"/>
        <v>35.167999999999999</v>
      </c>
      <c r="M162" s="12">
        <v>1362</v>
      </c>
      <c r="N162" s="29"/>
    </row>
    <row r="163" spans="1:14" x14ac:dyDescent="0.3">
      <c r="A163" s="16" t="s">
        <v>397</v>
      </c>
      <c r="B163" s="12">
        <v>80</v>
      </c>
      <c r="C163" s="12">
        <v>120</v>
      </c>
      <c r="D163" s="12">
        <v>5</v>
      </c>
      <c r="E163" s="12">
        <v>360</v>
      </c>
      <c r="F163" s="12">
        <f t="shared" si="6"/>
        <v>4.5</v>
      </c>
      <c r="G163" s="12">
        <v>200000</v>
      </c>
      <c r="H163" s="12">
        <v>558</v>
      </c>
      <c r="I163" s="14">
        <f t="shared" si="7"/>
        <v>779.16637575926825</v>
      </c>
      <c r="J163" s="12">
        <v>5</v>
      </c>
      <c r="K163" s="16" t="s">
        <v>67</v>
      </c>
      <c r="L163" s="12">
        <f t="shared" si="8"/>
        <v>35.167999999999999</v>
      </c>
      <c r="M163" s="12">
        <v>1732</v>
      </c>
      <c r="N163" s="29"/>
    </row>
    <row r="164" spans="1:14" x14ac:dyDescent="0.3">
      <c r="A164" s="16" t="s">
        <v>398</v>
      </c>
      <c r="B164" s="12">
        <v>120</v>
      </c>
      <c r="C164" s="12">
        <v>120</v>
      </c>
      <c r="D164" s="12">
        <v>4</v>
      </c>
      <c r="E164" s="12">
        <v>360</v>
      </c>
      <c r="F164" s="12">
        <f t="shared" si="6"/>
        <v>3</v>
      </c>
      <c r="G164" s="12">
        <v>203000</v>
      </c>
      <c r="H164" s="12">
        <v>549</v>
      </c>
      <c r="I164" s="14">
        <f t="shared" si="7"/>
        <v>783.92712692997577</v>
      </c>
      <c r="J164" s="12">
        <v>5</v>
      </c>
      <c r="K164" s="16" t="s">
        <v>67</v>
      </c>
      <c r="L164" s="12">
        <f t="shared" si="8"/>
        <v>35.167999999999999</v>
      </c>
      <c r="M164" s="12">
        <v>1815</v>
      </c>
      <c r="N164" s="29"/>
    </row>
    <row r="165" spans="1:14" x14ac:dyDescent="0.3">
      <c r="A165" s="16" t="s">
        <v>399</v>
      </c>
      <c r="B165" s="12">
        <v>120</v>
      </c>
      <c r="C165" s="12">
        <v>120</v>
      </c>
      <c r="D165" s="12">
        <v>5</v>
      </c>
      <c r="E165" s="12">
        <v>360</v>
      </c>
      <c r="F165" s="12">
        <f t="shared" si="6"/>
        <v>3</v>
      </c>
      <c r="G165" s="12">
        <v>203000</v>
      </c>
      <c r="H165" s="12">
        <v>578</v>
      </c>
      <c r="I165" s="14">
        <f t="shared" si="7"/>
        <v>795.32298515556158</v>
      </c>
      <c r="J165" s="12">
        <v>5</v>
      </c>
      <c r="K165" s="16" t="s">
        <v>67</v>
      </c>
      <c r="L165" s="12">
        <f t="shared" si="8"/>
        <v>35.167999999999999</v>
      </c>
      <c r="M165" s="12">
        <v>2275</v>
      </c>
      <c r="N165" s="29"/>
    </row>
    <row r="166" spans="1:14" x14ac:dyDescent="0.3">
      <c r="A166" s="16" t="s">
        <v>400</v>
      </c>
      <c r="B166" s="12">
        <v>120</v>
      </c>
      <c r="C166" s="12">
        <v>120</v>
      </c>
      <c r="D166" s="12">
        <v>6</v>
      </c>
      <c r="E166" s="12">
        <v>360</v>
      </c>
      <c r="F166" s="20">
        <f t="shared" si="6"/>
        <v>3</v>
      </c>
      <c r="G166" s="20">
        <v>203000</v>
      </c>
      <c r="H166" s="20">
        <v>598</v>
      </c>
      <c r="I166" s="42">
        <f t="shared" si="7"/>
        <v>802.71110229451835</v>
      </c>
      <c r="J166" s="20">
        <v>5</v>
      </c>
      <c r="K166" s="21" t="s">
        <v>67</v>
      </c>
      <c r="L166" s="12">
        <f t="shared" si="8"/>
        <v>35.167999999999999</v>
      </c>
      <c r="M166" s="12">
        <v>2854</v>
      </c>
      <c r="N166" s="29"/>
    </row>
    <row r="167" spans="1:14" x14ac:dyDescent="0.3">
      <c r="A167" s="16" t="s">
        <v>401</v>
      </c>
      <c r="B167" s="12">
        <v>100</v>
      </c>
      <c r="C167" s="12">
        <v>100</v>
      </c>
      <c r="D167" s="12">
        <v>3</v>
      </c>
      <c r="E167" s="12">
        <v>400</v>
      </c>
      <c r="F167" s="20">
        <f t="shared" si="6"/>
        <v>4</v>
      </c>
      <c r="G167" s="20">
        <v>202000</v>
      </c>
      <c r="H167" s="20">
        <v>266</v>
      </c>
      <c r="I167" s="20">
        <v>615</v>
      </c>
      <c r="J167" s="20">
        <v>7.4</v>
      </c>
      <c r="K167" s="21" t="s">
        <v>19</v>
      </c>
      <c r="L167" s="12">
        <v>37</v>
      </c>
      <c r="M167" s="12">
        <v>698</v>
      </c>
      <c r="N167" s="38" t="s">
        <v>418</v>
      </c>
    </row>
    <row r="168" spans="1:14" x14ac:dyDescent="0.3">
      <c r="A168" s="16" t="s">
        <v>402</v>
      </c>
      <c r="B168" s="12">
        <v>250</v>
      </c>
      <c r="C168" s="12">
        <v>250</v>
      </c>
      <c r="D168" s="12">
        <v>3</v>
      </c>
      <c r="E168" s="12">
        <v>850</v>
      </c>
      <c r="F168" s="20">
        <f t="shared" si="6"/>
        <v>3.4</v>
      </c>
      <c r="G168" s="20">
        <v>202000</v>
      </c>
      <c r="H168" s="20">
        <v>266</v>
      </c>
      <c r="I168" s="20">
        <v>615</v>
      </c>
      <c r="J168" s="20">
        <v>7.4</v>
      </c>
      <c r="K168" s="21" t="s">
        <v>19</v>
      </c>
      <c r="L168" s="12">
        <v>37</v>
      </c>
      <c r="M168" s="12">
        <v>2709</v>
      </c>
      <c r="N168" s="39"/>
    </row>
    <row r="169" spans="1:14" x14ac:dyDescent="0.3">
      <c r="A169" s="16" t="s">
        <v>403</v>
      </c>
      <c r="B169" s="12">
        <v>100</v>
      </c>
      <c r="C169" s="12">
        <v>100</v>
      </c>
      <c r="D169" s="12">
        <v>3</v>
      </c>
      <c r="E169" s="12">
        <v>400</v>
      </c>
      <c r="F169" s="20">
        <f t="shared" si="6"/>
        <v>4</v>
      </c>
      <c r="G169" s="20">
        <v>199000</v>
      </c>
      <c r="H169" s="20">
        <v>511</v>
      </c>
      <c r="I169" s="20">
        <v>716</v>
      </c>
      <c r="J169" s="20">
        <v>7.5</v>
      </c>
      <c r="K169" s="21" t="s">
        <v>19</v>
      </c>
      <c r="L169" s="12">
        <v>37</v>
      </c>
      <c r="M169" s="12">
        <v>1038.9000000000001</v>
      </c>
      <c r="N169" s="39"/>
    </row>
    <row r="170" spans="1:14" x14ac:dyDescent="0.3">
      <c r="A170" s="16" t="s">
        <v>404</v>
      </c>
      <c r="B170" s="12">
        <v>250</v>
      </c>
      <c r="C170" s="12">
        <v>250</v>
      </c>
      <c r="D170" s="12">
        <v>3</v>
      </c>
      <c r="E170" s="12">
        <v>850</v>
      </c>
      <c r="F170" s="20">
        <f t="shared" si="6"/>
        <v>3.4</v>
      </c>
      <c r="G170" s="20">
        <v>199000</v>
      </c>
      <c r="H170" s="20">
        <v>511</v>
      </c>
      <c r="I170" s="20">
        <v>716</v>
      </c>
      <c r="J170" s="20">
        <v>7.5</v>
      </c>
      <c r="K170" s="21" t="s">
        <v>19</v>
      </c>
      <c r="L170" s="12">
        <v>37</v>
      </c>
      <c r="M170" s="12">
        <v>3186.3</v>
      </c>
      <c r="N170" s="39"/>
    </row>
    <row r="171" spans="1:14" x14ac:dyDescent="0.3">
      <c r="A171" s="16"/>
      <c r="B171" s="12">
        <v>120</v>
      </c>
      <c r="C171" s="12">
        <v>120</v>
      </c>
      <c r="D171" s="18">
        <v>3.84</v>
      </c>
      <c r="E171" s="12">
        <v>360</v>
      </c>
      <c r="F171" s="20">
        <f t="shared" si="6"/>
        <v>3</v>
      </c>
      <c r="G171" s="20">
        <v>200000</v>
      </c>
      <c r="H171" s="20">
        <v>581</v>
      </c>
      <c r="I171" s="20">
        <v>747</v>
      </c>
      <c r="J171" s="20">
        <v>6</v>
      </c>
      <c r="K171" s="21" t="s">
        <v>19</v>
      </c>
      <c r="L171" s="12">
        <v>43.8</v>
      </c>
      <c r="M171" s="12">
        <v>1568</v>
      </c>
      <c r="N171" s="22" t="s">
        <v>422</v>
      </c>
    </row>
    <row r="172" spans="1:14" x14ac:dyDescent="0.3">
      <c r="A172" s="16"/>
      <c r="B172" s="12">
        <v>120</v>
      </c>
      <c r="C172" s="12">
        <v>120</v>
      </c>
      <c r="D172" s="18">
        <v>3.84</v>
      </c>
      <c r="E172" s="12">
        <v>360</v>
      </c>
      <c r="F172" s="12">
        <f t="shared" si="6"/>
        <v>3</v>
      </c>
      <c r="G172" s="12">
        <v>200000</v>
      </c>
      <c r="H172" s="12">
        <v>581</v>
      </c>
      <c r="I172" s="12">
        <v>747</v>
      </c>
      <c r="J172" s="12">
        <v>6</v>
      </c>
      <c r="K172" s="16" t="s">
        <v>19</v>
      </c>
      <c r="L172" s="12">
        <v>43.8</v>
      </c>
      <c r="M172" s="12">
        <v>1598</v>
      </c>
      <c r="N172" s="22"/>
    </row>
    <row r="173" spans="1:14" x14ac:dyDescent="0.3">
      <c r="A173" s="16"/>
      <c r="B173" s="12">
        <v>140</v>
      </c>
      <c r="C173" s="12">
        <v>140</v>
      </c>
      <c r="D173" s="18">
        <v>3.84</v>
      </c>
      <c r="E173" s="12">
        <v>420</v>
      </c>
      <c r="F173" s="12">
        <f t="shared" si="6"/>
        <v>3</v>
      </c>
      <c r="G173" s="12">
        <v>200000</v>
      </c>
      <c r="H173" s="12">
        <v>581</v>
      </c>
      <c r="I173" s="12">
        <v>747</v>
      </c>
      <c r="J173" s="12">
        <v>6</v>
      </c>
      <c r="K173" s="16" t="s">
        <v>19</v>
      </c>
      <c r="L173" s="12">
        <v>38.9</v>
      </c>
      <c r="M173" s="12">
        <v>1732</v>
      </c>
      <c r="N173" s="22"/>
    </row>
    <row r="174" spans="1:14" x14ac:dyDescent="0.3">
      <c r="A174" s="16"/>
      <c r="B174" s="12">
        <v>140</v>
      </c>
      <c r="C174" s="12">
        <v>140</v>
      </c>
      <c r="D174" s="18">
        <v>3.84</v>
      </c>
      <c r="E174" s="12">
        <v>420</v>
      </c>
      <c r="F174" s="12">
        <f t="shared" si="6"/>
        <v>3</v>
      </c>
      <c r="G174" s="12">
        <v>200000</v>
      </c>
      <c r="H174" s="12">
        <v>581</v>
      </c>
      <c r="I174" s="12">
        <v>747</v>
      </c>
      <c r="J174" s="12">
        <v>6</v>
      </c>
      <c r="K174" s="16" t="s">
        <v>19</v>
      </c>
      <c r="L174" s="12">
        <v>38.9</v>
      </c>
      <c r="M174" s="12">
        <v>1723</v>
      </c>
      <c r="N174" s="22"/>
    </row>
    <row r="175" spans="1:14" x14ac:dyDescent="0.3">
      <c r="A175" s="16"/>
      <c r="B175" s="12">
        <v>160</v>
      </c>
      <c r="C175" s="12">
        <v>160</v>
      </c>
      <c r="D175" s="18">
        <v>3.84</v>
      </c>
      <c r="E175" s="12">
        <v>480</v>
      </c>
      <c r="F175" s="12">
        <f>E175/B175</f>
        <v>3</v>
      </c>
      <c r="G175" s="12">
        <v>200000</v>
      </c>
      <c r="H175" s="12">
        <v>581</v>
      </c>
      <c r="I175" s="12">
        <v>747</v>
      </c>
      <c r="J175" s="12">
        <v>6</v>
      </c>
      <c r="K175" s="16" t="s">
        <v>19</v>
      </c>
      <c r="L175" s="12">
        <v>43.8</v>
      </c>
      <c r="M175" s="12">
        <v>2195</v>
      </c>
      <c r="N175" s="22"/>
    </row>
    <row r="176" spans="1:14" x14ac:dyDescent="0.3">
      <c r="A176" s="16"/>
      <c r="B176" s="12">
        <v>160</v>
      </c>
      <c r="C176" s="12">
        <v>160</v>
      </c>
      <c r="D176" s="18">
        <v>3.84</v>
      </c>
      <c r="E176" s="12">
        <v>480</v>
      </c>
      <c r="F176" s="12">
        <f t="shared" si="6"/>
        <v>3</v>
      </c>
      <c r="G176" s="12">
        <v>200000</v>
      </c>
      <c r="H176" s="12">
        <v>581</v>
      </c>
      <c r="I176" s="12">
        <v>747</v>
      </c>
      <c r="J176" s="12">
        <v>6</v>
      </c>
      <c r="K176" s="16" t="s">
        <v>19</v>
      </c>
      <c r="L176" s="12">
        <v>43.8</v>
      </c>
      <c r="M176" s="12">
        <v>2158</v>
      </c>
      <c r="N176" s="22"/>
    </row>
    <row r="177" spans="1:14" x14ac:dyDescent="0.3">
      <c r="A177" s="16"/>
      <c r="B177" s="12">
        <v>200</v>
      </c>
      <c r="C177" s="12">
        <v>200</v>
      </c>
      <c r="D177" s="18">
        <v>3.84</v>
      </c>
      <c r="E177" s="12">
        <v>600</v>
      </c>
      <c r="F177" s="12">
        <f t="shared" si="6"/>
        <v>3</v>
      </c>
      <c r="G177" s="12">
        <v>200000</v>
      </c>
      <c r="H177" s="12">
        <v>581</v>
      </c>
      <c r="I177" s="12">
        <v>747</v>
      </c>
      <c r="J177" s="12">
        <v>6</v>
      </c>
      <c r="K177" s="16" t="s">
        <v>19</v>
      </c>
      <c r="L177" s="12">
        <v>44.7</v>
      </c>
      <c r="M177" s="12">
        <v>2981</v>
      </c>
      <c r="N177" s="22"/>
    </row>
    <row r="178" spans="1:14" x14ac:dyDescent="0.3">
      <c r="A178" s="16"/>
      <c r="B178" s="12">
        <v>120</v>
      </c>
      <c r="C178" s="12">
        <v>120</v>
      </c>
      <c r="D178" s="12">
        <v>5.92</v>
      </c>
      <c r="E178" s="12">
        <v>360</v>
      </c>
      <c r="F178" s="12">
        <f t="shared" si="6"/>
        <v>3</v>
      </c>
      <c r="G178" s="12">
        <v>199420</v>
      </c>
      <c r="H178" s="12">
        <v>535</v>
      </c>
      <c r="I178" s="12">
        <v>724</v>
      </c>
      <c r="J178" s="12">
        <v>5.45</v>
      </c>
      <c r="K178" s="16" t="s">
        <v>19</v>
      </c>
      <c r="L178" s="12">
        <v>43.8</v>
      </c>
      <c r="M178" s="12">
        <v>2079</v>
      </c>
      <c r="N178" s="22"/>
    </row>
    <row r="179" spans="1:14" x14ac:dyDescent="0.3">
      <c r="A179" s="16"/>
      <c r="B179" s="12">
        <v>140</v>
      </c>
      <c r="C179" s="12">
        <v>140</v>
      </c>
      <c r="D179" s="12">
        <v>5.92</v>
      </c>
      <c r="E179" s="12">
        <v>420</v>
      </c>
      <c r="F179" s="12">
        <f t="shared" si="6"/>
        <v>3</v>
      </c>
      <c r="G179" s="12">
        <v>199420</v>
      </c>
      <c r="H179" s="12">
        <v>535</v>
      </c>
      <c r="I179" s="12">
        <v>724</v>
      </c>
      <c r="J179" s="12">
        <v>5.45</v>
      </c>
      <c r="K179" s="16" t="s">
        <v>19</v>
      </c>
      <c r="L179" s="12">
        <v>38.9</v>
      </c>
      <c r="M179" s="12">
        <v>2151</v>
      </c>
      <c r="N179" s="22"/>
    </row>
    <row r="180" spans="1:14" x14ac:dyDescent="0.3">
      <c r="A180" s="16"/>
      <c r="B180" s="12">
        <v>140</v>
      </c>
      <c r="C180" s="12">
        <v>140</v>
      </c>
      <c r="D180" s="12">
        <v>5.92</v>
      </c>
      <c r="E180" s="12">
        <v>420</v>
      </c>
      <c r="F180" s="12">
        <f t="shared" si="6"/>
        <v>3</v>
      </c>
      <c r="G180" s="12">
        <v>199420</v>
      </c>
      <c r="H180" s="12">
        <v>535</v>
      </c>
      <c r="I180" s="12">
        <v>724</v>
      </c>
      <c r="J180" s="12">
        <v>5.45</v>
      </c>
      <c r="K180" s="16" t="s">
        <v>19</v>
      </c>
      <c r="L180" s="12">
        <v>38.9</v>
      </c>
      <c r="M180" s="12">
        <v>2352</v>
      </c>
      <c r="N180" s="22"/>
    </row>
    <row r="181" spans="1:14" x14ac:dyDescent="0.3">
      <c r="A181" s="16"/>
      <c r="B181" s="12">
        <v>160</v>
      </c>
      <c r="C181" s="12">
        <v>160</v>
      </c>
      <c r="D181" s="12">
        <v>5.92</v>
      </c>
      <c r="E181" s="12">
        <v>480</v>
      </c>
      <c r="F181" s="12">
        <f t="shared" si="6"/>
        <v>3</v>
      </c>
      <c r="G181" s="12">
        <v>199420</v>
      </c>
      <c r="H181" s="12">
        <v>535</v>
      </c>
      <c r="I181" s="12">
        <v>724</v>
      </c>
      <c r="J181" s="12">
        <v>5.45</v>
      </c>
      <c r="K181" s="16" t="s">
        <v>19</v>
      </c>
      <c r="L181" s="12">
        <v>44.7</v>
      </c>
      <c r="M181" s="12">
        <v>2809</v>
      </c>
      <c r="N181" s="22"/>
    </row>
    <row r="182" spans="1:14" x14ac:dyDescent="0.3">
      <c r="A182" s="16"/>
      <c r="B182" s="12">
        <v>120</v>
      </c>
      <c r="C182" s="12">
        <v>120</v>
      </c>
      <c r="D182" s="12">
        <v>7.8</v>
      </c>
      <c r="E182" s="12">
        <v>360</v>
      </c>
      <c r="F182" s="12">
        <f t="shared" si="6"/>
        <v>3</v>
      </c>
      <c r="G182" s="12">
        <v>198640</v>
      </c>
      <c r="H182" s="12">
        <v>542</v>
      </c>
      <c r="I182" s="12">
        <v>736</v>
      </c>
      <c r="J182" s="12">
        <v>5.4</v>
      </c>
      <c r="K182" s="16" t="s">
        <v>19</v>
      </c>
      <c r="L182" s="12">
        <v>43.8</v>
      </c>
      <c r="M182" s="12">
        <v>2823</v>
      </c>
      <c r="N182" s="22"/>
    </row>
    <row r="183" spans="1:14" x14ac:dyDescent="0.3">
      <c r="A183" s="16"/>
      <c r="B183" s="12">
        <v>120</v>
      </c>
      <c r="C183" s="12">
        <v>120</v>
      </c>
      <c r="D183" s="12">
        <v>7.8</v>
      </c>
      <c r="E183" s="12">
        <v>360</v>
      </c>
      <c r="F183" s="12">
        <f t="shared" si="6"/>
        <v>3</v>
      </c>
      <c r="G183" s="12">
        <v>198640</v>
      </c>
      <c r="H183" s="12">
        <v>542</v>
      </c>
      <c r="I183" s="12">
        <v>736</v>
      </c>
      <c r="J183" s="12">
        <v>5.4</v>
      </c>
      <c r="K183" s="16" t="s">
        <v>19</v>
      </c>
      <c r="L183" s="12">
        <v>43.8</v>
      </c>
      <c r="M183" s="12">
        <v>2611</v>
      </c>
      <c r="N183" s="22"/>
    </row>
    <row r="184" spans="1:14" x14ac:dyDescent="0.3">
      <c r="A184" s="16"/>
      <c r="B184" s="12">
        <v>140</v>
      </c>
      <c r="C184" s="12">
        <v>140</v>
      </c>
      <c r="D184" s="12">
        <v>7.8</v>
      </c>
      <c r="E184" s="12">
        <v>420</v>
      </c>
      <c r="F184" s="12">
        <f t="shared" si="6"/>
        <v>3</v>
      </c>
      <c r="G184" s="12">
        <v>198640</v>
      </c>
      <c r="H184" s="12">
        <v>542</v>
      </c>
      <c r="I184" s="12">
        <v>736</v>
      </c>
      <c r="J184" s="12">
        <v>5.4</v>
      </c>
      <c r="K184" s="16" t="s">
        <v>19</v>
      </c>
      <c r="L184" s="12">
        <v>43.8</v>
      </c>
      <c r="M184" s="12">
        <v>3153</v>
      </c>
      <c r="N184" s="22"/>
    </row>
    <row r="185" spans="1:14" x14ac:dyDescent="0.3">
      <c r="A185" s="16"/>
      <c r="B185" s="12">
        <v>140</v>
      </c>
      <c r="C185" s="12">
        <v>140</v>
      </c>
      <c r="D185" s="12">
        <v>7.8</v>
      </c>
      <c r="E185" s="12">
        <v>420</v>
      </c>
      <c r="F185" s="12">
        <f t="shared" si="6"/>
        <v>3</v>
      </c>
      <c r="G185" s="12">
        <v>198640</v>
      </c>
      <c r="H185" s="12">
        <v>542</v>
      </c>
      <c r="I185" s="12">
        <v>736</v>
      </c>
      <c r="J185" s="12">
        <v>5.4</v>
      </c>
      <c r="K185" s="16" t="s">
        <v>19</v>
      </c>
      <c r="L185" s="12">
        <v>43.8</v>
      </c>
      <c r="M185" s="12">
        <v>3061</v>
      </c>
      <c r="N185" s="22"/>
    </row>
    <row r="186" spans="1:14" x14ac:dyDescent="0.3">
      <c r="A186" s="16"/>
      <c r="B186" s="12">
        <v>160</v>
      </c>
      <c r="C186" s="12">
        <v>160</v>
      </c>
      <c r="D186" s="12">
        <v>7.8</v>
      </c>
      <c r="E186" s="12">
        <v>480</v>
      </c>
      <c r="F186" s="12">
        <f t="shared" si="6"/>
        <v>3</v>
      </c>
      <c r="G186" s="12">
        <v>198640</v>
      </c>
      <c r="H186" s="12">
        <v>542</v>
      </c>
      <c r="I186" s="12">
        <v>736</v>
      </c>
      <c r="J186" s="12">
        <v>5.4</v>
      </c>
      <c r="K186" s="16" t="s">
        <v>19</v>
      </c>
      <c r="L186" s="12">
        <v>43.8</v>
      </c>
      <c r="M186" s="12">
        <v>3864</v>
      </c>
      <c r="N186" s="22"/>
    </row>
    <row r="187" spans="1:14" x14ac:dyDescent="0.3">
      <c r="A187" s="16"/>
      <c r="B187" s="12">
        <v>160</v>
      </c>
      <c r="C187" s="12">
        <v>160</v>
      </c>
      <c r="D187" s="12">
        <v>7.8</v>
      </c>
      <c r="E187" s="12">
        <v>480</v>
      </c>
      <c r="F187" s="12">
        <f t="shared" si="6"/>
        <v>3</v>
      </c>
      <c r="G187" s="12">
        <v>198640</v>
      </c>
      <c r="H187" s="12">
        <v>542</v>
      </c>
      <c r="I187" s="12">
        <v>736</v>
      </c>
      <c r="J187" s="12">
        <v>5.4</v>
      </c>
      <c r="K187" s="16" t="s">
        <v>19</v>
      </c>
      <c r="L187" s="12">
        <v>43.8</v>
      </c>
      <c r="M187" s="12">
        <v>3772</v>
      </c>
      <c r="N187" s="22"/>
    </row>
    <row r="188" spans="1:14" x14ac:dyDescent="0.3">
      <c r="A188" s="16"/>
      <c r="B188" s="12">
        <v>140</v>
      </c>
      <c r="C188" s="12">
        <v>140</v>
      </c>
      <c r="D188" s="12">
        <v>3.84</v>
      </c>
      <c r="E188" s="12">
        <v>420</v>
      </c>
      <c r="F188" s="12">
        <f t="shared" si="6"/>
        <v>3</v>
      </c>
      <c r="G188" s="12">
        <v>200000</v>
      </c>
      <c r="H188" s="12">
        <v>581</v>
      </c>
      <c r="I188" s="12">
        <v>747</v>
      </c>
      <c r="J188" s="12">
        <v>6</v>
      </c>
      <c r="K188" s="16" t="s">
        <v>19</v>
      </c>
      <c r="L188" s="12">
        <v>52.4</v>
      </c>
      <c r="M188" s="12">
        <v>2174</v>
      </c>
      <c r="N188" s="22"/>
    </row>
    <row r="189" spans="1:14" x14ac:dyDescent="0.3">
      <c r="A189" s="16"/>
      <c r="B189" s="12">
        <v>140</v>
      </c>
      <c r="C189" s="12">
        <v>140</v>
      </c>
      <c r="D189" s="12">
        <v>3.84</v>
      </c>
      <c r="E189" s="12">
        <v>420</v>
      </c>
      <c r="F189" s="12">
        <f t="shared" si="6"/>
        <v>3</v>
      </c>
      <c r="G189" s="12">
        <v>200000</v>
      </c>
      <c r="H189" s="12">
        <v>581</v>
      </c>
      <c r="I189" s="12">
        <v>747</v>
      </c>
      <c r="J189" s="12">
        <v>6</v>
      </c>
      <c r="K189" s="16" t="s">
        <v>19</v>
      </c>
      <c r="L189" s="12">
        <v>52.4</v>
      </c>
      <c r="M189" s="12">
        <v>1926</v>
      </c>
      <c r="N189" s="22"/>
    </row>
    <row r="190" spans="1:14" x14ac:dyDescent="0.3">
      <c r="A190" s="16"/>
      <c r="B190" s="12">
        <v>160</v>
      </c>
      <c r="C190" s="12">
        <v>160</v>
      </c>
      <c r="D190" s="12">
        <v>3.84</v>
      </c>
      <c r="E190" s="12">
        <v>480</v>
      </c>
      <c r="F190" s="12">
        <f t="shared" si="6"/>
        <v>3</v>
      </c>
      <c r="G190" s="12">
        <v>200000</v>
      </c>
      <c r="H190" s="12">
        <v>581</v>
      </c>
      <c r="I190" s="12">
        <v>747</v>
      </c>
      <c r="J190" s="12">
        <v>6</v>
      </c>
      <c r="K190" s="16" t="s">
        <v>19</v>
      </c>
      <c r="L190" s="12">
        <v>52.4</v>
      </c>
      <c r="M190" s="12">
        <v>2759</v>
      </c>
      <c r="N190" s="22"/>
    </row>
    <row r="191" spans="1:14" x14ac:dyDescent="0.3">
      <c r="A191" s="16"/>
      <c r="B191" s="12">
        <v>160</v>
      </c>
      <c r="C191" s="12">
        <v>160</v>
      </c>
      <c r="D191" s="12">
        <v>3.84</v>
      </c>
      <c r="E191" s="12">
        <v>480</v>
      </c>
      <c r="F191" s="12">
        <f t="shared" si="6"/>
        <v>3</v>
      </c>
      <c r="G191" s="12">
        <v>200000</v>
      </c>
      <c r="H191" s="12">
        <v>581</v>
      </c>
      <c r="I191" s="12">
        <v>747</v>
      </c>
      <c r="J191" s="12">
        <v>6</v>
      </c>
      <c r="K191" s="16" t="s">
        <v>19</v>
      </c>
      <c r="L191" s="12">
        <v>52.4</v>
      </c>
      <c r="M191" s="12">
        <v>2446</v>
      </c>
      <c r="N191" s="22"/>
    </row>
    <row r="192" spans="1:14" x14ac:dyDescent="0.3">
      <c r="A192" s="16"/>
      <c r="B192" s="12">
        <v>180</v>
      </c>
      <c r="C192" s="12">
        <v>180</v>
      </c>
      <c r="D192" s="12">
        <v>3.84</v>
      </c>
      <c r="E192" s="12">
        <v>540</v>
      </c>
      <c r="F192" s="12">
        <f t="shared" si="6"/>
        <v>3</v>
      </c>
      <c r="G192" s="12">
        <v>200000</v>
      </c>
      <c r="H192" s="12">
        <v>581</v>
      </c>
      <c r="I192" s="12">
        <v>747</v>
      </c>
      <c r="J192" s="12">
        <v>6</v>
      </c>
      <c r="K192" s="16" t="s">
        <v>19</v>
      </c>
      <c r="L192" s="12">
        <v>52.4</v>
      </c>
      <c r="M192" s="12">
        <v>2872</v>
      </c>
      <c r="N192" s="22"/>
    </row>
    <row r="193" spans="1:14" x14ac:dyDescent="0.3">
      <c r="A193" s="16"/>
      <c r="B193" s="12">
        <v>180</v>
      </c>
      <c r="C193" s="12">
        <v>180</v>
      </c>
      <c r="D193" s="12">
        <v>3.84</v>
      </c>
      <c r="E193" s="12">
        <v>540</v>
      </c>
      <c r="F193" s="12">
        <f t="shared" si="6"/>
        <v>3</v>
      </c>
      <c r="G193" s="12">
        <v>200000</v>
      </c>
      <c r="H193" s="12">
        <v>581</v>
      </c>
      <c r="I193" s="12">
        <v>747</v>
      </c>
      <c r="J193" s="12">
        <v>6</v>
      </c>
      <c r="K193" s="16" t="s">
        <v>19</v>
      </c>
      <c r="L193" s="12">
        <v>52.4</v>
      </c>
      <c r="M193" s="12">
        <v>2701</v>
      </c>
      <c r="N193" s="22"/>
    </row>
    <row r="194" spans="1:14" x14ac:dyDescent="0.3">
      <c r="A194" s="16"/>
      <c r="B194" s="12">
        <v>140</v>
      </c>
      <c r="C194" s="12">
        <v>140</v>
      </c>
      <c r="D194" s="12">
        <v>5.92</v>
      </c>
      <c r="E194" s="12">
        <v>420</v>
      </c>
      <c r="F194" s="12">
        <f t="shared" si="6"/>
        <v>3</v>
      </c>
      <c r="G194" s="12">
        <v>199420</v>
      </c>
      <c r="H194" s="12">
        <v>535</v>
      </c>
      <c r="I194" s="12">
        <v>724</v>
      </c>
      <c r="J194" s="12">
        <v>5.45</v>
      </c>
      <c r="K194" s="16" t="s">
        <v>19</v>
      </c>
      <c r="L194" s="12">
        <v>54.8</v>
      </c>
      <c r="M194" s="12">
        <v>2622</v>
      </c>
      <c r="N194" s="22"/>
    </row>
    <row r="195" spans="1:14" x14ac:dyDescent="0.3">
      <c r="A195" s="16"/>
      <c r="B195" s="12">
        <v>140</v>
      </c>
      <c r="C195" s="12">
        <v>140</v>
      </c>
      <c r="D195" s="12">
        <v>5.92</v>
      </c>
      <c r="E195" s="12">
        <v>420</v>
      </c>
      <c r="F195" s="12">
        <f t="shared" si="6"/>
        <v>3</v>
      </c>
      <c r="G195" s="12">
        <v>199420</v>
      </c>
      <c r="H195" s="12">
        <v>535</v>
      </c>
      <c r="I195" s="12">
        <v>724</v>
      </c>
      <c r="J195" s="12">
        <v>5.45</v>
      </c>
      <c r="K195" s="16" t="s">
        <v>19</v>
      </c>
      <c r="L195" s="12">
        <v>54.8</v>
      </c>
      <c r="M195" s="12">
        <v>2709</v>
      </c>
      <c r="N195" s="22"/>
    </row>
    <row r="196" spans="1:14" x14ac:dyDescent="0.3">
      <c r="A196" s="16"/>
      <c r="B196" s="12">
        <v>140</v>
      </c>
      <c r="C196" s="12">
        <v>140</v>
      </c>
      <c r="D196" s="12">
        <v>7.8</v>
      </c>
      <c r="E196" s="12">
        <v>420</v>
      </c>
      <c r="F196" s="12">
        <f t="shared" si="6"/>
        <v>3</v>
      </c>
      <c r="G196" s="12">
        <v>198640</v>
      </c>
      <c r="H196" s="12">
        <v>542</v>
      </c>
      <c r="I196" s="12">
        <v>736</v>
      </c>
      <c r="J196" s="12">
        <v>5.4</v>
      </c>
      <c r="K196" s="16" t="s">
        <v>19</v>
      </c>
      <c r="L196" s="12">
        <v>52.4</v>
      </c>
      <c r="M196" s="12">
        <v>3338</v>
      </c>
      <c r="N196" s="22"/>
    </row>
    <row r="197" spans="1:14" x14ac:dyDescent="0.3">
      <c r="A197" s="16"/>
      <c r="B197" s="12">
        <v>140</v>
      </c>
      <c r="C197" s="12">
        <v>140</v>
      </c>
      <c r="D197" s="12">
        <v>7.8</v>
      </c>
      <c r="E197" s="12">
        <v>420</v>
      </c>
      <c r="F197" s="12">
        <f t="shared" si="6"/>
        <v>3</v>
      </c>
      <c r="G197" s="12">
        <v>198640</v>
      </c>
      <c r="H197" s="12">
        <v>542</v>
      </c>
      <c r="I197" s="12">
        <v>736</v>
      </c>
      <c r="J197" s="12">
        <v>5.4</v>
      </c>
      <c r="K197" s="16" t="s">
        <v>19</v>
      </c>
      <c r="L197" s="12">
        <v>52.4</v>
      </c>
      <c r="M197" s="12">
        <v>3339</v>
      </c>
      <c r="N197" s="22"/>
    </row>
    <row r="198" spans="1:14" x14ac:dyDescent="0.3">
      <c r="A198" s="16"/>
      <c r="B198" s="12">
        <v>160</v>
      </c>
      <c r="C198" s="12">
        <v>160</v>
      </c>
      <c r="D198" s="12">
        <v>7.8</v>
      </c>
      <c r="E198" s="12">
        <v>480</v>
      </c>
      <c r="F198" s="12">
        <f t="shared" si="6"/>
        <v>3</v>
      </c>
      <c r="G198" s="12">
        <v>198640</v>
      </c>
      <c r="H198" s="12">
        <v>542</v>
      </c>
      <c r="I198" s="12">
        <v>736</v>
      </c>
      <c r="J198" s="12">
        <v>5.4</v>
      </c>
      <c r="K198" s="16" t="s">
        <v>19</v>
      </c>
      <c r="L198" s="12">
        <v>54.8</v>
      </c>
      <c r="M198" s="12">
        <v>3560</v>
      </c>
      <c r="N198" s="22"/>
    </row>
    <row r="199" spans="1:14" x14ac:dyDescent="0.3">
      <c r="A199" s="16"/>
      <c r="B199" s="12">
        <v>160</v>
      </c>
      <c r="C199" s="12">
        <v>160</v>
      </c>
      <c r="D199" s="12">
        <v>7.8</v>
      </c>
      <c r="E199" s="12">
        <v>480</v>
      </c>
      <c r="F199" s="12">
        <f t="shared" si="6"/>
        <v>3</v>
      </c>
      <c r="G199" s="12">
        <v>198640</v>
      </c>
      <c r="H199" s="12">
        <v>542</v>
      </c>
      <c r="I199" s="12">
        <v>736</v>
      </c>
      <c r="J199" s="12">
        <v>5.4</v>
      </c>
      <c r="K199" s="16" t="s">
        <v>19</v>
      </c>
      <c r="L199" s="12">
        <v>54.8</v>
      </c>
      <c r="M199" s="12">
        <v>3711</v>
      </c>
      <c r="N199" s="22"/>
    </row>
    <row r="200" spans="1:14" x14ac:dyDescent="0.3">
      <c r="A200" s="16"/>
      <c r="B200" s="12">
        <v>180</v>
      </c>
      <c r="C200" s="12">
        <v>180</v>
      </c>
      <c r="D200" s="12">
        <v>7.8</v>
      </c>
      <c r="E200" s="12">
        <v>540</v>
      </c>
      <c r="F200" s="12">
        <f t="shared" si="6"/>
        <v>3</v>
      </c>
      <c r="G200" s="12">
        <v>198640</v>
      </c>
      <c r="H200" s="12">
        <v>542</v>
      </c>
      <c r="I200" s="12">
        <v>736</v>
      </c>
      <c r="J200" s="12">
        <v>5.4</v>
      </c>
      <c r="K200" s="16" t="s">
        <v>19</v>
      </c>
      <c r="L200" s="12">
        <v>52.4</v>
      </c>
      <c r="M200" s="12">
        <v>4296</v>
      </c>
      <c r="N200" s="22"/>
    </row>
    <row r="201" spans="1:14" x14ac:dyDescent="0.3">
      <c r="A201" s="16"/>
      <c r="B201" s="12">
        <v>180</v>
      </c>
      <c r="C201" s="12">
        <v>180</v>
      </c>
      <c r="D201" s="12">
        <v>7.8</v>
      </c>
      <c r="E201" s="12">
        <v>540</v>
      </c>
      <c r="F201" s="12">
        <f t="shared" si="6"/>
        <v>3</v>
      </c>
      <c r="G201" s="12">
        <v>198640</v>
      </c>
      <c r="H201" s="12">
        <v>542</v>
      </c>
      <c r="I201" s="12">
        <v>736</v>
      </c>
      <c r="J201" s="12">
        <v>5.4</v>
      </c>
      <c r="K201" s="16" t="s">
        <v>19</v>
      </c>
      <c r="L201" s="12">
        <v>52.4</v>
      </c>
      <c r="M201" s="12">
        <v>4304</v>
      </c>
      <c r="N201" s="22"/>
    </row>
    <row r="202" spans="1:14" x14ac:dyDescent="0.3">
      <c r="A202" s="16"/>
      <c r="B202" s="12">
        <v>140</v>
      </c>
      <c r="C202" s="12">
        <v>140</v>
      </c>
      <c r="D202" s="12">
        <v>11.9</v>
      </c>
      <c r="E202" s="12">
        <v>420</v>
      </c>
      <c r="F202" s="12">
        <f t="shared" si="6"/>
        <v>3</v>
      </c>
      <c r="G202" s="12">
        <v>196040</v>
      </c>
      <c r="H202" s="12">
        <v>535</v>
      </c>
      <c r="I202" s="12">
        <v>732</v>
      </c>
      <c r="J202" s="12">
        <v>6.1</v>
      </c>
      <c r="K202" s="16" t="s">
        <v>19</v>
      </c>
      <c r="L202" s="12">
        <v>52.4</v>
      </c>
      <c r="M202" s="12">
        <v>5323</v>
      </c>
      <c r="N202" s="22"/>
    </row>
    <row r="203" spans="1:14" x14ac:dyDescent="0.3">
      <c r="A203" s="16"/>
      <c r="B203" s="12">
        <v>160</v>
      </c>
      <c r="C203" s="12">
        <v>160</v>
      </c>
      <c r="D203" s="12">
        <v>11.9</v>
      </c>
      <c r="E203" s="12">
        <v>480</v>
      </c>
      <c r="F203" s="12">
        <f t="shared" si="6"/>
        <v>3</v>
      </c>
      <c r="G203" s="12">
        <v>196040</v>
      </c>
      <c r="H203" s="12">
        <v>535</v>
      </c>
      <c r="I203" s="12">
        <v>732</v>
      </c>
      <c r="J203" s="12">
        <v>6.1</v>
      </c>
      <c r="K203" s="16" t="s">
        <v>19</v>
      </c>
      <c r="L203" s="12">
        <v>52.4</v>
      </c>
      <c r="M203" s="12">
        <v>5667</v>
      </c>
      <c r="N203" s="22"/>
    </row>
    <row r="204" spans="1:14" x14ac:dyDescent="0.3">
      <c r="A204" s="16"/>
      <c r="B204" s="12">
        <v>180</v>
      </c>
      <c r="C204" s="12">
        <v>180</v>
      </c>
      <c r="D204" s="12">
        <v>11.9</v>
      </c>
      <c r="E204" s="12">
        <v>540</v>
      </c>
      <c r="F204" s="12">
        <f t="shared" si="6"/>
        <v>3</v>
      </c>
      <c r="G204" s="12">
        <v>196040</v>
      </c>
      <c r="H204" s="12">
        <v>535</v>
      </c>
      <c r="I204" s="12">
        <v>732</v>
      </c>
      <c r="J204" s="12">
        <v>6.1</v>
      </c>
      <c r="K204" s="16" t="s">
        <v>19</v>
      </c>
      <c r="L204" s="12">
        <v>52.4</v>
      </c>
      <c r="M204" s="12">
        <v>6544</v>
      </c>
      <c r="N204" s="22"/>
    </row>
    <row r="205" spans="1:14" x14ac:dyDescent="0.3">
      <c r="A205" s="16"/>
      <c r="B205" s="12">
        <v>140</v>
      </c>
      <c r="C205" s="12">
        <v>140</v>
      </c>
      <c r="D205" s="12">
        <v>3.84</v>
      </c>
      <c r="E205" s="12">
        <v>420</v>
      </c>
      <c r="F205" s="12">
        <f t="shared" si="6"/>
        <v>3</v>
      </c>
      <c r="G205" s="12">
        <v>200000</v>
      </c>
      <c r="H205" s="12">
        <v>581</v>
      </c>
      <c r="I205" s="12">
        <v>747</v>
      </c>
      <c r="J205" s="12">
        <v>6</v>
      </c>
      <c r="K205" s="16" t="s">
        <v>19</v>
      </c>
      <c r="L205" s="12">
        <v>64.900000000000006</v>
      </c>
      <c r="M205" s="12">
        <v>1987</v>
      </c>
      <c r="N205" s="22"/>
    </row>
    <row r="206" spans="1:14" x14ac:dyDescent="0.3">
      <c r="A206" s="16"/>
      <c r="B206" s="12">
        <v>140</v>
      </c>
      <c r="C206" s="12">
        <v>140</v>
      </c>
      <c r="D206" s="12">
        <v>3.84</v>
      </c>
      <c r="E206" s="12">
        <v>420</v>
      </c>
      <c r="F206" s="12">
        <f t="shared" si="6"/>
        <v>3</v>
      </c>
      <c r="G206" s="12">
        <v>200000</v>
      </c>
      <c r="H206" s="12">
        <v>581</v>
      </c>
      <c r="I206" s="12">
        <v>747</v>
      </c>
      <c r="J206" s="12">
        <v>6</v>
      </c>
      <c r="K206" s="16" t="s">
        <v>19</v>
      </c>
      <c r="L206" s="12">
        <v>64.900000000000006</v>
      </c>
      <c r="M206" s="12">
        <v>1787</v>
      </c>
      <c r="N206" s="22"/>
    </row>
    <row r="207" spans="1:14" x14ac:dyDescent="0.3">
      <c r="A207" s="16"/>
      <c r="B207" s="12">
        <v>200</v>
      </c>
      <c r="C207" s="12">
        <v>200</v>
      </c>
      <c r="D207" s="12">
        <v>3.84</v>
      </c>
      <c r="E207" s="12">
        <v>600</v>
      </c>
      <c r="F207" s="12">
        <f t="shared" si="6"/>
        <v>3</v>
      </c>
      <c r="G207" s="12">
        <v>200000</v>
      </c>
      <c r="H207" s="12">
        <v>581</v>
      </c>
      <c r="I207" s="12">
        <v>747</v>
      </c>
      <c r="J207" s="12">
        <v>6</v>
      </c>
      <c r="K207" s="16" t="s">
        <v>19</v>
      </c>
      <c r="L207" s="12">
        <v>64.900000000000006</v>
      </c>
      <c r="M207" s="12">
        <v>3120</v>
      </c>
      <c r="N207" s="22"/>
    </row>
    <row r="208" spans="1:14" x14ac:dyDescent="0.3">
      <c r="A208" s="16"/>
      <c r="B208" s="12">
        <v>250</v>
      </c>
      <c r="C208" s="12">
        <v>250</v>
      </c>
      <c r="D208" s="12">
        <v>3.84</v>
      </c>
      <c r="E208" s="12">
        <v>750</v>
      </c>
      <c r="F208" s="12">
        <f t="shared" si="6"/>
        <v>3</v>
      </c>
      <c r="G208" s="12">
        <v>200000</v>
      </c>
      <c r="H208" s="12">
        <v>581</v>
      </c>
      <c r="I208" s="12">
        <v>747</v>
      </c>
      <c r="J208" s="12">
        <v>6</v>
      </c>
      <c r="K208" s="16" t="s">
        <v>19</v>
      </c>
      <c r="L208" s="12">
        <v>64.900000000000006</v>
      </c>
      <c r="M208" s="12">
        <v>4484</v>
      </c>
      <c r="N208" s="22"/>
    </row>
    <row r="209" spans="1:14" x14ac:dyDescent="0.3">
      <c r="A209" s="16"/>
      <c r="B209" s="12">
        <v>140</v>
      </c>
      <c r="C209" s="12">
        <v>140</v>
      </c>
      <c r="D209" s="12">
        <v>5.92</v>
      </c>
      <c r="E209" s="12">
        <v>420</v>
      </c>
      <c r="F209" s="12">
        <f t="shared" si="6"/>
        <v>3</v>
      </c>
      <c r="G209" s="12">
        <v>199420</v>
      </c>
      <c r="H209" s="12">
        <v>535</v>
      </c>
      <c r="I209" s="12">
        <v>724</v>
      </c>
      <c r="J209" s="12">
        <v>5.45</v>
      </c>
      <c r="K209" s="16" t="s">
        <v>19</v>
      </c>
      <c r="L209" s="12">
        <v>64.900000000000006</v>
      </c>
      <c r="M209" s="12">
        <v>2669</v>
      </c>
      <c r="N209" s="22"/>
    </row>
    <row r="210" spans="1:14" x14ac:dyDescent="0.3">
      <c r="A210" s="16"/>
      <c r="B210" s="12">
        <v>160</v>
      </c>
      <c r="C210" s="12">
        <v>160</v>
      </c>
      <c r="D210" s="12">
        <v>5.92</v>
      </c>
      <c r="E210" s="12">
        <v>480</v>
      </c>
      <c r="F210" s="12">
        <f t="shared" si="6"/>
        <v>3</v>
      </c>
      <c r="G210" s="12">
        <v>199420</v>
      </c>
      <c r="H210" s="12">
        <v>535</v>
      </c>
      <c r="I210" s="12">
        <v>724</v>
      </c>
      <c r="J210" s="12">
        <v>5.45</v>
      </c>
      <c r="K210" s="16" t="s">
        <v>19</v>
      </c>
      <c r="L210" s="12">
        <v>64.900000000000006</v>
      </c>
      <c r="M210" s="12">
        <v>3181</v>
      </c>
      <c r="N210" s="22"/>
    </row>
    <row r="211" spans="1:14" x14ac:dyDescent="0.3">
      <c r="A211" s="16"/>
      <c r="B211" s="12">
        <v>140</v>
      </c>
      <c r="C211" s="12">
        <v>140</v>
      </c>
      <c r="D211" s="12">
        <v>7.8</v>
      </c>
      <c r="E211" s="12">
        <v>420</v>
      </c>
      <c r="F211" s="12">
        <f t="shared" si="6"/>
        <v>3</v>
      </c>
      <c r="G211" s="12">
        <v>198640</v>
      </c>
      <c r="H211" s="12">
        <v>542</v>
      </c>
      <c r="I211" s="12">
        <v>736</v>
      </c>
      <c r="J211" s="12">
        <v>5.4</v>
      </c>
      <c r="K211" s="16" t="s">
        <v>19</v>
      </c>
      <c r="L211" s="12">
        <v>64.900000000000006</v>
      </c>
      <c r="M211" s="12">
        <v>3337</v>
      </c>
      <c r="N211" s="22"/>
    </row>
    <row r="212" spans="1:14" x14ac:dyDescent="0.3">
      <c r="A212" s="16"/>
      <c r="B212" s="12">
        <v>140</v>
      </c>
      <c r="C212" s="12">
        <v>140</v>
      </c>
      <c r="D212" s="12">
        <v>7.8</v>
      </c>
      <c r="E212" s="12">
        <v>420</v>
      </c>
      <c r="F212" s="12">
        <f t="shared" si="6"/>
        <v>3</v>
      </c>
      <c r="G212" s="12">
        <v>198640</v>
      </c>
      <c r="H212" s="12">
        <v>542</v>
      </c>
      <c r="I212" s="12">
        <v>736</v>
      </c>
      <c r="J212" s="12">
        <v>5.4</v>
      </c>
      <c r="K212" s="16" t="s">
        <v>19</v>
      </c>
      <c r="L212" s="12">
        <v>64.900000000000006</v>
      </c>
      <c r="M212" s="12">
        <v>3351</v>
      </c>
      <c r="N212" s="22"/>
    </row>
  </sheetData>
  <mergeCells count="14">
    <mergeCell ref="O126:O142"/>
    <mergeCell ref="N171:N212"/>
    <mergeCell ref="N143:N159"/>
    <mergeCell ref="N167:N170"/>
    <mergeCell ref="N160:N166"/>
    <mergeCell ref="N126:N142"/>
    <mergeCell ref="N112:N125"/>
    <mergeCell ref="N67:N86"/>
    <mergeCell ref="N87:N93"/>
    <mergeCell ref="N94:N97"/>
    <mergeCell ref="N98:N111"/>
    <mergeCell ref="N2:N27"/>
    <mergeCell ref="N28:N42"/>
    <mergeCell ref="N43:N66"/>
  </mergeCells>
  <pageMargins left="0.7" right="0.7" top="0.75" bottom="0.75" header="0.3" footer="0.3"/>
  <pageSetup paperSize="9" orientation="portrait" horizont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opLeftCell="A179" workbookViewId="0">
      <selection activeCell="A2" sqref="A2:A212"/>
    </sheetView>
  </sheetViews>
  <sheetFormatPr defaultRowHeight="14.4" x14ac:dyDescent="0.3"/>
  <cols>
    <col min="1" max="1" width="12.5546875" bestFit="1" customWidth="1"/>
  </cols>
  <sheetData>
    <row r="1" spans="1:12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3">
      <c r="A2">
        <v>1</v>
      </c>
      <c r="B2">
        <v>51</v>
      </c>
      <c r="C2">
        <v>51</v>
      </c>
      <c r="D2">
        <v>1.81</v>
      </c>
      <c r="E2">
        <v>150</v>
      </c>
      <c r="F2">
        <v>2.94</v>
      </c>
      <c r="G2">
        <v>205100</v>
      </c>
      <c r="H2">
        <v>353</v>
      </c>
      <c r="I2">
        <v>680.93</v>
      </c>
      <c r="J2">
        <v>10.4</v>
      </c>
      <c r="K2">
        <v>21.5</v>
      </c>
      <c r="L2">
        <v>234</v>
      </c>
    </row>
    <row r="3" spans="1:12" x14ac:dyDescent="0.3">
      <c r="A3">
        <v>1</v>
      </c>
      <c r="B3">
        <v>51</v>
      </c>
      <c r="C3">
        <v>51</v>
      </c>
      <c r="D3">
        <v>1.81</v>
      </c>
      <c r="E3">
        <v>150</v>
      </c>
      <c r="F3">
        <v>2.94</v>
      </c>
      <c r="G3">
        <v>205100</v>
      </c>
      <c r="H3">
        <v>353</v>
      </c>
      <c r="I3">
        <v>680.93</v>
      </c>
      <c r="J3">
        <v>10.4</v>
      </c>
      <c r="K3">
        <v>21.5</v>
      </c>
      <c r="L3">
        <v>243</v>
      </c>
    </row>
    <row r="4" spans="1:12" x14ac:dyDescent="0.3">
      <c r="A4">
        <v>1</v>
      </c>
      <c r="B4">
        <v>51</v>
      </c>
      <c r="C4">
        <v>51</v>
      </c>
      <c r="D4">
        <v>1.81</v>
      </c>
      <c r="E4">
        <v>150</v>
      </c>
      <c r="F4">
        <v>2.94</v>
      </c>
      <c r="G4">
        <v>205100</v>
      </c>
      <c r="H4">
        <v>353</v>
      </c>
      <c r="I4">
        <v>680.93</v>
      </c>
      <c r="J4">
        <v>10.4</v>
      </c>
      <c r="K4">
        <v>34.9</v>
      </c>
      <c r="L4">
        <v>268</v>
      </c>
    </row>
    <row r="5" spans="1:12" x14ac:dyDescent="0.3">
      <c r="A5">
        <v>1</v>
      </c>
      <c r="B5">
        <v>51</v>
      </c>
      <c r="C5">
        <v>51</v>
      </c>
      <c r="D5">
        <v>1.81</v>
      </c>
      <c r="E5">
        <v>150</v>
      </c>
      <c r="F5">
        <v>2.94</v>
      </c>
      <c r="G5">
        <v>205100</v>
      </c>
      <c r="H5">
        <v>353</v>
      </c>
      <c r="I5">
        <v>680.93</v>
      </c>
      <c r="J5">
        <v>10.4</v>
      </c>
      <c r="K5">
        <v>34.9</v>
      </c>
      <c r="L5">
        <v>274</v>
      </c>
    </row>
    <row r="6" spans="1:12" x14ac:dyDescent="0.3">
      <c r="A6">
        <v>1</v>
      </c>
      <c r="B6">
        <v>51</v>
      </c>
      <c r="C6">
        <v>51</v>
      </c>
      <c r="D6">
        <v>2.85</v>
      </c>
      <c r="E6">
        <v>150</v>
      </c>
      <c r="F6">
        <v>2.94</v>
      </c>
      <c r="G6">
        <v>207900</v>
      </c>
      <c r="H6">
        <v>440</v>
      </c>
      <c r="I6">
        <v>743.83</v>
      </c>
      <c r="J6">
        <v>8.1999999999999993</v>
      </c>
      <c r="K6">
        <v>21.5</v>
      </c>
      <c r="L6">
        <v>358</v>
      </c>
    </row>
    <row r="7" spans="1:12" x14ac:dyDescent="0.3">
      <c r="A7">
        <v>1</v>
      </c>
      <c r="B7">
        <v>51</v>
      </c>
      <c r="C7">
        <v>51</v>
      </c>
      <c r="D7">
        <v>2.85</v>
      </c>
      <c r="E7">
        <v>150</v>
      </c>
      <c r="F7">
        <v>2.94</v>
      </c>
      <c r="G7">
        <v>207900</v>
      </c>
      <c r="H7">
        <v>440</v>
      </c>
      <c r="I7">
        <v>743.83</v>
      </c>
      <c r="J7">
        <v>8.1999999999999993</v>
      </c>
      <c r="K7">
        <v>21.5</v>
      </c>
      <c r="L7">
        <v>364</v>
      </c>
    </row>
    <row r="8" spans="1:12" x14ac:dyDescent="0.3">
      <c r="A8">
        <v>1</v>
      </c>
      <c r="B8">
        <v>51</v>
      </c>
      <c r="C8">
        <v>51</v>
      </c>
      <c r="D8">
        <v>2.85</v>
      </c>
      <c r="E8">
        <v>150</v>
      </c>
      <c r="F8">
        <v>2.94</v>
      </c>
      <c r="G8">
        <v>207900</v>
      </c>
      <c r="H8">
        <v>440</v>
      </c>
      <c r="I8">
        <v>743.83</v>
      </c>
      <c r="J8">
        <v>8.1999999999999993</v>
      </c>
      <c r="K8">
        <v>34.9</v>
      </c>
      <c r="L8">
        <v>394</v>
      </c>
    </row>
    <row r="9" spans="1:12" x14ac:dyDescent="0.3">
      <c r="A9">
        <v>1</v>
      </c>
      <c r="B9">
        <v>51</v>
      </c>
      <c r="C9">
        <v>51</v>
      </c>
      <c r="D9">
        <v>2.85</v>
      </c>
      <c r="E9">
        <v>150</v>
      </c>
      <c r="F9">
        <v>2.94</v>
      </c>
      <c r="G9">
        <v>207900</v>
      </c>
      <c r="H9">
        <v>440</v>
      </c>
      <c r="I9">
        <v>743.83</v>
      </c>
      <c r="J9">
        <v>8.1999999999999993</v>
      </c>
      <c r="K9">
        <v>34.9</v>
      </c>
      <c r="L9">
        <v>393</v>
      </c>
    </row>
    <row r="10" spans="1:12" x14ac:dyDescent="0.3">
      <c r="A10">
        <v>1</v>
      </c>
      <c r="B10">
        <v>100</v>
      </c>
      <c r="C10">
        <v>100</v>
      </c>
      <c r="D10">
        <v>2.85</v>
      </c>
      <c r="E10">
        <v>300</v>
      </c>
      <c r="F10">
        <v>3</v>
      </c>
      <c r="G10">
        <v>195700</v>
      </c>
      <c r="H10">
        <v>358</v>
      </c>
      <c r="I10">
        <v>664.9</v>
      </c>
      <c r="J10">
        <v>8.3000000000000007</v>
      </c>
      <c r="K10">
        <v>21.5</v>
      </c>
      <c r="L10">
        <v>705</v>
      </c>
    </row>
    <row r="11" spans="1:12" x14ac:dyDescent="0.3">
      <c r="A11">
        <v>1</v>
      </c>
      <c r="B11">
        <v>100</v>
      </c>
      <c r="C11">
        <v>100</v>
      </c>
      <c r="D11">
        <v>2.85</v>
      </c>
      <c r="E11">
        <v>300</v>
      </c>
      <c r="F11">
        <v>3</v>
      </c>
      <c r="G11">
        <v>195700</v>
      </c>
      <c r="H11">
        <v>358</v>
      </c>
      <c r="I11">
        <v>664.9</v>
      </c>
      <c r="J11">
        <v>8.3000000000000007</v>
      </c>
      <c r="K11">
        <v>21.5</v>
      </c>
      <c r="L11">
        <v>716</v>
      </c>
    </row>
    <row r="12" spans="1:12" x14ac:dyDescent="0.3">
      <c r="A12">
        <v>1</v>
      </c>
      <c r="B12">
        <v>100</v>
      </c>
      <c r="C12">
        <v>100</v>
      </c>
      <c r="D12">
        <v>2.85</v>
      </c>
      <c r="E12">
        <v>300</v>
      </c>
      <c r="F12">
        <v>3</v>
      </c>
      <c r="G12">
        <v>195700</v>
      </c>
      <c r="H12">
        <v>358</v>
      </c>
      <c r="I12">
        <v>664.9</v>
      </c>
      <c r="J12">
        <v>8.3000000000000007</v>
      </c>
      <c r="K12">
        <v>34.9</v>
      </c>
      <c r="L12">
        <v>765</v>
      </c>
    </row>
    <row r="13" spans="1:12" x14ac:dyDescent="0.3">
      <c r="A13">
        <v>1</v>
      </c>
      <c r="B13">
        <v>100</v>
      </c>
      <c r="C13">
        <v>100</v>
      </c>
      <c r="D13">
        <v>2.85</v>
      </c>
      <c r="E13">
        <v>300</v>
      </c>
      <c r="F13">
        <v>3</v>
      </c>
      <c r="G13">
        <v>195700</v>
      </c>
      <c r="H13">
        <v>358</v>
      </c>
      <c r="I13">
        <v>664.9</v>
      </c>
      <c r="J13">
        <v>8.3000000000000007</v>
      </c>
      <c r="K13">
        <v>34.9</v>
      </c>
      <c r="L13">
        <v>742</v>
      </c>
    </row>
    <row r="14" spans="1:12" x14ac:dyDescent="0.3">
      <c r="A14">
        <v>1</v>
      </c>
      <c r="B14">
        <v>101</v>
      </c>
      <c r="C14">
        <v>101</v>
      </c>
      <c r="D14">
        <v>5.05</v>
      </c>
      <c r="E14">
        <v>300</v>
      </c>
      <c r="F14">
        <v>2.97</v>
      </c>
      <c r="G14">
        <v>202100</v>
      </c>
      <c r="H14">
        <v>435</v>
      </c>
      <c r="I14">
        <v>727.19</v>
      </c>
      <c r="J14">
        <v>7</v>
      </c>
      <c r="K14">
        <v>21.5</v>
      </c>
      <c r="L14">
        <v>1352</v>
      </c>
    </row>
    <row r="15" spans="1:12" x14ac:dyDescent="0.3">
      <c r="A15">
        <v>1</v>
      </c>
      <c r="B15">
        <v>101</v>
      </c>
      <c r="C15">
        <v>101</v>
      </c>
      <c r="D15">
        <v>5.05</v>
      </c>
      <c r="E15">
        <v>300</v>
      </c>
      <c r="F15">
        <v>2.97</v>
      </c>
      <c r="G15">
        <v>202100</v>
      </c>
      <c r="H15">
        <v>435</v>
      </c>
      <c r="I15">
        <v>727.19</v>
      </c>
      <c r="J15">
        <v>7</v>
      </c>
      <c r="K15">
        <v>21.5</v>
      </c>
      <c r="L15">
        <v>1348</v>
      </c>
    </row>
    <row r="16" spans="1:12" x14ac:dyDescent="0.3">
      <c r="A16">
        <v>1</v>
      </c>
      <c r="B16">
        <v>101</v>
      </c>
      <c r="C16">
        <v>101</v>
      </c>
      <c r="D16">
        <v>5.05</v>
      </c>
      <c r="E16">
        <v>300</v>
      </c>
      <c r="F16">
        <v>2.97</v>
      </c>
      <c r="G16">
        <v>202100</v>
      </c>
      <c r="H16">
        <v>435</v>
      </c>
      <c r="I16">
        <v>727.19</v>
      </c>
      <c r="J16">
        <v>7</v>
      </c>
      <c r="K16">
        <v>34.9</v>
      </c>
      <c r="L16">
        <v>1434</v>
      </c>
    </row>
    <row r="17" spans="1:12" x14ac:dyDescent="0.3">
      <c r="A17">
        <v>1</v>
      </c>
      <c r="B17">
        <v>101</v>
      </c>
      <c r="C17">
        <v>101</v>
      </c>
      <c r="D17">
        <v>5.05</v>
      </c>
      <c r="E17">
        <v>300</v>
      </c>
      <c r="F17">
        <v>2.97</v>
      </c>
      <c r="G17">
        <v>202100</v>
      </c>
      <c r="H17">
        <v>435</v>
      </c>
      <c r="I17">
        <v>727.19</v>
      </c>
      <c r="J17">
        <v>7</v>
      </c>
      <c r="K17">
        <v>34.9</v>
      </c>
      <c r="L17">
        <v>1461</v>
      </c>
    </row>
    <row r="18" spans="1:12" x14ac:dyDescent="0.3">
      <c r="A18">
        <v>1</v>
      </c>
      <c r="B18">
        <v>152</v>
      </c>
      <c r="C18">
        <v>152</v>
      </c>
      <c r="D18">
        <v>2.85</v>
      </c>
      <c r="E18">
        <v>450</v>
      </c>
      <c r="F18">
        <v>2.96</v>
      </c>
      <c r="G18">
        <v>192600</v>
      </c>
      <c r="H18">
        <v>268</v>
      </c>
      <c r="I18">
        <v>585.89</v>
      </c>
      <c r="J18">
        <v>6.8</v>
      </c>
      <c r="K18">
        <v>21.5</v>
      </c>
      <c r="L18">
        <v>1035</v>
      </c>
    </row>
    <row r="19" spans="1:12" x14ac:dyDescent="0.3">
      <c r="A19">
        <v>1</v>
      </c>
      <c r="B19">
        <v>152</v>
      </c>
      <c r="C19">
        <v>152</v>
      </c>
      <c r="D19">
        <v>2.85</v>
      </c>
      <c r="E19">
        <v>450</v>
      </c>
      <c r="F19">
        <v>2.96</v>
      </c>
      <c r="G19">
        <v>192600</v>
      </c>
      <c r="H19">
        <v>268</v>
      </c>
      <c r="I19">
        <v>585.89</v>
      </c>
      <c r="J19">
        <v>6.8</v>
      </c>
      <c r="K19">
        <v>21.5</v>
      </c>
      <c r="L19">
        <v>1062</v>
      </c>
    </row>
    <row r="20" spans="1:12" x14ac:dyDescent="0.3">
      <c r="A20">
        <v>1</v>
      </c>
      <c r="B20">
        <v>152</v>
      </c>
      <c r="C20">
        <v>152</v>
      </c>
      <c r="D20">
        <v>2.85</v>
      </c>
      <c r="E20">
        <v>450</v>
      </c>
      <c r="F20">
        <v>2.96</v>
      </c>
      <c r="G20">
        <v>192600</v>
      </c>
      <c r="H20">
        <v>268</v>
      </c>
      <c r="I20">
        <v>585.89</v>
      </c>
      <c r="J20">
        <v>6.8</v>
      </c>
      <c r="K20">
        <v>34.9</v>
      </c>
      <c r="L20">
        <v>1074</v>
      </c>
    </row>
    <row r="21" spans="1:12" x14ac:dyDescent="0.3">
      <c r="A21">
        <v>1</v>
      </c>
      <c r="B21">
        <v>152</v>
      </c>
      <c r="C21">
        <v>152</v>
      </c>
      <c r="D21">
        <v>2.85</v>
      </c>
      <c r="E21">
        <v>450</v>
      </c>
      <c r="F21">
        <v>2.96</v>
      </c>
      <c r="G21">
        <v>192600</v>
      </c>
      <c r="H21">
        <v>268</v>
      </c>
      <c r="I21">
        <v>585.89</v>
      </c>
      <c r="J21">
        <v>6.8</v>
      </c>
      <c r="K21">
        <v>34.9</v>
      </c>
      <c r="L21">
        <v>1209</v>
      </c>
    </row>
    <row r="22" spans="1:12" x14ac:dyDescent="0.3">
      <c r="A22">
        <v>1</v>
      </c>
      <c r="B22">
        <v>150</v>
      </c>
      <c r="C22">
        <v>150</v>
      </c>
      <c r="D22">
        <v>4.8</v>
      </c>
      <c r="E22">
        <v>450</v>
      </c>
      <c r="F22">
        <v>3</v>
      </c>
      <c r="G22">
        <v>192200</v>
      </c>
      <c r="H22">
        <v>340</v>
      </c>
      <c r="I22">
        <v>644.84</v>
      </c>
      <c r="J22">
        <v>5.6</v>
      </c>
      <c r="K22">
        <v>21.5</v>
      </c>
      <c r="L22">
        <v>1804</v>
      </c>
    </row>
    <row r="23" spans="1:12" x14ac:dyDescent="0.3">
      <c r="A23">
        <v>1</v>
      </c>
      <c r="B23">
        <v>150</v>
      </c>
      <c r="C23">
        <v>150</v>
      </c>
      <c r="D23">
        <v>4.8</v>
      </c>
      <c r="E23">
        <v>450</v>
      </c>
      <c r="F23">
        <v>3</v>
      </c>
      <c r="G23">
        <v>192200</v>
      </c>
      <c r="H23">
        <v>340</v>
      </c>
      <c r="I23">
        <v>644.84</v>
      </c>
      <c r="J23">
        <v>5.6</v>
      </c>
      <c r="K23">
        <v>21.5</v>
      </c>
      <c r="L23">
        <v>1798</v>
      </c>
    </row>
    <row r="24" spans="1:12" x14ac:dyDescent="0.3">
      <c r="A24">
        <v>1</v>
      </c>
      <c r="B24">
        <v>150</v>
      </c>
      <c r="C24">
        <v>150</v>
      </c>
      <c r="D24">
        <v>4.8</v>
      </c>
      <c r="E24">
        <v>450</v>
      </c>
      <c r="F24">
        <v>3</v>
      </c>
      <c r="G24">
        <v>192200</v>
      </c>
      <c r="H24">
        <v>340</v>
      </c>
      <c r="I24">
        <v>644.84</v>
      </c>
      <c r="J24">
        <v>5.6</v>
      </c>
      <c r="K24">
        <v>34.9</v>
      </c>
      <c r="L24">
        <v>1947</v>
      </c>
    </row>
    <row r="25" spans="1:12" x14ac:dyDescent="0.3">
      <c r="A25">
        <v>1</v>
      </c>
      <c r="B25">
        <v>150</v>
      </c>
      <c r="C25">
        <v>150</v>
      </c>
      <c r="D25">
        <v>4.8</v>
      </c>
      <c r="E25">
        <v>450</v>
      </c>
      <c r="F25">
        <v>3</v>
      </c>
      <c r="G25">
        <v>192200</v>
      </c>
      <c r="H25">
        <v>340</v>
      </c>
      <c r="I25">
        <v>644.84</v>
      </c>
      <c r="J25">
        <v>5.6</v>
      </c>
      <c r="K25">
        <v>34.9</v>
      </c>
      <c r="L25">
        <v>1976</v>
      </c>
    </row>
    <row r="26" spans="1:12" x14ac:dyDescent="0.3">
      <c r="A26">
        <v>1</v>
      </c>
      <c r="B26">
        <v>100.3</v>
      </c>
      <c r="C26">
        <v>100.3</v>
      </c>
      <c r="D26">
        <v>2.76</v>
      </c>
      <c r="E26">
        <v>440</v>
      </c>
      <c r="F26">
        <v>4.3899999999999997</v>
      </c>
      <c r="G26">
        <v>182000</v>
      </c>
      <c r="H26">
        <v>390.3</v>
      </c>
      <c r="I26">
        <v>762.1</v>
      </c>
      <c r="J26">
        <v>6.7</v>
      </c>
      <c r="K26">
        <v>36.299999999999997</v>
      </c>
      <c r="L26">
        <v>767.6</v>
      </c>
    </row>
    <row r="27" spans="1:12" x14ac:dyDescent="0.3">
      <c r="A27">
        <v>1</v>
      </c>
      <c r="B27">
        <v>100.3</v>
      </c>
      <c r="C27">
        <v>100.3</v>
      </c>
      <c r="D27">
        <v>2.76</v>
      </c>
      <c r="E27">
        <v>440</v>
      </c>
      <c r="F27">
        <v>4.3899999999999997</v>
      </c>
      <c r="G27">
        <v>182000</v>
      </c>
      <c r="H27">
        <v>390.3</v>
      </c>
      <c r="I27">
        <v>762.1</v>
      </c>
      <c r="J27">
        <v>6.7</v>
      </c>
      <c r="K27">
        <v>75.400000000000006</v>
      </c>
      <c r="L27">
        <v>1090.5</v>
      </c>
    </row>
    <row r="28" spans="1:12" x14ac:dyDescent="0.3">
      <c r="A28">
        <v>2</v>
      </c>
      <c r="B28">
        <v>99.8</v>
      </c>
      <c r="C28">
        <v>99.3</v>
      </c>
      <c r="D28">
        <v>3</v>
      </c>
      <c r="E28">
        <v>299</v>
      </c>
      <c r="F28">
        <v>3</v>
      </c>
      <c r="G28">
        <v>217000</v>
      </c>
      <c r="H28">
        <v>365</v>
      </c>
      <c r="I28">
        <v>707</v>
      </c>
      <c r="J28">
        <v>6</v>
      </c>
      <c r="K28">
        <v>49.1</v>
      </c>
      <c r="L28">
        <v>830</v>
      </c>
    </row>
    <row r="29" spans="1:12" x14ac:dyDescent="0.3">
      <c r="A29">
        <v>3</v>
      </c>
      <c r="B29">
        <v>101</v>
      </c>
      <c r="C29">
        <v>100.5</v>
      </c>
      <c r="D29">
        <v>3</v>
      </c>
      <c r="E29">
        <v>299</v>
      </c>
      <c r="F29">
        <v>2.96</v>
      </c>
      <c r="G29">
        <v>217000</v>
      </c>
      <c r="H29">
        <v>365</v>
      </c>
      <c r="I29">
        <v>707</v>
      </c>
      <c r="J29">
        <v>6</v>
      </c>
      <c r="K29">
        <v>68.099999999999994</v>
      </c>
      <c r="L29">
        <v>1004</v>
      </c>
    </row>
    <row r="30" spans="1:12" x14ac:dyDescent="0.3">
      <c r="A30">
        <v>4</v>
      </c>
      <c r="B30">
        <v>101</v>
      </c>
      <c r="C30">
        <v>100.5</v>
      </c>
      <c r="D30">
        <v>3</v>
      </c>
      <c r="E30">
        <v>299</v>
      </c>
      <c r="F30">
        <v>2.96</v>
      </c>
      <c r="G30">
        <v>217000</v>
      </c>
      <c r="H30">
        <v>365</v>
      </c>
      <c r="I30">
        <v>707</v>
      </c>
      <c r="J30">
        <v>6</v>
      </c>
      <c r="K30">
        <v>86.4</v>
      </c>
      <c r="L30">
        <v>1162</v>
      </c>
    </row>
    <row r="31" spans="1:12" x14ac:dyDescent="0.3">
      <c r="A31">
        <v>5</v>
      </c>
      <c r="B31">
        <v>121</v>
      </c>
      <c r="C31">
        <v>120.5</v>
      </c>
      <c r="D31">
        <v>4.9800000000000004</v>
      </c>
      <c r="E31">
        <v>358</v>
      </c>
      <c r="F31">
        <v>2.96</v>
      </c>
      <c r="G31">
        <v>201000</v>
      </c>
      <c r="H31">
        <v>317</v>
      </c>
      <c r="I31">
        <v>665</v>
      </c>
      <c r="J31">
        <v>6.3</v>
      </c>
      <c r="K31">
        <v>49.1</v>
      </c>
      <c r="L31">
        <v>1373</v>
      </c>
    </row>
    <row r="32" spans="1:12" x14ac:dyDescent="0.3">
      <c r="A32">
        <v>6</v>
      </c>
      <c r="B32">
        <v>120</v>
      </c>
      <c r="C32">
        <v>120</v>
      </c>
      <c r="D32">
        <v>4.9800000000000004</v>
      </c>
      <c r="E32">
        <v>359</v>
      </c>
      <c r="F32">
        <v>2.99</v>
      </c>
      <c r="G32">
        <v>201000</v>
      </c>
      <c r="H32">
        <v>317</v>
      </c>
      <c r="I32">
        <v>665</v>
      </c>
      <c r="J32">
        <v>6.3</v>
      </c>
      <c r="K32">
        <v>68.099999999999994</v>
      </c>
      <c r="L32">
        <v>1566</v>
      </c>
    </row>
    <row r="33" spans="1:12" x14ac:dyDescent="0.3">
      <c r="A33">
        <v>7</v>
      </c>
      <c r="B33">
        <v>120.5</v>
      </c>
      <c r="C33">
        <v>119.5</v>
      </c>
      <c r="D33">
        <v>4.96</v>
      </c>
      <c r="E33">
        <v>357</v>
      </c>
      <c r="F33">
        <v>2.96</v>
      </c>
      <c r="G33">
        <v>201000</v>
      </c>
      <c r="H33">
        <v>317</v>
      </c>
      <c r="I33">
        <v>665</v>
      </c>
      <c r="J33">
        <v>6.3</v>
      </c>
      <c r="K33">
        <v>86.4</v>
      </c>
      <c r="L33">
        <v>1840</v>
      </c>
    </row>
    <row r="34" spans="1:12" x14ac:dyDescent="0.3">
      <c r="A34">
        <v>8</v>
      </c>
      <c r="B34">
        <v>150</v>
      </c>
      <c r="C34">
        <v>149.5</v>
      </c>
      <c r="D34">
        <v>4.97</v>
      </c>
      <c r="E34">
        <v>447</v>
      </c>
      <c r="F34">
        <v>2.98</v>
      </c>
      <c r="G34">
        <v>210000</v>
      </c>
      <c r="H34">
        <v>324</v>
      </c>
      <c r="I34">
        <v>673</v>
      </c>
      <c r="J34">
        <v>7.8</v>
      </c>
      <c r="K34">
        <v>49.1</v>
      </c>
      <c r="L34">
        <v>1860</v>
      </c>
    </row>
    <row r="35" spans="1:12" x14ac:dyDescent="0.3">
      <c r="A35">
        <v>9</v>
      </c>
      <c r="B35">
        <v>150</v>
      </c>
      <c r="C35">
        <v>149.5</v>
      </c>
      <c r="D35">
        <v>4.97</v>
      </c>
      <c r="E35">
        <v>449</v>
      </c>
      <c r="F35">
        <v>2.99</v>
      </c>
      <c r="G35">
        <v>210000</v>
      </c>
      <c r="H35">
        <v>324</v>
      </c>
      <c r="I35">
        <v>673</v>
      </c>
      <c r="J35">
        <v>7.8</v>
      </c>
      <c r="K35">
        <v>68.099999999999994</v>
      </c>
      <c r="L35">
        <v>2218</v>
      </c>
    </row>
    <row r="36" spans="1:12" x14ac:dyDescent="0.3">
      <c r="A36">
        <v>10</v>
      </c>
      <c r="B36">
        <v>150</v>
      </c>
      <c r="C36">
        <v>149.5</v>
      </c>
      <c r="D36">
        <v>4.9800000000000004</v>
      </c>
      <c r="E36">
        <v>449</v>
      </c>
      <c r="F36">
        <v>2.99</v>
      </c>
      <c r="G36">
        <v>210000</v>
      </c>
      <c r="H36">
        <v>324</v>
      </c>
      <c r="I36">
        <v>673</v>
      </c>
      <c r="J36">
        <v>7.8</v>
      </c>
      <c r="K36">
        <v>86.4</v>
      </c>
      <c r="L36">
        <v>2612</v>
      </c>
    </row>
    <row r="37" spans="1:12" x14ac:dyDescent="0.3">
      <c r="A37">
        <v>11</v>
      </c>
      <c r="B37">
        <v>100.1</v>
      </c>
      <c r="C37">
        <v>49.7</v>
      </c>
      <c r="D37">
        <v>4.99</v>
      </c>
      <c r="E37">
        <v>299</v>
      </c>
      <c r="F37">
        <v>2.99</v>
      </c>
      <c r="G37">
        <v>199000</v>
      </c>
      <c r="H37">
        <v>322</v>
      </c>
      <c r="I37">
        <v>671</v>
      </c>
      <c r="J37">
        <v>3.4</v>
      </c>
      <c r="K37">
        <v>49.1</v>
      </c>
      <c r="L37">
        <v>720</v>
      </c>
    </row>
    <row r="38" spans="1:12" x14ac:dyDescent="0.3">
      <c r="A38">
        <v>12</v>
      </c>
      <c r="B38">
        <v>100.2</v>
      </c>
      <c r="C38">
        <v>49.7</v>
      </c>
      <c r="D38">
        <v>4.9800000000000004</v>
      </c>
      <c r="E38">
        <v>299</v>
      </c>
      <c r="F38">
        <v>2.98</v>
      </c>
      <c r="G38">
        <v>199000</v>
      </c>
      <c r="H38">
        <v>322</v>
      </c>
      <c r="I38">
        <v>671</v>
      </c>
      <c r="J38">
        <v>3.4</v>
      </c>
      <c r="K38">
        <v>68.099999999999994</v>
      </c>
      <c r="L38">
        <v>768</v>
      </c>
    </row>
    <row r="39" spans="1:12" x14ac:dyDescent="0.3">
      <c r="A39">
        <v>13</v>
      </c>
      <c r="B39">
        <v>100.1</v>
      </c>
      <c r="C39">
        <v>49.7</v>
      </c>
      <c r="D39">
        <v>5.0199999999999996</v>
      </c>
      <c r="E39">
        <v>299</v>
      </c>
      <c r="F39">
        <v>2.99</v>
      </c>
      <c r="G39">
        <v>199000</v>
      </c>
      <c r="H39">
        <v>322</v>
      </c>
      <c r="I39">
        <v>671</v>
      </c>
      <c r="J39">
        <v>3.4</v>
      </c>
      <c r="K39">
        <v>86.4</v>
      </c>
      <c r="L39">
        <v>837</v>
      </c>
    </row>
    <row r="40" spans="1:12" x14ac:dyDescent="0.3">
      <c r="A40">
        <v>14</v>
      </c>
      <c r="B40">
        <v>149.5</v>
      </c>
      <c r="C40">
        <v>100.3</v>
      </c>
      <c r="D40">
        <v>4.99</v>
      </c>
      <c r="E40">
        <v>448</v>
      </c>
      <c r="F40">
        <v>3</v>
      </c>
      <c r="G40">
        <v>201000</v>
      </c>
      <c r="H40">
        <v>321</v>
      </c>
      <c r="I40">
        <v>669</v>
      </c>
      <c r="J40">
        <v>6</v>
      </c>
      <c r="K40">
        <v>49.1</v>
      </c>
      <c r="L40">
        <v>1419</v>
      </c>
    </row>
    <row r="41" spans="1:12" x14ac:dyDescent="0.3">
      <c r="A41">
        <v>15</v>
      </c>
      <c r="B41">
        <v>149.80000000000001</v>
      </c>
      <c r="C41">
        <v>100.4</v>
      </c>
      <c r="D41">
        <v>4.9800000000000004</v>
      </c>
      <c r="E41">
        <v>447</v>
      </c>
      <c r="F41">
        <v>2.98</v>
      </c>
      <c r="G41">
        <v>201000</v>
      </c>
      <c r="H41">
        <v>321</v>
      </c>
      <c r="I41">
        <v>669</v>
      </c>
      <c r="J41">
        <v>6</v>
      </c>
      <c r="K41">
        <v>68.099999999999994</v>
      </c>
      <c r="L41">
        <v>1643</v>
      </c>
    </row>
    <row r="42" spans="1:12" x14ac:dyDescent="0.3">
      <c r="A42">
        <v>16</v>
      </c>
      <c r="B42">
        <v>149.69999999999999</v>
      </c>
      <c r="C42">
        <v>100.3</v>
      </c>
      <c r="D42">
        <v>4.95</v>
      </c>
      <c r="E42">
        <v>445</v>
      </c>
      <c r="F42">
        <v>2.97</v>
      </c>
      <c r="G42">
        <v>201000</v>
      </c>
      <c r="H42">
        <v>321</v>
      </c>
      <c r="I42">
        <v>669</v>
      </c>
      <c r="J42">
        <v>6</v>
      </c>
      <c r="K42">
        <v>86.4</v>
      </c>
      <c r="L42">
        <v>1920</v>
      </c>
    </row>
    <row r="43" spans="1:12" x14ac:dyDescent="0.3">
      <c r="A43">
        <v>1</v>
      </c>
      <c r="B43">
        <v>160</v>
      </c>
      <c r="C43">
        <v>160</v>
      </c>
      <c r="D43">
        <v>2.88</v>
      </c>
      <c r="E43">
        <v>480</v>
      </c>
      <c r="F43">
        <v>3</v>
      </c>
      <c r="G43">
        <v>202800</v>
      </c>
      <c r="H43">
        <v>446.2</v>
      </c>
      <c r="I43">
        <v>735.05</v>
      </c>
      <c r="J43">
        <v>4.9400000000000004</v>
      </c>
      <c r="K43">
        <v>35.200000000000003</v>
      </c>
      <c r="L43">
        <v>1461.5</v>
      </c>
    </row>
    <row r="44" spans="1:12" x14ac:dyDescent="0.3">
      <c r="A44">
        <v>1</v>
      </c>
      <c r="B44">
        <v>160</v>
      </c>
      <c r="C44">
        <v>160</v>
      </c>
      <c r="D44">
        <v>2.88</v>
      </c>
      <c r="E44">
        <v>480</v>
      </c>
      <c r="F44">
        <v>3</v>
      </c>
      <c r="G44">
        <v>202800</v>
      </c>
      <c r="H44">
        <v>446.2</v>
      </c>
      <c r="I44">
        <v>735.05</v>
      </c>
      <c r="J44">
        <v>4.9400000000000004</v>
      </c>
      <c r="K44">
        <v>35.200000000000003</v>
      </c>
      <c r="L44">
        <v>1534.1</v>
      </c>
    </row>
    <row r="45" spans="1:12" x14ac:dyDescent="0.3">
      <c r="A45">
        <v>1</v>
      </c>
      <c r="B45">
        <v>160</v>
      </c>
      <c r="C45">
        <v>160</v>
      </c>
      <c r="D45">
        <v>2.88</v>
      </c>
      <c r="E45">
        <v>480</v>
      </c>
      <c r="F45">
        <v>3</v>
      </c>
      <c r="G45">
        <v>202800</v>
      </c>
      <c r="H45">
        <v>446.2</v>
      </c>
      <c r="I45">
        <v>735.05</v>
      </c>
      <c r="J45">
        <v>4.9400000000000004</v>
      </c>
      <c r="K45">
        <v>41.12</v>
      </c>
      <c r="L45">
        <v>1584.9</v>
      </c>
    </row>
    <row r="46" spans="1:12" x14ac:dyDescent="0.3">
      <c r="A46">
        <v>1</v>
      </c>
      <c r="B46">
        <v>160</v>
      </c>
      <c r="C46">
        <v>160</v>
      </c>
      <c r="D46">
        <v>2.88</v>
      </c>
      <c r="E46">
        <v>480</v>
      </c>
      <c r="F46">
        <v>3</v>
      </c>
      <c r="G46">
        <v>202800</v>
      </c>
      <c r="H46">
        <v>446.2</v>
      </c>
      <c r="I46">
        <v>735.05</v>
      </c>
      <c r="J46">
        <v>4.9400000000000004</v>
      </c>
      <c r="K46">
        <v>41.12</v>
      </c>
      <c r="L46">
        <v>1532.8</v>
      </c>
    </row>
    <row r="47" spans="1:12" x14ac:dyDescent="0.3">
      <c r="A47">
        <v>1</v>
      </c>
      <c r="B47">
        <v>160</v>
      </c>
      <c r="C47">
        <v>160</v>
      </c>
      <c r="D47">
        <v>3.9</v>
      </c>
      <c r="E47">
        <v>480</v>
      </c>
      <c r="F47">
        <v>3</v>
      </c>
      <c r="G47">
        <v>197400</v>
      </c>
      <c r="H47">
        <v>414.5</v>
      </c>
      <c r="I47">
        <v>704.38</v>
      </c>
      <c r="J47">
        <v>4.63</v>
      </c>
      <c r="K47">
        <v>35.200000000000003</v>
      </c>
      <c r="L47">
        <v>2039.6</v>
      </c>
    </row>
    <row r="48" spans="1:12" x14ac:dyDescent="0.3">
      <c r="A48">
        <v>1</v>
      </c>
      <c r="B48">
        <v>160</v>
      </c>
      <c r="C48">
        <v>160</v>
      </c>
      <c r="D48">
        <v>3.9</v>
      </c>
      <c r="E48">
        <v>480</v>
      </c>
      <c r="F48">
        <v>3</v>
      </c>
      <c r="G48">
        <v>197400</v>
      </c>
      <c r="H48">
        <v>414.5</v>
      </c>
      <c r="I48">
        <v>704.38</v>
      </c>
      <c r="J48">
        <v>4.63</v>
      </c>
      <c r="K48">
        <v>35.200000000000003</v>
      </c>
      <c r="L48">
        <v>1930.6</v>
      </c>
    </row>
    <row r="49" spans="1:12" x14ac:dyDescent="0.3">
      <c r="A49">
        <v>1</v>
      </c>
      <c r="B49">
        <v>160</v>
      </c>
      <c r="C49">
        <v>160</v>
      </c>
      <c r="D49">
        <v>4.8</v>
      </c>
      <c r="E49">
        <v>480</v>
      </c>
      <c r="F49">
        <v>3</v>
      </c>
      <c r="G49">
        <v>197900</v>
      </c>
      <c r="H49">
        <v>431.9</v>
      </c>
      <c r="I49">
        <v>715.37</v>
      </c>
      <c r="J49">
        <v>6.74</v>
      </c>
      <c r="K49">
        <v>35.200000000000003</v>
      </c>
      <c r="L49">
        <v>2124.6</v>
      </c>
    </row>
    <row r="50" spans="1:12" x14ac:dyDescent="0.3">
      <c r="A50">
        <v>1</v>
      </c>
      <c r="B50">
        <v>160</v>
      </c>
      <c r="C50">
        <v>160</v>
      </c>
      <c r="D50">
        <v>4.8</v>
      </c>
      <c r="E50">
        <v>480</v>
      </c>
      <c r="F50">
        <v>3</v>
      </c>
      <c r="G50">
        <v>197900</v>
      </c>
      <c r="H50">
        <v>431.9</v>
      </c>
      <c r="I50">
        <v>715.37</v>
      </c>
      <c r="J50">
        <v>6.74</v>
      </c>
      <c r="K50">
        <v>35.200000000000003</v>
      </c>
      <c r="L50">
        <v>2011.9</v>
      </c>
    </row>
    <row r="51" spans="1:12" x14ac:dyDescent="0.3">
      <c r="A51">
        <v>1</v>
      </c>
      <c r="B51">
        <v>160</v>
      </c>
      <c r="C51">
        <v>160</v>
      </c>
      <c r="D51">
        <v>2.88</v>
      </c>
      <c r="E51">
        <v>480</v>
      </c>
      <c r="F51">
        <v>3</v>
      </c>
      <c r="G51">
        <v>202800</v>
      </c>
      <c r="H51">
        <v>446.2</v>
      </c>
      <c r="I51">
        <v>735.05</v>
      </c>
      <c r="J51">
        <v>4.9400000000000004</v>
      </c>
      <c r="K51">
        <v>35.44</v>
      </c>
      <c r="L51">
        <v>1543.3</v>
      </c>
    </row>
    <row r="52" spans="1:12" x14ac:dyDescent="0.3">
      <c r="A52">
        <v>1</v>
      </c>
      <c r="B52">
        <v>160</v>
      </c>
      <c r="C52">
        <v>160</v>
      </c>
      <c r="D52">
        <v>2.88</v>
      </c>
      <c r="E52">
        <v>480</v>
      </c>
      <c r="F52">
        <v>3</v>
      </c>
      <c r="G52">
        <v>202800</v>
      </c>
      <c r="H52">
        <v>446.2</v>
      </c>
      <c r="I52">
        <v>735.05</v>
      </c>
      <c r="J52">
        <v>4.9400000000000004</v>
      </c>
      <c r="K52">
        <v>35.44</v>
      </c>
      <c r="L52">
        <v>1590</v>
      </c>
    </row>
    <row r="53" spans="1:12" x14ac:dyDescent="0.3">
      <c r="A53">
        <v>1</v>
      </c>
      <c r="B53">
        <v>160</v>
      </c>
      <c r="C53">
        <v>160</v>
      </c>
      <c r="D53">
        <v>2.88</v>
      </c>
      <c r="E53">
        <v>480</v>
      </c>
      <c r="F53">
        <v>3</v>
      </c>
      <c r="G53">
        <v>202800</v>
      </c>
      <c r="H53">
        <v>446.2</v>
      </c>
      <c r="I53">
        <v>735.05</v>
      </c>
      <c r="J53">
        <v>4.9400000000000004</v>
      </c>
      <c r="K53">
        <v>46.96</v>
      </c>
      <c r="L53">
        <v>1768.8</v>
      </c>
    </row>
    <row r="54" spans="1:12" x14ac:dyDescent="0.3">
      <c r="A54">
        <v>1</v>
      </c>
      <c r="B54">
        <v>160</v>
      </c>
      <c r="C54">
        <v>160</v>
      </c>
      <c r="D54">
        <v>2.88</v>
      </c>
      <c r="E54">
        <v>480</v>
      </c>
      <c r="F54">
        <v>3</v>
      </c>
      <c r="G54">
        <v>202800</v>
      </c>
      <c r="H54">
        <v>446.2</v>
      </c>
      <c r="I54">
        <v>735.05</v>
      </c>
      <c r="J54">
        <v>4.9400000000000004</v>
      </c>
      <c r="K54">
        <v>46.96</v>
      </c>
      <c r="L54">
        <v>1913.8</v>
      </c>
    </row>
    <row r="55" spans="1:12" x14ac:dyDescent="0.3">
      <c r="A55">
        <v>1</v>
      </c>
      <c r="B55">
        <v>160</v>
      </c>
      <c r="C55">
        <v>160</v>
      </c>
      <c r="D55">
        <v>3.9</v>
      </c>
      <c r="E55">
        <v>480</v>
      </c>
      <c r="F55">
        <v>3</v>
      </c>
      <c r="G55">
        <v>197400</v>
      </c>
      <c r="H55">
        <v>414.5</v>
      </c>
      <c r="I55">
        <v>704.38</v>
      </c>
      <c r="J55">
        <v>4.63</v>
      </c>
      <c r="K55">
        <v>35.44</v>
      </c>
      <c r="L55">
        <v>1955.4</v>
      </c>
    </row>
    <row r="56" spans="1:12" x14ac:dyDescent="0.3">
      <c r="A56">
        <v>1</v>
      </c>
      <c r="B56">
        <v>160</v>
      </c>
      <c r="C56">
        <v>160</v>
      </c>
      <c r="D56">
        <v>3.9</v>
      </c>
      <c r="E56">
        <v>480</v>
      </c>
      <c r="F56">
        <v>3</v>
      </c>
      <c r="G56">
        <v>197400</v>
      </c>
      <c r="H56">
        <v>414.5</v>
      </c>
      <c r="I56">
        <v>704.38</v>
      </c>
      <c r="J56">
        <v>4.63</v>
      </c>
      <c r="K56">
        <v>35.44</v>
      </c>
      <c r="L56">
        <v>1896.5</v>
      </c>
    </row>
    <row r="57" spans="1:12" x14ac:dyDescent="0.3">
      <c r="A57">
        <v>1</v>
      </c>
      <c r="B57">
        <v>160</v>
      </c>
      <c r="C57">
        <v>160</v>
      </c>
      <c r="D57">
        <v>4.8</v>
      </c>
      <c r="E57">
        <v>480</v>
      </c>
      <c r="F57">
        <v>3</v>
      </c>
      <c r="G57">
        <v>197900</v>
      </c>
      <c r="H57">
        <v>431.9</v>
      </c>
      <c r="I57">
        <v>715.37</v>
      </c>
      <c r="J57">
        <v>6.74</v>
      </c>
      <c r="K57">
        <v>35.44</v>
      </c>
      <c r="L57">
        <v>2151.5</v>
      </c>
    </row>
    <row r="58" spans="1:12" x14ac:dyDescent="0.3">
      <c r="A58">
        <v>1</v>
      </c>
      <c r="B58">
        <v>160</v>
      </c>
      <c r="C58">
        <v>160</v>
      </c>
      <c r="D58">
        <v>4.8</v>
      </c>
      <c r="E58">
        <v>480</v>
      </c>
      <c r="F58">
        <v>3</v>
      </c>
      <c r="G58">
        <v>197900</v>
      </c>
      <c r="H58">
        <v>431.9</v>
      </c>
      <c r="I58">
        <v>715.37</v>
      </c>
      <c r="J58">
        <v>6.74</v>
      </c>
      <c r="K58">
        <v>35.44</v>
      </c>
      <c r="L58">
        <v>2141.3000000000002</v>
      </c>
    </row>
    <row r="59" spans="1:12" x14ac:dyDescent="0.3">
      <c r="A59">
        <v>1</v>
      </c>
      <c r="B59">
        <v>160</v>
      </c>
      <c r="C59">
        <v>160</v>
      </c>
      <c r="D59">
        <v>2.88</v>
      </c>
      <c r="E59">
        <v>480</v>
      </c>
      <c r="F59">
        <v>3</v>
      </c>
      <c r="G59">
        <v>202800</v>
      </c>
      <c r="H59">
        <v>446.2</v>
      </c>
      <c r="I59">
        <v>735.05</v>
      </c>
      <c r="J59">
        <v>4.9400000000000004</v>
      </c>
      <c r="K59">
        <v>37.840000000000003</v>
      </c>
      <c r="L59">
        <v>1724.6</v>
      </c>
    </row>
    <row r="60" spans="1:12" x14ac:dyDescent="0.3">
      <c r="A60">
        <v>1</v>
      </c>
      <c r="B60">
        <v>160</v>
      </c>
      <c r="C60">
        <v>160</v>
      </c>
      <c r="D60">
        <v>2.88</v>
      </c>
      <c r="E60">
        <v>480</v>
      </c>
      <c r="F60">
        <v>3</v>
      </c>
      <c r="G60">
        <v>202800</v>
      </c>
      <c r="H60">
        <v>446.2</v>
      </c>
      <c r="I60">
        <v>735.05</v>
      </c>
      <c r="J60">
        <v>4.9400000000000004</v>
      </c>
      <c r="K60">
        <v>37.840000000000003</v>
      </c>
      <c r="L60">
        <v>1780</v>
      </c>
    </row>
    <row r="61" spans="1:12" x14ac:dyDescent="0.3">
      <c r="A61">
        <v>1</v>
      </c>
      <c r="B61">
        <v>160</v>
      </c>
      <c r="C61">
        <v>160</v>
      </c>
      <c r="D61">
        <v>2.88</v>
      </c>
      <c r="E61">
        <v>480</v>
      </c>
      <c r="F61">
        <v>3</v>
      </c>
      <c r="G61">
        <v>202800</v>
      </c>
      <c r="H61">
        <v>446.2</v>
      </c>
      <c r="I61">
        <v>735.05</v>
      </c>
      <c r="J61">
        <v>4.9400000000000004</v>
      </c>
      <c r="K61">
        <v>41.92</v>
      </c>
      <c r="L61">
        <v>1689.7</v>
      </c>
    </row>
    <row r="62" spans="1:12" x14ac:dyDescent="0.3">
      <c r="A62">
        <v>1</v>
      </c>
      <c r="B62">
        <v>160</v>
      </c>
      <c r="C62">
        <v>160</v>
      </c>
      <c r="D62">
        <v>2.88</v>
      </c>
      <c r="E62">
        <v>480</v>
      </c>
      <c r="F62">
        <v>3</v>
      </c>
      <c r="G62">
        <v>202800</v>
      </c>
      <c r="H62">
        <v>446.2</v>
      </c>
      <c r="I62">
        <v>735.05</v>
      </c>
      <c r="J62">
        <v>4.9400000000000004</v>
      </c>
      <c r="K62">
        <v>41.92</v>
      </c>
      <c r="L62">
        <v>1765.1</v>
      </c>
    </row>
    <row r="63" spans="1:12" x14ac:dyDescent="0.3">
      <c r="A63">
        <v>1</v>
      </c>
      <c r="B63">
        <v>160</v>
      </c>
      <c r="C63">
        <v>160</v>
      </c>
      <c r="D63">
        <v>3.9</v>
      </c>
      <c r="E63">
        <v>480</v>
      </c>
      <c r="F63">
        <v>3</v>
      </c>
      <c r="G63">
        <v>197400</v>
      </c>
      <c r="H63">
        <v>414.5</v>
      </c>
      <c r="I63">
        <v>704.38</v>
      </c>
      <c r="J63">
        <v>4.63</v>
      </c>
      <c r="K63">
        <v>37.840000000000003</v>
      </c>
      <c r="L63">
        <v>2007.1</v>
      </c>
    </row>
    <row r="64" spans="1:12" x14ac:dyDescent="0.3">
      <c r="A64">
        <v>1</v>
      </c>
      <c r="B64">
        <v>160</v>
      </c>
      <c r="C64">
        <v>160</v>
      </c>
      <c r="D64">
        <v>3.9</v>
      </c>
      <c r="E64">
        <v>480</v>
      </c>
      <c r="F64">
        <v>3</v>
      </c>
      <c r="G64">
        <v>197400</v>
      </c>
      <c r="H64">
        <v>414.5</v>
      </c>
      <c r="I64">
        <v>704.38</v>
      </c>
      <c r="J64">
        <v>4.63</v>
      </c>
      <c r="K64">
        <v>37.840000000000003</v>
      </c>
      <c r="L64">
        <v>1947</v>
      </c>
    </row>
    <row r="65" spans="1:12" x14ac:dyDescent="0.3">
      <c r="A65">
        <v>1</v>
      </c>
      <c r="B65">
        <v>160</v>
      </c>
      <c r="C65">
        <v>160</v>
      </c>
      <c r="D65">
        <v>4.8</v>
      </c>
      <c r="E65">
        <v>480</v>
      </c>
      <c r="F65">
        <v>3</v>
      </c>
      <c r="G65">
        <v>197900</v>
      </c>
      <c r="H65">
        <v>431.9</v>
      </c>
      <c r="I65">
        <v>715.37</v>
      </c>
      <c r="J65">
        <v>6.74</v>
      </c>
      <c r="K65">
        <v>37.840000000000003</v>
      </c>
      <c r="L65">
        <v>2215</v>
      </c>
    </row>
    <row r="66" spans="1:12" x14ac:dyDescent="0.3">
      <c r="A66">
        <v>1</v>
      </c>
      <c r="B66">
        <v>160</v>
      </c>
      <c r="C66">
        <v>160</v>
      </c>
      <c r="D66">
        <v>4.8</v>
      </c>
      <c r="E66">
        <v>480</v>
      </c>
      <c r="F66">
        <v>3</v>
      </c>
      <c r="G66">
        <v>197900</v>
      </c>
      <c r="H66">
        <v>431.9</v>
      </c>
      <c r="I66">
        <v>715.37</v>
      </c>
      <c r="J66">
        <v>6.74</v>
      </c>
      <c r="K66">
        <v>37.840000000000003</v>
      </c>
      <c r="L66">
        <v>2196.8000000000002</v>
      </c>
    </row>
    <row r="67" spans="1:12" x14ac:dyDescent="0.3">
      <c r="A67">
        <v>17</v>
      </c>
      <c r="B67">
        <v>100</v>
      </c>
      <c r="C67">
        <v>100</v>
      </c>
      <c r="D67">
        <v>2</v>
      </c>
      <c r="E67">
        <v>300</v>
      </c>
      <c r="F67">
        <v>3</v>
      </c>
      <c r="G67">
        <v>202500</v>
      </c>
      <c r="H67">
        <v>385</v>
      </c>
      <c r="I67">
        <v>481</v>
      </c>
      <c r="J67">
        <v>12.4</v>
      </c>
      <c r="K67">
        <v>30</v>
      </c>
      <c r="L67">
        <v>534</v>
      </c>
    </row>
    <row r="68" spans="1:12" x14ac:dyDescent="0.3">
      <c r="A68">
        <v>17</v>
      </c>
      <c r="B68">
        <v>100</v>
      </c>
      <c r="C68">
        <v>100</v>
      </c>
      <c r="D68">
        <v>2</v>
      </c>
      <c r="E68">
        <v>300</v>
      </c>
      <c r="F68">
        <v>3</v>
      </c>
      <c r="G68">
        <v>202500</v>
      </c>
      <c r="H68">
        <v>385</v>
      </c>
      <c r="I68">
        <v>481</v>
      </c>
      <c r="J68">
        <v>12.4</v>
      </c>
      <c r="K68">
        <v>53</v>
      </c>
      <c r="L68">
        <v>687</v>
      </c>
    </row>
    <row r="69" spans="1:12" x14ac:dyDescent="0.3">
      <c r="A69">
        <v>17</v>
      </c>
      <c r="B69">
        <v>100</v>
      </c>
      <c r="C69">
        <v>100</v>
      </c>
      <c r="D69">
        <v>2</v>
      </c>
      <c r="E69">
        <v>300</v>
      </c>
      <c r="F69">
        <v>3</v>
      </c>
      <c r="G69">
        <v>202500</v>
      </c>
      <c r="H69">
        <v>385</v>
      </c>
      <c r="I69">
        <v>481</v>
      </c>
      <c r="J69">
        <v>12.4</v>
      </c>
      <c r="K69">
        <v>74</v>
      </c>
      <c r="L69">
        <v>836</v>
      </c>
    </row>
    <row r="70" spans="1:12" x14ac:dyDescent="0.3">
      <c r="A70">
        <v>17</v>
      </c>
      <c r="B70">
        <v>100</v>
      </c>
      <c r="C70">
        <v>100</v>
      </c>
      <c r="D70">
        <v>5</v>
      </c>
      <c r="E70">
        <v>300</v>
      </c>
      <c r="F70">
        <v>3</v>
      </c>
      <c r="G70">
        <v>180000</v>
      </c>
      <c r="H70">
        <v>458</v>
      </c>
      <c r="I70">
        <v>632</v>
      </c>
      <c r="J70">
        <v>3.7</v>
      </c>
      <c r="K70">
        <v>30</v>
      </c>
      <c r="L70">
        <v>1410</v>
      </c>
    </row>
    <row r="71" spans="1:12" x14ac:dyDescent="0.3">
      <c r="A71">
        <v>17</v>
      </c>
      <c r="B71">
        <v>100</v>
      </c>
      <c r="C71">
        <v>100</v>
      </c>
      <c r="D71">
        <v>5</v>
      </c>
      <c r="E71">
        <v>300</v>
      </c>
      <c r="F71">
        <v>3</v>
      </c>
      <c r="G71">
        <v>180000</v>
      </c>
      <c r="H71">
        <v>458</v>
      </c>
      <c r="I71">
        <v>632</v>
      </c>
      <c r="J71">
        <v>3.7</v>
      </c>
      <c r="K71">
        <v>53</v>
      </c>
      <c r="L71">
        <v>1488</v>
      </c>
    </row>
    <row r="72" spans="1:12" x14ac:dyDescent="0.3">
      <c r="A72">
        <v>17</v>
      </c>
      <c r="B72">
        <v>100</v>
      </c>
      <c r="C72">
        <v>100</v>
      </c>
      <c r="D72">
        <v>5</v>
      </c>
      <c r="E72">
        <v>300</v>
      </c>
      <c r="F72">
        <v>3</v>
      </c>
      <c r="G72">
        <v>180000</v>
      </c>
      <c r="H72">
        <v>458</v>
      </c>
      <c r="I72">
        <v>632</v>
      </c>
      <c r="J72">
        <v>3.7</v>
      </c>
      <c r="K72">
        <v>74</v>
      </c>
      <c r="L72">
        <v>1559</v>
      </c>
    </row>
    <row r="73" spans="1:12" x14ac:dyDescent="0.3">
      <c r="A73">
        <v>17</v>
      </c>
      <c r="B73">
        <v>150</v>
      </c>
      <c r="C73">
        <v>150</v>
      </c>
      <c r="D73">
        <v>6</v>
      </c>
      <c r="E73">
        <v>300</v>
      </c>
      <c r="F73">
        <v>2</v>
      </c>
      <c r="G73">
        <v>194000</v>
      </c>
      <c r="H73">
        <v>497</v>
      </c>
      <c r="I73">
        <v>762</v>
      </c>
      <c r="J73">
        <v>3</v>
      </c>
      <c r="K73">
        <v>46.6</v>
      </c>
      <c r="L73">
        <v>2768</v>
      </c>
    </row>
    <row r="74" spans="1:12" x14ac:dyDescent="0.3">
      <c r="A74">
        <v>17</v>
      </c>
      <c r="B74">
        <v>150</v>
      </c>
      <c r="C74">
        <v>150</v>
      </c>
      <c r="D74">
        <v>6</v>
      </c>
      <c r="E74">
        <v>300</v>
      </c>
      <c r="F74">
        <v>2</v>
      </c>
      <c r="G74">
        <v>194000</v>
      </c>
      <c r="H74">
        <v>497</v>
      </c>
      <c r="I74">
        <v>762</v>
      </c>
      <c r="J74">
        <v>3</v>
      </c>
      <c r="K74">
        <v>61.9</v>
      </c>
      <c r="L74">
        <v>2972</v>
      </c>
    </row>
    <row r="75" spans="1:12" x14ac:dyDescent="0.3">
      <c r="A75">
        <v>17</v>
      </c>
      <c r="B75">
        <v>150</v>
      </c>
      <c r="C75">
        <v>150</v>
      </c>
      <c r="D75">
        <v>6</v>
      </c>
      <c r="E75">
        <v>300</v>
      </c>
      <c r="F75">
        <v>2</v>
      </c>
      <c r="G75">
        <v>194000</v>
      </c>
      <c r="H75">
        <v>497</v>
      </c>
      <c r="I75">
        <v>762</v>
      </c>
      <c r="J75">
        <v>3</v>
      </c>
      <c r="K75">
        <v>83.5</v>
      </c>
      <c r="L75">
        <v>3020</v>
      </c>
    </row>
    <row r="76" spans="1:12" x14ac:dyDescent="0.3">
      <c r="A76">
        <v>17</v>
      </c>
      <c r="B76">
        <v>150</v>
      </c>
      <c r="C76">
        <v>150</v>
      </c>
      <c r="D76">
        <v>3</v>
      </c>
      <c r="E76">
        <v>300</v>
      </c>
      <c r="F76">
        <v>2</v>
      </c>
      <c r="G76">
        <v>189000</v>
      </c>
      <c r="H76">
        <v>448</v>
      </c>
      <c r="I76">
        <v>699</v>
      </c>
      <c r="J76">
        <v>4</v>
      </c>
      <c r="K76">
        <v>46.6</v>
      </c>
      <c r="L76">
        <v>1382</v>
      </c>
    </row>
    <row r="77" spans="1:12" x14ac:dyDescent="0.3">
      <c r="A77">
        <v>17</v>
      </c>
      <c r="B77">
        <v>150</v>
      </c>
      <c r="C77">
        <v>150</v>
      </c>
      <c r="D77">
        <v>3</v>
      </c>
      <c r="E77">
        <v>300</v>
      </c>
      <c r="F77">
        <v>2</v>
      </c>
      <c r="G77">
        <v>189000</v>
      </c>
      <c r="H77">
        <v>448</v>
      </c>
      <c r="I77">
        <v>699</v>
      </c>
      <c r="J77">
        <v>4</v>
      </c>
      <c r="K77">
        <v>61.9</v>
      </c>
      <c r="L77">
        <v>1620</v>
      </c>
    </row>
    <row r="78" spans="1:12" x14ac:dyDescent="0.3">
      <c r="A78">
        <v>17</v>
      </c>
      <c r="B78">
        <v>150</v>
      </c>
      <c r="C78">
        <v>150</v>
      </c>
      <c r="D78">
        <v>3</v>
      </c>
      <c r="E78">
        <v>300</v>
      </c>
      <c r="F78">
        <v>2</v>
      </c>
      <c r="G78">
        <v>189000</v>
      </c>
      <c r="H78">
        <v>448</v>
      </c>
      <c r="I78">
        <v>699</v>
      </c>
      <c r="J78">
        <v>4</v>
      </c>
      <c r="K78">
        <v>83.5</v>
      </c>
      <c r="L78">
        <v>1851</v>
      </c>
    </row>
    <row r="79" spans="1:12" x14ac:dyDescent="0.3">
      <c r="A79">
        <v>17</v>
      </c>
      <c r="B79">
        <v>200</v>
      </c>
      <c r="C79">
        <v>200</v>
      </c>
      <c r="D79">
        <v>4</v>
      </c>
      <c r="E79">
        <v>300</v>
      </c>
      <c r="F79">
        <v>1.5</v>
      </c>
      <c r="G79">
        <v>200000</v>
      </c>
      <c r="H79">
        <v>503</v>
      </c>
      <c r="I79">
        <v>961</v>
      </c>
      <c r="J79">
        <v>4</v>
      </c>
      <c r="K79">
        <v>46.6</v>
      </c>
      <c r="L79">
        <v>1627</v>
      </c>
    </row>
    <row r="80" spans="1:12" x14ac:dyDescent="0.3">
      <c r="A80">
        <v>17</v>
      </c>
      <c r="B80">
        <v>200</v>
      </c>
      <c r="C80">
        <v>200</v>
      </c>
      <c r="D80">
        <v>4</v>
      </c>
      <c r="E80">
        <v>300</v>
      </c>
      <c r="F80">
        <v>1.5</v>
      </c>
      <c r="G80">
        <v>200000</v>
      </c>
      <c r="H80">
        <v>503</v>
      </c>
      <c r="I80">
        <v>961</v>
      </c>
      <c r="J80">
        <v>4</v>
      </c>
      <c r="K80">
        <v>83.5</v>
      </c>
      <c r="L80">
        <v>2180</v>
      </c>
    </row>
    <row r="81" spans="1:12" x14ac:dyDescent="0.3">
      <c r="A81">
        <v>17</v>
      </c>
      <c r="B81">
        <v>160</v>
      </c>
      <c r="C81">
        <v>160</v>
      </c>
      <c r="D81">
        <v>3</v>
      </c>
      <c r="E81">
        <v>300</v>
      </c>
      <c r="F81">
        <v>1.88</v>
      </c>
      <c r="G81">
        <v>208000</v>
      </c>
      <c r="H81">
        <v>536</v>
      </c>
      <c r="I81">
        <v>766</v>
      </c>
      <c r="J81">
        <v>5</v>
      </c>
      <c r="K81">
        <v>46.6</v>
      </c>
      <c r="L81">
        <v>882</v>
      </c>
    </row>
    <row r="82" spans="1:12" x14ac:dyDescent="0.3">
      <c r="A82">
        <v>17</v>
      </c>
      <c r="B82">
        <v>160</v>
      </c>
      <c r="C82">
        <v>160</v>
      </c>
      <c r="D82">
        <v>3</v>
      </c>
      <c r="E82">
        <v>300</v>
      </c>
      <c r="F82">
        <v>1.88</v>
      </c>
      <c r="G82">
        <v>208000</v>
      </c>
      <c r="H82">
        <v>536</v>
      </c>
      <c r="I82">
        <v>766</v>
      </c>
      <c r="J82">
        <v>5</v>
      </c>
      <c r="K82">
        <v>61.9</v>
      </c>
      <c r="L82">
        <v>1015</v>
      </c>
    </row>
    <row r="83" spans="1:12" x14ac:dyDescent="0.3">
      <c r="A83">
        <v>17</v>
      </c>
      <c r="B83">
        <v>160</v>
      </c>
      <c r="C83">
        <v>160</v>
      </c>
      <c r="D83">
        <v>3</v>
      </c>
      <c r="E83">
        <v>300</v>
      </c>
      <c r="F83">
        <v>1.88</v>
      </c>
      <c r="G83">
        <v>208000</v>
      </c>
      <c r="H83">
        <v>536</v>
      </c>
      <c r="I83">
        <v>766</v>
      </c>
      <c r="J83">
        <v>5</v>
      </c>
      <c r="K83">
        <v>83.5</v>
      </c>
      <c r="L83">
        <v>1280</v>
      </c>
    </row>
    <row r="84" spans="1:12" x14ac:dyDescent="0.3">
      <c r="A84">
        <v>17</v>
      </c>
      <c r="B84">
        <v>140</v>
      </c>
      <c r="C84">
        <v>140</v>
      </c>
      <c r="D84">
        <v>3</v>
      </c>
      <c r="E84">
        <v>300</v>
      </c>
      <c r="F84">
        <v>2.14</v>
      </c>
      <c r="G84">
        <v>212000</v>
      </c>
      <c r="H84">
        <v>486</v>
      </c>
      <c r="I84">
        <v>736</v>
      </c>
      <c r="J84">
        <v>6</v>
      </c>
      <c r="K84">
        <v>46.6</v>
      </c>
      <c r="L84">
        <v>1049</v>
      </c>
    </row>
    <row r="85" spans="1:12" x14ac:dyDescent="0.3">
      <c r="A85">
        <v>17</v>
      </c>
      <c r="B85">
        <v>140</v>
      </c>
      <c r="C85">
        <v>140</v>
      </c>
      <c r="D85">
        <v>3</v>
      </c>
      <c r="E85">
        <v>300</v>
      </c>
      <c r="F85">
        <v>2.14</v>
      </c>
      <c r="G85">
        <v>212000</v>
      </c>
      <c r="H85">
        <v>486</v>
      </c>
      <c r="I85">
        <v>736</v>
      </c>
      <c r="J85">
        <v>6</v>
      </c>
      <c r="K85">
        <v>61.9</v>
      </c>
      <c r="L85">
        <v>1097</v>
      </c>
    </row>
    <row r="86" spans="1:12" x14ac:dyDescent="0.3">
      <c r="A86">
        <v>17</v>
      </c>
      <c r="B86">
        <v>140</v>
      </c>
      <c r="C86">
        <v>140</v>
      </c>
      <c r="D86">
        <v>3</v>
      </c>
      <c r="E86">
        <v>300</v>
      </c>
      <c r="F86">
        <v>2.14</v>
      </c>
      <c r="G86">
        <v>212000</v>
      </c>
      <c r="H86">
        <v>486</v>
      </c>
      <c r="I86">
        <v>736</v>
      </c>
      <c r="J86">
        <v>6</v>
      </c>
      <c r="K86">
        <v>83.5</v>
      </c>
      <c r="L86">
        <v>1259</v>
      </c>
    </row>
    <row r="87" spans="1:12" x14ac:dyDescent="0.3">
      <c r="A87">
        <v>1</v>
      </c>
      <c r="B87">
        <v>120</v>
      </c>
      <c r="C87">
        <v>120</v>
      </c>
      <c r="D87">
        <v>2.77</v>
      </c>
      <c r="E87">
        <v>360</v>
      </c>
      <c r="F87">
        <v>3</v>
      </c>
      <c r="G87">
        <v>185000</v>
      </c>
      <c r="H87">
        <v>286.7</v>
      </c>
      <c r="I87">
        <v>789.6</v>
      </c>
      <c r="J87">
        <v>6.7</v>
      </c>
      <c r="K87">
        <v>63.4</v>
      </c>
      <c r="L87">
        <v>923.4</v>
      </c>
    </row>
    <row r="88" spans="1:12" x14ac:dyDescent="0.3">
      <c r="A88">
        <v>1</v>
      </c>
      <c r="B88">
        <v>120</v>
      </c>
      <c r="C88">
        <v>120</v>
      </c>
      <c r="D88">
        <v>2.77</v>
      </c>
      <c r="E88">
        <v>360</v>
      </c>
      <c r="F88">
        <v>3</v>
      </c>
      <c r="G88">
        <v>185000</v>
      </c>
      <c r="H88">
        <v>286.7</v>
      </c>
      <c r="I88">
        <v>789.6</v>
      </c>
      <c r="J88">
        <v>6.7</v>
      </c>
      <c r="K88">
        <v>59.7</v>
      </c>
      <c r="L88">
        <v>871.5</v>
      </c>
    </row>
    <row r="89" spans="1:12" x14ac:dyDescent="0.3">
      <c r="A89">
        <v>1</v>
      </c>
      <c r="B89">
        <v>120</v>
      </c>
      <c r="C89">
        <v>120</v>
      </c>
      <c r="D89">
        <v>2.77</v>
      </c>
      <c r="E89">
        <v>360</v>
      </c>
      <c r="F89">
        <v>3</v>
      </c>
      <c r="G89">
        <v>185000</v>
      </c>
      <c r="H89">
        <v>286.7</v>
      </c>
      <c r="I89">
        <v>789.6</v>
      </c>
      <c r="J89">
        <v>6.7</v>
      </c>
      <c r="K89">
        <v>57.3</v>
      </c>
      <c r="L89">
        <v>848.5</v>
      </c>
    </row>
    <row r="90" spans="1:12" x14ac:dyDescent="0.3">
      <c r="A90">
        <v>1</v>
      </c>
      <c r="B90">
        <v>120</v>
      </c>
      <c r="C90">
        <v>120</v>
      </c>
      <c r="D90">
        <v>2.77</v>
      </c>
      <c r="E90">
        <v>360</v>
      </c>
      <c r="F90">
        <v>3</v>
      </c>
      <c r="G90">
        <v>185000</v>
      </c>
      <c r="H90">
        <v>286.7</v>
      </c>
      <c r="I90">
        <v>789.6</v>
      </c>
      <c r="J90">
        <v>6.7</v>
      </c>
      <c r="K90">
        <v>56.9</v>
      </c>
      <c r="L90">
        <v>830</v>
      </c>
    </row>
    <row r="91" spans="1:12" x14ac:dyDescent="0.3">
      <c r="A91">
        <v>1</v>
      </c>
      <c r="B91">
        <v>120</v>
      </c>
      <c r="C91">
        <v>120</v>
      </c>
      <c r="D91">
        <v>2.77</v>
      </c>
      <c r="E91">
        <v>360</v>
      </c>
      <c r="F91">
        <v>3</v>
      </c>
      <c r="G91">
        <v>185000</v>
      </c>
      <c r="H91">
        <v>286.7</v>
      </c>
      <c r="I91">
        <v>789.6</v>
      </c>
      <c r="J91">
        <v>6.7</v>
      </c>
      <c r="K91">
        <v>58.6</v>
      </c>
      <c r="L91">
        <v>857.1</v>
      </c>
    </row>
    <row r="92" spans="1:12" x14ac:dyDescent="0.3">
      <c r="A92">
        <v>1</v>
      </c>
      <c r="B92">
        <v>120</v>
      </c>
      <c r="C92">
        <v>120</v>
      </c>
      <c r="D92">
        <v>2.77</v>
      </c>
      <c r="E92">
        <v>360</v>
      </c>
      <c r="F92">
        <v>3</v>
      </c>
      <c r="G92">
        <v>185000</v>
      </c>
      <c r="H92">
        <v>286.7</v>
      </c>
      <c r="I92">
        <v>789.6</v>
      </c>
      <c r="J92">
        <v>6.7</v>
      </c>
      <c r="K92">
        <v>56.2</v>
      </c>
      <c r="L92">
        <v>826.9</v>
      </c>
    </row>
    <row r="93" spans="1:12" x14ac:dyDescent="0.3">
      <c r="A93">
        <v>1</v>
      </c>
      <c r="B93">
        <v>120</v>
      </c>
      <c r="C93">
        <v>120</v>
      </c>
      <c r="D93">
        <v>2.77</v>
      </c>
      <c r="E93">
        <v>360</v>
      </c>
      <c r="F93">
        <v>3</v>
      </c>
      <c r="G93">
        <v>185000</v>
      </c>
      <c r="H93">
        <v>286.7</v>
      </c>
      <c r="I93">
        <v>789.6</v>
      </c>
      <c r="J93">
        <v>6.7</v>
      </c>
      <c r="K93">
        <v>55.3</v>
      </c>
      <c r="L93">
        <v>831.1</v>
      </c>
    </row>
    <row r="94" spans="1:12" x14ac:dyDescent="0.3">
      <c r="A94">
        <v>1</v>
      </c>
      <c r="B94">
        <v>200.7</v>
      </c>
      <c r="C94">
        <v>97.1</v>
      </c>
      <c r="D94">
        <v>3.96</v>
      </c>
      <c r="E94">
        <v>600</v>
      </c>
      <c r="F94">
        <v>2.99</v>
      </c>
      <c r="G94">
        <v>207500</v>
      </c>
      <c r="H94">
        <v>301.5</v>
      </c>
      <c r="I94">
        <v>671.1</v>
      </c>
      <c r="J94">
        <v>10</v>
      </c>
      <c r="K94">
        <v>41.2</v>
      </c>
      <c r="L94">
        <v>1422.9</v>
      </c>
    </row>
    <row r="95" spans="1:12" x14ac:dyDescent="0.3">
      <c r="A95">
        <v>1</v>
      </c>
      <c r="B95">
        <v>200.2</v>
      </c>
      <c r="C95">
        <v>98.5</v>
      </c>
      <c r="D95">
        <v>3.96</v>
      </c>
      <c r="E95">
        <v>600</v>
      </c>
      <c r="F95">
        <v>3</v>
      </c>
      <c r="G95">
        <v>207500</v>
      </c>
      <c r="H95">
        <v>301.5</v>
      </c>
      <c r="I95">
        <v>671.1</v>
      </c>
      <c r="J95">
        <v>10</v>
      </c>
      <c r="K95">
        <v>41.7</v>
      </c>
      <c r="L95">
        <v>1350.2</v>
      </c>
    </row>
    <row r="96" spans="1:12" x14ac:dyDescent="0.3">
      <c r="A96">
        <v>1</v>
      </c>
      <c r="B96">
        <v>200.7</v>
      </c>
      <c r="C96">
        <v>97.9</v>
      </c>
      <c r="D96">
        <v>3.96</v>
      </c>
      <c r="E96">
        <v>600</v>
      </c>
      <c r="F96">
        <v>2.99</v>
      </c>
      <c r="G96">
        <v>207500</v>
      </c>
      <c r="H96">
        <v>301.5</v>
      </c>
      <c r="I96">
        <v>671.1</v>
      </c>
      <c r="J96">
        <v>10</v>
      </c>
      <c r="K96">
        <v>41</v>
      </c>
      <c r="L96">
        <v>1388.7</v>
      </c>
    </row>
    <row r="97" spans="1:12" x14ac:dyDescent="0.3">
      <c r="A97">
        <v>1</v>
      </c>
      <c r="B97">
        <v>200.2</v>
      </c>
      <c r="C97">
        <v>98.9</v>
      </c>
      <c r="D97">
        <v>3.96</v>
      </c>
      <c r="E97">
        <v>600</v>
      </c>
      <c r="F97">
        <v>3</v>
      </c>
      <c r="G97">
        <v>207500</v>
      </c>
      <c r="H97">
        <v>301.5</v>
      </c>
      <c r="I97">
        <v>671.1</v>
      </c>
      <c r="J97">
        <v>10</v>
      </c>
      <c r="K97">
        <v>37.799999999999997</v>
      </c>
      <c r="L97">
        <v>1291.8</v>
      </c>
    </row>
    <row r="98" spans="1:12" x14ac:dyDescent="0.3">
      <c r="A98">
        <v>18</v>
      </c>
      <c r="B98">
        <v>150.5</v>
      </c>
      <c r="C98">
        <v>150.5</v>
      </c>
      <c r="D98">
        <v>5.83</v>
      </c>
      <c r="E98">
        <v>450</v>
      </c>
      <c r="F98">
        <v>2.99</v>
      </c>
      <c r="G98">
        <v>194000</v>
      </c>
      <c r="H98">
        <v>497</v>
      </c>
      <c r="I98">
        <v>761</v>
      </c>
      <c r="J98">
        <v>3</v>
      </c>
      <c r="K98">
        <v>40</v>
      </c>
      <c r="L98">
        <v>2768.1</v>
      </c>
    </row>
    <row r="99" spans="1:12" x14ac:dyDescent="0.3">
      <c r="A99">
        <v>18</v>
      </c>
      <c r="B99">
        <v>150.6</v>
      </c>
      <c r="C99">
        <v>150.6</v>
      </c>
      <c r="D99">
        <v>5.83</v>
      </c>
      <c r="E99">
        <v>450</v>
      </c>
      <c r="F99">
        <v>2.99</v>
      </c>
      <c r="G99">
        <v>194000</v>
      </c>
      <c r="H99">
        <v>497</v>
      </c>
      <c r="I99">
        <v>761</v>
      </c>
      <c r="J99">
        <v>3</v>
      </c>
      <c r="K99">
        <v>60</v>
      </c>
      <c r="L99">
        <v>2972</v>
      </c>
    </row>
    <row r="100" spans="1:12" x14ac:dyDescent="0.3">
      <c r="A100">
        <v>18</v>
      </c>
      <c r="B100">
        <v>150.5</v>
      </c>
      <c r="C100">
        <v>150.5</v>
      </c>
      <c r="D100">
        <v>5.84</v>
      </c>
      <c r="E100">
        <v>450</v>
      </c>
      <c r="F100">
        <v>2.99</v>
      </c>
      <c r="G100">
        <v>194000</v>
      </c>
      <c r="H100">
        <v>497</v>
      </c>
      <c r="I100">
        <v>761</v>
      </c>
      <c r="J100">
        <v>3</v>
      </c>
      <c r="K100">
        <v>80</v>
      </c>
      <c r="L100">
        <v>3019.9</v>
      </c>
    </row>
    <row r="101" spans="1:12" x14ac:dyDescent="0.3">
      <c r="A101">
        <v>18</v>
      </c>
      <c r="B101">
        <v>150.5</v>
      </c>
      <c r="C101">
        <v>150.5</v>
      </c>
      <c r="D101">
        <v>2.78</v>
      </c>
      <c r="E101">
        <v>450</v>
      </c>
      <c r="F101">
        <v>2.99</v>
      </c>
      <c r="G101">
        <v>189000</v>
      </c>
      <c r="H101">
        <v>448</v>
      </c>
      <c r="I101">
        <v>699</v>
      </c>
      <c r="J101">
        <v>4</v>
      </c>
      <c r="K101">
        <v>40</v>
      </c>
      <c r="L101">
        <v>1381.5</v>
      </c>
    </row>
    <row r="102" spans="1:12" x14ac:dyDescent="0.3">
      <c r="A102">
        <v>18</v>
      </c>
      <c r="B102">
        <v>150.5</v>
      </c>
      <c r="C102">
        <v>150.5</v>
      </c>
      <c r="D102">
        <v>2.78</v>
      </c>
      <c r="E102">
        <v>450</v>
      </c>
      <c r="F102">
        <v>2.99</v>
      </c>
      <c r="G102">
        <v>189000</v>
      </c>
      <c r="H102">
        <v>448</v>
      </c>
      <c r="I102">
        <v>699</v>
      </c>
      <c r="J102">
        <v>4</v>
      </c>
      <c r="K102">
        <v>60</v>
      </c>
      <c r="L102">
        <v>1620</v>
      </c>
    </row>
    <row r="103" spans="1:12" x14ac:dyDescent="0.3">
      <c r="A103">
        <v>18</v>
      </c>
      <c r="B103">
        <v>150.6</v>
      </c>
      <c r="C103">
        <v>150.6</v>
      </c>
      <c r="D103">
        <v>2.78</v>
      </c>
      <c r="E103">
        <v>450</v>
      </c>
      <c r="F103">
        <v>2.99</v>
      </c>
      <c r="G103">
        <v>189000</v>
      </c>
      <c r="H103">
        <v>448</v>
      </c>
      <c r="I103">
        <v>699</v>
      </c>
      <c r="J103">
        <v>4</v>
      </c>
      <c r="K103">
        <v>80</v>
      </c>
      <c r="L103">
        <v>1851.3</v>
      </c>
    </row>
    <row r="104" spans="1:12" x14ac:dyDescent="0.3">
      <c r="A104">
        <v>18</v>
      </c>
      <c r="B104">
        <v>197.1</v>
      </c>
      <c r="C104">
        <v>109.5</v>
      </c>
      <c r="D104">
        <v>4.0599999999999996</v>
      </c>
      <c r="E104">
        <v>600</v>
      </c>
      <c r="F104">
        <v>3.04</v>
      </c>
      <c r="G104">
        <v>200000</v>
      </c>
      <c r="H104">
        <v>503</v>
      </c>
      <c r="I104">
        <v>961</v>
      </c>
      <c r="J104">
        <v>4</v>
      </c>
      <c r="K104">
        <v>40</v>
      </c>
      <c r="L104">
        <v>1627.2</v>
      </c>
    </row>
    <row r="105" spans="1:12" x14ac:dyDescent="0.3">
      <c r="A105">
        <v>18</v>
      </c>
      <c r="B105">
        <v>197.6</v>
      </c>
      <c r="C105">
        <v>109.6</v>
      </c>
      <c r="D105">
        <v>4</v>
      </c>
      <c r="E105">
        <v>600</v>
      </c>
      <c r="F105">
        <v>3.04</v>
      </c>
      <c r="G105">
        <v>200000</v>
      </c>
      <c r="H105">
        <v>503</v>
      </c>
      <c r="I105">
        <v>961</v>
      </c>
      <c r="J105">
        <v>4</v>
      </c>
      <c r="K105">
        <v>80</v>
      </c>
      <c r="L105">
        <v>2180</v>
      </c>
    </row>
    <row r="106" spans="1:12" x14ac:dyDescent="0.3">
      <c r="A106">
        <v>18</v>
      </c>
      <c r="B106">
        <v>160.5</v>
      </c>
      <c r="C106">
        <v>81.3</v>
      </c>
      <c r="D106">
        <v>2.92</v>
      </c>
      <c r="E106">
        <v>480</v>
      </c>
      <c r="F106">
        <v>2.99</v>
      </c>
      <c r="G106">
        <v>208000</v>
      </c>
      <c r="H106">
        <v>536</v>
      </c>
      <c r="I106">
        <v>766</v>
      </c>
      <c r="J106">
        <v>5</v>
      </c>
      <c r="K106">
        <v>40</v>
      </c>
      <c r="L106">
        <v>881.5</v>
      </c>
    </row>
    <row r="107" spans="1:12" x14ac:dyDescent="0.3">
      <c r="A107">
        <v>18</v>
      </c>
      <c r="B107">
        <v>160.69999999999999</v>
      </c>
      <c r="C107">
        <v>80.7</v>
      </c>
      <c r="D107">
        <v>2.9</v>
      </c>
      <c r="E107">
        <v>480</v>
      </c>
      <c r="F107">
        <v>2.99</v>
      </c>
      <c r="G107">
        <v>208000</v>
      </c>
      <c r="H107">
        <v>536</v>
      </c>
      <c r="I107">
        <v>766</v>
      </c>
      <c r="J107">
        <v>5</v>
      </c>
      <c r="K107">
        <v>60</v>
      </c>
      <c r="L107">
        <v>1014.5</v>
      </c>
    </row>
    <row r="108" spans="1:12" x14ac:dyDescent="0.3">
      <c r="A108">
        <v>18</v>
      </c>
      <c r="B108">
        <v>160.6</v>
      </c>
      <c r="C108">
        <v>80.400000000000006</v>
      </c>
      <c r="D108">
        <v>2.9</v>
      </c>
      <c r="E108">
        <v>480</v>
      </c>
      <c r="F108">
        <v>2.99</v>
      </c>
      <c r="G108">
        <v>208000</v>
      </c>
      <c r="H108">
        <v>536</v>
      </c>
      <c r="I108">
        <v>766</v>
      </c>
      <c r="J108">
        <v>5</v>
      </c>
      <c r="K108">
        <v>80</v>
      </c>
      <c r="L108">
        <v>1280.0999999999999</v>
      </c>
    </row>
    <row r="109" spans="1:12" x14ac:dyDescent="0.3">
      <c r="A109">
        <v>18</v>
      </c>
      <c r="B109">
        <v>140.19999999999999</v>
      </c>
      <c r="C109">
        <v>80.099999999999994</v>
      </c>
      <c r="D109">
        <v>3.1</v>
      </c>
      <c r="E109">
        <v>420</v>
      </c>
      <c r="F109">
        <v>3</v>
      </c>
      <c r="G109">
        <v>212000</v>
      </c>
      <c r="H109">
        <v>486</v>
      </c>
      <c r="I109">
        <v>736</v>
      </c>
      <c r="J109">
        <v>6</v>
      </c>
      <c r="K109">
        <v>40</v>
      </c>
      <c r="L109">
        <v>1048.7</v>
      </c>
    </row>
    <row r="110" spans="1:12" x14ac:dyDescent="0.3">
      <c r="A110">
        <v>18</v>
      </c>
      <c r="B110">
        <v>140.19999999999999</v>
      </c>
      <c r="C110">
        <v>80.099999999999994</v>
      </c>
      <c r="D110">
        <v>3.1</v>
      </c>
      <c r="E110">
        <v>420</v>
      </c>
      <c r="F110">
        <v>3</v>
      </c>
      <c r="G110">
        <v>212000</v>
      </c>
      <c r="H110">
        <v>486</v>
      </c>
      <c r="I110">
        <v>736</v>
      </c>
      <c r="J110">
        <v>6</v>
      </c>
      <c r="K110">
        <v>60</v>
      </c>
      <c r="L110">
        <v>1096.9000000000001</v>
      </c>
    </row>
    <row r="111" spans="1:12" x14ac:dyDescent="0.3">
      <c r="A111">
        <v>18</v>
      </c>
      <c r="B111">
        <v>140.30000000000001</v>
      </c>
      <c r="C111">
        <v>80</v>
      </c>
      <c r="D111">
        <v>3.1</v>
      </c>
      <c r="E111">
        <v>420</v>
      </c>
      <c r="F111">
        <v>2.99</v>
      </c>
      <c r="G111">
        <v>212000</v>
      </c>
      <c r="H111">
        <v>486</v>
      </c>
      <c r="I111">
        <v>736</v>
      </c>
      <c r="J111">
        <v>6</v>
      </c>
      <c r="K111">
        <v>80</v>
      </c>
      <c r="L111">
        <v>1258.8</v>
      </c>
    </row>
    <row r="112" spans="1:12" x14ac:dyDescent="0.3">
      <c r="A112">
        <v>19</v>
      </c>
      <c r="B112">
        <v>63.5</v>
      </c>
      <c r="C112">
        <v>63.5</v>
      </c>
      <c r="D112">
        <v>1.5</v>
      </c>
      <c r="E112">
        <v>190.5</v>
      </c>
      <c r="F112">
        <v>3</v>
      </c>
      <c r="G112">
        <v>198000</v>
      </c>
      <c r="H112">
        <v>470</v>
      </c>
      <c r="I112">
        <v>735.36</v>
      </c>
      <c r="J112">
        <v>3.5</v>
      </c>
      <c r="K112">
        <v>30</v>
      </c>
      <c r="L112">
        <v>276</v>
      </c>
    </row>
    <row r="113" spans="1:12" x14ac:dyDescent="0.3">
      <c r="A113">
        <v>19</v>
      </c>
      <c r="B113">
        <v>63.5</v>
      </c>
      <c r="C113">
        <v>63.5</v>
      </c>
      <c r="D113">
        <v>1.5</v>
      </c>
      <c r="E113">
        <v>190.5</v>
      </c>
      <c r="F113">
        <v>3</v>
      </c>
      <c r="G113">
        <v>198000</v>
      </c>
      <c r="H113">
        <v>470</v>
      </c>
      <c r="I113">
        <v>735.36</v>
      </c>
      <c r="J113">
        <v>3.5</v>
      </c>
      <c r="K113">
        <v>40</v>
      </c>
      <c r="L113">
        <v>293</v>
      </c>
    </row>
    <row r="114" spans="1:12" x14ac:dyDescent="0.3">
      <c r="A114">
        <v>19</v>
      </c>
      <c r="B114">
        <v>76.2</v>
      </c>
      <c r="C114">
        <v>50.8</v>
      </c>
      <c r="D114">
        <v>1.5</v>
      </c>
      <c r="E114">
        <v>228.6</v>
      </c>
      <c r="F114">
        <v>3</v>
      </c>
      <c r="G114">
        <v>198000</v>
      </c>
      <c r="H114">
        <v>470</v>
      </c>
      <c r="I114">
        <v>735.36</v>
      </c>
      <c r="J114">
        <v>3.5</v>
      </c>
      <c r="K114">
        <v>30</v>
      </c>
      <c r="L114">
        <v>242</v>
      </c>
    </row>
    <row r="115" spans="1:12" x14ac:dyDescent="0.3">
      <c r="A115">
        <v>19</v>
      </c>
      <c r="B115">
        <v>76.2</v>
      </c>
      <c r="C115">
        <v>50.8</v>
      </c>
      <c r="D115">
        <v>1.5</v>
      </c>
      <c r="E115">
        <v>228.6</v>
      </c>
      <c r="F115">
        <v>3</v>
      </c>
      <c r="G115">
        <v>198000</v>
      </c>
      <c r="H115">
        <v>470</v>
      </c>
      <c r="I115">
        <v>735.36</v>
      </c>
      <c r="J115">
        <v>3.5</v>
      </c>
      <c r="K115">
        <v>40</v>
      </c>
      <c r="L115">
        <v>266</v>
      </c>
    </row>
    <row r="116" spans="1:12" x14ac:dyDescent="0.3">
      <c r="A116">
        <v>19</v>
      </c>
      <c r="B116">
        <v>76.2</v>
      </c>
      <c r="C116">
        <v>76.2</v>
      </c>
      <c r="D116">
        <v>1.5</v>
      </c>
      <c r="E116">
        <v>228.6</v>
      </c>
      <c r="F116">
        <v>3</v>
      </c>
      <c r="G116">
        <v>198000</v>
      </c>
      <c r="H116">
        <v>470</v>
      </c>
      <c r="I116">
        <v>735.36</v>
      </c>
      <c r="J116">
        <v>3.5</v>
      </c>
      <c r="K116">
        <v>30</v>
      </c>
      <c r="L116">
        <v>391</v>
      </c>
    </row>
    <row r="117" spans="1:12" x14ac:dyDescent="0.3">
      <c r="A117">
        <v>19</v>
      </c>
      <c r="B117">
        <v>76.2</v>
      </c>
      <c r="C117">
        <v>76.2</v>
      </c>
      <c r="D117">
        <v>1.5</v>
      </c>
      <c r="E117">
        <v>228.6</v>
      </c>
      <c r="F117">
        <v>3</v>
      </c>
      <c r="G117">
        <v>198000</v>
      </c>
      <c r="H117">
        <v>470</v>
      </c>
      <c r="I117">
        <v>735.36</v>
      </c>
      <c r="J117">
        <v>3.5</v>
      </c>
      <c r="K117">
        <v>40</v>
      </c>
      <c r="L117">
        <v>413</v>
      </c>
    </row>
    <row r="118" spans="1:12" x14ac:dyDescent="0.3">
      <c r="A118">
        <v>19</v>
      </c>
      <c r="B118">
        <v>101.6</v>
      </c>
      <c r="C118">
        <v>50.8</v>
      </c>
      <c r="D118">
        <v>1.5</v>
      </c>
      <c r="E118">
        <v>304.8</v>
      </c>
      <c r="F118">
        <v>3</v>
      </c>
      <c r="G118">
        <v>198000</v>
      </c>
      <c r="H118">
        <v>470</v>
      </c>
      <c r="I118">
        <v>735.36</v>
      </c>
      <c r="J118">
        <v>3.5</v>
      </c>
      <c r="K118">
        <v>30</v>
      </c>
      <c r="L118">
        <v>330</v>
      </c>
    </row>
    <row r="119" spans="1:12" x14ac:dyDescent="0.3">
      <c r="A119">
        <v>19</v>
      </c>
      <c r="B119">
        <v>101.6</v>
      </c>
      <c r="C119">
        <v>50.8</v>
      </c>
      <c r="D119">
        <v>1.5</v>
      </c>
      <c r="E119">
        <v>304.8</v>
      </c>
      <c r="F119">
        <v>3</v>
      </c>
      <c r="G119">
        <v>198000</v>
      </c>
      <c r="H119">
        <v>470</v>
      </c>
      <c r="I119">
        <v>735.36</v>
      </c>
      <c r="J119">
        <v>3.5</v>
      </c>
      <c r="K119">
        <v>40</v>
      </c>
      <c r="L119">
        <v>359</v>
      </c>
    </row>
    <row r="120" spans="1:12" x14ac:dyDescent="0.3">
      <c r="A120">
        <v>19</v>
      </c>
      <c r="B120">
        <v>51</v>
      </c>
      <c r="C120">
        <v>51</v>
      </c>
      <c r="D120">
        <v>2.85</v>
      </c>
      <c r="E120">
        <v>150</v>
      </c>
      <c r="F120">
        <v>2.94</v>
      </c>
      <c r="G120">
        <v>207900</v>
      </c>
      <c r="H120">
        <v>440</v>
      </c>
      <c r="I120">
        <v>743.83</v>
      </c>
      <c r="J120">
        <v>8.1999999999999993</v>
      </c>
      <c r="K120">
        <v>21.5</v>
      </c>
      <c r="L120">
        <v>363</v>
      </c>
    </row>
    <row r="121" spans="1:12" x14ac:dyDescent="0.3">
      <c r="A121">
        <v>19</v>
      </c>
      <c r="B121">
        <v>101</v>
      </c>
      <c r="C121">
        <v>101</v>
      </c>
      <c r="D121">
        <v>5.05</v>
      </c>
      <c r="E121">
        <v>300</v>
      </c>
      <c r="F121">
        <v>2.97</v>
      </c>
      <c r="G121">
        <v>202100</v>
      </c>
      <c r="H121">
        <v>435</v>
      </c>
      <c r="I121">
        <v>727.19</v>
      </c>
      <c r="J121">
        <v>7</v>
      </c>
      <c r="K121">
        <v>21.5</v>
      </c>
      <c r="L121">
        <v>1360</v>
      </c>
    </row>
    <row r="122" spans="1:12" x14ac:dyDescent="0.3">
      <c r="A122">
        <v>19</v>
      </c>
      <c r="B122">
        <v>101</v>
      </c>
      <c r="C122">
        <v>101</v>
      </c>
      <c r="D122">
        <v>2.85</v>
      </c>
      <c r="E122">
        <v>300</v>
      </c>
      <c r="F122">
        <v>2.97</v>
      </c>
      <c r="G122">
        <v>195700</v>
      </c>
      <c r="H122">
        <v>358</v>
      </c>
      <c r="I122">
        <v>664.9</v>
      </c>
      <c r="J122">
        <v>8.3000000000000007</v>
      </c>
      <c r="K122">
        <v>34.9</v>
      </c>
      <c r="L122">
        <v>763</v>
      </c>
    </row>
    <row r="123" spans="1:12" x14ac:dyDescent="0.3">
      <c r="A123">
        <v>19</v>
      </c>
      <c r="B123">
        <v>152</v>
      </c>
      <c r="C123">
        <v>152</v>
      </c>
      <c r="D123">
        <v>2.85</v>
      </c>
      <c r="E123">
        <v>450</v>
      </c>
      <c r="F123">
        <v>2.96</v>
      </c>
      <c r="G123">
        <v>192600</v>
      </c>
      <c r="H123">
        <v>268</v>
      </c>
      <c r="I123">
        <v>585.89</v>
      </c>
      <c r="J123">
        <v>6.8</v>
      </c>
      <c r="K123">
        <v>34.9</v>
      </c>
      <c r="L123">
        <v>1178</v>
      </c>
    </row>
    <row r="124" spans="1:12" x14ac:dyDescent="0.3">
      <c r="A124">
        <v>19</v>
      </c>
      <c r="B124">
        <v>150.5</v>
      </c>
      <c r="C124">
        <v>150.5</v>
      </c>
      <c r="D124">
        <v>5.83</v>
      </c>
      <c r="E124">
        <v>450</v>
      </c>
      <c r="F124">
        <v>2.99</v>
      </c>
      <c r="G124">
        <v>194000</v>
      </c>
      <c r="H124">
        <v>497</v>
      </c>
      <c r="I124">
        <v>737.45</v>
      </c>
      <c r="J124">
        <v>3</v>
      </c>
      <c r="K124">
        <v>46.6</v>
      </c>
      <c r="L124">
        <v>2745</v>
      </c>
    </row>
    <row r="125" spans="1:12" x14ac:dyDescent="0.3">
      <c r="A125">
        <v>19</v>
      </c>
      <c r="B125">
        <v>100</v>
      </c>
      <c r="C125">
        <v>100</v>
      </c>
      <c r="D125">
        <v>4.9000000000000004</v>
      </c>
      <c r="E125">
        <v>300</v>
      </c>
      <c r="F125">
        <v>3</v>
      </c>
      <c r="G125">
        <v>180000</v>
      </c>
      <c r="H125">
        <v>458</v>
      </c>
      <c r="I125">
        <v>682.85</v>
      </c>
      <c r="J125">
        <v>3.7</v>
      </c>
      <c r="K125">
        <v>53</v>
      </c>
      <c r="L125">
        <v>1565</v>
      </c>
    </row>
    <row r="126" spans="1:12" x14ac:dyDescent="0.3">
      <c r="A126">
        <v>20</v>
      </c>
      <c r="B126">
        <v>60</v>
      </c>
      <c r="C126">
        <v>60</v>
      </c>
      <c r="D126">
        <v>1</v>
      </c>
      <c r="E126">
        <v>180</v>
      </c>
      <c r="F126">
        <v>3</v>
      </c>
      <c r="G126">
        <v>200000</v>
      </c>
      <c r="H126">
        <v>258</v>
      </c>
      <c r="I126">
        <v>409</v>
      </c>
      <c r="K126">
        <v>22.74</v>
      </c>
      <c r="L126">
        <v>114</v>
      </c>
    </row>
    <row r="127" spans="1:12" x14ac:dyDescent="0.3">
      <c r="A127">
        <v>20</v>
      </c>
      <c r="B127">
        <v>60</v>
      </c>
      <c r="C127">
        <v>60</v>
      </c>
      <c r="D127">
        <v>1</v>
      </c>
      <c r="E127">
        <v>210</v>
      </c>
      <c r="F127">
        <v>3.5</v>
      </c>
      <c r="G127">
        <v>200000</v>
      </c>
      <c r="H127">
        <v>258</v>
      </c>
      <c r="I127">
        <v>409</v>
      </c>
      <c r="K127">
        <v>22.74</v>
      </c>
      <c r="L127">
        <v>131</v>
      </c>
    </row>
    <row r="128" spans="1:12" x14ac:dyDescent="0.3">
      <c r="A128">
        <v>20</v>
      </c>
      <c r="B128">
        <v>60</v>
      </c>
      <c r="C128">
        <v>60</v>
      </c>
      <c r="D128">
        <v>1</v>
      </c>
      <c r="E128">
        <v>240</v>
      </c>
      <c r="F128">
        <v>4</v>
      </c>
      <c r="G128">
        <v>200000</v>
      </c>
      <c r="H128">
        <v>258</v>
      </c>
      <c r="I128">
        <v>409</v>
      </c>
      <c r="K128">
        <v>22.74</v>
      </c>
      <c r="L128">
        <v>126</v>
      </c>
    </row>
    <row r="129" spans="1:12" x14ac:dyDescent="0.3">
      <c r="A129">
        <v>20</v>
      </c>
      <c r="B129">
        <v>80</v>
      </c>
      <c r="C129">
        <v>80</v>
      </c>
      <c r="D129">
        <v>1</v>
      </c>
      <c r="E129">
        <v>240</v>
      </c>
      <c r="F129">
        <v>3</v>
      </c>
      <c r="G129">
        <v>200000</v>
      </c>
      <c r="H129">
        <v>258</v>
      </c>
      <c r="I129">
        <v>409</v>
      </c>
      <c r="K129">
        <v>22.74</v>
      </c>
      <c r="L129">
        <v>190</v>
      </c>
    </row>
    <row r="130" spans="1:12" x14ac:dyDescent="0.3">
      <c r="A130">
        <v>20</v>
      </c>
      <c r="B130">
        <v>80</v>
      </c>
      <c r="C130">
        <v>80</v>
      </c>
      <c r="D130">
        <v>1</v>
      </c>
      <c r="E130">
        <v>280</v>
      </c>
      <c r="F130">
        <v>3.5</v>
      </c>
      <c r="G130">
        <v>200000</v>
      </c>
      <c r="H130">
        <v>258</v>
      </c>
      <c r="I130">
        <v>409</v>
      </c>
      <c r="K130">
        <v>22.74</v>
      </c>
      <c r="L130">
        <v>182</v>
      </c>
    </row>
    <row r="131" spans="1:12" x14ac:dyDescent="0.3">
      <c r="A131">
        <v>20</v>
      </c>
      <c r="B131">
        <v>80</v>
      </c>
      <c r="C131">
        <v>80</v>
      </c>
      <c r="D131">
        <v>1</v>
      </c>
      <c r="E131">
        <v>320</v>
      </c>
      <c r="F131">
        <v>4</v>
      </c>
      <c r="G131">
        <v>200000</v>
      </c>
      <c r="H131">
        <v>258</v>
      </c>
      <c r="I131">
        <v>409</v>
      </c>
      <c r="K131">
        <v>22.74</v>
      </c>
      <c r="L131">
        <v>166</v>
      </c>
    </row>
    <row r="132" spans="1:12" x14ac:dyDescent="0.3">
      <c r="A132">
        <v>20</v>
      </c>
      <c r="B132">
        <v>100</v>
      </c>
      <c r="C132">
        <v>100</v>
      </c>
      <c r="D132">
        <v>1</v>
      </c>
      <c r="E132">
        <v>300</v>
      </c>
      <c r="F132">
        <v>3</v>
      </c>
      <c r="G132">
        <v>200000</v>
      </c>
      <c r="H132">
        <v>258</v>
      </c>
      <c r="I132">
        <v>409</v>
      </c>
      <c r="K132">
        <v>22.74</v>
      </c>
      <c r="L132">
        <v>258</v>
      </c>
    </row>
    <row r="133" spans="1:12" x14ac:dyDescent="0.3">
      <c r="A133">
        <v>20</v>
      </c>
      <c r="B133">
        <v>100</v>
      </c>
      <c r="C133">
        <v>100</v>
      </c>
      <c r="D133">
        <v>1</v>
      </c>
      <c r="E133">
        <v>350</v>
      </c>
      <c r="F133">
        <v>3.5</v>
      </c>
      <c r="G133">
        <v>200000</v>
      </c>
      <c r="H133">
        <v>258</v>
      </c>
      <c r="I133">
        <v>409</v>
      </c>
      <c r="K133">
        <v>22.74</v>
      </c>
      <c r="L133">
        <v>237</v>
      </c>
    </row>
    <row r="134" spans="1:12" x14ac:dyDescent="0.3">
      <c r="A134">
        <v>20</v>
      </c>
      <c r="B134">
        <v>100</v>
      </c>
      <c r="C134">
        <v>100</v>
      </c>
      <c r="D134">
        <v>1</v>
      </c>
      <c r="E134">
        <v>400</v>
      </c>
      <c r="F134">
        <v>4</v>
      </c>
      <c r="G134">
        <v>200000</v>
      </c>
      <c r="H134">
        <v>258</v>
      </c>
      <c r="I134">
        <v>409</v>
      </c>
      <c r="K134">
        <v>22.74</v>
      </c>
      <c r="L134">
        <v>233</v>
      </c>
    </row>
    <row r="135" spans="1:12" x14ac:dyDescent="0.3">
      <c r="A135">
        <v>20</v>
      </c>
      <c r="B135">
        <v>60</v>
      </c>
      <c r="C135">
        <v>60</v>
      </c>
      <c r="D135">
        <v>1</v>
      </c>
      <c r="E135">
        <v>180</v>
      </c>
      <c r="F135">
        <v>3</v>
      </c>
      <c r="G135">
        <v>200000</v>
      </c>
      <c r="H135">
        <v>258</v>
      </c>
      <c r="I135">
        <v>409</v>
      </c>
      <c r="K135">
        <v>29.43</v>
      </c>
      <c r="L135">
        <v>142</v>
      </c>
    </row>
    <row r="136" spans="1:12" x14ac:dyDescent="0.3">
      <c r="A136">
        <v>20</v>
      </c>
      <c r="B136">
        <v>60</v>
      </c>
      <c r="C136">
        <v>60</v>
      </c>
      <c r="D136">
        <v>1</v>
      </c>
      <c r="E136">
        <v>210</v>
      </c>
      <c r="F136">
        <v>3.5</v>
      </c>
      <c r="G136">
        <v>200000</v>
      </c>
      <c r="H136">
        <v>258</v>
      </c>
      <c r="I136">
        <v>409</v>
      </c>
      <c r="K136">
        <v>29.43</v>
      </c>
      <c r="L136">
        <v>107</v>
      </c>
    </row>
    <row r="137" spans="1:12" x14ac:dyDescent="0.3">
      <c r="A137">
        <v>20</v>
      </c>
      <c r="B137">
        <v>60</v>
      </c>
      <c r="C137">
        <v>60</v>
      </c>
      <c r="D137">
        <v>1</v>
      </c>
      <c r="E137">
        <v>240</v>
      </c>
      <c r="F137">
        <v>4</v>
      </c>
      <c r="G137">
        <v>200000</v>
      </c>
      <c r="H137">
        <v>258</v>
      </c>
      <c r="I137">
        <v>409</v>
      </c>
      <c r="K137">
        <v>29.43</v>
      </c>
      <c r="L137">
        <v>117</v>
      </c>
    </row>
    <row r="138" spans="1:12" x14ac:dyDescent="0.3">
      <c r="A138">
        <v>20</v>
      </c>
      <c r="B138">
        <v>80</v>
      </c>
      <c r="C138">
        <v>80</v>
      </c>
      <c r="D138">
        <v>1</v>
      </c>
      <c r="E138">
        <v>240</v>
      </c>
      <c r="F138">
        <v>3</v>
      </c>
      <c r="G138">
        <v>200000</v>
      </c>
      <c r="H138">
        <v>258</v>
      </c>
      <c r="I138">
        <v>409</v>
      </c>
      <c r="K138">
        <v>29.43</v>
      </c>
      <c r="L138">
        <v>190</v>
      </c>
    </row>
    <row r="139" spans="1:12" x14ac:dyDescent="0.3">
      <c r="A139">
        <v>20</v>
      </c>
      <c r="B139">
        <v>80</v>
      </c>
      <c r="C139">
        <v>80</v>
      </c>
      <c r="D139">
        <v>1</v>
      </c>
      <c r="E139">
        <v>280</v>
      </c>
      <c r="F139">
        <v>3.5</v>
      </c>
      <c r="G139">
        <v>200000</v>
      </c>
      <c r="H139">
        <v>258</v>
      </c>
      <c r="I139">
        <v>409</v>
      </c>
      <c r="K139">
        <v>29.43</v>
      </c>
      <c r="L139">
        <v>203</v>
      </c>
    </row>
    <row r="140" spans="1:12" x14ac:dyDescent="0.3">
      <c r="A140">
        <v>20</v>
      </c>
      <c r="B140">
        <v>80</v>
      </c>
      <c r="C140">
        <v>80</v>
      </c>
      <c r="D140">
        <v>1</v>
      </c>
      <c r="E140">
        <v>320</v>
      </c>
      <c r="F140">
        <v>4</v>
      </c>
      <c r="G140">
        <v>200000</v>
      </c>
      <c r="H140">
        <v>258</v>
      </c>
      <c r="I140">
        <v>409</v>
      </c>
      <c r="K140">
        <v>29.43</v>
      </c>
      <c r="L140">
        <v>211</v>
      </c>
    </row>
    <row r="141" spans="1:12" x14ac:dyDescent="0.3">
      <c r="A141">
        <v>20</v>
      </c>
      <c r="B141">
        <v>100</v>
      </c>
      <c r="C141">
        <v>100</v>
      </c>
      <c r="D141">
        <v>1</v>
      </c>
      <c r="E141">
        <v>300</v>
      </c>
      <c r="F141">
        <v>3</v>
      </c>
      <c r="G141">
        <v>200000</v>
      </c>
      <c r="H141">
        <v>258</v>
      </c>
      <c r="I141">
        <v>409</v>
      </c>
      <c r="K141">
        <v>29.43</v>
      </c>
      <c r="L141">
        <v>261</v>
      </c>
    </row>
    <row r="142" spans="1:12" x14ac:dyDescent="0.3">
      <c r="A142">
        <v>20</v>
      </c>
      <c r="B142">
        <v>100</v>
      </c>
      <c r="C142">
        <v>100</v>
      </c>
      <c r="D142">
        <v>1</v>
      </c>
      <c r="E142">
        <v>350</v>
      </c>
      <c r="F142">
        <v>3.5</v>
      </c>
      <c r="G142">
        <v>200000</v>
      </c>
      <c r="H142">
        <v>258</v>
      </c>
      <c r="I142">
        <v>409</v>
      </c>
      <c r="K142">
        <v>29.43</v>
      </c>
      <c r="L142">
        <v>252</v>
      </c>
    </row>
    <row r="143" spans="1:12" x14ac:dyDescent="0.3">
      <c r="A143">
        <v>21</v>
      </c>
      <c r="B143">
        <v>40.1</v>
      </c>
      <c r="C143">
        <v>59.9</v>
      </c>
      <c r="D143">
        <v>3.82</v>
      </c>
      <c r="E143">
        <v>178.9</v>
      </c>
      <c r="F143">
        <v>4.46</v>
      </c>
      <c r="G143">
        <v>206000</v>
      </c>
      <c r="H143">
        <v>479</v>
      </c>
      <c r="I143">
        <v>492</v>
      </c>
      <c r="J143">
        <v>6</v>
      </c>
      <c r="K143">
        <v>42.6</v>
      </c>
      <c r="L143">
        <v>477.5</v>
      </c>
    </row>
    <row r="144" spans="1:12" x14ac:dyDescent="0.3">
      <c r="A144">
        <v>21</v>
      </c>
      <c r="B144">
        <v>40.1</v>
      </c>
      <c r="C144">
        <v>59.8</v>
      </c>
      <c r="D144">
        <v>3.8</v>
      </c>
      <c r="E144">
        <v>179.5</v>
      </c>
      <c r="F144">
        <v>4.4800000000000004</v>
      </c>
      <c r="G144">
        <v>206000</v>
      </c>
      <c r="H144">
        <v>479</v>
      </c>
      <c r="I144">
        <v>492</v>
      </c>
      <c r="J144">
        <v>6</v>
      </c>
      <c r="K144">
        <v>42.6</v>
      </c>
      <c r="L144">
        <v>481</v>
      </c>
    </row>
    <row r="145" spans="1:12" x14ac:dyDescent="0.3">
      <c r="A145">
        <v>21</v>
      </c>
      <c r="B145">
        <v>40.1</v>
      </c>
      <c r="C145">
        <v>59.9</v>
      </c>
      <c r="D145">
        <v>3.79</v>
      </c>
      <c r="E145">
        <v>179.5</v>
      </c>
      <c r="F145">
        <v>4.4800000000000004</v>
      </c>
      <c r="G145">
        <v>206000</v>
      </c>
      <c r="H145">
        <v>479</v>
      </c>
      <c r="I145">
        <v>492</v>
      </c>
      <c r="J145">
        <v>6</v>
      </c>
      <c r="K145">
        <v>80.900000000000006</v>
      </c>
      <c r="L145">
        <v>531.79999999999995</v>
      </c>
    </row>
    <row r="146" spans="1:12" x14ac:dyDescent="0.3">
      <c r="A146">
        <v>21</v>
      </c>
      <c r="B146">
        <v>40.1</v>
      </c>
      <c r="C146">
        <v>59.8</v>
      </c>
      <c r="D146">
        <v>3.82</v>
      </c>
      <c r="E146">
        <v>179.1</v>
      </c>
      <c r="F146">
        <v>4.47</v>
      </c>
      <c r="G146">
        <v>206000</v>
      </c>
      <c r="H146">
        <v>479</v>
      </c>
      <c r="I146">
        <v>492</v>
      </c>
      <c r="J146">
        <v>6</v>
      </c>
      <c r="K146">
        <v>114.6</v>
      </c>
      <c r="L146">
        <v>585.1</v>
      </c>
    </row>
    <row r="147" spans="1:12" x14ac:dyDescent="0.3">
      <c r="A147">
        <v>21</v>
      </c>
      <c r="B147">
        <v>60.1</v>
      </c>
      <c r="C147">
        <v>60.3</v>
      </c>
      <c r="D147">
        <v>2.83</v>
      </c>
      <c r="E147">
        <v>180.3</v>
      </c>
      <c r="F147">
        <v>3</v>
      </c>
      <c r="G147">
        <v>210000</v>
      </c>
      <c r="H147">
        <v>449</v>
      </c>
      <c r="I147">
        <v>463</v>
      </c>
      <c r="J147">
        <v>6</v>
      </c>
      <c r="K147">
        <v>42.6</v>
      </c>
      <c r="L147">
        <v>484.2</v>
      </c>
    </row>
    <row r="148" spans="1:12" x14ac:dyDescent="0.3">
      <c r="A148">
        <v>21</v>
      </c>
      <c r="B148">
        <v>60.1</v>
      </c>
      <c r="C148">
        <v>60.2</v>
      </c>
      <c r="D148">
        <v>2.83</v>
      </c>
      <c r="E148">
        <v>179.7</v>
      </c>
      <c r="F148">
        <v>2.99</v>
      </c>
      <c r="G148">
        <v>210000</v>
      </c>
      <c r="H148">
        <v>449</v>
      </c>
      <c r="I148">
        <v>463</v>
      </c>
      <c r="J148">
        <v>6</v>
      </c>
      <c r="K148">
        <v>80.900000000000006</v>
      </c>
      <c r="L148">
        <v>594.70000000000005</v>
      </c>
    </row>
    <row r="149" spans="1:12" x14ac:dyDescent="0.3">
      <c r="A149">
        <v>21</v>
      </c>
      <c r="B149">
        <v>60.1</v>
      </c>
      <c r="C149">
        <v>60.3</v>
      </c>
      <c r="D149">
        <v>2.83</v>
      </c>
      <c r="E149">
        <v>179.2</v>
      </c>
      <c r="F149">
        <v>2.98</v>
      </c>
      <c r="G149">
        <v>210000</v>
      </c>
      <c r="H149">
        <v>449</v>
      </c>
      <c r="I149">
        <v>463</v>
      </c>
      <c r="J149">
        <v>6</v>
      </c>
      <c r="K149">
        <v>114.6</v>
      </c>
      <c r="L149">
        <v>712.2</v>
      </c>
    </row>
    <row r="150" spans="1:12" x14ac:dyDescent="0.3">
      <c r="A150">
        <v>21</v>
      </c>
      <c r="B150">
        <v>59.9</v>
      </c>
      <c r="C150">
        <v>80.099999999999994</v>
      </c>
      <c r="D150">
        <v>3.71</v>
      </c>
      <c r="E150">
        <v>239.7</v>
      </c>
      <c r="F150">
        <v>4</v>
      </c>
      <c r="G150">
        <v>210000</v>
      </c>
      <c r="H150">
        <v>451</v>
      </c>
      <c r="I150">
        <v>464</v>
      </c>
      <c r="J150">
        <v>7</v>
      </c>
      <c r="K150">
        <v>42.6</v>
      </c>
      <c r="L150">
        <v>712.6</v>
      </c>
    </row>
    <row r="151" spans="1:12" x14ac:dyDescent="0.3">
      <c r="A151">
        <v>21</v>
      </c>
      <c r="B151">
        <v>59.9</v>
      </c>
      <c r="C151">
        <v>80.3</v>
      </c>
      <c r="D151">
        <v>3.72</v>
      </c>
      <c r="E151">
        <v>239.9</v>
      </c>
      <c r="F151">
        <v>4.01</v>
      </c>
      <c r="G151">
        <v>210000</v>
      </c>
      <c r="H151">
        <v>451</v>
      </c>
      <c r="I151">
        <v>464</v>
      </c>
      <c r="J151">
        <v>7</v>
      </c>
      <c r="K151">
        <v>80.900000000000006</v>
      </c>
      <c r="L151">
        <v>878.6</v>
      </c>
    </row>
    <row r="152" spans="1:12" x14ac:dyDescent="0.3">
      <c r="A152">
        <v>21</v>
      </c>
      <c r="B152">
        <v>59.8</v>
      </c>
      <c r="C152">
        <v>80.2</v>
      </c>
      <c r="D152">
        <v>3.72</v>
      </c>
      <c r="E152">
        <v>240</v>
      </c>
      <c r="F152">
        <v>4.01</v>
      </c>
      <c r="G152">
        <v>210000</v>
      </c>
      <c r="H152">
        <v>451</v>
      </c>
      <c r="I152">
        <v>464</v>
      </c>
      <c r="J152">
        <v>7</v>
      </c>
      <c r="K152">
        <v>114.6</v>
      </c>
      <c r="L152">
        <v>999.6</v>
      </c>
    </row>
    <row r="153" spans="1:12" x14ac:dyDescent="0.3">
      <c r="A153">
        <v>21</v>
      </c>
      <c r="B153">
        <v>59.9</v>
      </c>
      <c r="C153">
        <v>80.2</v>
      </c>
      <c r="D153">
        <v>3.74</v>
      </c>
      <c r="E153">
        <v>240.1</v>
      </c>
      <c r="F153">
        <v>4.01</v>
      </c>
      <c r="G153">
        <v>210000</v>
      </c>
      <c r="H153">
        <v>451</v>
      </c>
      <c r="I153">
        <v>464</v>
      </c>
      <c r="J153">
        <v>7</v>
      </c>
      <c r="K153">
        <v>114.6</v>
      </c>
      <c r="L153">
        <v>976.6</v>
      </c>
    </row>
    <row r="154" spans="1:12" x14ac:dyDescent="0.3">
      <c r="A154">
        <v>21</v>
      </c>
      <c r="B154">
        <v>40.200000000000003</v>
      </c>
      <c r="C154">
        <v>99.7</v>
      </c>
      <c r="D154">
        <v>1.94</v>
      </c>
      <c r="E154">
        <v>299.89999999999998</v>
      </c>
      <c r="F154">
        <v>7.46</v>
      </c>
      <c r="G154">
        <v>200000</v>
      </c>
      <c r="H154">
        <v>420</v>
      </c>
      <c r="I154">
        <v>452</v>
      </c>
      <c r="J154">
        <v>8</v>
      </c>
      <c r="K154">
        <v>42.6</v>
      </c>
      <c r="L154">
        <v>398.3</v>
      </c>
    </row>
    <row r="155" spans="1:12" x14ac:dyDescent="0.3">
      <c r="A155">
        <v>21</v>
      </c>
      <c r="B155">
        <v>40.200000000000003</v>
      </c>
      <c r="C155">
        <v>99.7</v>
      </c>
      <c r="D155">
        <v>1.95</v>
      </c>
      <c r="E155">
        <v>300</v>
      </c>
      <c r="F155">
        <v>7.46</v>
      </c>
      <c r="G155">
        <v>200000</v>
      </c>
      <c r="H155">
        <v>420</v>
      </c>
      <c r="I155">
        <v>452</v>
      </c>
      <c r="J155">
        <v>8</v>
      </c>
      <c r="K155">
        <v>80.900000000000006</v>
      </c>
      <c r="L155">
        <v>534.6</v>
      </c>
    </row>
    <row r="156" spans="1:12" x14ac:dyDescent="0.3">
      <c r="A156">
        <v>21</v>
      </c>
      <c r="B156">
        <v>40.200000000000003</v>
      </c>
      <c r="C156">
        <v>99.7</v>
      </c>
      <c r="D156">
        <v>1.95</v>
      </c>
      <c r="E156">
        <v>300</v>
      </c>
      <c r="F156">
        <v>7.46</v>
      </c>
      <c r="G156">
        <v>200000</v>
      </c>
      <c r="H156">
        <v>420</v>
      </c>
      <c r="I156">
        <v>452</v>
      </c>
      <c r="J156">
        <v>8</v>
      </c>
      <c r="K156">
        <v>114.6</v>
      </c>
      <c r="L156">
        <v>674.1</v>
      </c>
    </row>
    <row r="157" spans="1:12" x14ac:dyDescent="0.3">
      <c r="A157">
        <v>21</v>
      </c>
      <c r="B157">
        <v>79.900000000000006</v>
      </c>
      <c r="C157">
        <v>119.9</v>
      </c>
      <c r="D157">
        <v>2.8</v>
      </c>
      <c r="E157">
        <v>359.8</v>
      </c>
      <c r="F157">
        <v>4.5</v>
      </c>
      <c r="G157">
        <v>200000</v>
      </c>
      <c r="H157">
        <v>381</v>
      </c>
      <c r="I157">
        <v>443</v>
      </c>
      <c r="J157">
        <v>8</v>
      </c>
      <c r="K157">
        <v>42.6</v>
      </c>
      <c r="L157">
        <v>870.8</v>
      </c>
    </row>
    <row r="158" spans="1:12" x14ac:dyDescent="0.3">
      <c r="A158">
        <v>21</v>
      </c>
      <c r="B158">
        <v>79.900000000000006</v>
      </c>
      <c r="C158">
        <v>120</v>
      </c>
      <c r="D158">
        <v>2.81</v>
      </c>
      <c r="E158">
        <v>359.9</v>
      </c>
      <c r="F158">
        <v>4.5</v>
      </c>
      <c r="G158">
        <v>200000</v>
      </c>
      <c r="H158">
        <v>381</v>
      </c>
      <c r="I158">
        <v>443</v>
      </c>
      <c r="J158">
        <v>8</v>
      </c>
      <c r="K158">
        <v>80.900000000000006</v>
      </c>
      <c r="L158">
        <v>1255.2</v>
      </c>
    </row>
    <row r="159" spans="1:12" x14ac:dyDescent="0.3">
      <c r="A159">
        <v>21</v>
      </c>
      <c r="B159">
        <v>79.900000000000006</v>
      </c>
      <c r="C159">
        <v>120</v>
      </c>
      <c r="D159">
        <v>2.81</v>
      </c>
      <c r="E159">
        <v>359.9</v>
      </c>
      <c r="F159">
        <v>4.5</v>
      </c>
      <c r="G159">
        <v>200000</v>
      </c>
      <c r="H159">
        <v>381</v>
      </c>
      <c r="I159">
        <v>443</v>
      </c>
      <c r="J159">
        <v>8</v>
      </c>
      <c r="K159">
        <v>114.6</v>
      </c>
      <c r="L159">
        <v>1610.3</v>
      </c>
    </row>
    <row r="160" spans="1:12" x14ac:dyDescent="0.3">
      <c r="A160">
        <v>1</v>
      </c>
      <c r="B160">
        <v>60</v>
      </c>
      <c r="C160">
        <v>120</v>
      </c>
      <c r="D160">
        <v>4</v>
      </c>
      <c r="E160">
        <v>360</v>
      </c>
      <c r="F160">
        <v>6</v>
      </c>
      <c r="G160">
        <v>195000</v>
      </c>
      <c r="H160">
        <v>538</v>
      </c>
      <c r="I160">
        <v>757.31</v>
      </c>
      <c r="J160">
        <v>5</v>
      </c>
      <c r="K160">
        <v>35.17</v>
      </c>
      <c r="L160">
        <v>1261</v>
      </c>
    </row>
    <row r="161" spans="1:12" x14ac:dyDescent="0.3">
      <c r="A161">
        <v>1</v>
      </c>
      <c r="B161">
        <v>60</v>
      </c>
      <c r="C161">
        <v>120</v>
      </c>
      <c r="D161">
        <v>5</v>
      </c>
      <c r="E161">
        <v>360</v>
      </c>
      <c r="F161">
        <v>6</v>
      </c>
      <c r="G161">
        <v>200000</v>
      </c>
      <c r="H161">
        <v>581</v>
      </c>
      <c r="I161">
        <v>787.88</v>
      </c>
      <c r="J161">
        <v>4</v>
      </c>
      <c r="K161">
        <v>35.17</v>
      </c>
      <c r="L161">
        <v>1632</v>
      </c>
    </row>
    <row r="162" spans="1:12" x14ac:dyDescent="0.3">
      <c r="A162">
        <v>1</v>
      </c>
      <c r="B162">
        <v>80</v>
      </c>
      <c r="C162">
        <v>120</v>
      </c>
      <c r="D162">
        <v>4</v>
      </c>
      <c r="E162">
        <v>360</v>
      </c>
      <c r="F162">
        <v>4.5</v>
      </c>
      <c r="G162">
        <v>196000</v>
      </c>
      <c r="H162">
        <v>516</v>
      </c>
      <c r="I162">
        <v>751.05</v>
      </c>
      <c r="J162">
        <v>5</v>
      </c>
      <c r="K162">
        <v>35.17</v>
      </c>
      <c r="L162">
        <v>1362</v>
      </c>
    </row>
    <row r="163" spans="1:12" x14ac:dyDescent="0.3">
      <c r="A163">
        <v>1</v>
      </c>
      <c r="B163">
        <v>80</v>
      </c>
      <c r="C163">
        <v>120</v>
      </c>
      <c r="D163">
        <v>5</v>
      </c>
      <c r="E163">
        <v>360</v>
      </c>
      <c r="F163">
        <v>4.5</v>
      </c>
      <c r="G163">
        <v>200000</v>
      </c>
      <c r="H163">
        <v>558</v>
      </c>
      <c r="I163">
        <v>779.17</v>
      </c>
      <c r="J163">
        <v>5</v>
      </c>
      <c r="K163">
        <v>35.17</v>
      </c>
      <c r="L163">
        <v>1732</v>
      </c>
    </row>
    <row r="164" spans="1:12" x14ac:dyDescent="0.3">
      <c r="A164">
        <v>1</v>
      </c>
      <c r="B164">
        <v>120</v>
      </c>
      <c r="C164">
        <v>120</v>
      </c>
      <c r="D164">
        <v>4</v>
      </c>
      <c r="E164">
        <v>360</v>
      </c>
      <c r="F164">
        <v>3</v>
      </c>
      <c r="G164">
        <v>203000</v>
      </c>
      <c r="H164">
        <v>549</v>
      </c>
      <c r="I164">
        <v>783.93</v>
      </c>
      <c r="J164">
        <v>5</v>
      </c>
      <c r="K164">
        <v>35.17</v>
      </c>
      <c r="L164">
        <v>1815</v>
      </c>
    </row>
    <row r="165" spans="1:12" x14ac:dyDescent="0.3">
      <c r="A165">
        <v>1</v>
      </c>
      <c r="B165">
        <v>120</v>
      </c>
      <c r="C165">
        <v>120</v>
      </c>
      <c r="D165">
        <v>5</v>
      </c>
      <c r="E165">
        <v>360</v>
      </c>
      <c r="F165">
        <v>3</v>
      </c>
      <c r="G165">
        <v>203000</v>
      </c>
      <c r="H165">
        <v>578</v>
      </c>
      <c r="I165">
        <v>795.32</v>
      </c>
      <c r="J165">
        <v>5</v>
      </c>
      <c r="K165">
        <v>35.17</v>
      </c>
      <c r="L165">
        <v>2275</v>
      </c>
    </row>
    <row r="166" spans="1:12" x14ac:dyDescent="0.3">
      <c r="A166">
        <v>1</v>
      </c>
      <c r="B166">
        <v>120</v>
      </c>
      <c r="C166">
        <v>120</v>
      </c>
      <c r="D166">
        <v>6</v>
      </c>
      <c r="E166">
        <v>360</v>
      </c>
      <c r="F166">
        <v>3</v>
      </c>
      <c r="G166">
        <v>203000</v>
      </c>
      <c r="H166">
        <v>598</v>
      </c>
      <c r="I166">
        <v>802.71</v>
      </c>
      <c r="J166">
        <v>5</v>
      </c>
      <c r="K166">
        <v>35.17</v>
      </c>
      <c r="L166">
        <v>2854</v>
      </c>
    </row>
    <row r="167" spans="1:12" x14ac:dyDescent="0.3">
      <c r="A167">
        <v>1</v>
      </c>
      <c r="B167">
        <v>100</v>
      </c>
      <c r="C167">
        <v>100</v>
      </c>
      <c r="D167">
        <v>3</v>
      </c>
      <c r="E167">
        <v>400</v>
      </c>
      <c r="F167">
        <v>4</v>
      </c>
      <c r="G167">
        <v>202000</v>
      </c>
      <c r="H167">
        <v>266</v>
      </c>
      <c r="I167">
        <v>615</v>
      </c>
      <c r="J167">
        <v>7.4</v>
      </c>
      <c r="K167">
        <v>37</v>
      </c>
      <c r="L167">
        <v>698</v>
      </c>
    </row>
    <row r="168" spans="1:12" x14ac:dyDescent="0.3">
      <c r="A168">
        <v>1</v>
      </c>
      <c r="B168">
        <v>250</v>
      </c>
      <c r="C168">
        <v>250</v>
      </c>
      <c r="D168">
        <v>3</v>
      </c>
      <c r="E168">
        <v>850</v>
      </c>
      <c r="F168">
        <v>3.4</v>
      </c>
      <c r="G168">
        <v>202000</v>
      </c>
      <c r="H168">
        <v>266</v>
      </c>
      <c r="I168">
        <v>615</v>
      </c>
      <c r="J168">
        <v>7.4</v>
      </c>
      <c r="K168">
        <v>37</v>
      </c>
      <c r="L168">
        <v>2709</v>
      </c>
    </row>
    <row r="169" spans="1:12" x14ac:dyDescent="0.3">
      <c r="A169">
        <v>22</v>
      </c>
      <c r="B169">
        <v>100</v>
      </c>
      <c r="C169">
        <v>100</v>
      </c>
      <c r="D169">
        <v>3</v>
      </c>
      <c r="E169">
        <v>400</v>
      </c>
      <c r="F169">
        <v>4</v>
      </c>
      <c r="G169">
        <v>199000</v>
      </c>
      <c r="H169">
        <v>511</v>
      </c>
      <c r="I169">
        <v>716</v>
      </c>
      <c r="J169">
        <v>7.5</v>
      </c>
      <c r="K169">
        <v>37</v>
      </c>
      <c r="L169">
        <v>1038.9000000000001</v>
      </c>
    </row>
    <row r="170" spans="1:12" x14ac:dyDescent="0.3">
      <c r="A170">
        <v>22</v>
      </c>
      <c r="B170">
        <v>250</v>
      </c>
      <c r="C170">
        <v>250</v>
      </c>
      <c r="D170">
        <v>3</v>
      </c>
      <c r="E170">
        <v>850</v>
      </c>
      <c r="F170">
        <v>3.4</v>
      </c>
      <c r="G170">
        <v>199000</v>
      </c>
      <c r="H170">
        <v>511</v>
      </c>
      <c r="I170">
        <v>716</v>
      </c>
      <c r="J170">
        <v>7.5</v>
      </c>
      <c r="K170">
        <v>37</v>
      </c>
      <c r="L170">
        <v>3186.3</v>
      </c>
    </row>
    <row r="171" spans="1:12" x14ac:dyDescent="0.3">
      <c r="A171">
        <v>23</v>
      </c>
      <c r="B171">
        <v>120</v>
      </c>
      <c r="C171">
        <v>120</v>
      </c>
      <c r="D171">
        <v>3.84</v>
      </c>
      <c r="E171">
        <v>360</v>
      </c>
      <c r="F171">
        <v>3</v>
      </c>
      <c r="G171">
        <v>200000</v>
      </c>
      <c r="H171">
        <v>581</v>
      </c>
      <c r="I171">
        <v>747</v>
      </c>
      <c r="J171">
        <v>6</v>
      </c>
      <c r="K171">
        <v>43.8</v>
      </c>
      <c r="L171">
        <v>1568</v>
      </c>
    </row>
    <row r="172" spans="1:12" x14ac:dyDescent="0.3">
      <c r="A172">
        <v>23</v>
      </c>
      <c r="B172">
        <v>120</v>
      </c>
      <c r="C172">
        <v>120</v>
      </c>
      <c r="D172">
        <v>3.84</v>
      </c>
      <c r="E172">
        <v>360</v>
      </c>
      <c r="F172">
        <v>3</v>
      </c>
      <c r="G172">
        <v>200000</v>
      </c>
      <c r="H172">
        <v>581</v>
      </c>
      <c r="I172">
        <v>747</v>
      </c>
      <c r="J172">
        <v>6</v>
      </c>
      <c r="K172">
        <v>43.8</v>
      </c>
      <c r="L172">
        <v>1598</v>
      </c>
    </row>
    <row r="173" spans="1:12" x14ac:dyDescent="0.3">
      <c r="A173">
        <v>23</v>
      </c>
      <c r="B173">
        <v>140</v>
      </c>
      <c r="C173">
        <v>140</v>
      </c>
      <c r="D173">
        <v>3.84</v>
      </c>
      <c r="E173">
        <v>420</v>
      </c>
      <c r="F173">
        <v>3</v>
      </c>
      <c r="G173">
        <v>200000</v>
      </c>
      <c r="H173">
        <v>581</v>
      </c>
      <c r="I173">
        <v>747</v>
      </c>
      <c r="J173">
        <v>6</v>
      </c>
      <c r="K173">
        <v>38.9</v>
      </c>
      <c r="L173">
        <v>1732</v>
      </c>
    </row>
    <row r="174" spans="1:12" x14ac:dyDescent="0.3">
      <c r="A174">
        <v>23</v>
      </c>
      <c r="B174">
        <v>140</v>
      </c>
      <c r="C174">
        <v>140</v>
      </c>
      <c r="D174">
        <v>3.84</v>
      </c>
      <c r="E174">
        <v>420</v>
      </c>
      <c r="F174">
        <v>3</v>
      </c>
      <c r="G174">
        <v>200000</v>
      </c>
      <c r="H174">
        <v>581</v>
      </c>
      <c r="I174">
        <v>747</v>
      </c>
      <c r="J174">
        <v>6</v>
      </c>
      <c r="K174">
        <v>38.9</v>
      </c>
      <c r="L174">
        <v>1723</v>
      </c>
    </row>
    <row r="175" spans="1:12" x14ac:dyDescent="0.3">
      <c r="A175">
        <v>23</v>
      </c>
      <c r="B175">
        <v>160</v>
      </c>
      <c r="C175">
        <v>160</v>
      </c>
      <c r="D175">
        <v>3.84</v>
      </c>
      <c r="E175">
        <v>480</v>
      </c>
      <c r="F175">
        <v>3</v>
      </c>
      <c r="G175">
        <v>200000</v>
      </c>
      <c r="H175">
        <v>581</v>
      </c>
      <c r="I175">
        <v>747</v>
      </c>
      <c r="J175">
        <v>6</v>
      </c>
      <c r="K175">
        <v>43.8</v>
      </c>
      <c r="L175">
        <v>2195</v>
      </c>
    </row>
    <row r="176" spans="1:12" x14ac:dyDescent="0.3">
      <c r="A176">
        <v>23</v>
      </c>
      <c r="B176">
        <v>160</v>
      </c>
      <c r="C176">
        <v>160</v>
      </c>
      <c r="D176">
        <v>3.84</v>
      </c>
      <c r="E176">
        <v>480</v>
      </c>
      <c r="F176">
        <v>3</v>
      </c>
      <c r="G176">
        <v>200000</v>
      </c>
      <c r="H176">
        <v>581</v>
      </c>
      <c r="I176">
        <v>747</v>
      </c>
      <c r="J176">
        <v>6</v>
      </c>
      <c r="K176">
        <v>43.8</v>
      </c>
      <c r="L176">
        <v>2158</v>
      </c>
    </row>
    <row r="177" spans="1:12" x14ac:dyDescent="0.3">
      <c r="A177">
        <v>23</v>
      </c>
      <c r="B177">
        <v>200</v>
      </c>
      <c r="C177">
        <v>200</v>
      </c>
      <c r="D177">
        <v>3.84</v>
      </c>
      <c r="E177">
        <v>600</v>
      </c>
      <c r="F177">
        <v>3</v>
      </c>
      <c r="G177">
        <v>200000</v>
      </c>
      <c r="H177">
        <v>581</v>
      </c>
      <c r="I177">
        <v>747</v>
      </c>
      <c r="J177">
        <v>6</v>
      </c>
      <c r="K177">
        <v>44.7</v>
      </c>
      <c r="L177">
        <v>2981</v>
      </c>
    </row>
    <row r="178" spans="1:12" x14ac:dyDescent="0.3">
      <c r="A178">
        <v>23</v>
      </c>
      <c r="B178">
        <v>120</v>
      </c>
      <c r="C178">
        <v>120</v>
      </c>
      <c r="D178">
        <v>5.92</v>
      </c>
      <c r="E178">
        <v>360</v>
      </c>
      <c r="F178">
        <v>3</v>
      </c>
      <c r="G178">
        <v>199420</v>
      </c>
      <c r="H178">
        <v>535</v>
      </c>
      <c r="I178">
        <v>724</v>
      </c>
      <c r="J178">
        <v>5.45</v>
      </c>
      <c r="K178">
        <v>43.8</v>
      </c>
      <c r="L178">
        <v>2079</v>
      </c>
    </row>
    <row r="179" spans="1:12" x14ac:dyDescent="0.3">
      <c r="A179">
        <v>23</v>
      </c>
      <c r="B179">
        <v>140</v>
      </c>
      <c r="C179">
        <v>140</v>
      </c>
      <c r="D179">
        <v>5.92</v>
      </c>
      <c r="E179">
        <v>420</v>
      </c>
      <c r="F179">
        <v>3</v>
      </c>
      <c r="G179">
        <v>199420</v>
      </c>
      <c r="H179">
        <v>535</v>
      </c>
      <c r="I179">
        <v>724</v>
      </c>
      <c r="J179">
        <v>5.45</v>
      </c>
      <c r="K179">
        <v>38.9</v>
      </c>
      <c r="L179">
        <v>2151</v>
      </c>
    </row>
    <row r="180" spans="1:12" x14ac:dyDescent="0.3">
      <c r="A180">
        <v>23</v>
      </c>
      <c r="B180">
        <v>140</v>
      </c>
      <c r="C180">
        <v>140</v>
      </c>
      <c r="D180">
        <v>5.92</v>
      </c>
      <c r="E180">
        <v>420</v>
      </c>
      <c r="F180">
        <v>3</v>
      </c>
      <c r="G180">
        <v>199420</v>
      </c>
      <c r="H180">
        <v>535</v>
      </c>
      <c r="I180">
        <v>724</v>
      </c>
      <c r="J180">
        <v>5.45</v>
      </c>
      <c r="K180">
        <v>38.9</v>
      </c>
      <c r="L180">
        <v>2352</v>
      </c>
    </row>
    <row r="181" spans="1:12" x14ac:dyDescent="0.3">
      <c r="A181">
        <v>23</v>
      </c>
      <c r="B181">
        <v>160</v>
      </c>
      <c r="C181">
        <v>160</v>
      </c>
      <c r="D181">
        <v>5.92</v>
      </c>
      <c r="E181">
        <v>480</v>
      </c>
      <c r="F181">
        <v>3</v>
      </c>
      <c r="G181">
        <v>199420</v>
      </c>
      <c r="H181">
        <v>535</v>
      </c>
      <c r="I181">
        <v>724</v>
      </c>
      <c r="J181">
        <v>5.45</v>
      </c>
      <c r="K181">
        <v>44.7</v>
      </c>
      <c r="L181">
        <v>2809</v>
      </c>
    </row>
    <row r="182" spans="1:12" x14ac:dyDescent="0.3">
      <c r="A182">
        <v>23</v>
      </c>
      <c r="B182">
        <v>120</v>
      </c>
      <c r="C182">
        <v>120</v>
      </c>
      <c r="D182">
        <v>7.8</v>
      </c>
      <c r="E182">
        <v>360</v>
      </c>
      <c r="F182">
        <v>3</v>
      </c>
      <c r="G182">
        <v>198640</v>
      </c>
      <c r="H182">
        <v>542</v>
      </c>
      <c r="I182">
        <v>736</v>
      </c>
      <c r="J182">
        <v>5.4</v>
      </c>
      <c r="K182">
        <v>43.8</v>
      </c>
      <c r="L182">
        <v>2823</v>
      </c>
    </row>
    <row r="183" spans="1:12" x14ac:dyDescent="0.3">
      <c r="A183">
        <v>23</v>
      </c>
      <c r="B183">
        <v>120</v>
      </c>
      <c r="C183">
        <v>120</v>
      </c>
      <c r="D183">
        <v>7.8</v>
      </c>
      <c r="E183">
        <v>360</v>
      </c>
      <c r="F183">
        <v>3</v>
      </c>
      <c r="G183">
        <v>198640</v>
      </c>
      <c r="H183">
        <v>542</v>
      </c>
      <c r="I183">
        <v>736</v>
      </c>
      <c r="J183">
        <v>5.4</v>
      </c>
      <c r="K183">
        <v>43.8</v>
      </c>
      <c r="L183">
        <v>2611</v>
      </c>
    </row>
    <row r="184" spans="1:12" x14ac:dyDescent="0.3">
      <c r="A184">
        <v>23</v>
      </c>
      <c r="B184">
        <v>140</v>
      </c>
      <c r="C184">
        <v>140</v>
      </c>
      <c r="D184">
        <v>7.8</v>
      </c>
      <c r="E184">
        <v>420</v>
      </c>
      <c r="F184">
        <v>3</v>
      </c>
      <c r="G184">
        <v>198640</v>
      </c>
      <c r="H184">
        <v>542</v>
      </c>
      <c r="I184">
        <v>736</v>
      </c>
      <c r="J184">
        <v>5.4</v>
      </c>
      <c r="K184">
        <v>43.8</v>
      </c>
      <c r="L184">
        <v>3153</v>
      </c>
    </row>
    <row r="185" spans="1:12" x14ac:dyDescent="0.3">
      <c r="A185">
        <v>23</v>
      </c>
      <c r="B185">
        <v>140</v>
      </c>
      <c r="C185">
        <v>140</v>
      </c>
      <c r="D185">
        <v>7.8</v>
      </c>
      <c r="E185">
        <v>420</v>
      </c>
      <c r="F185">
        <v>3</v>
      </c>
      <c r="G185">
        <v>198640</v>
      </c>
      <c r="H185">
        <v>542</v>
      </c>
      <c r="I185">
        <v>736</v>
      </c>
      <c r="J185">
        <v>5.4</v>
      </c>
      <c r="K185">
        <v>43.8</v>
      </c>
      <c r="L185">
        <v>3061</v>
      </c>
    </row>
    <row r="186" spans="1:12" x14ac:dyDescent="0.3">
      <c r="A186">
        <v>23</v>
      </c>
      <c r="B186">
        <v>160</v>
      </c>
      <c r="C186">
        <v>160</v>
      </c>
      <c r="D186">
        <v>7.8</v>
      </c>
      <c r="E186">
        <v>480</v>
      </c>
      <c r="F186">
        <v>3</v>
      </c>
      <c r="G186">
        <v>198640</v>
      </c>
      <c r="H186">
        <v>542</v>
      </c>
      <c r="I186">
        <v>736</v>
      </c>
      <c r="J186">
        <v>5.4</v>
      </c>
      <c r="K186">
        <v>43.8</v>
      </c>
      <c r="L186">
        <v>3864</v>
      </c>
    </row>
    <row r="187" spans="1:12" x14ac:dyDescent="0.3">
      <c r="A187">
        <v>23</v>
      </c>
      <c r="B187">
        <v>160</v>
      </c>
      <c r="C187">
        <v>160</v>
      </c>
      <c r="D187">
        <v>7.8</v>
      </c>
      <c r="E187">
        <v>480</v>
      </c>
      <c r="F187">
        <v>3</v>
      </c>
      <c r="G187">
        <v>198640</v>
      </c>
      <c r="H187">
        <v>542</v>
      </c>
      <c r="I187">
        <v>736</v>
      </c>
      <c r="J187">
        <v>5.4</v>
      </c>
      <c r="K187">
        <v>43.8</v>
      </c>
      <c r="L187">
        <v>3772</v>
      </c>
    </row>
    <row r="188" spans="1:12" x14ac:dyDescent="0.3">
      <c r="A188">
        <v>23</v>
      </c>
      <c r="B188">
        <v>140</v>
      </c>
      <c r="C188">
        <v>140</v>
      </c>
      <c r="D188">
        <v>3.84</v>
      </c>
      <c r="E188">
        <v>420</v>
      </c>
      <c r="F188">
        <v>3</v>
      </c>
      <c r="G188">
        <v>200000</v>
      </c>
      <c r="H188">
        <v>581</v>
      </c>
      <c r="I188">
        <v>747</v>
      </c>
      <c r="J188">
        <v>6</v>
      </c>
      <c r="K188">
        <v>52.4</v>
      </c>
      <c r="L188">
        <v>2174</v>
      </c>
    </row>
    <row r="189" spans="1:12" x14ac:dyDescent="0.3">
      <c r="A189">
        <v>23</v>
      </c>
      <c r="B189">
        <v>140</v>
      </c>
      <c r="C189">
        <v>140</v>
      </c>
      <c r="D189">
        <v>3.84</v>
      </c>
      <c r="E189">
        <v>420</v>
      </c>
      <c r="F189">
        <v>3</v>
      </c>
      <c r="G189">
        <v>200000</v>
      </c>
      <c r="H189">
        <v>581</v>
      </c>
      <c r="I189">
        <v>747</v>
      </c>
      <c r="J189">
        <v>6</v>
      </c>
      <c r="K189">
        <v>52.4</v>
      </c>
      <c r="L189">
        <v>1926</v>
      </c>
    </row>
    <row r="190" spans="1:12" x14ac:dyDescent="0.3">
      <c r="A190">
        <v>23</v>
      </c>
      <c r="B190">
        <v>160</v>
      </c>
      <c r="C190">
        <v>160</v>
      </c>
      <c r="D190">
        <v>3.84</v>
      </c>
      <c r="E190">
        <v>480</v>
      </c>
      <c r="F190">
        <v>3</v>
      </c>
      <c r="G190">
        <v>200000</v>
      </c>
      <c r="H190">
        <v>581</v>
      </c>
      <c r="I190">
        <v>747</v>
      </c>
      <c r="J190">
        <v>6</v>
      </c>
      <c r="K190">
        <v>52.4</v>
      </c>
      <c r="L190">
        <v>2759</v>
      </c>
    </row>
    <row r="191" spans="1:12" x14ac:dyDescent="0.3">
      <c r="A191">
        <v>23</v>
      </c>
      <c r="B191">
        <v>160</v>
      </c>
      <c r="C191">
        <v>160</v>
      </c>
      <c r="D191">
        <v>3.84</v>
      </c>
      <c r="E191">
        <v>480</v>
      </c>
      <c r="F191">
        <v>3</v>
      </c>
      <c r="G191">
        <v>200000</v>
      </c>
      <c r="H191">
        <v>581</v>
      </c>
      <c r="I191">
        <v>747</v>
      </c>
      <c r="J191">
        <v>6</v>
      </c>
      <c r="K191">
        <v>52.4</v>
      </c>
      <c r="L191">
        <v>2446</v>
      </c>
    </row>
    <row r="192" spans="1:12" x14ac:dyDescent="0.3">
      <c r="A192">
        <v>23</v>
      </c>
      <c r="B192">
        <v>180</v>
      </c>
      <c r="C192">
        <v>180</v>
      </c>
      <c r="D192">
        <v>3.84</v>
      </c>
      <c r="E192">
        <v>540</v>
      </c>
      <c r="F192">
        <v>3</v>
      </c>
      <c r="G192">
        <v>200000</v>
      </c>
      <c r="H192">
        <v>581</v>
      </c>
      <c r="I192">
        <v>747</v>
      </c>
      <c r="J192">
        <v>6</v>
      </c>
      <c r="K192">
        <v>52.4</v>
      </c>
      <c r="L192">
        <v>2872</v>
      </c>
    </row>
    <row r="193" spans="1:12" x14ac:dyDescent="0.3">
      <c r="A193">
        <v>23</v>
      </c>
      <c r="B193">
        <v>180</v>
      </c>
      <c r="C193">
        <v>180</v>
      </c>
      <c r="D193">
        <v>3.84</v>
      </c>
      <c r="E193">
        <v>540</v>
      </c>
      <c r="F193">
        <v>3</v>
      </c>
      <c r="G193">
        <v>200000</v>
      </c>
      <c r="H193">
        <v>581</v>
      </c>
      <c r="I193">
        <v>747</v>
      </c>
      <c r="J193">
        <v>6</v>
      </c>
      <c r="K193">
        <v>52.4</v>
      </c>
      <c r="L193">
        <v>2701</v>
      </c>
    </row>
    <row r="194" spans="1:12" x14ac:dyDescent="0.3">
      <c r="A194">
        <v>23</v>
      </c>
      <c r="B194">
        <v>140</v>
      </c>
      <c r="C194">
        <v>140</v>
      </c>
      <c r="D194">
        <v>5.92</v>
      </c>
      <c r="E194">
        <v>420</v>
      </c>
      <c r="F194">
        <v>3</v>
      </c>
      <c r="G194">
        <v>199420</v>
      </c>
      <c r="H194">
        <v>535</v>
      </c>
      <c r="I194">
        <v>724</v>
      </c>
      <c r="J194">
        <v>5.45</v>
      </c>
      <c r="K194">
        <v>54.8</v>
      </c>
      <c r="L194">
        <v>2622</v>
      </c>
    </row>
    <row r="195" spans="1:12" x14ac:dyDescent="0.3">
      <c r="A195">
        <v>23</v>
      </c>
      <c r="B195">
        <v>140</v>
      </c>
      <c r="C195">
        <v>140</v>
      </c>
      <c r="D195">
        <v>5.92</v>
      </c>
      <c r="E195">
        <v>420</v>
      </c>
      <c r="F195">
        <v>3</v>
      </c>
      <c r="G195">
        <v>199420</v>
      </c>
      <c r="H195">
        <v>535</v>
      </c>
      <c r="I195">
        <v>724</v>
      </c>
      <c r="J195">
        <v>5.45</v>
      </c>
      <c r="K195">
        <v>54.8</v>
      </c>
      <c r="L195">
        <v>2709</v>
      </c>
    </row>
    <row r="196" spans="1:12" x14ac:dyDescent="0.3">
      <c r="A196">
        <v>23</v>
      </c>
      <c r="B196">
        <v>140</v>
      </c>
      <c r="C196">
        <v>140</v>
      </c>
      <c r="D196">
        <v>7.8</v>
      </c>
      <c r="E196">
        <v>420</v>
      </c>
      <c r="F196">
        <v>3</v>
      </c>
      <c r="G196">
        <v>198640</v>
      </c>
      <c r="H196">
        <v>542</v>
      </c>
      <c r="I196">
        <v>736</v>
      </c>
      <c r="J196">
        <v>5.4</v>
      </c>
      <c r="K196">
        <v>52.4</v>
      </c>
      <c r="L196">
        <v>3338</v>
      </c>
    </row>
    <row r="197" spans="1:12" x14ac:dyDescent="0.3">
      <c r="A197">
        <v>23</v>
      </c>
      <c r="B197">
        <v>140</v>
      </c>
      <c r="C197">
        <v>140</v>
      </c>
      <c r="D197">
        <v>7.8</v>
      </c>
      <c r="E197">
        <v>420</v>
      </c>
      <c r="F197">
        <v>3</v>
      </c>
      <c r="G197">
        <v>198640</v>
      </c>
      <c r="H197">
        <v>542</v>
      </c>
      <c r="I197">
        <v>736</v>
      </c>
      <c r="J197">
        <v>5.4</v>
      </c>
      <c r="K197">
        <v>52.4</v>
      </c>
      <c r="L197">
        <v>3339</v>
      </c>
    </row>
    <row r="198" spans="1:12" x14ac:dyDescent="0.3">
      <c r="A198">
        <v>23</v>
      </c>
      <c r="B198">
        <v>160</v>
      </c>
      <c r="C198">
        <v>160</v>
      </c>
      <c r="D198">
        <v>7.8</v>
      </c>
      <c r="E198">
        <v>480</v>
      </c>
      <c r="F198">
        <v>3</v>
      </c>
      <c r="G198">
        <v>198640</v>
      </c>
      <c r="H198">
        <v>542</v>
      </c>
      <c r="I198">
        <v>736</v>
      </c>
      <c r="J198">
        <v>5.4</v>
      </c>
      <c r="K198">
        <v>54.8</v>
      </c>
      <c r="L198">
        <v>3560</v>
      </c>
    </row>
    <row r="199" spans="1:12" x14ac:dyDescent="0.3">
      <c r="A199">
        <v>23</v>
      </c>
      <c r="B199">
        <v>160</v>
      </c>
      <c r="C199">
        <v>160</v>
      </c>
      <c r="D199">
        <v>7.8</v>
      </c>
      <c r="E199">
        <v>480</v>
      </c>
      <c r="F199">
        <v>3</v>
      </c>
      <c r="G199">
        <v>198640</v>
      </c>
      <c r="H199">
        <v>542</v>
      </c>
      <c r="I199">
        <v>736</v>
      </c>
      <c r="J199">
        <v>5.4</v>
      </c>
      <c r="K199">
        <v>54.8</v>
      </c>
      <c r="L199">
        <v>3711</v>
      </c>
    </row>
    <row r="200" spans="1:12" x14ac:dyDescent="0.3">
      <c r="A200">
        <v>23</v>
      </c>
      <c r="B200">
        <v>180</v>
      </c>
      <c r="C200">
        <v>180</v>
      </c>
      <c r="D200">
        <v>7.8</v>
      </c>
      <c r="E200">
        <v>540</v>
      </c>
      <c r="F200">
        <v>3</v>
      </c>
      <c r="G200">
        <v>198640</v>
      </c>
      <c r="H200">
        <v>542</v>
      </c>
      <c r="I200">
        <v>736</v>
      </c>
      <c r="J200">
        <v>5.4</v>
      </c>
      <c r="K200">
        <v>52.4</v>
      </c>
      <c r="L200">
        <v>4296</v>
      </c>
    </row>
    <row r="201" spans="1:12" x14ac:dyDescent="0.3">
      <c r="A201">
        <v>23</v>
      </c>
      <c r="B201">
        <v>180</v>
      </c>
      <c r="C201">
        <v>180</v>
      </c>
      <c r="D201">
        <v>7.8</v>
      </c>
      <c r="E201">
        <v>540</v>
      </c>
      <c r="F201">
        <v>3</v>
      </c>
      <c r="G201">
        <v>198640</v>
      </c>
      <c r="H201">
        <v>542</v>
      </c>
      <c r="I201">
        <v>736</v>
      </c>
      <c r="J201">
        <v>5.4</v>
      </c>
      <c r="K201">
        <v>52.4</v>
      </c>
      <c r="L201">
        <v>4304</v>
      </c>
    </row>
    <row r="202" spans="1:12" x14ac:dyDescent="0.3">
      <c r="A202">
        <v>23</v>
      </c>
      <c r="B202">
        <v>140</v>
      </c>
      <c r="C202">
        <v>140</v>
      </c>
      <c r="D202">
        <v>11.9</v>
      </c>
      <c r="E202">
        <v>420</v>
      </c>
      <c r="F202">
        <v>3</v>
      </c>
      <c r="G202">
        <v>196040</v>
      </c>
      <c r="H202">
        <v>535</v>
      </c>
      <c r="I202">
        <v>732</v>
      </c>
      <c r="J202">
        <v>6.1</v>
      </c>
      <c r="K202">
        <v>52.4</v>
      </c>
      <c r="L202">
        <v>5323</v>
      </c>
    </row>
    <row r="203" spans="1:12" x14ac:dyDescent="0.3">
      <c r="A203">
        <v>23</v>
      </c>
      <c r="B203">
        <v>160</v>
      </c>
      <c r="C203">
        <v>160</v>
      </c>
      <c r="D203">
        <v>11.9</v>
      </c>
      <c r="E203">
        <v>480</v>
      </c>
      <c r="F203">
        <v>3</v>
      </c>
      <c r="G203">
        <v>196040</v>
      </c>
      <c r="H203">
        <v>535</v>
      </c>
      <c r="I203">
        <v>732</v>
      </c>
      <c r="J203">
        <v>6.1</v>
      </c>
      <c r="K203">
        <v>52.4</v>
      </c>
      <c r="L203">
        <v>5667</v>
      </c>
    </row>
    <row r="204" spans="1:12" x14ac:dyDescent="0.3">
      <c r="A204">
        <v>23</v>
      </c>
      <c r="B204">
        <v>180</v>
      </c>
      <c r="C204">
        <v>180</v>
      </c>
      <c r="D204">
        <v>11.9</v>
      </c>
      <c r="E204">
        <v>540</v>
      </c>
      <c r="F204">
        <v>3</v>
      </c>
      <c r="G204">
        <v>196040</v>
      </c>
      <c r="H204">
        <v>535</v>
      </c>
      <c r="I204">
        <v>732</v>
      </c>
      <c r="J204">
        <v>6.1</v>
      </c>
      <c r="K204">
        <v>52.4</v>
      </c>
      <c r="L204">
        <v>6544</v>
      </c>
    </row>
    <row r="205" spans="1:12" x14ac:dyDescent="0.3">
      <c r="A205">
        <v>23</v>
      </c>
      <c r="B205">
        <v>140</v>
      </c>
      <c r="C205">
        <v>140</v>
      </c>
      <c r="D205">
        <v>3.84</v>
      </c>
      <c r="E205">
        <v>420</v>
      </c>
      <c r="F205">
        <v>3</v>
      </c>
      <c r="G205">
        <v>200000</v>
      </c>
      <c r="H205">
        <v>581</v>
      </c>
      <c r="I205">
        <v>747</v>
      </c>
      <c r="J205">
        <v>6</v>
      </c>
      <c r="K205">
        <v>64.900000000000006</v>
      </c>
      <c r="L205">
        <v>1987</v>
      </c>
    </row>
    <row r="206" spans="1:12" x14ac:dyDescent="0.3">
      <c r="A206">
        <v>23</v>
      </c>
      <c r="B206">
        <v>140</v>
      </c>
      <c r="C206">
        <v>140</v>
      </c>
      <c r="D206">
        <v>3.84</v>
      </c>
      <c r="E206">
        <v>420</v>
      </c>
      <c r="F206">
        <v>3</v>
      </c>
      <c r="G206">
        <v>200000</v>
      </c>
      <c r="H206">
        <v>581</v>
      </c>
      <c r="I206">
        <v>747</v>
      </c>
      <c r="J206">
        <v>6</v>
      </c>
      <c r="K206">
        <v>64.900000000000006</v>
      </c>
      <c r="L206">
        <v>1787</v>
      </c>
    </row>
    <row r="207" spans="1:12" x14ac:dyDescent="0.3">
      <c r="A207">
        <v>23</v>
      </c>
      <c r="B207">
        <v>200</v>
      </c>
      <c r="C207">
        <v>200</v>
      </c>
      <c r="D207">
        <v>3.84</v>
      </c>
      <c r="E207">
        <v>600</v>
      </c>
      <c r="F207">
        <v>3</v>
      </c>
      <c r="G207">
        <v>200000</v>
      </c>
      <c r="H207">
        <v>581</v>
      </c>
      <c r="I207">
        <v>747</v>
      </c>
      <c r="J207">
        <v>6</v>
      </c>
      <c r="K207">
        <v>64.900000000000006</v>
      </c>
      <c r="L207">
        <v>3120</v>
      </c>
    </row>
    <row r="208" spans="1:12" x14ac:dyDescent="0.3">
      <c r="A208">
        <v>23</v>
      </c>
      <c r="B208">
        <v>250</v>
      </c>
      <c r="C208">
        <v>250</v>
      </c>
      <c r="D208">
        <v>3.84</v>
      </c>
      <c r="E208">
        <v>750</v>
      </c>
      <c r="F208">
        <v>3</v>
      </c>
      <c r="G208">
        <v>200000</v>
      </c>
      <c r="H208">
        <v>581</v>
      </c>
      <c r="I208">
        <v>747</v>
      </c>
      <c r="J208">
        <v>6</v>
      </c>
      <c r="K208">
        <v>64.900000000000006</v>
      </c>
      <c r="L208">
        <v>4484</v>
      </c>
    </row>
    <row r="209" spans="1:12" x14ac:dyDescent="0.3">
      <c r="A209">
        <v>23</v>
      </c>
      <c r="B209">
        <v>140</v>
      </c>
      <c r="C209">
        <v>140</v>
      </c>
      <c r="D209">
        <v>5.92</v>
      </c>
      <c r="E209">
        <v>420</v>
      </c>
      <c r="F209">
        <v>3</v>
      </c>
      <c r="G209">
        <v>199420</v>
      </c>
      <c r="H209">
        <v>535</v>
      </c>
      <c r="I209">
        <v>724</v>
      </c>
      <c r="J209">
        <v>5.45</v>
      </c>
      <c r="K209">
        <v>64.900000000000006</v>
      </c>
      <c r="L209">
        <v>2669</v>
      </c>
    </row>
    <row r="210" spans="1:12" x14ac:dyDescent="0.3">
      <c r="A210">
        <v>23</v>
      </c>
      <c r="B210">
        <v>160</v>
      </c>
      <c r="C210">
        <v>160</v>
      </c>
      <c r="D210">
        <v>5.92</v>
      </c>
      <c r="E210">
        <v>480</v>
      </c>
      <c r="F210">
        <v>3</v>
      </c>
      <c r="G210">
        <v>199420</v>
      </c>
      <c r="H210">
        <v>535</v>
      </c>
      <c r="I210">
        <v>724</v>
      </c>
      <c r="J210">
        <v>5.45</v>
      </c>
      <c r="K210">
        <v>64.900000000000006</v>
      </c>
      <c r="L210">
        <v>3181</v>
      </c>
    </row>
    <row r="211" spans="1:12" x14ac:dyDescent="0.3">
      <c r="A211">
        <v>23</v>
      </c>
      <c r="B211">
        <v>140</v>
      </c>
      <c r="C211">
        <v>140</v>
      </c>
      <c r="D211">
        <v>7.8</v>
      </c>
      <c r="E211">
        <v>420</v>
      </c>
      <c r="F211">
        <v>3</v>
      </c>
      <c r="G211">
        <v>198640</v>
      </c>
      <c r="H211">
        <v>542</v>
      </c>
      <c r="I211">
        <v>736</v>
      </c>
      <c r="J211">
        <v>5.4</v>
      </c>
      <c r="K211">
        <v>64.900000000000006</v>
      </c>
      <c r="L211">
        <v>3337</v>
      </c>
    </row>
    <row r="212" spans="1:12" x14ac:dyDescent="0.3">
      <c r="A212">
        <v>23</v>
      </c>
      <c r="B212">
        <v>140</v>
      </c>
      <c r="C212">
        <v>140</v>
      </c>
      <c r="D212">
        <v>7.8</v>
      </c>
      <c r="E212">
        <v>420</v>
      </c>
      <c r="F212">
        <v>3</v>
      </c>
      <c r="G212">
        <v>198640</v>
      </c>
      <c r="H212">
        <v>542</v>
      </c>
      <c r="I212">
        <v>736</v>
      </c>
      <c r="J212">
        <v>5.4</v>
      </c>
      <c r="K212">
        <v>64.900000000000006</v>
      </c>
      <c r="L212">
        <v>3351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3"/>
  <sheetViews>
    <sheetView tabSelected="1" zoomScale="80" zoomScaleNormal="80" workbookViewId="0">
      <pane ySplit="1" topLeftCell="A2" activePane="bottomLeft" state="frozen"/>
      <selection pane="bottomLeft" activeCell="V222" sqref="U222:V224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12</v>
      </c>
      <c r="B1" s="1" t="s">
        <v>13</v>
      </c>
      <c r="C1" s="1" t="s">
        <v>3</v>
      </c>
      <c r="D1" s="1" t="s">
        <v>4</v>
      </c>
      <c r="E1" s="2" t="s">
        <v>14</v>
      </c>
      <c r="F1" s="2" t="s">
        <v>6</v>
      </c>
      <c r="G1" s="2" t="s">
        <v>7</v>
      </c>
      <c r="H1" s="2" t="s">
        <v>8</v>
      </c>
      <c r="I1" s="2" t="s">
        <v>9</v>
      </c>
      <c r="J1" t="s">
        <v>15</v>
      </c>
      <c r="K1" s="2" t="s">
        <v>16</v>
      </c>
      <c r="L1" s="3" t="s">
        <v>17</v>
      </c>
    </row>
    <row r="2" spans="1:16" ht="14.4" customHeight="1" x14ac:dyDescent="0.3">
      <c r="A2" t="s">
        <v>18</v>
      </c>
      <c r="B2">
        <v>50.8</v>
      </c>
      <c r="C2">
        <v>1.2</v>
      </c>
      <c r="D2">
        <v>150</v>
      </c>
      <c r="E2">
        <v>2.95</v>
      </c>
      <c r="F2">
        <v>195000</v>
      </c>
      <c r="G2">
        <v>291</v>
      </c>
      <c r="H2" s="19">
        <f>G2/(0.2+185*G2/F2)</f>
        <v>611.24575860397476</v>
      </c>
      <c r="I2">
        <v>7</v>
      </c>
      <c r="J2" t="s">
        <v>19</v>
      </c>
      <c r="K2">
        <v>20</v>
      </c>
      <c r="L2">
        <v>106</v>
      </c>
      <c r="M2" s="23" t="s">
        <v>226</v>
      </c>
    </row>
    <row r="3" spans="1:16" x14ac:dyDescent="0.3">
      <c r="A3" t="s">
        <v>20</v>
      </c>
      <c r="B3">
        <v>50.8</v>
      </c>
      <c r="C3">
        <v>1.2</v>
      </c>
      <c r="D3">
        <v>150</v>
      </c>
      <c r="E3">
        <v>2.95</v>
      </c>
      <c r="F3">
        <v>195000</v>
      </c>
      <c r="G3">
        <v>291</v>
      </c>
      <c r="H3" s="19">
        <f t="shared" ref="H3:H33" si="0">G3/(0.2+185*G3/F3)</f>
        <v>611.24575860397476</v>
      </c>
      <c r="I3">
        <v>7</v>
      </c>
      <c r="J3" t="s">
        <v>19</v>
      </c>
      <c r="K3">
        <v>20</v>
      </c>
      <c r="L3">
        <v>112</v>
      </c>
      <c r="M3" s="23"/>
    </row>
    <row r="4" spans="1:16" x14ac:dyDescent="0.3">
      <c r="A4" t="s">
        <v>21</v>
      </c>
      <c r="B4">
        <v>50.8</v>
      </c>
      <c r="C4">
        <v>1.2</v>
      </c>
      <c r="D4">
        <v>150</v>
      </c>
      <c r="E4">
        <v>2.95</v>
      </c>
      <c r="F4">
        <v>195000</v>
      </c>
      <c r="G4">
        <v>291</v>
      </c>
      <c r="H4" s="19">
        <f t="shared" si="0"/>
        <v>611.24575860397476</v>
      </c>
      <c r="I4">
        <v>7</v>
      </c>
      <c r="J4" t="s">
        <v>19</v>
      </c>
      <c r="K4">
        <v>30</v>
      </c>
      <c r="L4">
        <v>134</v>
      </c>
      <c r="M4" s="23"/>
    </row>
    <row r="5" spans="1:16" x14ac:dyDescent="0.3">
      <c r="A5" t="s">
        <v>22</v>
      </c>
      <c r="B5">
        <v>50.8</v>
      </c>
      <c r="C5">
        <v>1.2</v>
      </c>
      <c r="D5">
        <v>150</v>
      </c>
      <c r="E5">
        <v>2.95</v>
      </c>
      <c r="F5">
        <v>195000</v>
      </c>
      <c r="G5">
        <v>291</v>
      </c>
      <c r="H5" s="19">
        <f t="shared" si="0"/>
        <v>611.24575860397476</v>
      </c>
      <c r="I5">
        <v>7</v>
      </c>
      <c r="J5" t="s">
        <v>19</v>
      </c>
      <c r="K5">
        <v>30</v>
      </c>
      <c r="L5">
        <v>130</v>
      </c>
      <c r="M5" s="23"/>
    </row>
    <row r="6" spans="1:16" x14ac:dyDescent="0.3">
      <c r="A6" t="s">
        <v>23</v>
      </c>
      <c r="B6">
        <v>50.8</v>
      </c>
      <c r="C6">
        <v>1.6</v>
      </c>
      <c r="D6">
        <v>150</v>
      </c>
      <c r="E6">
        <v>2.95</v>
      </c>
      <c r="F6">
        <v>195000</v>
      </c>
      <c r="G6">
        <v>298</v>
      </c>
      <c r="H6" s="19">
        <f t="shared" si="0"/>
        <v>617.33772442366944</v>
      </c>
      <c r="I6">
        <v>7</v>
      </c>
      <c r="J6" t="s">
        <v>19</v>
      </c>
      <c r="K6">
        <v>20</v>
      </c>
      <c r="L6">
        <v>132</v>
      </c>
      <c r="M6" s="23"/>
      <c r="P6" t="s">
        <v>405</v>
      </c>
    </row>
    <row r="7" spans="1:16" x14ac:dyDescent="0.3">
      <c r="A7" t="s">
        <v>24</v>
      </c>
      <c r="B7">
        <v>50.8</v>
      </c>
      <c r="C7">
        <v>1.6</v>
      </c>
      <c r="D7">
        <v>150</v>
      </c>
      <c r="E7">
        <v>2.95</v>
      </c>
      <c r="F7">
        <v>195000</v>
      </c>
      <c r="G7">
        <v>298</v>
      </c>
      <c r="H7" s="19">
        <f t="shared" si="0"/>
        <v>617.33772442366944</v>
      </c>
      <c r="I7">
        <v>7</v>
      </c>
      <c r="J7" t="s">
        <v>19</v>
      </c>
      <c r="K7">
        <v>20</v>
      </c>
      <c r="L7">
        <v>140</v>
      </c>
      <c r="M7" s="23"/>
    </row>
    <row r="8" spans="1:16" x14ac:dyDescent="0.3">
      <c r="A8" t="s">
        <v>25</v>
      </c>
      <c r="B8">
        <v>50.8</v>
      </c>
      <c r="C8">
        <v>1.6</v>
      </c>
      <c r="D8">
        <v>150</v>
      </c>
      <c r="E8">
        <v>2.95</v>
      </c>
      <c r="F8">
        <v>195000</v>
      </c>
      <c r="G8">
        <v>320</v>
      </c>
      <c r="H8" s="19">
        <f t="shared" si="0"/>
        <v>635.43788187372706</v>
      </c>
      <c r="I8">
        <v>7</v>
      </c>
      <c r="J8" t="s">
        <v>19</v>
      </c>
      <c r="K8">
        <v>30</v>
      </c>
      <c r="L8">
        <v>167</v>
      </c>
      <c r="M8" s="23"/>
    </row>
    <row r="9" spans="1:16" x14ac:dyDescent="0.3">
      <c r="A9" t="s">
        <v>26</v>
      </c>
      <c r="B9">
        <v>50.8</v>
      </c>
      <c r="C9">
        <v>1.6</v>
      </c>
      <c r="D9">
        <v>150</v>
      </c>
      <c r="E9">
        <v>2.95</v>
      </c>
      <c r="F9">
        <v>195000</v>
      </c>
      <c r="G9">
        <v>320</v>
      </c>
      <c r="H9" s="19">
        <f t="shared" si="0"/>
        <v>635.43788187372706</v>
      </c>
      <c r="I9">
        <v>7</v>
      </c>
      <c r="J9" t="s">
        <v>19</v>
      </c>
      <c r="K9">
        <v>30</v>
      </c>
      <c r="L9">
        <v>162</v>
      </c>
      <c r="M9" s="23"/>
    </row>
    <row r="10" spans="1:16" x14ac:dyDescent="0.3">
      <c r="A10" t="s">
        <v>27</v>
      </c>
      <c r="B10">
        <v>101.6</v>
      </c>
      <c r="C10">
        <v>1.6</v>
      </c>
      <c r="D10">
        <v>300</v>
      </c>
      <c r="E10">
        <v>2.95</v>
      </c>
      <c r="F10">
        <v>195000</v>
      </c>
      <c r="G10">
        <v>320</v>
      </c>
      <c r="H10" s="19">
        <f t="shared" si="0"/>
        <v>635.43788187372706</v>
      </c>
      <c r="I10">
        <v>7</v>
      </c>
      <c r="J10" t="s">
        <v>19</v>
      </c>
      <c r="K10">
        <v>20</v>
      </c>
      <c r="L10">
        <v>421</v>
      </c>
      <c r="M10" s="23"/>
    </row>
    <row r="11" spans="1:16" x14ac:dyDescent="0.3">
      <c r="A11" t="s">
        <v>28</v>
      </c>
      <c r="B11">
        <v>101.6</v>
      </c>
      <c r="C11">
        <v>1.6</v>
      </c>
      <c r="D11">
        <v>300</v>
      </c>
      <c r="E11">
        <v>2.95</v>
      </c>
      <c r="F11">
        <v>195000</v>
      </c>
      <c r="G11">
        <v>320</v>
      </c>
      <c r="H11" s="19">
        <f t="shared" si="0"/>
        <v>635.43788187372706</v>
      </c>
      <c r="I11">
        <v>7</v>
      </c>
      <c r="J11" t="s">
        <v>19</v>
      </c>
      <c r="K11">
        <v>20</v>
      </c>
      <c r="L11">
        <v>426</v>
      </c>
      <c r="M11" s="23"/>
    </row>
    <row r="12" spans="1:16" x14ac:dyDescent="0.3">
      <c r="A12" t="s">
        <v>29</v>
      </c>
      <c r="B12">
        <v>101.6</v>
      </c>
      <c r="C12">
        <v>1.6</v>
      </c>
      <c r="D12">
        <v>300</v>
      </c>
      <c r="E12">
        <v>2.95</v>
      </c>
      <c r="F12">
        <v>195000</v>
      </c>
      <c r="G12">
        <v>320</v>
      </c>
      <c r="H12" s="19">
        <f t="shared" si="0"/>
        <v>635.43788187372706</v>
      </c>
      <c r="I12">
        <v>7</v>
      </c>
      <c r="J12" t="s">
        <v>19</v>
      </c>
      <c r="K12">
        <v>30</v>
      </c>
      <c r="L12">
        <v>477</v>
      </c>
      <c r="M12" s="23"/>
    </row>
    <row r="13" spans="1:16" x14ac:dyDescent="0.3">
      <c r="A13" t="s">
        <v>30</v>
      </c>
      <c r="B13">
        <v>101.6</v>
      </c>
      <c r="C13">
        <v>1.6</v>
      </c>
      <c r="D13">
        <v>300</v>
      </c>
      <c r="E13">
        <v>2.95</v>
      </c>
      <c r="F13">
        <v>195000</v>
      </c>
      <c r="G13">
        <v>320</v>
      </c>
      <c r="H13" s="19">
        <f t="shared" si="0"/>
        <v>635.43788187372706</v>
      </c>
      <c r="I13">
        <v>7</v>
      </c>
      <c r="J13" t="s">
        <v>19</v>
      </c>
      <c r="K13">
        <v>30</v>
      </c>
      <c r="L13">
        <v>477</v>
      </c>
      <c r="M13" s="23"/>
    </row>
    <row r="14" spans="1:16" x14ac:dyDescent="0.3">
      <c r="A14" t="s">
        <v>31</v>
      </c>
      <c r="B14">
        <v>127</v>
      </c>
      <c r="C14">
        <v>1.6</v>
      </c>
      <c r="D14">
        <v>400</v>
      </c>
      <c r="E14">
        <v>3.15</v>
      </c>
      <c r="F14">
        <v>195000</v>
      </c>
      <c r="G14">
        <v>274</v>
      </c>
      <c r="H14" s="19">
        <f t="shared" si="0"/>
        <v>595.71858624149854</v>
      </c>
      <c r="I14">
        <v>7</v>
      </c>
      <c r="J14" t="s">
        <v>19</v>
      </c>
      <c r="K14">
        <v>20</v>
      </c>
      <c r="L14">
        <v>664</v>
      </c>
      <c r="M14" s="23"/>
    </row>
    <row r="15" spans="1:16" x14ac:dyDescent="0.3">
      <c r="A15" t="s">
        <v>32</v>
      </c>
      <c r="B15">
        <v>127</v>
      </c>
      <c r="C15">
        <v>1.6</v>
      </c>
      <c r="D15">
        <v>400</v>
      </c>
      <c r="E15">
        <v>3.15</v>
      </c>
      <c r="F15">
        <v>195000</v>
      </c>
      <c r="G15">
        <v>274</v>
      </c>
      <c r="H15" s="19">
        <f t="shared" si="0"/>
        <v>595.71858624149854</v>
      </c>
      <c r="I15">
        <v>7</v>
      </c>
      <c r="J15" t="s">
        <v>19</v>
      </c>
      <c r="K15">
        <v>20</v>
      </c>
      <c r="L15">
        <v>685</v>
      </c>
      <c r="M15" s="23"/>
    </row>
    <row r="16" spans="1:16" x14ac:dyDescent="0.3">
      <c r="A16" t="s">
        <v>33</v>
      </c>
      <c r="B16">
        <v>127</v>
      </c>
      <c r="C16">
        <v>1.6</v>
      </c>
      <c r="D16">
        <v>400</v>
      </c>
      <c r="E16">
        <v>3.15</v>
      </c>
      <c r="F16">
        <v>195000</v>
      </c>
      <c r="G16">
        <v>274</v>
      </c>
      <c r="H16" s="19">
        <f t="shared" si="0"/>
        <v>595.71858624149854</v>
      </c>
      <c r="I16">
        <v>7</v>
      </c>
      <c r="J16" t="s">
        <v>19</v>
      </c>
      <c r="K16">
        <v>30</v>
      </c>
      <c r="L16">
        <v>743</v>
      </c>
      <c r="M16" s="23"/>
    </row>
    <row r="17" spans="1:13" x14ac:dyDescent="0.3">
      <c r="A17" t="s">
        <v>34</v>
      </c>
      <c r="B17">
        <v>127</v>
      </c>
      <c r="C17">
        <v>1.6</v>
      </c>
      <c r="D17">
        <v>400</v>
      </c>
      <c r="E17">
        <v>3.15</v>
      </c>
      <c r="F17">
        <v>195000</v>
      </c>
      <c r="G17">
        <v>274</v>
      </c>
      <c r="H17" s="19">
        <f t="shared" si="0"/>
        <v>595.71858624149854</v>
      </c>
      <c r="I17">
        <v>7</v>
      </c>
      <c r="J17" t="s">
        <v>19</v>
      </c>
      <c r="K17">
        <v>30</v>
      </c>
      <c r="L17">
        <v>748</v>
      </c>
      <c r="M17" s="23"/>
    </row>
    <row r="18" spans="1:13" x14ac:dyDescent="0.3">
      <c r="A18" t="s">
        <v>35</v>
      </c>
      <c r="B18">
        <v>152.4</v>
      </c>
      <c r="C18">
        <v>1.6</v>
      </c>
      <c r="D18">
        <v>450</v>
      </c>
      <c r="E18">
        <v>2.95</v>
      </c>
      <c r="F18">
        <v>195000</v>
      </c>
      <c r="G18">
        <v>279</v>
      </c>
      <c r="H18" s="19">
        <f t="shared" si="0"/>
        <v>600.39728521767915</v>
      </c>
      <c r="I18">
        <v>7</v>
      </c>
      <c r="J18" t="s">
        <v>19</v>
      </c>
      <c r="K18">
        <v>20</v>
      </c>
      <c r="L18">
        <v>816</v>
      </c>
      <c r="M18" s="23"/>
    </row>
    <row r="19" spans="1:13" x14ac:dyDescent="0.3">
      <c r="A19" t="s">
        <v>36</v>
      </c>
      <c r="B19">
        <v>152.4</v>
      </c>
      <c r="C19">
        <v>1.6</v>
      </c>
      <c r="D19">
        <v>450</v>
      </c>
      <c r="E19">
        <v>2.95</v>
      </c>
      <c r="F19">
        <v>195000</v>
      </c>
      <c r="G19">
        <v>279</v>
      </c>
      <c r="H19" s="19">
        <f t="shared" si="0"/>
        <v>600.39728521767915</v>
      </c>
      <c r="I19">
        <v>7</v>
      </c>
      <c r="J19" t="s">
        <v>19</v>
      </c>
      <c r="K19">
        <v>20</v>
      </c>
      <c r="L19">
        <v>801</v>
      </c>
      <c r="M19" s="23"/>
    </row>
    <row r="20" spans="1:13" x14ac:dyDescent="0.3">
      <c r="A20" t="s">
        <v>37</v>
      </c>
      <c r="B20">
        <v>152.4</v>
      </c>
      <c r="C20">
        <v>1.6</v>
      </c>
      <c r="D20">
        <v>450</v>
      </c>
      <c r="E20">
        <v>2.95</v>
      </c>
      <c r="F20">
        <v>195000</v>
      </c>
      <c r="G20">
        <v>279</v>
      </c>
      <c r="H20" s="19">
        <f t="shared" si="0"/>
        <v>600.39728521767915</v>
      </c>
      <c r="I20">
        <v>7</v>
      </c>
      <c r="J20" t="s">
        <v>19</v>
      </c>
      <c r="K20">
        <v>30</v>
      </c>
      <c r="L20">
        <v>904</v>
      </c>
      <c r="M20" s="23"/>
    </row>
    <row r="21" spans="1:13" x14ac:dyDescent="0.3">
      <c r="A21" t="s">
        <v>38</v>
      </c>
      <c r="B21">
        <v>152.4</v>
      </c>
      <c r="C21">
        <v>1.6</v>
      </c>
      <c r="D21">
        <v>450</v>
      </c>
      <c r="E21">
        <v>2.95</v>
      </c>
      <c r="F21">
        <v>195000</v>
      </c>
      <c r="G21">
        <v>279</v>
      </c>
      <c r="H21" s="19">
        <f t="shared" si="0"/>
        <v>600.39728521767915</v>
      </c>
      <c r="I21">
        <v>7</v>
      </c>
      <c r="J21" t="s">
        <v>19</v>
      </c>
      <c r="K21">
        <v>30</v>
      </c>
      <c r="L21">
        <v>890</v>
      </c>
      <c r="M21" s="23"/>
    </row>
    <row r="22" spans="1:13" x14ac:dyDescent="0.3">
      <c r="A22" t="s">
        <v>39</v>
      </c>
      <c r="B22">
        <v>203.2</v>
      </c>
      <c r="C22">
        <v>2</v>
      </c>
      <c r="D22">
        <v>500</v>
      </c>
      <c r="E22">
        <v>2.46</v>
      </c>
      <c r="F22">
        <v>195000</v>
      </c>
      <c r="G22">
        <v>259</v>
      </c>
      <c r="H22" s="19">
        <f t="shared" si="0"/>
        <v>581.08496807225447</v>
      </c>
      <c r="I22">
        <v>7</v>
      </c>
      <c r="J22" t="s">
        <v>19</v>
      </c>
      <c r="K22">
        <v>20</v>
      </c>
      <c r="L22">
        <v>1390</v>
      </c>
      <c r="M22" s="23"/>
    </row>
    <row r="23" spans="1:13" x14ac:dyDescent="0.3">
      <c r="A23" t="s">
        <v>39</v>
      </c>
      <c r="B23">
        <v>203.2</v>
      </c>
      <c r="C23">
        <v>2</v>
      </c>
      <c r="D23">
        <v>500</v>
      </c>
      <c r="E23">
        <v>2.46</v>
      </c>
      <c r="F23">
        <v>195000</v>
      </c>
      <c r="G23">
        <v>259</v>
      </c>
      <c r="H23" s="19">
        <f>G23/(0.2+185*G23/F23)</f>
        <v>581.08496807225447</v>
      </c>
      <c r="I23">
        <v>7</v>
      </c>
      <c r="J23" t="s">
        <v>19</v>
      </c>
      <c r="K23">
        <v>20</v>
      </c>
      <c r="L23">
        <v>1378</v>
      </c>
      <c r="M23" s="23"/>
    </row>
    <row r="24" spans="1:13" x14ac:dyDescent="0.3">
      <c r="A24" t="s">
        <v>40</v>
      </c>
      <c r="B24">
        <v>203.2</v>
      </c>
      <c r="C24">
        <v>2</v>
      </c>
      <c r="D24">
        <v>500</v>
      </c>
      <c r="E24">
        <v>2.46</v>
      </c>
      <c r="F24">
        <v>195000</v>
      </c>
      <c r="G24">
        <v>259</v>
      </c>
      <c r="H24" s="19">
        <f t="shared" si="0"/>
        <v>581.08496807225447</v>
      </c>
      <c r="I24">
        <v>7</v>
      </c>
      <c r="J24" t="s">
        <v>19</v>
      </c>
      <c r="K24">
        <v>30</v>
      </c>
      <c r="L24">
        <v>1522</v>
      </c>
      <c r="M24" s="23"/>
    </row>
    <row r="25" spans="1:13" x14ac:dyDescent="0.3">
      <c r="A25" t="s">
        <v>41</v>
      </c>
      <c r="B25">
        <v>203.2</v>
      </c>
      <c r="C25">
        <v>2</v>
      </c>
      <c r="D25">
        <v>500</v>
      </c>
      <c r="E25">
        <v>2.46</v>
      </c>
      <c r="F25">
        <v>195000</v>
      </c>
      <c r="G25">
        <v>259</v>
      </c>
      <c r="H25" s="19">
        <f t="shared" si="0"/>
        <v>581.08496807225447</v>
      </c>
      <c r="I25">
        <v>7</v>
      </c>
      <c r="J25" t="s">
        <v>19</v>
      </c>
      <c r="K25">
        <v>30</v>
      </c>
      <c r="L25">
        <v>1550</v>
      </c>
      <c r="M25" s="23"/>
    </row>
    <row r="26" spans="1:13" ht="14.4" customHeight="1" x14ac:dyDescent="0.3">
      <c r="A26" t="s">
        <v>42</v>
      </c>
      <c r="B26">
        <v>127</v>
      </c>
      <c r="C26">
        <v>1.6</v>
      </c>
      <c r="D26">
        <v>375</v>
      </c>
      <c r="E26">
        <v>2.95</v>
      </c>
      <c r="F26">
        <v>195000</v>
      </c>
      <c r="G26">
        <v>274</v>
      </c>
      <c r="H26" s="19">
        <f t="shared" si="0"/>
        <v>595.71858624149854</v>
      </c>
      <c r="I26">
        <v>7</v>
      </c>
      <c r="J26" t="s">
        <v>19</v>
      </c>
      <c r="K26">
        <v>62.4</v>
      </c>
      <c r="L26">
        <v>284</v>
      </c>
      <c r="M26" s="23"/>
    </row>
    <row r="27" spans="1:13" x14ac:dyDescent="0.3">
      <c r="A27" t="s">
        <v>43</v>
      </c>
      <c r="B27">
        <v>127</v>
      </c>
      <c r="C27">
        <v>1.6</v>
      </c>
      <c r="D27">
        <v>375</v>
      </c>
      <c r="E27">
        <v>2.95</v>
      </c>
      <c r="F27">
        <v>195000</v>
      </c>
      <c r="G27">
        <v>274</v>
      </c>
      <c r="H27" s="19">
        <f t="shared" si="0"/>
        <v>595.71858624149854</v>
      </c>
      <c r="I27">
        <v>7</v>
      </c>
      <c r="J27" t="s">
        <v>19</v>
      </c>
      <c r="K27">
        <v>62.4</v>
      </c>
      <c r="L27">
        <v>1288</v>
      </c>
      <c r="M27" s="23"/>
    </row>
    <row r="28" spans="1:13" x14ac:dyDescent="0.3">
      <c r="A28" t="s">
        <v>44</v>
      </c>
      <c r="B28">
        <v>152.4</v>
      </c>
      <c r="C28">
        <v>1.6</v>
      </c>
      <c r="D28">
        <v>450</v>
      </c>
      <c r="E28">
        <v>2.95</v>
      </c>
      <c r="F28">
        <v>195000</v>
      </c>
      <c r="G28">
        <v>279</v>
      </c>
      <c r="H28" s="19">
        <f t="shared" si="0"/>
        <v>600.39728521767915</v>
      </c>
      <c r="I28">
        <v>7</v>
      </c>
      <c r="J28" t="s">
        <v>19</v>
      </c>
      <c r="K28">
        <v>62.4</v>
      </c>
      <c r="L28">
        <v>263</v>
      </c>
      <c r="M28" s="23"/>
    </row>
    <row r="29" spans="1:13" x14ac:dyDescent="0.3">
      <c r="A29" t="s">
        <v>45</v>
      </c>
      <c r="B29">
        <v>152.4</v>
      </c>
      <c r="C29">
        <v>1.6</v>
      </c>
      <c r="D29">
        <v>450</v>
      </c>
      <c r="E29">
        <v>2.95</v>
      </c>
      <c r="F29">
        <v>195000</v>
      </c>
      <c r="G29">
        <v>279</v>
      </c>
      <c r="H29" s="19">
        <f t="shared" si="0"/>
        <v>600.39728521767915</v>
      </c>
      <c r="I29">
        <v>7</v>
      </c>
      <c r="J29" t="s">
        <v>19</v>
      </c>
      <c r="K29">
        <v>62.4</v>
      </c>
      <c r="L29">
        <v>1744</v>
      </c>
      <c r="M29" s="23"/>
    </row>
    <row r="30" spans="1:13" x14ac:dyDescent="0.3">
      <c r="A30" t="s">
        <v>46</v>
      </c>
      <c r="B30">
        <v>113.6</v>
      </c>
      <c r="C30">
        <v>2.8</v>
      </c>
      <c r="D30">
        <v>485</v>
      </c>
      <c r="E30">
        <v>4.2699999999999996</v>
      </c>
      <c r="F30">
        <v>173900</v>
      </c>
      <c r="G30">
        <v>288.60000000000002</v>
      </c>
      <c r="H30">
        <v>689.5</v>
      </c>
      <c r="I30">
        <v>7.6</v>
      </c>
      <c r="J30" t="s">
        <v>19</v>
      </c>
      <c r="K30">
        <v>36.299999999999997</v>
      </c>
      <c r="L30">
        <v>738</v>
      </c>
      <c r="M30" s="23"/>
    </row>
    <row r="31" spans="1:13" x14ac:dyDescent="0.3">
      <c r="A31" t="s">
        <v>47</v>
      </c>
      <c r="B31">
        <v>113.6</v>
      </c>
      <c r="C31">
        <v>2.8</v>
      </c>
      <c r="D31">
        <v>485</v>
      </c>
      <c r="E31">
        <v>4.2699999999999996</v>
      </c>
      <c r="F31">
        <v>173900</v>
      </c>
      <c r="G31">
        <v>288.60000000000002</v>
      </c>
      <c r="H31">
        <v>689.5</v>
      </c>
      <c r="I31">
        <v>7.6</v>
      </c>
      <c r="J31" t="s">
        <v>19</v>
      </c>
      <c r="K31">
        <v>75.400000000000006</v>
      </c>
      <c r="L31">
        <v>1137</v>
      </c>
      <c r="M31" s="23"/>
    </row>
    <row r="32" spans="1:13" x14ac:dyDescent="0.3">
      <c r="A32" t="s">
        <v>48</v>
      </c>
      <c r="B32">
        <v>101</v>
      </c>
      <c r="C32">
        <v>1.48</v>
      </c>
      <c r="D32">
        <v>440</v>
      </c>
      <c r="E32">
        <v>4.3600000000000003</v>
      </c>
      <c r="F32">
        <v>184200</v>
      </c>
      <c r="G32">
        <v>320.60000000000002</v>
      </c>
      <c r="H32">
        <v>708</v>
      </c>
      <c r="I32">
        <v>7.2</v>
      </c>
      <c r="J32" t="s">
        <v>19</v>
      </c>
      <c r="K32">
        <v>36.299999999999997</v>
      </c>
      <c r="L32">
        <v>501.3</v>
      </c>
      <c r="M32" s="23"/>
    </row>
    <row r="33" spans="1:13" x14ac:dyDescent="0.3">
      <c r="A33" t="s">
        <v>49</v>
      </c>
      <c r="B33">
        <v>101</v>
      </c>
      <c r="C33">
        <v>1.48</v>
      </c>
      <c r="D33">
        <v>440</v>
      </c>
      <c r="E33">
        <v>4.3600000000000003</v>
      </c>
      <c r="F33">
        <v>184200</v>
      </c>
      <c r="G33">
        <v>320.60000000000002</v>
      </c>
      <c r="H33">
        <v>708</v>
      </c>
      <c r="I33">
        <v>7.2</v>
      </c>
      <c r="J33" t="s">
        <v>19</v>
      </c>
      <c r="K33">
        <v>75.400000000000006</v>
      </c>
      <c r="L33">
        <v>819</v>
      </c>
      <c r="M33" s="23"/>
    </row>
    <row r="34" spans="1:13" x14ac:dyDescent="0.3">
      <c r="A34" t="s">
        <v>50</v>
      </c>
      <c r="B34">
        <v>72.8</v>
      </c>
      <c r="C34">
        <v>2.81</v>
      </c>
      <c r="D34">
        <v>216</v>
      </c>
      <c r="E34" s="24">
        <v>2.97</v>
      </c>
      <c r="F34" s="24">
        <v>206000</v>
      </c>
      <c r="G34" s="24">
        <v>296</v>
      </c>
      <c r="H34" s="24">
        <v>715</v>
      </c>
      <c r="I34" s="24">
        <v>5.5</v>
      </c>
      <c r="J34" s="24" t="s">
        <v>19</v>
      </c>
      <c r="K34" s="24">
        <v>93.8</v>
      </c>
      <c r="L34" s="24">
        <v>561</v>
      </c>
      <c r="M34" s="23" t="s">
        <v>407</v>
      </c>
    </row>
    <row r="35" spans="1:13" x14ac:dyDescent="0.3">
      <c r="A35" t="s">
        <v>51</v>
      </c>
      <c r="B35">
        <v>73.099999999999994</v>
      </c>
      <c r="C35">
        <v>2.79</v>
      </c>
      <c r="D35">
        <v>215</v>
      </c>
      <c r="E35">
        <v>2.94</v>
      </c>
      <c r="F35">
        <v>206000</v>
      </c>
      <c r="G35">
        <v>296</v>
      </c>
      <c r="H35">
        <v>715</v>
      </c>
      <c r="I35">
        <v>5.5</v>
      </c>
      <c r="J35" t="s">
        <v>19</v>
      </c>
      <c r="K35">
        <v>93.8</v>
      </c>
      <c r="L35">
        <v>554</v>
      </c>
      <c r="M35" s="23"/>
    </row>
    <row r="36" spans="1:13" x14ac:dyDescent="0.3">
      <c r="A36" t="s">
        <v>52</v>
      </c>
      <c r="B36">
        <v>73.099999999999994</v>
      </c>
      <c r="C36">
        <v>2.83</v>
      </c>
      <c r="D36">
        <v>216</v>
      </c>
      <c r="E36">
        <v>2.95</v>
      </c>
      <c r="F36">
        <v>206000</v>
      </c>
      <c r="G36">
        <v>296</v>
      </c>
      <c r="H36">
        <v>715</v>
      </c>
      <c r="I36">
        <v>5.5</v>
      </c>
      <c r="J36" t="s">
        <v>19</v>
      </c>
      <c r="K36">
        <v>93.8</v>
      </c>
      <c r="L36">
        <v>596</v>
      </c>
      <c r="M36" s="23"/>
    </row>
    <row r="37" spans="1:13" x14ac:dyDescent="0.3">
      <c r="A37" t="s">
        <v>53</v>
      </c>
      <c r="B37">
        <v>72.7</v>
      </c>
      <c r="C37">
        <v>2.83</v>
      </c>
      <c r="D37">
        <v>215</v>
      </c>
      <c r="E37">
        <v>2.96</v>
      </c>
      <c r="F37">
        <v>206000</v>
      </c>
      <c r="G37">
        <v>296</v>
      </c>
      <c r="H37">
        <v>715</v>
      </c>
      <c r="I37">
        <v>5.5</v>
      </c>
      <c r="J37" t="s">
        <v>19</v>
      </c>
      <c r="K37">
        <v>93.8</v>
      </c>
      <c r="L37">
        <v>485</v>
      </c>
      <c r="M37" s="23"/>
    </row>
    <row r="38" spans="1:13" x14ac:dyDescent="0.3">
      <c r="A38" t="s">
        <v>54</v>
      </c>
      <c r="B38">
        <v>72.8</v>
      </c>
      <c r="C38">
        <v>2.8</v>
      </c>
      <c r="D38">
        <v>217</v>
      </c>
      <c r="E38">
        <v>2.98</v>
      </c>
      <c r="F38">
        <v>206000</v>
      </c>
      <c r="G38">
        <v>296</v>
      </c>
      <c r="H38">
        <v>715</v>
      </c>
      <c r="I38">
        <v>5.5</v>
      </c>
      <c r="J38" t="s">
        <v>19</v>
      </c>
      <c r="K38">
        <v>144.4</v>
      </c>
      <c r="L38">
        <v>739</v>
      </c>
      <c r="M38" s="23"/>
    </row>
    <row r="39" spans="1:13" x14ac:dyDescent="0.3">
      <c r="A39" t="s">
        <v>55</v>
      </c>
      <c r="B39">
        <v>72.7</v>
      </c>
      <c r="C39">
        <v>2.8</v>
      </c>
      <c r="D39">
        <v>216</v>
      </c>
      <c r="E39">
        <v>2.97</v>
      </c>
      <c r="F39">
        <v>206000</v>
      </c>
      <c r="G39">
        <v>296</v>
      </c>
      <c r="H39">
        <v>715</v>
      </c>
      <c r="I39">
        <v>5.5</v>
      </c>
      <c r="J39" t="s">
        <v>19</v>
      </c>
      <c r="K39">
        <v>144.4</v>
      </c>
      <c r="L39">
        <v>792</v>
      </c>
      <c r="M39" s="23"/>
    </row>
    <row r="40" spans="1:13" x14ac:dyDescent="0.3">
      <c r="A40" t="s">
        <v>56</v>
      </c>
      <c r="B40">
        <v>72.8</v>
      </c>
      <c r="C40">
        <v>2.8</v>
      </c>
      <c r="D40">
        <v>221</v>
      </c>
      <c r="E40">
        <v>3.04</v>
      </c>
      <c r="F40">
        <v>206000</v>
      </c>
      <c r="G40">
        <v>296</v>
      </c>
      <c r="H40">
        <v>715</v>
      </c>
      <c r="I40">
        <v>5.5</v>
      </c>
      <c r="J40" t="s">
        <v>19</v>
      </c>
      <c r="K40">
        <v>144.4</v>
      </c>
      <c r="L40">
        <v>624</v>
      </c>
      <c r="M40" s="23"/>
    </row>
    <row r="41" spans="1:13" x14ac:dyDescent="0.3">
      <c r="A41" t="s">
        <v>57</v>
      </c>
      <c r="B41">
        <v>72.599999999999994</v>
      </c>
      <c r="C41">
        <v>2.82</v>
      </c>
      <c r="D41">
        <v>216</v>
      </c>
      <c r="E41">
        <v>2.98</v>
      </c>
      <c r="F41">
        <v>206000</v>
      </c>
      <c r="G41">
        <v>296</v>
      </c>
      <c r="H41">
        <v>715</v>
      </c>
      <c r="I41">
        <v>5.5</v>
      </c>
      <c r="J41" t="s">
        <v>19</v>
      </c>
      <c r="K41">
        <v>144.4</v>
      </c>
      <c r="L41">
        <v>501</v>
      </c>
      <c r="M41" s="23"/>
    </row>
    <row r="42" spans="1:13" x14ac:dyDescent="0.3">
      <c r="A42" t="s">
        <v>58</v>
      </c>
      <c r="B42">
        <v>89.3</v>
      </c>
      <c r="C42">
        <v>2.82</v>
      </c>
      <c r="D42">
        <v>267</v>
      </c>
      <c r="E42">
        <v>2.99</v>
      </c>
      <c r="F42">
        <v>202000</v>
      </c>
      <c r="G42">
        <v>292</v>
      </c>
      <c r="H42">
        <v>727</v>
      </c>
      <c r="I42">
        <v>4.0999999999999996</v>
      </c>
      <c r="J42" t="s">
        <v>19</v>
      </c>
      <c r="K42">
        <v>93.8</v>
      </c>
      <c r="L42">
        <v>924</v>
      </c>
      <c r="M42" s="23"/>
    </row>
    <row r="43" spans="1:13" x14ac:dyDescent="0.3">
      <c r="A43" t="s">
        <v>59</v>
      </c>
      <c r="B43">
        <v>88.9</v>
      </c>
      <c r="C43">
        <v>2.83</v>
      </c>
      <c r="D43">
        <v>270</v>
      </c>
      <c r="E43">
        <v>3.04</v>
      </c>
      <c r="F43">
        <v>202000</v>
      </c>
      <c r="G43">
        <v>292</v>
      </c>
      <c r="H43">
        <v>727</v>
      </c>
      <c r="I43">
        <v>4.0999999999999996</v>
      </c>
      <c r="J43" t="s">
        <v>19</v>
      </c>
      <c r="K43">
        <v>93.8</v>
      </c>
      <c r="L43">
        <v>836</v>
      </c>
      <c r="M43" s="23"/>
    </row>
    <row r="44" spans="1:13" x14ac:dyDescent="0.3">
      <c r="A44" t="s">
        <v>60</v>
      </c>
      <c r="B44">
        <v>88.6</v>
      </c>
      <c r="C44">
        <v>2.79</v>
      </c>
      <c r="D44">
        <v>268</v>
      </c>
      <c r="E44">
        <v>3.02</v>
      </c>
      <c r="F44">
        <v>202000</v>
      </c>
      <c r="G44">
        <v>292</v>
      </c>
      <c r="H44">
        <v>727</v>
      </c>
      <c r="I44">
        <v>4.0999999999999996</v>
      </c>
      <c r="J44" t="s">
        <v>19</v>
      </c>
      <c r="K44">
        <v>93.8</v>
      </c>
      <c r="L44">
        <v>763</v>
      </c>
      <c r="M44" s="23"/>
    </row>
    <row r="45" spans="1:13" x14ac:dyDescent="0.3">
      <c r="A45" t="s">
        <v>61</v>
      </c>
      <c r="B45">
        <v>88.9</v>
      </c>
      <c r="C45">
        <v>2.79</v>
      </c>
      <c r="D45">
        <v>266</v>
      </c>
      <c r="E45">
        <v>2.99</v>
      </c>
      <c r="F45">
        <v>202000</v>
      </c>
      <c r="G45">
        <v>292</v>
      </c>
      <c r="H45">
        <v>727</v>
      </c>
      <c r="I45">
        <v>4.0999999999999996</v>
      </c>
      <c r="J45" t="s">
        <v>19</v>
      </c>
      <c r="K45">
        <v>93.8</v>
      </c>
      <c r="L45">
        <v>656</v>
      </c>
      <c r="M45" s="23"/>
    </row>
    <row r="46" spans="1:13" x14ac:dyDescent="0.3">
      <c r="A46" t="s">
        <v>62</v>
      </c>
      <c r="B46">
        <v>89.3</v>
      </c>
      <c r="C46">
        <v>2.83</v>
      </c>
      <c r="D46">
        <v>267</v>
      </c>
      <c r="E46">
        <v>2.99</v>
      </c>
      <c r="F46">
        <v>202000</v>
      </c>
      <c r="G46">
        <v>292</v>
      </c>
      <c r="H46">
        <v>727</v>
      </c>
      <c r="I46">
        <v>4.0999999999999996</v>
      </c>
      <c r="J46" t="s">
        <v>19</v>
      </c>
      <c r="K46">
        <v>144.4</v>
      </c>
      <c r="L46">
        <v>1072</v>
      </c>
      <c r="M46" s="23"/>
    </row>
    <row r="47" spans="1:13" x14ac:dyDescent="0.3">
      <c r="A47" t="s">
        <v>63</v>
      </c>
      <c r="B47">
        <v>88.9</v>
      </c>
      <c r="C47">
        <v>2.82</v>
      </c>
      <c r="D47">
        <v>270</v>
      </c>
      <c r="E47">
        <v>3.04</v>
      </c>
      <c r="F47">
        <v>202000</v>
      </c>
      <c r="G47">
        <v>292</v>
      </c>
      <c r="H47">
        <v>727</v>
      </c>
      <c r="I47">
        <v>4.0999999999999996</v>
      </c>
      <c r="J47" t="s">
        <v>19</v>
      </c>
      <c r="K47">
        <v>144.4</v>
      </c>
      <c r="L47">
        <v>816</v>
      </c>
      <c r="M47" s="23"/>
    </row>
    <row r="48" spans="1:13" x14ac:dyDescent="0.3">
      <c r="A48" t="s">
        <v>64</v>
      </c>
      <c r="B48">
        <v>89.3</v>
      </c>
      <c r="C48">
        <v>2.82</v>
      </c>
      <c r="D48">
        <v>270</v>
      </c>
      <c r="E48">
        <v>3.02</v>
      </c>
      <c r="F48">
        <v>202000</v>
      </c>
      <c r="G48">
        <v>292</v>
      </c>
      <c r="H48">
        <v>727</v>
      </c>
      <c r="I48">
        <v>4.0999999999999996</v>
      </c>
      <c r="J48" t="s">
        <v>19</v>
      </c>
      <c r="K48">
        <v>144.4</v>
      </c>
      <c r="L48">
        <v>777</v>
      </c>
      <c r="M48" s="23"/>
    </row>
    <row r="49" spans="1:13" x14ac:dyDescent="0.3">
      <c r="A49" t="s">
        <v>65</v>
      </c>
      <c r="B49">
        <v>88.9</v>
      </c>
      <c r="C49">
        <v>2.77</v>
      </c>
      <c r="D49">
        <v>268</v>
      </c>
      <c r="E49">
        <v>3.01</v>
      </c>
      <c r="F49">
        <v>202000</v>
      </c>
      <c r="G49">
        <v>292</v>
      </c>
      <c r="H49">
        <v>727</v>
      </c>
      <c r="I49">
        <v>4.0999999999999996</v>
      </c>
      <c r="J49" t="s">
        <v>19</v>
      </c>
      <c r="K49">
        <v>144.4</v>
      </c>
      <c r="L49">
        <v>641</v>
      </c>
      <c r="M49" s="23"/>
    </row>
    <row r="50" spans="1:13" ht="14.4" customHeight="1" x14ac:dyDescent="0.3">
      <c r="A50" t="s">
        <v>66</v>
      </c>
      <c r="B50">
        <v>159</v>
      </c>
      <c r="C50">
        <v>2.88</v>
      </c>
      <c r="D50" s="24">
        <v>480</v>
      </c>
      <c r="E50" s="24">
        <v>3.02</v>
      </c>
      <c r="F50" s="24">
        <v>195200</v>
      </c>
      <c r="G50" s="24">
        <v>383.9</v>
      </c>
      <c r="H50" s="19">
        <f t="shared" ref="H50:H74" si="1">G50/(0.2+185*G50/F50)</f>
        <v>680.86733326367528</v>
      </c>
      <c r="I50" s="24">
        <v>3.13</v>
      </c>
      <c r="J50" s="24" t="s">
        <v>67</v>
      </c>
      <c r="K50" s="24">
        <v>35.200000000000003</v>
      </c>
      <c r="L50" s="24">
        <v>1263.5999999999999</v>
      </c>
      <c r="M50" s="25" t="s">
        <v>408</v>
      </c>
    </row>
    <row r="51" spans="1:13" x14ac:dyDescent="0.3">
      <c r="A51" t="s">
        <v>68</v>
      </c>
      <c r="B51">
        <v>159</v>
      </c>
      <c r="C51">
        <v>2.88</v>
      </c>
      <c r="D51">
        <v>480</v>
      </c>
      <c r="E51">
        <v>3.02</v>
      </c>
      <c r="F51">
        <v>195200</v>
      </c>
      <c r="G51">
        <v>383.9</v>
      </c>
      <c r="H51" s="19">
        <f t="shared" si="1"/>
        <v>680.86733326367528</v>
      </c>
      <c r="I51">
        <v>3.13</v>
      </c>
      <c r="J51" t="s">
        <v>67</v>
      </c>
      <c r="K51">
        <v>35.200000000000003</v>
      </c>
      <c r="L51">
        <v>1322.2</v>
      </c>
      <c r="M51" s="26"/>
    </row>
    <row r="52" spans="1:13" x14ac:dyDescent="0.3">
      <c r="A52" t="s">
        <v>69</v>
      </c>
      <c r="B52">
        <v>159</v>
      </c>
      <c r="C52">
        <v>2.88</v>
      </c>
      <c r="D52">
        <v>480</v>
      </c>
      <c r="E52">
        <v>3.02</v>
      </c>
      <c r="F52">
        <v>195200</v>
      </c>
      <c r="G52">
        <v>383.9</v>
      </c>
      <c r="H52" s="19">
        <f t="shared" si="1"/>
        <v>680.86733326367528</v>
      </c>
      <c r="I52">
        <v>3.13</v>
      </c>
      <c r="J52" t="s">
        <v>67</v>
      </c>
      <c r="K52">
        <v>41.12</v>
      </c>
      <c r="L52">
        <v>1348.7</v>
      </c>
      <c r="M52" s="26"/>
    </row>
    <row r="53" spans="1:13" x14ac:dyDescent="0.3">
      <c r="A53" t="s">
        <v>70</v>
      </c>
      <c r="B53">
        <v>159</v>
      </c>
      <c r="C53">
        <v>2.88</v>
      </c>
      <c r="D53">
        <v>480</v>
      </c>
      <c r="E53">
        <v>3.02</v>
      </c>
      <c r="F53">
        <v>195200</v>
      </c>
      <c r="G53">
        <v>383.9</v>
      </c>
      <c r="H53" s="19">
        <f t="shared" si="1"/>
        <v>680.86733326367528</v>
      </c>
      <c r="I53">
        <v>3.13</v>
      </c>
      <c r="J53" t="s">
        <v>67</v>
      </c>
      <c r="K53">
        <v>41.12</v>
      </c>
      <c r="L53">
        <v>1315.6</v>
      </c>
      <c r="M53" s="26"/>
    </row>
    <row r="54" spans="1:13" x14ac:dyDescent="0.3">
      <c r="A54" t="s">
        <v>71</v>
      </c>
      <c r="B54">
        <v>159</v>
      </c>
      <c r="C54">
        <v>3.8</v>
      </c>
      <c r="D54">
        <v>480</v>
      </c>
      <c r="E54">
        <v>3.02</v>
      </c>
      <c r="F54">
        <v>184433</v>
      </c>
      <c r="G54">
        <v>400.7</v>
      </c>
      <c r="H54" s="19">
        <f t="shared" si="1"/>
        <v>665.6899593842694</v>
      </c>
      <c r="I54">
        <v>5.07</v>
      </c>
      <c r="J54" t="s">
        <v>67</v>
      </c>
      <c r="K54">
        <v>35.200000000000003</v>
      </c>
      <c r="L54">
        <v>1626.8</v>
      </c>
      <c r="M54" s="26"/>
    </row>
    <row r="55" spans="1:13" x14ac:dyDescent="0.3">
      <c r="A55" t="s">
        <v>72</v>
      </c>
      <c r="B55">
        <v>159</v>
      </c>
      <c r="C55">
        <v>3.8</v>
      </c>
      <c r="D55">
        <v>480</v>
      </c>
      <c r="E55">
        <v>3.02</v>
      </c>
      <c r="F55">
        <v>184433</v>
      </c>
      <c r="G55">
        <v>400.7</v>
      </c>
      <c r="H55" s="19">
        <f t="shared" si="1"/>
        <v>665.6899593842694</v>
      </c>
      <c r="I55">
        <v>5.07</v>
      </c>
      <c r="J55" t="s">
        <v>67</v>
      </c>
      <c r="K55">
        <v>35.200000000000003</v>
      </c>
      <c r="L55">
        <v>1624</v>
      </c>
      <c r="M55" s="26"/>
    </row>
    <row r="56" spans="1:13" x14ac:dyDescent="0.3">
      <c r="A56" t="s">
        <v>73</v>
      </c>
      <c r="B56">
        <v>159</v>
      </c>
      <c r="C56">
        <v>4.5</v>
      </c>
      <c r="D56">
        <v>480</v>
      </c>
      <c r="E56">
        <v>3.02</v>
      </c>
      <c r="F56">
        <v>177000</v>
      </c>
      <c r="G56">
        <v>401</v>
      </c>
      <c r="H56" s="19">
        <f t="shared" si="1"/>
        <v>647.68900853218963</v>
      </c>
      <c r="I56">
        <v>7.07</v>
      </c>
      <c r="J56" t="s">
        <v>67</v>
      </c>
      <c r="K56">
        <v>35.200000000000003</v>
      </c>
      <c r="L56">
        <v>1712.9</v>
      </c>
      <c r="M56" s="26"/>
    </row>
    <row r="57" spans="1:13" x14ac:dyDescent="0.3">
      <c r="A57" t="s">
        <v>74</v>
      </c>
      <c r="B57">
        <v>159</v>
      </c>
      <c r="C57">
        <v>4.5</v>
      </c>
      <c r="D57">
        <v>480</v>
      </c>
      <c r="E57">
        <v>3.02</v>
      </c>
      <c r="F57">
        <v>177000</v>
      </c>
      <c r="G57">
        <v>401</v>
      </c>
      <c r="H57" s="19">
        <f t="shared" si="1"/>
        <v>647.68900853218963</v>
      </c>
      <c r="I57">
        <v>7.07</v>
      </c>
      <c r="J57" t="s">
        <v>67</v>
      </c>
      <c r="K57">
        <v>35.200000000000003</v>
      </c>
      <c r="L57">
        <v>1630.1</v>
      </c>
      <c r="M57" s="26"/>
    </row>
    <row r="58" spans="1:13" x14ac:dyDescent="0.3">
      <c r="A58" t="s">
        <v>75</v>
      </c>
      <c r="B58">
        <v>159</v>
      </c>
      <c r="C58">
        <v>2.88</v>
      </c>
      <c r="D58">
        <v>480</v>
      </c>
      <c r="E58">
        <v>3.02</v>
      </c>
      <c r="F58">
        <v>195200</v>
      </c>
      <c r="G58">
        <v>383.9</v>
      </c>
      <c r="H58" s="19">
        <f t="shared" si="1"/>
        <v>680.86733326367528</v>
      </c>
      <c r="I58">
        <v>3.13</v>
      </c>
      <c r="J58" t="s">
        <v>67</v>
      </c>
      <c r="K58">
        <v>34.64</v>
      </c>
      <c r="L58">
        <v>1309.5</v>
      </c>
      <c r="M58" s="26"/>
    </row>
    <row r="59" spans="1:13" x14ac:dyDescent="0.3">
      <c r="A59" t="s">
        <v>76</v>
      </c>
      <c r="B59">
        <v>159</v>
      </c>
      <c r="C59">
        <v>2.88</v>
      </c>
      <c r="D59">
        <v>480</v>
      </c>
      <c r="E59">
        <v>3.02</v>
      </c>
      <c r="F59">
        <v>195200</v>
      </c>
      <c r="G59">
        <v>383.9</v>
      </c>
      <c r="H59" s="19">
        <f t="shared" si="1"/>
        <v>680.86733326367528</v>
      </c>
      <c r="I59">
        <v>3.13</v>
      </c>
      <c r="J59" t="s">
        <v>67</v>
      </c>
      <c r="K59">
        <v>34.64</v>
      </c>
      <c r="L59">
        <v>1290.9000000000001</v>
      </c>
      <c r="M59" s="26"/>
    </row>
    <row r="60" spans="1:13" x14ac:dyDescent="0.3">
      <c r="A60" t="s">
        <v>77</v>
      </c>
      <c r="B60">
        <v>159</v>
      </c>
      <c r="C60">
        <v>2.88</v>
      </c>
      <c r="D60">
        <v>480</v>
      </c>
      <c r="E60">
        <v>3.02</v>
      </c>
      <c r="F60">
        <v>195200</v>
      </c>
      <c r="G60">
        <v>383.9</v>
      </c>
      <c r="H60" s="19">
        <f t="shared" si="1"/>
        <v>680.86733326367528</v>
      </c>
      <c r="I60">
        <v>3.13</v>
      </c>
      <c r="J60" t="s">
        <v>67</v>
      </c>
      <c r="K60">
        <v>46.96</v>
      </c>
      <c r="L60">
        <v>1513.7</v>
      </c>
      <c r="M60" s="26"/>
    </row>
    <row r="61" spans="1:13" x14ac:dyDescent="0.3">
      <c r="A61" t="s">
        <v>78</v>
      </c>
      <c r="B61">
        <v>159</v>
      </c>
      <c r="C61">
        <v>2.88</v>
      </c>
      <c r="D61">
        <v>480</v>
      </c>
      <c r="E61">
        <v>3.02</v>
      </c>
      <c r="F61">
        <v>195200</v>
      </c>
      <c r="G61">
        <v>383.9</v>
      </c>
      <c r="H61" s="19">
        <f t="shared" si="1"/>
        <v>680.86733326367528</v>
      </c>
      <c r="I61">
        <v>3.13</v>
      </c>
      <c r="J61" t="s">
        <v>67</v>
      </c>
      <c r="K61">
        <v>46.96</v>
      </c>
      <c r="L61">
        <v>1551.6</v>
      </c>
      <c r="M61" s="26"/>
    </row>
    <row r="62" spans="1:13" x14ac:dyDescent="0.3">
      <c r="A62" t="s">
        <v>79</v>
      </c>
      <c r="B62">
        <v>159</v>
      </c>
      <c r="C62">
        <v>3.8</v>
      </c>
      <c r="D62">
        <v>480</v>
      </c>
      <c r="E62">
        <v>3.02</v>
      </c>
      <c r="F62">
        <v>184433</v>
      </c>
      <c r="G62">
        <v>400.7</v>
      </c>
      <c r="H62" s="19">
        <f t="shared" si="1"/>
        <v>665.6899593842694</v>
      </c>
      <c r="I62">
        <v>5.07</v>
      </c>
      <c r="J62" t="s">
        <v>67</v>
      </c>
      <c r="K62">
        <v>34.64</v>
      </c>
      <c r="L62">
        <v>1597.6</v>
      </c>
      <c r="M62" s="26"/>
    </row>
    <row r="63" spans="1:13" x14ac:dyDescent="0.3">
      <c r="A63" t="s">
        <v>80</v>
      </c>
      <c r="B63">
        <v>159</v>
      </c>
      <c r="C63">
        <v>3.8</v>
      </c>
      <c r="D63">
        <v>480</v>
      </c>
      <c r="E63">
        <v>3.02</v>
      </c>
      <c r="F63">
        <v>184433</v>
      </c>
      <c r="G63">
        <v>400.7</v>
      </c>
      <c r="H63" s="19">
        <f t="shared" si="1"/>
        <v>665.6899593842694</v>
      </c>
      <c r="I63">
        <v>5.07</v>
      </c>
      <c r="J63" t="s">
        <v>67</v>
      </c>
      <c r="K63">
        <v>34.64</v>
      </c>
      <c r="L63">
        <v>1611.9</v>
      </c>
      <c r="M63" s="26"/>
    </row>
    <row r="64" spans="1:13" x14ac:dyDescent="0.3">
      <c r="A64" t="s">
        <v>81</v>
      </c>
      <c r="B64">
        <v>159</v>
      </c>
      <c r="C64">
        <v>4.5</v>
      </c>
      <c r="D64">
        <v>480</v>
      </c>
      <c r="E64">
        <v>3.02</v>
      </c>
      <c r="F64">
        <v>195200</v>
      </c>
      <c r="G64">
        <v>401</v>
      </c>
      <c r="H64" s="19">
        <f t="shared" si="1"/>
        <v>691.32435416206681</v>
      </c>
      <c r="I64">
        <v>7.07</v>
      </c>
      <c r="J64" t="s">
        <v>67</v>
      </c>
      <c r="K64">
        <v>34.64</v>
      </c>
      <c r="L64">
        <v>1725.4</v>
      </c>
      <c r="M64" s="26"/>
    </row>
    <row r="65" spans="1:13" x14ac:dyDescent="0.3">
      <c r="A65" t="s">
        <v>82</v>
      </c>
      <c r="B65">
        <v>159</v>
      </c>
      <c r="C65">
        <v>4.5</v>
      </c>
      <c r="D65">
        <v>480</v>
      </c>
      <c r="E65">
        <v>3.02</v>
      </c>
      <c r="F65">
        <v>195200</v>
      </c>
      <c r="G65">
        <v>401</v>
      </c>
      <c r="H65" s="19">
        <f t="shared" si="1"/>
        <v>691.32435416206681</v>
      </c>
      <c r="I65">
        <v>7.07</v>
      </c>
      <c r="J65" t="s">
        <v>67</v>
      </c>
      <c r="K65">
        <v>34.64</v>
      </c>
      <c r="L65">
        <v>1739.2</v>
      </c>
      <c r="M65" s="26"/>
    </row>
    <row r="66" spans="1:13" x14ac:dyDescent="0.3">
      <c r="A66" t="s">
        <v>83</v>
      </c>
      <c r="B66">
        <v>159</v>
      </c>
      <c r="C66">
        <v>2.88</v>
      </c>
      <c r="D66">
        <v>480</v>
      </c>
      <c r="E66">
        <v>3.02</v>
      </c>
      <c r="F66">
        <v>195200</v>
      </c>
      <c r="G66">
        <v>383.9</v>
      </c>
      <c r="H66" s="19">
        <f t="shared" si="1"/>
        <v>680.86733326367528</v>
      </c>
      <c r="I66">
        <v>3.13</v>
      </c>
      <c r="J66" t="s">
        <v>67</v>
      </c>
      <c r="K66">
        <v>33.76</v>
      </c>
      <c r="L66">
        <v>1366.1</v>
      </c>
      <c r="M66" s="26"/>
    </row>
    <row r="67" spans="1:13" x14ac:dyDescent="0.3">
      <c r="A67" t="s">
        <v>84</v>
      </c>
      <c r="B67">
        <v>159</v>
      </c>
      <c r="C67">
        <v>2.88</v>
      </c>
      <c r="D67">
        <v>480</v>
      </c>
      <c r="E67">
        <v>3.02</v>
      </c>
      <c r="F67">
        <v>195200</v>
      </c>
      <c r="G67">
        <v>383.9</v>
      </c>
      <c r="H67" s="19">
        <f t="shared" si="1"/>
        <v>680.86733326367528</v>
      </c>
      <c r="I67">
        <v>3.13</v>
      </c>
      <c r="J67" t="s">
        <v>67</v>
      </c>
      <c r="K67">
        <v>33.76</v>
      </c>
      <c r="L67">
        <v>1333.2</v>
      </c>
      <c r="M67" s="26"/>
    </row>
    <row r="68" spans="1:13" x14ac:dyDescent="0.3">
      <c r="A68" t="s">
        <v>85</v>
      </c>
      <c r="B68">
        <v>159</v>
      </c>
      <c r="C68">
        <v>2.88</v>
      </c>
      <c r="D68">
        <v>480</v>
      </c>
      <c r="E68">
        <v>3.02</v>
      </c>
      <c r="F68">
        <v>195200</v>
      </c>
      <c r="G68">
        <v>383.9</v>
      </c>
      <c r="H68" s="19">
        <f t="shared" si="1"/>
        <v>680.86733326367528</v>
      </c>
      <c r="I68">
        <v>3.13</v>
      </c>
      <c r="J68" t="s">
        <v>67</v>
      </c>
      <c r="K68">
        <v>41.92</v>
      </c>
      <c r="L68">
        <v>1465.9</v>
      </c>
      <c r="M68" s="26"/>
    </row>
    <row r="69" spans="1:13" x14ac:dyDescent="0.3">
      <c r="A69" t="s">
        <v>86</v>
      </c>
      <c r="B69">
        <v>159</v>
      </c>
      <c r="C69">
        <v>2.88</v>
      </c>
      <c r="D69">
        <v>480</v>
      </c>
      <c r="E69">
        <v>3.02</v>
      </c>
      <c r="F69">
        <v>195200</v>
      </c>
      <c r="G69">
        <v>383.9</v>
      </c>
      <c r="H69" s="19">
        <f t="shared" si="1"/>
        <v>680.86733326367528</v>
      </c>
      <c r="I69">
        <v>3.13</v>
      </c>
      <c r="J69" t="s">
        <v>67</v>
      </c>
      <c r="K69">
        <v>41.92</v>
      </c>
      <c r="L69">
        <v>1451.7</v>
      </c>
      <c r="M69" s="26"/>
    </row>
    <row r="70" spans="1:13" x14ac:dyDescent="0.3">
      <c r="A70" t="s">
        <v>87</v>
      </c>
      <c r="B70">
        <v>159</v>
      </c>
      <c r="C70">
        <v>3.8</v>
      </c>
      <c r="D70">
        <v>480</v>
      </c>
      <c r="E70">
        <v>3.02</v>
      </c>
      <c r="F70">
        <v>184433</v>
      </c>
      <c r="G70">
        <v>400.7</v>
      </c>
      <c r="H70" s="19">
        <f t="shared" si="1"/>
        <v>665.6899593842694</v>
      </c>
      <c r="I70">
        <v>5.07</v>
      </c>
      <c r="J70" t="s">
        <v>67</v>
      </c>
      <c r="K70">
        <v>33.76</v>
      </c>
      <c r="L70">
        <v>1642.4</v>
      </c>
      <c r="M70" s="26"/>
    </row>
    <row r="71" spans="1:13" x14ac:dyDescent="0.3">
      <c r="A71" t="s">
        <v>88</v>
      </c>
      <c r="B71">
        <v>159</v>
      </c>
      <c r="C71">
        <v>3.8</v>
      </c>
      <c r="D71">
        <v>480</v>
      </c>
      <c r="E71">
        <v>3.02</v>
      </c>
      <c r="F71">
        <v>184433</v>
      </c>
      <c r="G71">
        <v>400.7</v>
      </c>
      <c r="H71" s="19">
        <f t="shared" si="1"/>
        <v>665.6899593842694</v>
      </c>
      <c r="I71">
        <v>5.07</v>
      </c>
      <c r="J71" t="s">
        <v>67</v>
      </c>
      <c r="K71">
        <v>33.76</v>
      </c>
      <c r="L71">
        <v>1647.8</v>
      </c>
      <c r="M71" s="26"/>
    </row>
    <row r="72" spans="1:13" x14ac:dyDescent="0.3">
      <c r="A72" t="s">
        <v>89</v>
      </c>
      <c r="B72">
        <v>159</v>
      </c>
      <c r="C72">
        <v>4.5</v>
      </c>
      <c r="D72">
        <v>480</v>
      </c>
      <c r="E72">
        <v>3.02</v>
      </c>
      <c r="F72">
        <v>177000</v>
      </c>
      <c r="G72">
        <v>401</v>
      </c>
      <c r="H72" s="44">
        <f t="shared" si="1"/>
        <v>647.68900853218963</v>
      </c>
      <c r="I72" s="24">
        <v>7.07</v>
      </c>
      <c r="J72" s="24" t="s">
        <v>67</v>
      </c>
      <c r="K72" s="24">
        <v>33.76</v>
      </c>
      <c r="L72" s="24">
        <v>1745.8</v>
      </c>
      <c r="M72" s="26"/>
    </row>
    <row r="73" spans="1:13" x14ac:dyDescent="0.3">
      <c r="A73" t="s">
        <v>90</v>
      </c>
      <c r="B73">
        <v>159</v>
      </c>
      <c r="C73">
        <v>4.5</v>
      </c>
      <c r="D73">
        <v>480</v>
      </c>
      <c r="E73">
        <v>3.02</v>
      </c>
      <c r="F73">
        <v>177000</v>
      </c>
      <c r="G73">
        <v>401</v>
      </c>
      <c r="H73" s="44">
        <f t="shared" si="1"/>
        <v>647.68900853218963</v>
      </c>
      <c r="I73" s="24">
        <v>7.07</v>
      </c>
      <c r="J73" s="24" t="s">
        <v>67</v>
      </c>
      <c r="K73" s="24">
        <v>33.76</v>
      </c>
      <c r="L73" s="24">
        <v>1715</v>
      </c>
      <c r="M73" s="27"/>
    </row>
    <row r="74" spans="1:13" ht="14.4" customHeight="1" x14ac:dyDescent="0.3">
      <c r="A74" t="s">
        <v>91</v>
      </c>
      <c r="B74" s="24">
        <v>72.8</v>
      </c>
      <c r="C74" s="24">
        <v>2.85</v>
      </c>
      <c r="D74" s="24">
        <v>215</v>
      </c>
      <c r="E74" s="24">
        <v>2.95</v>
      </c>
      <c r="F74" s="24">
        <v>202000</v>
      </c>
      <c r="G74" s="24">
        <v>258</v>
      </c>
      <c r="H74" s="24">
        <v>729</v>
      </c>
      <c r="I74" s="24">
        <v>3.8</v>
      </c>
      <c r="J74" s="24" t="s">
        <v>19</v>
      </c>
      <c r="K74" s="24">
        <v>49.9</v>
      </c>
      <c r="L74" s="24">
        <v>415</v>
      </c>
      <c r="M74" s="25" t="s">
        <v>409</v>
      </c>
    </row>
    <row r="75" spans="1:13" x14ac:dyDescent="0.3">
      <c r="A75" t="s">
        <v>92</v>
      </c>
      <c r="B75">
        <v>72.900000000000006</v>
      </c>
      <c r="C75">
        <v>2.79</v>
      </c>
      <c r="D75">
        <v>216</v>
      </c>
      <c r="E75">
        <v>2.96</v>
      </c>
      <c r="F75">
        <v>202000</v>
      </c>
      <c r="G75">
        <v>258</v>
      </c>
      <c r="H75" s="24">
        <v>729</v>
      </c>
      <c r="I75" s="24">
        <v>3.8</v>
      </c>
      <c r="J75" s="24" t="s">
        <v>19</v>
      </c>
      <c r="K75" s="24">
        <v>49.9</v>
      </c>
      <c r="L75" s="24">
        <v>450</v>
      </c>
      <c r="M75" s="26"/>
    </row>
    <row r="76" spans="1:13" x14ac:dyDescent="0.3">
      <c r="A76" t="s">
        <v>93</v>
      </c>
      <c r="B76">
        <v>72.8</v>
      </c>
      <c r="C76">
        <v>2.78</v>
      </c>
      <c r="D76">
        <v>216</v>
      </c>
      <c r="E76">
        <v>2.97</v>
      </c>
      <c r="F76">
        <v>202000</v>
      </c>
      <c r="G76">
        <v>258</v>
      </c>
      <c r="H76" s="24">
        <v>729</v>
      </c>
      <c r="I76" s="24">
        <v>3.8</v>
      </c>
      <c r="J76" s="24" t="s">
        <v>19</v>
      </c>
      <c r="K76" s="24">
        <v>49.9</v>
      </c>
      <c r="L76" s="24">
        <v>377</v>
      </c>
      <c r="M76" s="26"/>
    </row>
    <row r="77" spans="1:13" x14ac:dyDescent="0.3">
      <c r="A77" t="s">
        <v>94</v>
      </c>
      <c r="B77">
        <v>73.3</v>
      </c>
      <c r="C77">
        <v>2.79</v>
      </c>
      <c r="D77">
        <v>216</v>
      </c>
      <c r="E77">
        <v>2.95</v>
      </c>
      <c r="F77">
        <v>202000</v>
      </c>
      <c r="G77">
        <v>258</v>
      </c>
      <c r="H77">
        <v>729</v>
      </c>
      <c r="I77">
        <v>3.8</v>
      </c>
      <c r="J77" t="s">
        <v>19</v>
      </c>
      <c r="K77">
        <v>49.9</v>
      </c>
      <c r="L77">
        <v>294</v>
      </c>
      <c r="M77" s="26"/>
    </row>
    <row r="78" spans="1:13" x14ac:dyDescent="0.3">
      <c r="A78" t="s">
        <v>95</v>
      </c>
      <c r="B78">
        <v>73</v>
      </c>
      <c r="C78">
        <v>2.83</v>
      </c>
      <c r="D78">
        <v>214</v>
      </c>
      <c r="E78">
        <v>2.93</v>
      </c>
      <c r="F78">
        <v>202000</v>
      </c>
      <c r="G78">
        <v>258</v>
      </c>
      <c r="H78">
        <v>729</v>
      </c>
      <c r="I78">
        <v>3.8</v>
      </c>
      <c r="J78" t="s">
        <v>19</v>
      </c>
      <c r="K78">
        <v>49.9</v>
      </c>
      <c r="L78">
        <v>396</v>
      </c>
      <c r="M78" s="26"/>
    </row>
    <row r="79" spans="1:13" x14ac:dyDescent="0.3">
      <c r="A79" t="s">
        <v>96</v>
      </c>
      <c r="B79">
        <v>73</v>
      </c>
      <c r="C79">
        <v>2.84</v>
      </c>
      <c r="D79">
        <v>215</v>
      </c>
      <c r="E79">
        <v>2.95</v>
      </c>
      <c r="F79">
        <v>202000</v>
      </c>
      <c r="G79">
        <v>258</v>
      </c>
      <c r="H79">
        <v>729</v>
      </c>
      <c r="I79">
        <v>3.8</v>
      </c>
      <c r="J79" t="s">
        <v>19</v>
      </c>
      <c r="K79">
        <v>49.9</v>
      </c>
      <c r="L79">
        <v>343</v>
      </c>
      <c r="M79" s="26"/>
    </row>
    <row r="80" spans="1:13" x14ac:dyDescent="0.3">
      <c r="A80" t="s">
        <v>97</v>
      </c>
      <c r="B80">
        <v>73</v>
      </c>
      <c r="C80">
        <v>2.84</v>
      </c>
      <c r="D80">
        <v>216</v>
      </c>
      <c r="E80">
        <v>2.96</v>
      </c>
      <c r="F80">
        <v>202000</v>
      </c>
      <c r="G80">
        <v>258</v>
      </c>
      <c r="H80">
        <v>729</v>
      </c>
      <c r="I80">
        <v>3.8</v>
      </c>
      <c r="J80" t="s">
        <v>19</v>
      </c>
      <c r="K80">
        <v>49.9</v>
      </c>
      <c r="L80">
        <v>252</v>
      </c>
      <c r="M80" s="26"/>
    </row>
    <row r="81" spans="1:13" x14ac:dyDescent="0.3">
      <c r="A81" t="s">
        <v>98</v>
      </c>
      <c r="B81">
        <v>72.8</v>
      </c>
      <c r="C81">
        <v>2.84</v>
      </c>
      <c r="D81">
        <v>216</v>
      </c>
      <c r="E81">
        <v>2.97</v>
      </c>
      <c r="F81">
        <v>202000</v>
      </c>
      <c r="G81">
        <v>258</v>
      </c>
      <c r="H81">
        <v>729</v>
      </c>
      <c r="I81">
        <v>3.8</v>
      </c>
      <c r="J81" t="s">
        <v>19</v>
      </c>
      <c r="K81">
        <v>63.6</v>
      </c>
      <c r="L81">
        <v>487</v>
      </c>
      <c r="M81" s="26"/>
    </row>
    <row r="82" spans="1:13" x14ac:dyDescent="0.3">
      <c r="A82" t="s">
        <v>99</v>
      </c>
      <c r="B82">
        <v>73.5</v>
      </c>
      <c r="C82">
        <v>2.77</v>
      </c>
      <c r="D82">
        <v>216</v>
      </c>
      <c r="E82">
        <v>2.94</v>
      </c>
      <c r="F82">
        <v>202000</v>
      </c>
      <c r="G82">
        <v>258</v>
      </c>
      <c r="H82">
        <v>729</v>
      </c>
      <c r="I82">
        <v>3.8</v>
      </c>
      <c r="J82" t="s">
        <v>19</v>
      </c>
      <c r="K82">
        <v>63.6</v>
      </c>
      <c r="L82">
        <v>487</v>
      </c>
      <c r="M82" s="26"/>
    </row>
    <row r="83" spans="1:13" x14ac:dyDescent="0.3">
      <c r="A83" t="s">
        <v>100</v>
      </c>
      <c r="B83">
        <v>73</v>
      </c>
      <c r="C83">
        <v>2.8</v>
      </c>
      <c r="D83">
        <v>216</v>
      </c>
      <c r="E83">
        <v>2.96</v>
      </c>
      <c r="F83">
        <v>202000</v>
      </c>
      <c r="G83">
        <v>258</v>
      </c>
      <c r="H83">
        <v>729</v>
      </c>
      <c r="I83">
        <v>3.8</v>
      </c>
      <c r="J83" t="s">
        <v>19</v>
      </c>
      <c r="K83">
        <v>63.6</v>
      </c>
      <c r="L83">
        <v>434</v>
      </c>
      <c r="M83" s="26"/>
    </row>
    <row r="84" spans="1:13" x14ac:dyDescent="0.3">
      <c r="A84" t="s">
        <v>101</v>
      </c>
      <c r="B84">
        <v>73.3</v>
      </c>
      <c r="C84">
        <v>2.84</v>
      </c>
      <c r="D84">
        <v>217</v>
      </c>
      <c r="E84">
        <v>2.96</v>
      </c>
      <c r="F84">
        <v>202000</v>
      </c>
      <c r="G84">
        <v>258</v>
      </c>
      <c r="H84">
        <v>729</v>
      </c>
      <c r="I84">
        <v>3.8</v>
      </c>
      <c r="J84" t="s">
        <v>19</v>
      </c>
      <c r="K84">
        <v>63.6</v>
      </c>
      <c r="L84">
        <v>339</v>
      </c>
      <c r="M84" s="26"/>
    </row>
    <row r="85" spans="1:13" x14ac:dyDescent="0.3">
      <c r="A85" t="s">
        <v>102</v>
      </c>
      <c r="B85">
        <v>72.8</v>
      </c>
      <c r="C85">
        <v>2.8</v>
      </c>
      <c r="D85">
        <v>215</v>
      </c>
      <c r="E85">
        <v>2.95</v>
      </c>
      <c r="F85">
        <v>202000</v>
      </c>
      <c r="G85">
        <v>258</v>
      </c>
      <c r="H85">
        <v>729</v>
      </c>
      <c r="I85">
        <v>3.8</v>
      </c>
      <c r="J85" t="s">
        <v>19</v>
      </c>
      <c r="K85">
        <v>63.6</v>
      </c>
      <c r="L85">
        <v>426</v>
      </c>
      <c r="M85" s="26"/>
    </row>
    <row r="86" spans="1:13" x14ac:dyDescent="0.3">
      <c r="A86" t="s">
        <v>103</v>
      </c>
      <c r="B86">
        <v>72.8</v>
      </c>
      <c r="C86">
        <v>2.85</v>
      </c>
      <c r="D86">
        <v>216</v>
      </c>
      <c r="E86">
        <v>2.97</v>
      </c>
      <c r="F86">
        <v>202000</v>
      </c>
      <c r="G86">
        <v>258</v>
      </c>
      <c r="H86">
        <v>729</v>
      </c>
      <c r="I86">
        <v>3.8</v>
      </c>
      <c r="J86" t="s">
        <v>19</v>
      </c>
      <c r="K86">
        <v>63.6</v>
      </c>
      <c r="L86">
        <v>403</v>
      </c>
      <c r="M86" s="26"/>
    </row>
    <row r="87" spans="1:13" x14ac:dyDescent="0.3">
      <c r="A87" t="s">
        <v>104</v>
      </c>
      <c r="B87">
        <v>72.8</v>
      </c>
      <c r="C87">
        <v>2.82</v>
      </c>
      <c r="D87">
        <v>216</v>
      </c>
      <c r="E87">
        <v>2.97</v>
      </c>
      <c r="F87">
        <v>202000</v>
      </c>
      <c r="G87">
        <v>258</v>
      </c>
      <c r="H87">
        <v>729</v>
      </c>
      <c r="I87">
        <v>3.8</v>
      </c>
      <c r="J87" t="s">
        <v>19</v>
      </c>
      <c r="K87">
        <v>63.6</v>
      </c>
      <c r="L87">
        <v>282</v>
      </c>
      <c r="M87" s="26"/>
    </row>
    <row r="88" spans="1:13" x14ac:dyDescent="0.3">
      <c r="A88" t="s">
        <v>105</v>
      </c>
      <c r="B88">
        <v>89.3</v>
      </c>
      <c r="C88">
        <v>3.12</v>
      </c>
      <c r="D88">
        <v>266</v>
      </c>
      <c r="E88">
        <v>2.98</v>
      </c>
      <c r="F88">
        <v>201000</v>
      </c>
      <c r="G88">
        <v>321</v>
      </c>
      <c r="H88">
        <v>673</v>
      </c>
      <c r="I88">
        <v>4.9000000000000004</v>
      </c>
      <c r="J88" t="s">
        <v>19</v>
      </c>
      <c r="K88">
        <v>63.6</v>
      </c>
      <c r="L88">
        <v>750</v>
      </c>
      <c r="M88" s="26"/>
    </row>
    <row r="89" spans="1:13" x14ac:dyDescent="0.3">
      <c r="A89" t="s">
        <v>106</v>
      </c>
      <c r="B89">
        <v>89.3</v>
      </c>
      <c r="C89">
        <v>3.15</v>
      </c>
      <c r="D89">
        <v>266</v>
      </c>
      <c r="E89">
        <v>2.98</v>
      </c>
      <c r="F89">
        <v>201000</v>
      </c>
      <c r="G89">
        <v>321</v>
      </c>
      <c r="H89">
        <v>673</v>
      </c>
      <c r="I89">
        <v>4.9000000000000004</v>
      </c>
      <c r="J89" t="s">
        <v>19</v>
      </c>
      <c r="K89">
        <v>63.6</v>
      </c>
      <c r="L89">
        <v>828</v>
      </c>
      <c r="M89" s="26"/>
    </row>
    <row r="90" spans="1:13" x14ac:dyDescent="0.3">
      <c r="A90" t="s">
        <v>107</v>
      </c>
      <c r="B90">
        <v>89.5</v>
      </c>
      <c r="C90">
        <v>3.13</v>
      </c>
      <c r="D90">
        <v>265</v>
      </c>
      <c r="E90">
        <v>2.96</v>
      </c>
      <c r="F90">
        <v>201000</v>
      </c>
      <c r="G90">
        <v>321</v>
      </c>
      <c r="H90">
        <v>673</v>
      </c>
      <c r="I90">
        <v>4.9000000000000004</v>
      </c>
      <c r="J90" t="s">
        <v>19</v>
      </c>
      <c r="K90">
        <v>63.6</v>
      </c>
      <c r="L90">
        <v>726</v>
      </c>
      <c r="M90" s="26"/>
    </row>
    <row r="91" spans="1:13" x14ac:dyDescent="0.3">
      <c r="A91" t="s">
        <v>108</v>
      </c>
      <c r="B91">
        <v>89.3</v>
      </c>
      <c r="C91">
        <v>3.12</v>
      </c>
      <c r="D91">
        <v>265</v>
      </c>
      <c r="E91">
        <v>2.97</v>
      </c>
      <c r="F91">
        <v>201000</v>
      </c>
      <c r="G91">
        <v>321</v>
      </c>
      <c r="H91">
        <v>673</v>
      </c>
      <c r="I91">
        <v>4.9000000000000004</v>
      </c>
      <c r="J91" t="s">
        <v>19</v>
      </c>
      <c r="K91">
        <v>63.6</v>
      </c>
      <c r="L91">
        <v>536</v>
      </c>
      <c r="M91" s="27"/>
    </row>
    <row r="92" spans="1:13" x14ac:dyDescent="0.3">
      <c r="A92" t="s">
        <v>109</v>
      </c>
      <c r="B92">
        <v>73.069999999999993</v>
      </c>
      <c r="C92">
        <v>2.83</v>
      </c>
      <c r="D92">
        <v>440</v>
      </c>
      <c r="E92">
        <v>6.02</v>
      </c>
      <c r="F92" s="24">
        <v>206000</v>
      </c>
      <c r="G92" s="24">
        <v>298</v>
      </c>
      <c r="H92" s="24">
        <v>725</v>
      </c>
      <c r="I92" s="24">
        <v>4.3</v>
      </c>
      <c r="J92" s="24" t="s">
        <v>19</v>
      </c>
      <c r="K92" s="24">
        <v>102.1</v>
      </c>
      <c r="L92" s="24">
        <v>567.20000000000005</v>
      </c>
      <c r="M92" s="31" t="s">
        <v>410</v>
      </c>
    </row>
    <row r="93" spans="1:13" x14ac:dyDescent="0.3">
      <c r="A93" t="s">
        <v>110</v>
      </c>
      <c r="B93">
        <v>73.8</v>
      </c>
      <c r="C93">
        <v>2.82</v>
      </c>
      <c r="D93">
        <v>440</v>
      </c>
      <c r="E93">
        <v>5.96</v>
      </c>
      <c r="F93" s="24">
        <v>206000</v>
      </c>
      <c r="G93" s="24">
        <v>298</v>
      </c>
      <c r="H93" s="24">
        <v>725</v>
      </c>
      <c r="I93" s="24">
        <v>4.3</v>
      </c>
      <c r="J93" t="s">
        <v>19</v>
      </c>
      <c r="K93">
        <v>140</v>
      </c>
      <c r="L93">
        <v>749.7</v>
      </c>
      <c r="M93" s="32"/>
    </row>
    <row r="94" spans="1:13" x14ac:dyDescent="0.3">
      <c r="A94" t="s">
        <v>111</v>
      </c>
      <c r="B94">
        <v>89.26</v>
      </c>
      <c r="C94">
        <v>2.8</v>
      </c>
      <c r="D94">
        <v>535</v>
      </c>
      <c r="E94">
        <v>5.99</v>
      </c>
      <c r="F94" s="24">
        <v>201000</v>
      </c>
      <c r="G94" s="24">
        <v>322</v>
      </c>
      <c r="H94" s="24">
        <v>653</v>
      </c>
      <c r="I94" s="24">
        <v>3.8</v>
      </c>
      <c r="J94" t="s">
        <v>19</v>
      </c>
      <c r="K94">
        <v>92.3</v>
      </c>
      <c r="L94">
        <v>812.8</v>
      </c>
      <c r="M94" s="32"/>
    </row>
    <row r="95" spans="1:13" x14ac:dyDescent="0.3">
      <c r="A95" t="s">
        <v>112</v>
      </c>
      <c r="B95">
        <v>88.99</v>
      </c>
      <c r="C95">
        <v>2.76</v>
      </c>
      <c r="D95">
        <v>536</v>
      </c>
      <c r="E95">
        <v>6.02</v>
      </c>
      <c r="F95" s="24">
        <v>201000</v>
      </c>
      <c r="G95" s="24">
        <v>322</v>
      </c>
      <c r="H95" s="24">
        <v>653</v>
      </c>
      <c r="I95" s="24">
        <v>3.8</v>
      </c>
      <c r="J95" t="s">
        <v>19</v>
      </c>
      <c r="K95">
        <v>125.2</v>
      </c>
      <c r="L95">
        <v>963.1</v>
      </c>
      <c r="M95" s="33"/>
    </row>
    <row r="96" spans="1:13" x14ac:dyDescent="0.3">
      <c r="A96" s="24" t="s">
        <v>113</v>
      </c>
      <c r="B96" s="24">
        <v>104</v>
      </c>
      <c r="C96" s="24">
        <v>2</v>
      </c>
      <c r="D96" s="24">
        <v>300</v>
      </c>
      <c r="E96" s="24">
        <v>2.88</v>
      </c>
      <c r="F96" s="24">
        <v>191900</v>
      </c>
      <c r="G96" s="24">
        <v>412</v>
      </c>
      <c r="H96" s="24">
        <v>631</v>
      </c>
      <c r="I96" s="24">
        <v>4.25</v>
      </c>
      <c r="J96" s="24" t="s">
        <v>19</v>
      </c>
      <c r="K96" s="24">
        <v>31</v>
      </c>
      <c r="L96" s="24">
        <v>699</v>
      </c>
      <c r="M96" s="34" t="s">
        <v>411</v>
      </c>
    </row>
    <row r="97" spans="1:13" x14ac:dyDescent="0.3">
      <c r="A97" s="24" t="s">
        <v>114</v>
      </c>
      <c r="B97" s="24">
        <v>104</v>
      </c>
      <c r="C97" s="24">
        <v>2</v>
      </c>
      <c r="D97" s="24">
        <v>300</v>
      </c>
      <c r="E97" s="24">
        <v>2.88</v>
      </c>
      <c r="F97" s="24">
        <v>191900</v>
      </c>
      <c r="G97">
        <v>412</v>
      </c>
      <c r="H97">
        <v>631</v>
      </c>
      <c r="I97">
        <v>4.25</v>
      </c>
      <c r="J97" t="s">
        <v>19</v>
      </c>
      <c r="K97">
        <v>49</v>
      </c>
      <c r="L97">
        <v>901</v>
      </c>
      <c r="M97" s="34"/>
    </row>
    <row r="98" spans="1:13" x14ac:dyDescent="0.3">
      <c r="A98" s="24" t="s">
        <v>115</v>
      </c>
      <c r="B98" s="24">
        <v>104</v>
      </c>
      <c r="C98" s="24">
        <v>2</v>
      </c>
      <c r="D98" s="24">
        <v>300</v>
      </c>
      <c r="E98" s="24">
        <v>2.88</v>
      </c>
      <c r="F98" s="24">
        <v>191900</v>
      </c>
      <c r="G98">
        <v>412</v>
      </c>
      <c r="H98">
        <v>631</v>
      </c>
      <c r="I98">
        <v>4.25</v>
      </c>
      <c r="J98" t="s">
        <v>19</v>
      </c>
      <c r="K98">
        <v>65</v>
      </c>
      <c r="L98">
        <v>1133</v>
      </c>
      <c r="M98" s="34"/>
    </row>
    <row r="99" spans="1:13" x14ac:dyDescent="0.3">
      <c r="A99" t="s">
        <v>116</v>
      </c>
      <c r="B99">
        <v>114.3</v>
      </c>
      <c r="C99">
        <v>6.02</v>
      </c>
      <c r="D99">
        <v>300</v>
      </c>
      <c r="E99">
        <v>2.62</v>
      </c>
      <c r="F99">
        <v>183600</v>
      </c>
      <c r="G99">
        <v>266</v>
      </c>
      <c r="H99">
        <v>539</v>
      </c>
      <c r="I99">
        <v>8.4</v>
      </c>
      <c r="J99" t="s">
        <v>19</v>
      </c>
      <c r="K99">
        <v>31</v>
      </c>
      <c r="L99">
        <v>1593</v>
      </c>
      <c r="M99" s="34"/>
    </row>
    <row r="100" spans="1:13" x14ac:dyDescent="0.3">
      <c r="A100" t="s">
        <v>117</v>
      </c>
      <c r="B100">
        <v>114.3</v>
      </c>
      <c r="C100">
        <v>6.02</v>
      </c>
      <c r="D100">
        <v>300</v>
      </c>
      <c r="E100">
        <v>2.62</v>
      </c>
      <c r="F100">
        <v>183600</v>
      </c>
      <c r="G100">
        <v>266</v>
      </c>
      <c r="H100">
        <v>539</v>
      </c>
      <c r="I100">
        <v>8.4</v>
      </c>
      <c r="J100" t="s">
        <v>19</v>
      </c>
      <c r="K100">
        <v>49</v>
      </c>
      <c r="L100">
        <v>1648</v>
      </c>
      <c r="M100" s="34"/>
    </row>
    <row r="101" spans="1:13" x14ac:dyDescent="0.3">
      <c r="A101" t="s">
        <v>118</v>
      </c>
      <c r="B101">
        <v>114.3</v>
      </c>
      <c r="C101">
        <v>6.02</v>
      </c>
      <c r="D101">
        <v>300</v>
      </c>
      <c r="E101">
        <v>2.62</v>
      </c>
      <c r="F101">
        <v>183600</v>
      </c>
      <c r="G101">
        <v>266</v>
      </c>
      <c r="H101">
        <v>539</v>
      </c>
      <c r="I101">
        <v>8.4</v>
      </c>
      <c r="J101" t="s">
        <v>19</v>
      </c>
      <c r="K101">
        <v>65</v>
      </c>
      <c r="L101">
        <v>1674</v>
      </c>
      <c r="M101" s="34"/>
    </row>
    <row r="102" spans="1:13" ht="14.4" customHeight="1" x14ac:dyDescent="0.3">
      <c r="A102" t="s">
        <v>119</v>
      </c>
      <c r="B102">
        <v>120</v>
      </c>
      <c r="C102">
        <v>1.77</v>
      </c>
      <c r="D102">
        <v>360</v>
      </c>
      <c r="E102">
        <v>3</v>
      </c>
      <c r="F102">
        <v>185000</v>
      </c>
      <c r="G102">
        <v>286.7</v>
      </c>
      <c r="H102">
        <v>789.6</v>
      </c>
      <c r="I102" s="20">
        <v>6.7</v>
      </c>
      <c r="J102" t="s">
        <v>67</v>
      </c>
      <c r="K102">
        <v>50.72</v>
      </c>
      <c r="L102">
        <v>823.2</v>
      </c>
      <c r="M102" s="31" t="s">
        <v>412</v>
      </c>
    </row>
    <row r="103" spans="1:13" x14ac:dyDescent="0.3">
      <c r="A103" t="s">
        <v>120</v>
      </c>
      <c r="B103">
        <v>120</v>
      </c>
      <c r="C103">
        <v>1.77</v>
      </c>
      <c r="D103">
        <v>360</v>
      </c>
      <c r="E103">
        <v>3</v>
      </c>
      <c r="F103">
        <v>185000</v>
      </c>
      <c r="G103">
        <v>286.7</v>
      </c>
      <c r="H103">
        <v>789.6</v>
      </c>
      <c r="I103" s="20">
        <v>6.7</v>
      </c>
      <c r="J103" t="s">
        <v>67</v>
      </c>
      <c r="K103">
        <v>47.76</v>
      </c>
      <c r="L103">
        <v>813.8</v>
      </c>
      <c r="M103" s="32"/>
    </row>
    <row r="104" spans="1:13" x14ac:dyDescent="0.3">
      <c r="A104" t="s">
        <v>121</v>
      </c>
      <c r="B104">
        <v>120</v>
      </c>
      <c r="C104">
        <v>1.77</v>
      </c>
      <c r="D104">
        <v>360</v>
      </c>
      <c r="E104">
        <v>3</v>
      </c>
      <c r="F104">
        <v>185000</v>
      </c>
      <c r="G104">
        <v>286.7</v>
      </c>
      <c r="H104">
        <v>789.6</v>
      </c>
      <c r="I104" s="20">
        <v>6.7</v>
      </c>
      <c r="J104" t="s">
        <v>67</v>
      </c>
      <c r="K104">
        <v>45.84</v>
      </c>
      <c r="L104">
        <v>802.2</v>
      </c>
      <c r="M104" s="32"/>
    </row>
    <row r="105" spans="1:13" x14ac:dyDescent="0.3">
      <c r="A105" t="s">
        <v>122</v>
      </c>
      <c r="B105">
        <v>120</v>
      </c>
      <c r="C105">
        <v>1.77</v>
      </c>
      <c r="D105">
        <v>360</v>
      </c>
      <c r="E105">
        <v>3</v>
      </c>
      <c r="F105">
        <v>185000</v>
      </c>
      <c r="G105">
        <v>286.7</v>
      </c>
      <c r="H105">
        <v>789.6</v>
      </c>
      <c r="I105" s="20">
        <v>6.7</v>
      </c>
      <c r="J105" t="s">
        <v>67</v>
      </c>
      <c r="K105">
        <v>45.52</v>
      </c>
      <c r="L105">
        <v>774.3</v>
      </c>
      <c r="M105" s="32"/>
    </row>
    <row r="106" spans="1:13" x14ac:dyDescent="0.3">
      <c r="A106" t="s">
        <v>123</v>
      </c>
      <c r="B106">
        <v>120</v>
      </c>
      <c r="C106">
        <v>1.77</v>
      </c>
      <c r="D106">
        <v>360</v>
      </c>
      <c r="E106">
        <v>3</v>
      </c>
      <c r="F106">
        <v>185000</v>
      </c>
      <c r="G106">
        <v>286.7</v>
      </c>
      <c r="H106">
        <v>789.6</v>
      </c>
      <c r="I106" s="20">
        <v>6.7</v>
      </c>
      <c r="J106" t="s">
        <v>67</v>
      </c>
      <c r="K106">
        <v>46.88</v>
      </c>
      <c r="L106">
        <v>806.7</v>
      </c>
      <c r="M106" s="32"/>
    </row>
    <row r="107" spans="1:13" x14ac:dyDescent="0.3">
      <c r="A107" t="s">
        <v>124</v>
      </c>
      <c r="B107">
        <v>120</v>
      </c>
      <c r="C107">
        <v>1.77</v>
      </c>
      <c r="D107">
        <v>360</v>
      </c>
      <c r="E107">
        <v>3</v>
      </c>
      <c r="F107">
        <v>185000</v>
      </c>
      <c r="G107">
        <v>286.7</v>
      </c>
      <c r="H107">
        <v>789.6</v>
      </c>
      <c r="I107" s="20">
        <v>6.7</v>
      </c>
      <c r="J107" t="s">
        <v>67</v>
      </c>
      <c r="K107">
        <v>44.96</v>
      </c>
      <c r="L107">
        <v>768.4</v>
      </c>
      <c r="M107" s="32"/>
    </row>
    <row r="108" spans="1:13" x14ac:dyDescent="0.3">
      <c r="A108" t="s">
        <v>125</v>
      </c>
      <c r="B108">
        <v>120</v>
      </c>
      <c r="C108">
        <v>1.77</v>
      </c>
      <c r="D108">
        <v>360</v>
      </c>
      <c r="E108">
        <v>3</v>
      </c>
      <c r="F108">
        <v>185000</v>
      </c>
      <c r="G108">
        <v>286.7</v>
      </c>
      <c r="H108">
        <v>789.6</v>
      </c>
      <c r="I108" s="20">
        <v>6.7</v>
      </c>
      <c r="J108" t="s">
        <v>67</v>
      </c>
      <c r="K108">
        <v>44.24</v>
      </c>
      <c r="L108">
        <v>777.2</v>
      </c>
      <c r="M108" s="33"/>
    </row>
    <row r="109" spans="1:13" x14ac:dyDescent="0.3">
      <c r="A109" t="s">
        <v>126</v>
      </c>
      <c r="B109">
        <v>168.9</v>
      </c>
      <c r="C109">
        <v>2.86</v>
      </c>
      <c r="D109">
        <v>510</v>
      </c>
      <c r="E109">
        <v>3.02</v>
      </c>
      <c r="F109">
        <v>196300</v>
      </c>
      <c r="G109">
        <v>339.6</v>
      </c>
      <c r="H109">
        <v>770.6</v>
      </c>
      <c r="I109">
        <v>8</v>
      </c>
      <c r="J109" t="s">
        <v>19</v>
      </c>
      <c r="K109">
        <v>41.2</v>
      </c>
      <c r="L109">
        <v>1707.5</v>
      </c>
      <c r="M109" s="34" t="s">
        <v>413</v>
      </c>
    </row>
    <row r="110" spans="1:13" x14ac:dyDescent="0.3">
      <c r="A110" t="s">
        <v>127</v>
      </c>
      <c r="B110">
        <v>168.4</v>
      </c>
      <c r="C110">
        <v>2.86</v>
      </c>
      <c r="D110">
        <v>510</v>
      </c>
      <c r="E110">
        <v>3.03</v>
      </c>
      <c r="F110">
        <v>196300</v>
      </c>
      <c r="G110">
        <v>339.6</v>
      </c>
      <c r="H110">
        <v>770.6</v>
      </c>
      <c r="I110">
        <v>8</v>
      </c>
      <c r="J110" t="s">
        <v>19</v>
      </c>
      <c r="K110">
        <v>41.7</v>
      </c>
      <c r="L110">
        <v>1595.1</v>
      </c>
      <c r="M110" s="34"/>
    </row>
    <row r="111" spans="1:13" x14ac:dyDescent="0.3">
      <c r="A111" t="s">
        <v>128</v>
      </c>
      <c r="B111">
        <v>169.7</v>
      </c>
      <c r="C111">
        <v>2.86</v>
      </c>
      <c r="D111">
        <v>510</v>
      </c>
      <c r="E111">
        <v>3.01</v>
      </c>
      <c r="F111">
        <v>196300</v>
      </c>
      <c r="G111">
        <v>339.6</v>
      </c>
      <c r="H111">
        <v>770.6</v>
      </c>
      <c r="I111">
        <v>8</v>
      </c>
      <c r="J111" t="s">
        <v>19</v>
      </c>
      <c r="K111">
        <v>41</v>
      </c>
      <c r="L111">
        <v>1607.4</v>
      </c>
      <c r="M111" s="34"/>
    </row>
    <row r="112" spans="1:13" x14ac:dyDescent="0.3">
      <c r="A112" t="s">
        <v>129</v>
      </c>
      <c r="B112">
        <v>170.6</v>
      </c>
      <c r="C112">
        <v>2.86</v>
      </c>
      <c r="D112">
        <v>510</v>
      </c>
      <c r="E112">
        <v>2.99</v>
      </c>
      <c r="F112">
        <v>196300</v>
      </c>
      <c r="G112">
        <v>339.6</v>
      </c>
      <c r="H112">
        <v>770.6</v>
      </c>
      <c r="I112">
        <v>8</v>
      </c>
      <c r="J112" t="s">
        <v>19</v>
      </c>
      <c r="K112">
        <v>37.799999999999997</v>
      </c>
      <c r="L112">
        <v>1573.1</v>
      </c>
      <c r="M112" s="34"/>
    </row>
    <row r="113" spans="1:13" x14ac:dyDescent="0.3">
      <c r="A113" t="s">
        <v>130</v>
      </c>
      <c r="B113" s="24">
        <v>298.45</v>
      </c>
      <c r="C113" s="24">
        <v>7.74</v>
      </c>
      <c r="D113" s="24">
        <v>900.2</v>
      </c>
      <c r="E113" s="24">
        <v>3.02</v>
      </c>
      <c r="F113" s="24">
        <v>193250</v>
      </c>
      <c r="G113" s="24">
        <v>248</v>
      </c>
      <c r="H113" s="24">
        <v>633</v>
      </c>
      <c r="I113" s="24">
        <v>6.4</v>
      </c>
      <c r="J113" s="24" t="s">
        <v>67</v>
      </c>
      <c r="K113" s="24">
        <v>32</v>
      </c>
      <c r="L113" s="24">
        <v>4709.6000000000004</v>
      </c>
      <c r="M113" s="23" t="s">
        <v>415</v>
      </c>
    </row>
    <row r="114" spans="1:13" x14ac:dyDescent="0.3">
      <c r="A114" t="s">
        <v>131</v>
      </c>
      <c r="B114" s="24">
        <v>299</v>
      </c>
      <c r="C114" s="24">
        <v>9.89</v>
      </c>
      <c r="D114" s="24">
        <v>898.6</v>
      </c>
      <c r="E114" s="24">
        <v>3.01</v>
      </c>
      <c r="F114" s="24">
        <v>198350</v>
      </c>
      <c r="G114" s="24">
        <v>242</v>
      </c>
      <c r="H114" s="24">
        <v>634</v>
      </c>
      <c r="I114" s="24">
        <v>5.8</v>
      </c>
      <c r="J114" s="24" t="s">
        <v>67</v>
      </c>
      <c r="K114" s="24">
        <v>32</v>
      </c>
      <c r="L114" s="24">
        <v>5325.3</v>
      </c>
      <c r="M114" s="23"/>
    </row>
    <row r="115" spans="1:13" x14ac:dyDescent="0.3">
      <c r="A115" t="s">
        <v>132</v>
      </c>
      <c r="B115" s="24">
        <v>297.56</v>
      </c>
      <c r="C115" s="24">
        <v>11.85</v>
      </c>
      <c r="D115" s="24">
        <v>902.1</v>
      </c>
      <c r="E115" s="24">
        <v>3.03</v>
      </c>
      <c r="F115" s="24">
        <v>208420</v>
      </c>
      <c r="G115" s="24">
        <v>249</v>
      </c>
      <c r="H115" s="24">
        <v>603</v>
      </c>
      <c r="I115" s="24">
        <v>6.3</v>
      </c>
      <c r="J115" s="24" t="s">
        <v>67</v>
      </c>
      <c r="K115" s="24">
        <v>32</v>
      </c>
      <c r="L115" s="24">
        <v>6064.6</v>
      </c>
      <c r="M115" s="23"/>
    </row>
    <row r="116" spans="1:13" x14ac:dyDescent="0.3">
      <c r="A116" t="s">
        <v>133</v>
      </c>
      <c r="B116" s="24">
        <v>299</v>
      </c>
      <c r="C116" s="24">
        <v>7.74</v>
      </c>
      <c r="D116" s="24">
        <v>900.6</v>
      </c>
      <c r="E116" s="24">
        <v>3.01</v>
      </c>
      <c r="F116" s="24">
        <v>193250</v>
      </c>
      <c r="G116" s="24">
        <v>248</v>
      </c>
      <c r="H116" s="24">
        <v>633</v>
      </c>
      <c r="I116" s="24">
        <v>6.4</v>
      </c>
      <c r="J116" s="24" t="s">
        <v>67</v>
      </c>
      <c r="K116" s="24">
        <v>35.44</v>
      </c>
      <c r="L116" s="24">
        <v>4955.5</v>
      </c>
      <c r="M116" s="23"/>
    </row>
    <row r="117" spans="1:13" x14ac:dyDescent="0.3">
      <c r="A117" t="s">
        <v>134</v>
      </c>
      <c r="B117" s="24">
        <v>299</v>
      </c>
      <c r="C117" s="24">
        <v>9.89</v>
      </c>
      <c r="D117" s="24">
        <v>899.2</v>
      </c>
      <c r="E117" s="24">
        <v>3.01</v>
      </c>
      <c r="F117" s="24">
        <v>198350</v>
      </c>
      <c r="G117" s="24">
        <v>242</v>
      </c>
      <c r="H117" s="24">
        <v>634</v>
      </c>
      <c r="I117" s="24">
        <v>5.8</v>
      </c>
      <c r="J117" s="24" t="s">
        <v>67</v>
      </c>
      <c r="K117" s="24">
        <v>35.44</v>
      </c>
      <c r="L117" s="24">
        <v>5378.7</v>
      </c>
      <c r="M117" s="23"/>
    </row>
    <row r="118" spans="1:13" x14ac:dyDescent="0.3">
      <c r="A118" t="s">
        <v>135</v>
      </c>
      <c r="B118" s="24">
        <v>297.64999999999998</v>
      </c>
      <c r="C118" s="24">
        <v>11.87</v>
      </c>
      <c r="D118" s="24">
        <v>900</v>
      </c>
      <c r="E118" s="24">
        <v>3.02</v>
      </c>
      <c r="F118" s="24">
        <v>208420</v>
      </c>
      <c r="G118" s="24">
        <v>249</v>
      </c>
      <c r="H118" s="24">
        <v>603</v>
      </c>
      <c r="I118" s="24">
        <v>6.3</v>
      </c>
      <c r="J118" s="24" t="s">
        <v>67</v>
      </c>
      <c r="K118" s="24">
        <v>35.44</v>
      </c>
      <c r="L118" s="24">
        <v>6154.2</v>
      </c>
      <c r="M118" s="23"/>
    </row>
    <row r="119" spans="1:13" x14ac:dyDescent="0.3">
      <c r="A119" t="s">
        <v>136</v>
      </c>
      <c r="B119" s="24">
        <v>298.52</v>
      </c>
      <c r="C119" s="24">
        <v>7.76</v>
      </c>
      <c r="D119" s="24">
        <v>900</v>
      </c>
      <c r="E119" s="24">
        <v>3.01</v>
      </c>
      <c r="F119" s="24">
        <v>193250</v>
      </c>
      <c r="G119" s="24">
        <v>248</v>
      </c>
      <c r="H119" s="24">
        <v>633</v>
      </c>
      <c r="I119" s="24">
        <v>6.4</v>
      </c>
      <c r="J119" s="24" t="s">
        <v>67</v>
      </c>
      <c r="K119" s="24">
        <v>38.159999999999997</v>
      </c>
      <c r="L119" s="24">
        <v>4640.3999999999996</v>
      </c>
      <c r="M119" s="23"/>
    </row>
    <row r="120" spans="1:13" x14ac:dyDescent="0.3">
      <c r="A120" t="s">
        <v>137</v>
      </c>
      <c r="B120" s="24">
        <v>298.45</v>
      </c>
      <c r="C120" s="24">
        <v>9.8699999999999992</v>
      </c>
      <c r="D120" s="24">
        <v>900.4</v>
      </c>
      <c r="E120" s="24">
        <v>3.02</v>
      </c>
      <c r="F120" s="24">
        <v>198350</v>
      </c>
      <c r="G120" s="24">
        <v>242</v>
      </c>
      <c r="H120" s="24">
        <v>634</v>
      </c>
      <c r="I120" s="24">
        <v>5.8</v>
      </c>
      <c r="J120" s="24" t="s">
        <v>67</v>
      </c>
      <c r="K120" s="24">
        <v>38.159999999999997</v>
      </c>
      <c r="L120" s="24">
        <v>5444.8</v>
      </c>
      <c r="M120" s="23"/>
    </row>
    <row r="121" spans="1:13" x14ac:dyDescent="0.3">
      <c r="A121" t="s">
        <v>138</v>
      </c>
      <c r="B121" s="24">
        <v>298.27999999999997</v>
      </c>
      <c r="C121" s="24">
        <v>11.89</v>
      </c>
      <c r="D121" s="24">
        <v>899.2</v>
      </c>
      <c r="E121" s="24">
        <v>3.01</v>
      </c>
      <c r="F121" s="24">
        <v>208420</v>
      </c>
      <c r="G121" s="24">
        <v>249</v>
      </c>
      <c r="H121" s="24">
        <v>603</v>
      </c>
      <c r="I121" s="24">
        <v>6.3</v>
      </c>
      <c r="J121" s="24" t="s">
        <v>67</v>
      </c>
      <c r="K121" s="24">
        <v>38.159999999999997</v>
      </c>
      <c r="L121" s="24">
        <v>6224.9</v>
      </c>
      <c r="M121" s="23"/>
    </row>
    <row r="122" spans="1:13" x14ac:dyDescent="0.3">
      <c r="A122" t="s">
        <v>139</v>
      </c>
      <c r="B122" s="24">
        <v>323.22000000000003</v>
      </c>
      <c r="C122" s="24">
        <v>7.88</v>
      </c>
      <c r="D122" s="24">
        <v>975</v>
      </c>
      <c r="E122" s="24">
        <v>3.02</v>
      </c>
      <c r="F122" s="24">
        <v>192330</v>
      </c>
      <c r="G122" s="24">
        <v>544</v>
      </c>
      <c r="H122" s="24">
        <v>725</v>
      </c>
      <c r="I122" s="24">
        <v>5.7</v>
      </c>
      <c r="J122" s="24" t="s">
        <v>67</v>
      </c>
      <c r="K122" s="24">
        <v>34.4</v>
      </c>
      <c r="L122" s="24">
        <v>10167.4</v>
      </c>
      <c r="M122" s="23"/>
    </row>
    <row r="123" spans="1:13" x14ac:dyDescent="0.3">
      <c r="A123" t="s">
        <v>140</v>
      </c>
      <c r="B123" s="24">
        <v>324</v>
      </c>
      <c r="C123" s="24">
        <v>9.85</v>
      </c>
      <c r="D123" s="24">
        <v>973.2</v>
      </c>
      <c r="E123" s="24">
        <v>3</v>
      </c>
      <c r="F123" s="24">
        <v>201220</v>
      </c>
      <c r="G123" s="24">
        <v>542</v>
      </c>
      <c r="H123" s="24">
        <v>719</v>
      </c>
      <c r="I123" s="24">
        <v>6.1</v>
      </c>
      <c r="J123" s="24" t="s">
        <v>67</v>
      </c>
      <c r="K123" s="24">
        <v>34.4</v>
      </c>
      <c r="L123" s="24">
        <v>11016.6</v>
      </c>
      <c r="M123" s="23"/>
    </row>
    <row r="124" spans="1:13" x14ac:dyDescent="0.3">
      <c r="A124" t="s">
        <v>141</v>
      </c>
      <c r="B124" s="24">
        <v>323.25</v>
      </c>
      <c r="C124" s="24">
        <v>11.92</v>
      </c>
      <c r="D124" s="24">
        <v>976.5</v>
      </c>
      <c r="E124" s="24">
        <v>3.02</v>
      </c>
      <c r="F124" s="24">
        <v>199540</v>
      </c>
      <c r="G124" s="24">
        <v>542</v>
      </c>
      <c r="H124" s="24">
        <v>724</v>
      </c>
      <c r="I124" s="24">
        <v>6.2</v>
      </c>
      <c r="J124" s="24" t="s">
        <v>67</v>
      </c>
      <c r="K124" s="24">
        <v>34.4</v>
      </c>
      <c r="L124" s="24">
        <v>12726.2</v>
      </c>
      <c r="M124" s="23"/>
    </row>
    <row r="125" spans="1:13" x14ac:dyDescent="0.3">
      <c r="A125" t="s">
        <v>142</v>
      </c>
      <c r="B125" s="24">
        <v>323.22000000000003</v>
      </c>
      <c r="C125" s="24">
        <v>7.88</v>
      </c>
      <c r="D125" s="24">
        <v>975.1</v>
      </c>
      <c r="E125" s="24">
        <v>3.02</v>
      </c>
      <c r="F125" s="24">
        <v>192330</v>
      </c>
      <c r="G125" s="24">
        <v>544</v>
      </c>
      <c r="H125" s="24">
        <v>725</v>
      </c>
      <c r="I125" s="24">
        <v>5.7</v>
      </c>
      <c r="J125" s="24" t="s">
        <v>67</v>
      </c>
      <c r="K125" s="24">
        <v>40</v>
      </c>
      <c r="L125" s="24">
        <v>10298.799999999999</v>
      </c>
      <c r="M125" s="23"/>
    </row>
    <row r="126" spans="1:13" x14ac:dyDescent="0.3">
      <c r="A126" t="s">
        <v>143</v>
      </c>
      <c r="B126" s="24">
        <v>323</v>
      </c>
      <c r="C126" s="24">
        <v>9.89</v>
      </c>
      <c r="D126" s="24">
        <v>974.6</v>
      </c>
      <c r="E126" s="24">
        <v>3.02</v>
      </c>
      <c r="F126" s="24">
        <v>201220</v>
      </c>
      <c r="G126" s="24">
        <v>542</v>
      </c>
      <c r="H126" s="24">
        <v>719</v>
      </c>
      <c r="I126" s="24">
        <v>6.1</v>
      </c>
      <c r="J126" s="24" t="s">
        <v>67</v>
      </c>
      <c r="K126" s="24">
        <v>40</v>
      </c>
      <c r="L126" s="24">
        <v>9729.6</v>
      </c>
      <c r="M126" s="23"/>
    </row>
    <row r="127" spans="1:13" x14ac:dyDescent="0.3">
      <c r="A127" t="s">
        <v>144</v>
      </c>
      <c r="B127" s="24">
        <v>324.5</v>
      </c>
      <c r="C127" s="24">
        <v>11.94</v>
      </c>
      <c r="D127" s="24">
        <v>974.6</v>
      </c>
      <c r="E127" s="24">
        <v>3</v>
      </c>
      <c r="F127" s="24">
        <v>199540</v>
      </c>
      <c r="G127" s="24">
        <v>542</v>
      </c>
      <c r="H127" s="24">
        <v>724</v>
      </c>
      <c r="I127" s="24">
        <v>6.2</v>
      </c>
      <c r="J127" s="24" t="s">
        <v>67</v>
      </c>
      <c r="K127" s="24">
        <v>40</v>
      </c>
      <c r="L127" s="24">
        <v>12235.3</v>
      </c>
      <c r="M127" s="23"/>
    </row>
    <row r="128" spans="1:13" x14ac:dyDescent="0.3">
      <c r="A128" t="s">
        <v>145</v>
      </c>
      <c r="B128" s="24">
        <v>325</v>
      </c>
      <c r="C128" s="24">
        <v>7.85</v>
      </c>
      <c r="D128" s="24">
        <v>975.2</v>
      </c>
      <c r="E128" s="24">
        <v>3</v>
      </c>
      <c r="F128" s="24">
        <v>192330</v>
      </c>
      <c r="G128" s="24">
        <v>544</v>
      </c>
      <c r="H128" s="24">
        <v>725</v>
      </c>
      <c r="I128" s="24">
        <v>5.7</v>
      </c>
      <c r="J128" s="24" t="s">
        <v>67</v>
      </c>
      <c r="K128" s="24">
        <v>43.04</v>
      </c>
      <c r="L128" s="24">
        <v>10436.700000000001</v>
      </c>
      <c r="M128" s="23"/>
    </row>
    <row r="129" spans="1:13" x14ac:dyDescent="0.3">
      <c r="A129" t="s">
        <v>146</v>
      </c>
      <c r="B129" s="24">
        <v>324.2</v>
      </c>
      <c r="C129" s="24">
        <v>9.9</v>
      </c>
      <c r="D129" s="24">
        <v>973.4</v>
      </c>
      <c r="E129" s="24">
        <v>3</v>
      </c>
      <c r="F129" s="24">
        <v>201220</v>
      </c>
      <c r="G129" s="24">
        <v>542</v>
      </c>
      <c r="H129" s="24">
        <v>719</v>
      </c>
      <c r="I129" s="24">
        <v>6.1</v>
      </c>
      <c r="J129" s="24" t="s">
        <v>67</v>
      </c>
      <c r="K129" s="24">
        <v>43.04</v>
      </c>
      <c r="L129" s="24">
        <v>13200.3</v>
      </c>
      <c r="M129" s="23"/>
    </row>
    <row r="130" spans="1:13" x14ac:dyDescent="0.3">
      <c r="A130" t="s">
        <v>147</v>
      </c>
      <c r="B130" s="24">
        <v>324.31</v>
      </c>
      <c r="C130" s="24">
        <v>11.94</v>
      </c>
      <c r="D130" s="24">
        <v>975.5</v>
      </c>
      <c r="E130" s="24">
        <v>3.01</v>
      </c>
      <c r="F130" s="24">
        <v>199540</v>
      </c>
      <c r="G130" s="24">
        <v>542</v>
      </c>
      <c r="H130" s="24">
        <v>724</v>
      </c>
      <c r="I130" s="24">
        <v>6.2</v>
      </c>
      <c r="J130" s="24" t="s">
        <v>67</v>
      </c>
      <c r="K130" s="24">
        <v>43.04</v>
      </c>
      <c r="L130" s="24">
        <v>13115.7</v>
      </c>
      <c r="M130" s="23"/>
    </row>
    <row r="131" spans="1:13" x14ac:dyDescent="0.3">
      <c r="A131" t="s">
        <v>148</v>
      </c>
      <c r="B131">
        <v>101.6</v>
      </c>
      <c r="C131">
        <v>1.5</v>
      </c>
      <c r="D131" s="24">
        <v>304.8</v>
      </c>
      <c r="E131" s="24">
        <v>3</v>
      </c>
      <c r="F131" s="24">
        <v>198000</v>
      </c>
      <c r="G131" s="24">
        <v>470</v>
      </c>
      <c r="H131" s="44">
        <f t="shared" ref="H131:H132" si="2">G131/(0.2+185*G131/F131)</f>
        <v>735.36151718688257</v>
      </c>
      <c r="I131" s="24">
        <v>3.5</v>
      </c>
      <c r="J131" s="24" t="s">
        <v>19</v>
      </c>
      <c r="K131" s="24">
        <v>30</v>
      </c>
      <c r="L131">
        <v>478</v>
      </c>
      <c r="M131" s="40" t="s">
        <v>416</v>
      </c>
    </row>
    <row r="132" spans="1:13" x14ac:dyDescent="0.3">
      <c r="A132" t="s">
        <v>149</v>
      </c>
      <c r="B132">
        <v>101.6</v>
      </c>
      <c r="C132">
        <v>1.5</v>
      </c>
      <c r="D132" s="24">
        <v>304.8</v>
      </c>
      <c r="E132" s="24">
        <v>3</v>
      </c>
      <c r="F132" s="24">
        <v>198000</v>
      </c>
      <c r="G132" s="24">
        <v>470</v>
      </c>
      <c r="H132" s="44">
        <f t="shared" si="2"/>
        <v>735.36151718688257</v>
      </c>
      <c r="I132" s="24">
        <v>3.5</v>
      </c>
      <c r="J132" s="24" t="s">
        <v>19</v>
      </c>
      <c r="K132" s="24">
        <v>40</v>
      </c>
      <c r="L132">
        <v>552</v>
      </c>
      <c r="M132" s="40"/>
    </row>
    <row r="133" spans="1:13" ht="15.6" customHeight="1" x14ac:dyDescent="0.3">
      <c r="A133" t="s">
        <v>150</v>
      </c>
      <c r="B133">
        <v>60.4</v>
      </c>
      <c r="C133">
        <v>2.78</v>
      </c>
      <c r="D133" s="24">
        <v>181.2</v>
      </c>
      <c r="E133" s="24">
        <v>3</v>
      </c>
      <c r="F133" s="24">
        <v>196000</v>
      </c>
      <c r="G133" s="24">
        <v>296</v>
      </c>
      <c r="H133" s="24">
        <v>708</v>
      </c>
      <c r="I133" s="24">
        <v>6</v>
      </c>
      <c r="J133" s="24" t="s">
        <v>19</v>
      </c>
      <c r="K133" s="24">
        <v>36.4</v>
      </c>
      <c r="L133">
        <v>358</v>
      </c>
      <c r="M133" s="23" t="s">
        <v>417</v>
      </c>
    </row>
    <row r="134" spans="1:13" ht="14.4" customHeight="1" x14ac:dyDescent="0.3">
      <c r="A134" t="s">
        <v>151</v>
      </c>
      <c r="B134">
        <v>60.4</v>
      </c>
      <c r="C134">
        <v>2.76</v>
      </c>
      <c r="D134" s="24">
        <v>181.2</v>
      </c>
      <c r="E134" s="24">
        <v>3</v>
      </c>
      <c r="F134" s="24">
        <v>196000</v>
      </c>
      <c r="G134" s="24">
        <v>296</v>
      </c>
      <c r="H134" s="24">
        <v>708</v>
      </c>
      <c r="I134" s="24">
        <v>6</v>
      </c>
      <c r="J134" s="24" t="s">
        <v>19</v>
      </c>
      <c r="K134" s="24">
        <v>36.4</v>
      </c>
      <c r="L134">
        <v>362.8</v>
      </c>
      <c r="M134" s="23"/>
    </row>
    <row r="135" spans="1:13" ht="14.4" customHeight="1" x14ac:dyDescent="0.3">
      <c r="A135" t="s">
        <v>152</v>
      </c>
      <c r="B135">
        <v>60.4</v>
      </c>
      <c r="C135">
        <v>2.75</v>
      </c>
      <c r="D135" s="24">
        <v>181.2</v>
      </c>
      <c r="E135" s="24">
        <v>3</v>
      </c>
      <c r="F135" s="24">
        <v>196000</v>
      </c>
      <c r="G135" s="24">
        <v>296</v>
      </c>
      <c r="H135" s="24">
        <v>708</v>
      </c>
      <c r="I135" s="24">
        <v>6</v>
      </c>
      <c r="J135" s="24" t="s">
        <v>19</v>
      </c>
      <c r="K135" s="24">
        <v>85.8</v>
      </c>
      <c r="L135">
        <v>495.5</v>
      </c>
      <c r="M135" s="23"/>
    </row>
    <row r="136" spans="1:13" ht="14.4" customHeight="1" x14ac:dyDescent="0.3">
      <c r="A136" t="s">
        <v>153</v>
      </c>
      <c r="B136">
        <v>60.4</v>
      </c>
      <c r="C136">
        <v>2.77</v>
      </c>
      <c r="D136" s="24">
        <v>181.2</v>
      </c>
      <c r="E136" s="24">
        <v>3</v>
      </c>
      <c r="F136" s="24">
        <v>196000</v>
      </c>
      <c r="G136" s="24">
        <v>296</v>
      </c>
      <c r="H136" s="24">
        <v>708</v>
      </c>
      <c r="I136" s="24">
        <v>6</v>
      </c>
      <c r="J136" s="24" t="s">
        <v>19</v>
      </c>
      <c r="K136" s="24">
        <v>120</v>
      </c>
      <c r="L136">
        <v>578.5</v>
      </c>
      <c r="M136" s="23"/>
    </row>
    <row r="137" spans="1:13" ht="14.4" customHeight="1" x14ac:dyDescent="0.3">
      <c r="A137" t="s">
        <v>154</v>
      </c>
      <c r="B137">
        <v>76.400000000000006</v>
      </c>
      <c r="C137">
        <v>2.95</v>
      </c>
      <c r="D137" s="24">
        <v>229.2</v>
      </c>
      <c r="E137" s="24">
        <v>3</v>
      </c>
      <c r="F137" s="24">
        <v>202000</v>
      </c>
      <c r="G137" s="24">
        <v>258</v>
      </c>
      <c r="H137" s="24">
        <v>709</v>
      </c>
      <c r="I137" s="24">
        <v>4</v>
      </c>
      <c r="J137" s="24" t="s">
        <v>19</v>
      </c>
      <c r="K137" s="24">
        <v>36.4</v>
      </c>
      <c r="L137">
        <v>489.3</v>
      </c>
      <c r="M137" s="23"/>
    </row>
    <row r="138" spans="1:13" ht="14.4" customHeight="1" x14ac:dyDescent="0.3">
      <c r="A138" t="s">
        <v>155</v>
      </c>
      <c r="B138">
        <v>76.400000000000006</v>
      </c>
      <c r="C138">
        <v>2.95</v>
      </c>
      <c r="D138" s="24">
        <v>229.2</v>
      </c>
      <c r="E138" s="24">
        <v>3</v>
      </c>
      <c r="F138" s="24">
        <v>202000</v>
      </c>
      <c r="G138" s="24">
        <v>258</v>
      </c>
      <c r="H138" s="24">
        <v>709</v>
      </c>
      <c r="I138" s="24">
        <v>4</v>
      </c>
      <c r="J138" s="24" t="s">
        <v>19</v>
      </c>
      <c r="K138" s="24">
        <v>85.8</v>
      </c>
      <c r="L138">
        <v>682.4</v>
      </c>
      <c r="M138" s="23"/>
    </row>
    <row r="139" spans="1:13" ht="14.4" customHeight="1" x14ac:dyDescent="0.3">
      <c r="A139" t="s">
        <v>156</v>
      </c>
      <c r="B139">
        <v>76.3</v>
      </c>
      <c r="C139">
        <v>2.95</v>
      </c>
      <c r="D139" s="24">
        <v>228.9</v>
      </c>
      <c r="E139" s="24">
        <v>3</v>
      </c>
      <c r="F139" s="24">
        <v>202000</v>
      </c>
      <c r="G139" s="24">
        <v>258</v>
      </c>
      <c r="H139" s="24">
        <v>709</v>
      </c>
      <c r="I139" s="24">
        <v>4</v>
      </c>
      <c r="J139" s="24" t="s">
        <v>19</v>
      </c>
      <c r="K139" s="24">
        <v>85.8</v>
      </c>
      <c r="L139">
        <v>694.4</v>
      </c>
      <c r="M139" s="23"/>
    </row>
    <row r="140" spans="1:13" ht="14.4" customHeight="1" x14ac:dyDescent="0.3">
      <c r="A140" t="s">
        <v>157</v>
      </c>
      <c r="B140">
        <v>76.3</v>
      </c>
      <c r="C140">
        <v>2.95</v>
      </c>
      <c r="D140" s="24">
        <v>228.9</v>
      </c>
      <c r="E140" s="24">
        <v>3</v>
      </c>
      <c r="F140" s="24">
        <v>202000</v>
      </c>
      <c r="G140" s="24">
        <v>258</v>
      </c>
      <c r="H140" s="24">
        <v>709</v>
      </c>
      <c r="I140" s="24">
        <v>4</v>
      </c>
      <c r="J140" s="24" t="s">
        <v>19</v>
      </c>
      <c r="K140" s="24">
        <v>120</v>
      </c>
      <c r="L140">
        <v>869.2</v>
      </c>
      <c r="M140" s="23"/>
    </row>
    <row r="141" spans="1:13" ht="14.4" customHeight="1" x14ac:dyDescent="0.3">
      <c r="A141" t="s">
        <v>158</v>
      </c>
      <c r="B141">
        <v>114.4</v>
      </c>
      <c r="C141">
        <v>2.91</v>
      </c>
      <c r="D141" s="24">
        <v>343.2</v>
      </c>
      <c r="E141" s="24">
        <v>3</v>
      </c>
      <c r="F141" s="24">
        <v>195000</v>
      </c>
      <c r="G141" s="24">
        <v>293</v>
      </c>
      <c r="H141" s="24">
        <v>678</v>
      </c>
      <c r="I141" s="24">
        <v>7</v>
      </c>
      <c r="J141" s="24" t="s">
        <v>19</v>
      </c>
      <c r="K141" s="24">
        <v>36.4</v>
      </c>
      <c r="L141">
        <v>864.1</v>
      </c>
      <c r="M141" s="23"/>
    </row>
    <row r="142" spans="1:13" ht="14.4" customHeight="1" x14ac:dyDescent="0.3">
      <c r="A142" t="s">
        <v>159</v>
      </c>
      <c r="B142">
        <v>114.4</v>
      </c>
      <c r="C142">
        <v>2.95</v>
      </c>
      <c r="D142" s="24">
        <v>343.2</v>
      </c>
      <c r="E142" s="24">
        <v>3</v>
      </c>
      <c r="F142" s="24">
        <v>195000</v>
      </c>
      <c r="G142" s="24">
        <v>293</v>
      </c>
      <c r="H142" s="24">
        <v>678</v>
      </c>
      <c r="I142" s="24">
        <v>7</v>
      </c>
      <c r="J142" s="24" t="s">
        <v>19</v>
      </c>
      <c r="K142" s="24">
        <v>85.8</v>
      </c>
      <c r="L142">
        <v>1240.2</v>
      </c>
      <c r="M142" s="23"/>
    </row>
    <row r="143" spans="1:13" ht="14.4" customHeight="1" x14ac:dyDescent="0.3">
      <c r="A143" t="s">
        <v>160</v>
      </c>
      <c r="B143">
        <v>114.5</v>
      </c>
      <c r="C143">
        <v>2.91</v>
      </c>
      <c r="D143" s="24">
        <v>343.5</v>
      </c>
      <c r="E143" s="24">
        <v>3</v>
      </c>
      <c r="F143" s="24">
        <v>195000</v>
      </c>
      <c r="G143" s="24">
        <v>293</v>
      </c>
      <c r="H143" s="24">
        <v>678</v>
      </c>
      <c r="I143" s="24">
        <v>7</v>
      </c>
      <c r="J143" s="24" t="s">
        <v>19</v>
      </c>
      <c r="K143" s="24">
        <v>120</v>
      </c>
      <c r="L143">
        <v>1766.7</v>
      </c>
      <c r="M143" s="23"/>
    </row>
    <row r="144" spans="1:13" ht="14.4" customHeight="1" x14ac:dyDescent="0.3">
      <c r="A144" t="s">
        <v>161</v>
      </c>
      <c r="B144">
        <v>165.2</v>
      </c>
      <c r="C144">
        <v>2.98</v>
      </c>
      <c r="D144" s="24">
        <v>495.6</v>
      </c>
      <c r="E144" s="24">
        <v>3</v>
      </c>
      <c r="F144" s="24">
        <v>201000</v>
      </c>
      <c r="G144" s="24">
        <v>267</v>
      </c>
      <c r="H144" s="24">
        <v>684</v>
      </c>
      <c r="I144" s="24">
        <v>9</v>
      </c>
      <c r="J144" s="24" t="s">
        <v>19</v>
      </c>
      <c r="K144" s="24">
        <v>36.4</v>
      </c>
      <c r="L144">
        <v>1438.3</v>
      </c>
      <c r="M144" s="23"/>
    </row>
    <row r="145" spans="1:13" ht="14.4" customHeight="1" x14ac:dyDescent="0.3">
      <c r="A145" t="s">
        <v>162</v>
      </c>
      <c r="B145">
        <v>165.4</v>
      </c>
      <c r="C145">
        <v>2.96</v>
      </c>
      <c r="D145" s="24">
        <v>496.2</v>
      </c>
      <c r="E145" s="24">
        <v>3</v>
      </c>
      <c r="F145" s="24">
        <v>201000</v>
      </c>
      <c r="G145" s="24">
        <v>267</v>
      </c>
      <c r="H145" s="24">
        <v>684</v>
      </c>
      <c r="I145" s="24">
        <v>9</v>
      </c>
      <c r="J145" s="24" t="s">
        <v>19</v>
      </c>
      <c r="K145" s="24">
        <v>85.8</v>
      </c>
      <c r="L145">
        <v>2312.1999999999998</v>
      </c>
      <c r="M145" s="23"/>
    </row>
    <row r="146" spans="1:13" ht="14.4" customHeight="1" x14ac:dyDescent="0.3">
      <c r="A146" t="s">
        <v>163</v>
      </c>
      <c r="B146">
        <v>165.3</v>
      </c>
      <c r="C146">
        <v>2.97</v>
      </c>
      <c r="D146" s="24">
        <v>495.9</v>
      </c>
      <c r="E146" s="24">
        <v>3</v>
      </c>
      <c r="F146" s="24">
        <v>201000</v>
      </c>
      <c r="G146" s="24">
        <v>267</v>
      </c>
      <c r="H146" s="24">
        <v>684</v>
      </c>
      <c r="I146" s="24">
        <v>9</v>
      </c>
      <c r="J146" s="24" t="s">
        <v>19</v>
      </c>
      <c r="K146" s="24">
        <v>120</v>
      </c>
      <c r="L146">
        <v>2699.3</v>
      </c>
      <c r="M146" s="23"/>
    </row>
    <row r="147" spans="1:13" x14ac:dyDescent="0.3">
      <c r="A147" t="s">
        <v>164</v>
      </c>
      <c r="B147">
        <v>60.43</v>
      </c>
      <c r="C147">
        <v>2.91</v>
      </c>
      <c r="D147" s="24">
        <v>151.30000000000001</v>
      </c>
      <c r="E147" s="24">
        <v>2.5</v>
      </c>
      <c r="F147" s="24">
        <v>188700</v>
      </c>
      <c r="G147" s="24">
        <v>333</v>
      </c>
      <c r="H147" s="24">
        <v>729.2</v>
      </c>
      <c r="I147" s="24">
        <v>4.9000000000000004</v>
      </c>
      <c r="J147" s="24" t="s">
        <v>19</v>
      </c>
      <c r="K147" s="24">
        <v>39</v>
      </c>
      <c r="L147">
        <v>563.79999999999995</v>
      </c>
      <c r="M147" s="25" t="s">
        <v>423</v>
      </c>
    </row>
    <row r="148" spans="1:13" x14ac:dyDescent="0.3">
      <c r="A148" t="s">
        <v>165</v>
      </c>
      <c r="B148">
        <v>60.53</v>
      </c>
      <c r="C148">
        <v>2.89</v>
      </c>
      <c r="D148" s="24">
        <v>151</v>
      </c>
      <c r="E148" s="24">
        <v>2.4900000000000002</v>
      </c>
      <c r="F148" s="24">
        <v>188700</v>
      </c>
      <c r="G148" s="24">
        <v>333</v>
      </c>
      <c r="H148" s="24">
        <v>729.2</v>
      </c>
      <c r="I148" s="24">
        <v>4.9000000000000004</v>
      </c>
      <c r="J148" s="24" t="s">
        <v>19</v>
      </c>
      <c r="K148" s="24">
        <v>39</v>
      </c>
      <c r="L148">
        <v>581.20000000000005</v>
      </c>
      <c r="M148" s="26"/>
    </row>
    <row r="149" spans="1:13" x14ac:dyDescent="0.3">
      <c r="A149" t="s">
        <v>166</v>
      </c>
      <c r="B149">
        <v>60.48</v>
      </c>
      <c r="C149">
        <v>2.88</v>
      </c>
      <c r="D149" s="24">
        <v>151</v>
      </c>
      <c r="E149" s="24">
        <v>2.5</v>
      </c>
      <c r="F149" s="24">
        <v>188700</v>
      </c>
      <c r="G149" s="24">
        <v>333</v>
      </c>
      <c r="H149" s="24">
        <v>729.2</v>
      </c>
      <c r="I149" s="24">
        <v>4.9000000000000004</v>
      </c>
      <c r="J149" s="24" t="s">
        <v>19</v>
      </c>
      <c r="K149" s="24">
        <v>77</v>
      </c>
      <c r="L149">
        <v>562.9</v>
      </c>
      <c r="M149" s="26"/>
    </row>
    <row r="150" spans="1:13" x14ac:dyDescent="0.3">
      <c r="A150" t="s">
        <v>167</v>
      </c>
      <c r="B150">
        <v>60.48</v>
      </c>
      <c r="C150">
        <v>2.96</v>
      </c>
      <c r="D150" s="24">
        <v>151</v>
      </c>
      <c r="E150" s="24">
        <v>2.5</v>
      </c>
      <c r="F150" s="24">
        <v>188700</v>
      </c>
      <c r="G150" s="24">
        <v>333</v>
      </c>
      <c r="H150" s="24">
        <v>729.2</v>
      </c>
      <c r="I150" s="24">
        <v>4.9000000000000004</v>
      </c>
      <c r="J150" s="24" t="s">
        <v>19</v>
      </c>
      <c r="K150" s="24">
        <v>77</v>
      </c>
      <c r="L150">
        <v>543.4</v>
      </c>
      <c r="M150" s="26"/>
    </row>
    <row r="151" spans="1:13" x14ac:dyDescent="0.3">
      <c r="A151" t="s">
        <v>168</v>
      </c>
      <c r="B151">
        <v>60.55</v>
      </c>
      <c r="C151">
        <v>2.89</v>
      </c>
      <c r="D151" s="24">
        <v>151</v>
      </c>
      <c r="E151" s="24">
        <v>2.4900000000000002</v>
      </c>
      <c r="F151" s="24">
        <v>188700</v>
      </c>
      <c r="G151" s="24">
        <v>333</v>
      </c>
      <c r="H151" s="24">
        <v>729.2</v>
      </c>
      <c r="I151" s="24">
        <v>4.9000000000000004</v>
      </c>
      <c r="J151" s="24" t="s">
        <v>19</v>
      </c>
      <c r="K151" s="24">
        <v>34.4</v>
      </c>
      <c r="L151">
        <v>460.6</v>
      </c>
      <c r="M151" s="26"/>
    </row>
    <row r="152" spans="1:13" x14ac:dyDescent="0.3">
      <c r="A152" t="s">
        <v>169</v>
      </c>
      <c r="B152">
        <v>60.38</v>
      </c>
      <c r="C152">
        <v>2.89</v>
      </c>
      <c r="D152" s="24">
        <v>151</v>
      </c>
      <c r="E152" s="24">
        <v>2.5</v>
      </c>
      <c r="F152" s="24">
        <v>188700</v>
      </c>
      <c r="G152" s="24">
        <v>333</v>
      </c>
      <c r="H152" s="24">
        <v>729.2</v>
      </c>
      <c r="I152" s="24">
        <v>4.9000000000000004</v>
      </c>
      <c r="J152" s="24" t="s">
        <v>19</v>
      </c>
      <c r="K152" s="24">
        <v>34.4</v>
      </c>
      <c r="L152">
        <v>462.6</v>
      </c>
      <c r="M152" s="26"/>
    </row>
    <row r="153" spans="1:13" x14ac:dyDescent="0.3">
      <c r="A153" t="s">
        <v>170</v>
      </c>
      <c r="B153">
        <v>60.5</v>
      </c>
      <c r="C153">
        <v>2.89</v>
      </c>
      <c r="D153">
        <v>151</v>
      </c>
      <c r="E153">
        <v>2.5</v>
      </c>
      <c r="F153">
        <v>188700</v>
      </c>
      <c r="G153">
        <v>333</v>
      </c>
      <c r="H153">
        <v>729.2</v>
      </c>
      <c r="I153">
        <v>4.9000000000000004</v>
      </c>
      <c r="J153" t="s">
        <v>19</v>
      </c>
      <c r="K153">
        <v>74</v>
      </c>
      <c r="L153">
        <v>470</v>
      </c>
      <c r="M153" s="26"/>
    </row>
    <row r="154" spans="1:13" x14ac:dyDescent="0.3">
      <c r="A154" t="s">
        <v>171</v>
      </c>
      <c r="B154">
        <v>60.4</v>
      </c>
      <c r="C154">
        <v>2.92</v>
      </c>
      <c r="D154">
        <v>151</v>
      </c>
      <c r="E154">
        <v>2.5</v>
      </c>
      <c r="F154">
        <v>188700</v>
      </c>
      <c r="G154">
        <v>333</v>
      </c>
      <c r="H154">
        <v>729.2</v>
      </c>
      <c r="I154">
        <v>4.9000000000000004</v>
      </c>
      <c r="J154" t="s">
        <v>19</v>
      </c>
      <c r="K154">
        <v>74</v>
      </c>
      <c r="L154">
        <v>487.1</v>
      </c>
      <c r="M154" s="26"/>
    </row>
    <row r="155" spans="1:13" x14ac:dyDescent="0.3">
      <c r="A155" t="s">
        <v>172</v>
      </c>
      <c r="B155">
        <v>76.430000000000007</v>
      </c>
      <c r="C155">
        <v>3.1</v>
      </c>
      <c r="D155">
        <v>190</v>
      </c>
      <c r="E155">
        <v>2.4900000000000002</v>
      </c>
      <c r="F155">
        <v>202000</v>
      </c>
      <c r="G155">
        <v>288</v>
      </c>
      <c r="H155">
        <v>742.5</v>
      </c>
      <c r="I155">
        <v>7.3</v>
      </c>
      <c r="J155" t="s">
        <v>19</v>
      </c>
      <c r="K155">
        <v>39</v>
      </c>
      <c r="L155">
        <v>706.3</v>
      </c>
      <c r="M155" s="26"/>
    </row>
    <row r="156" spans="1:13" x14ac:dyDescent="0.3">
      <c r="A156" t="s">
        <v>173</v>
      </c>
      <c r="B156">
        <v>76.33</v>
      </c>
      <c r="C156">
        <v>3.1</v>
      </c>
      <c r="D156">
        <v>190</v>
      </c>
      <c r="E156">
        <v>2.4900000000000002</v>
      </c>
      <c r="F156">
        <v>202000</v>
      </c>
      <c r="G156">
        <v>288</v>
      </c>
      <c r="H156">
        <v>742.5</v>
      </c>
      <c r="I156">
        <v>7.3</v>
      </c>
      <c r="J156" t="s">
        <v>19</v>
      </c>
      <c r="K156">
        <v>39</v>
      </c>
      <c r="L156">
        <v>636.29999999999995</v>
      </c>
      <c r="M156" s="26"/>
    </row>
    <row r="157" spans="1:13" x14ac:dyDescent="0.3">
      <c r="A157" t="s">
        <v>174</v>
      </c>
      <c r="B157">
        <v>76.3</v>
      </c>
      <c r="C157">
        <v>3.09</v>
      </c>
      <c r="D157">
        <v>190</v>
      </c>
      <c r="E157">
        <v>2.4900000000000002</v>
      </c>
      <c r="F157">
        <v>202000</v>
      </c>
      <c r="G157">
        <v>288</v>
      </c>
      <c r="H157">
        <v>742.5</v>
      </c>
      <c r="I157">
        <v>7.3</v>
      </c>
      <c r="J157" t="s">
        <v>19</v>
      </c>
      <c r="K157">
        <v>77</v>
      </c>
      <c r="L157">
        <v>675.4</v>
      </c>
      <c r="M157" s="26"/>
    </row>
    <row r="158" spans="1:13" x14ac:dyDescent="0.3">
      <c r="A158" t="s">
        <v>175</v>
      </c>
      <c r="B158">
        <v>76.38</v>
      </c>
      <c r="C158">
        <v>3.11</v>
      </c>
      <c r="D158">
        <v>190</v>
      </c>
      <c r="E158">
        <v>2.4900000000000002</v>
      </c>
      <c r="F158">
        <v>202000</v>
      </c>
      <c r="G158">
        <v>288</v>
      </c>
      <c r="H158">
        <v>742.5</v>
      </c>
      <c r="I158">
        <v>7.3</v>
      </c>
      <c r="J158" t="s">
        <v>19</v>
      </c>
      <c r="K158">
        <v>34.4</v>
      </c>
      <c r="L158">
        <v>595.1</v>
      </c>
      <c r="M158" s="26"/>
    </row>
    <row r="159" spans="1:13" x14ac:dyDescent="0.3">
      <c r="A159" t="s">
        <v>176</v>
      </c>
      <c r="B159">
        <v>76.349999999999994</v>
      </c>
      <c r="C159">
        <v>3.12</v>
      </c>
      <c r="D159">
        <v>190.3</v>
      </c>
      <c r="E159">
        <v>2.4900000000000002</v>
      </c>
      <c r="F159">
        <v>202000</v>
      </c>
      <c r="G159">
        <v>288</v>
      </c>
      <c r="H159">
        <v>742.5</v>
      </c>
      <c r="I159">
        <v>7.3</v>
      </c>
      <c r="J159" t="s">
        <v>19</v>
      </c>
      <c r="K159">
        <v>74</v>
      </c>
      <c r="L159">
        <v>635</v>
      </c>
      <c r="M159" s="26"/>
    </row>
    <row r="160" spans="1:13" x14ac:dyDescent="0.3">
      <c r="A160" t="s">
        <v>177</v>
      </c>
      <c r="B160">
        <v>114.4</v>
      </c>
      <c r="C160">
        <v>3.08</v>
      </c>
      <c r="D160">
        <v>285</v>
      </c>
      <c r="E160">
        <v>2.4900000000000002</v>
      </c>
      <c r="F160">
        <v>187900</v>
      </c>
      <c r="G160">
        <v>320</v>
      </c>
      <c r="H160">
        <v>699.9</v>
      </c>
      <c r="I160">
        <v>6.1</v>
      </c>
      <c r="J160" t="s">
        <v>19</v>
      </c>
      <c r="K160">
        <v>39</v>
      </c>
      <c r="L160">
        <v>945.4</v>
      </c>
      <c r="M160" s="26"/>
    </row>
    <row r="161" spans="1:13" x14ac:dyDescent="0.3">
      <c r="A161" t="s">
        <v>178</v>
      </c>
      <c r="B161">
        <v>114.43</v>
      </c>
      <c r="C161">
        <v>3.08</v>
      </c>
      <c r="D161">
        <v>285</v>
      </c>
      <c r="E161">
        <v>2.4900000000000002</v>
      </c>
      <c r="F161">
        <v>187900</v>
      </c>
      <c r="G161">
        <v>320</v>
      </c>
      <c r="H161">
        <v>699.9</v>
      </c>
      <c r="I161">
        <v>6.1</v>
      </c>
      <c r="J161" t="s">
        <v>19</v>
      </c>
      <c r="K161">
        <v>77</v>
      </c>
      <c r="L161">
        <v>1184.3</v>
      </c>
      <c r="M161" s="26"/>
    </row>
    <row r="162" spans="1:13" x14ac:dyDescent="0.3">
      <c r="A162" t="s">
        <v>179</v>
      </c>
      <c r="B162">
        <v>114.53</v>
      </c>
      <c r="C162">
        <v>3.1</v>
      </c>
      <c r="D162">
        <v>285</v>
      </c>
      <c r="E162">
        <v>2.4900000000000002</v>
      </c>
      <c r="F162">
        <v>187900</v>
      </c>
      <c r="G162">
        <v>320</v>
      </c>
      <c r="H162">
        <v>699.9</v>
      </c>
      <c r="I162">
        <v>6.1</v>
      </c>
      <c r="J162" t="s">
        <v>19</v>
      </c>
      <c r="K162">
        <v>34.4</v>
      </c>
      <c r="L162">
        <v>906</v>
      </c>
      <c r="M162" s="26"/>
    </row>
    <row r="163" spans="1:13" x14ac:dyDescent="0.3">
      <c r="A163" t="s">
        <v>180</v>
      </c>
      <c r="B163">
        <v>114.35</v>
      </c>
      <c r="C163">
        <v>3.07</v>
      </c>
      <c r="D163">
        <v>285</v>
      </c>
      <c r="E163">
        <v>2.4900000000000002</v>
      </c>
      <c r="F163">
        <v>187900</v>
      </c>
      <c r="G163">
        <v>320</v>
      </c>
      <c r="H163">
        <v>699.9</v>
      </c>
      <c r="I163">
        <v>6.1</v>
      </c>
      <c r="J163" t="s">
        <v>19</v>
      </c>
      <c r="K163">
        <v>74</v>
      </c>
      <c r="L163">
        <v>1245</v>
      </c>
      <c r="M163" s="26"/>
    </row>
    <row r="164" spans="1:13" x14ac:dyDescent="0.3">
      <c r="A164" t="s">
        <v>181</v>
      </c>
      <c r="B164">
        <v>140.08000000000001</v>
      </c>
      <c r="C164">
        <v>3.04</v>
      </c>
      <c r="D164">
        <v>348</v>
      </c>
      <c r="E164">
        <v>2.48</v>
      </c>
      <c r="F164">
        <v>195300</v>
      </c>
      <c r="G164">
        <v>318</v>
      </c>
      <c r="H164">
        <v>686.7</v>
      </c>
      <c r="I164">
        <v>6.3</v>
      </c>
      <c r="J164" t="s">
        <v>19</v>
      </c>
      <c r="K164">
        <v>39</v>
      </c>
      <c r="L164">
        <v>1191.0999999999999</v>
      </c>
      <c r="M164" s="26"/>
    </row>
    <row r="165" spans="1:13" x14ac:dyDescent="0.3">
      <c r="A165" t="s">
        <v>182</v>
      </c>
      <c r="B165">
        <v>140.13</v>
      </c>
      <c r="C165">
        <v>3.05</v>
      </c>
      <c r="D165">
        <v>348</v>
      </c>
      <c r="E165">
        <v>2.48</v>
      </c>
      <c r="F165">
        <v>195300</v>
      </c>
      <c r="G165">
        <v>318</v>
      </c>
      <c r="H165">
        <v>686.7</v>
      </c>
      <c r="I165">
        <v>6.3</v>
      </c>
      <c r="J165" t="s">
        <v>19</v>
      </c>
      <c r="K165">
        <v>77</v>
      </c>
      <c r="L165">
        <v>1789.4</v>
      </c>
      <c r="M165" s="26"/>
    </row>
    <row r="166" spans="1:13" x14ac:dyDescent="0.3">
      <c r="A166" t="s">
        <v>183</v>
      </c>
      <c r="B166">
        <v>140.18</v>
      </c>
      <c r="C166">
        <v>3.04</v>
      </c>
      <c r="D166">
        <v>348</v>
      </c>
      <c r="E166">
        <v>2.48</v>
      </c>
      <c r="F166">
        <v>195300</v>
      </c>
      <c r="G166">
        <v>318</v>
      </c>
      <c r="H166">
        <v>686.7</v>
      </c>
      <c r="I166">
        <v>6.3</v>
      </c>
      <c r="J166" t="s">
        <v>19</v>
      </c>
      <c r="K166">
        <v>34.4</v>
      </c>
      <c r="L166">
        <v>1135.0999999999999</v>
      </c>
      <c r="M166" s="26"/>
    </row>
    <row r="167" spans="1:13" x14ac:dyDescent="0.3">
      <c r="A167" t="s">
        <v>184</v>
      </c>
      <c r="B167">
        <v>140.1</v>
      </c>
      <c r="C167">
        <v>3.03</v>
      </c>
      <c r="D167">
        <v>348</v>
      </c>
      <c r="E167">
        <v>2.48</v>
      </c>
      <c r="F167">
        <v>195300</v>
      </c>
      <c r="G167">
        <v>318</v>
      </c>
      <c r="H167">
        <v>686.7</v>
      </c>
      <c r="I167">
        <v>6.3</v>
      </c>
      <c r="J167" t="s">
        <v>19</v>
      </c>
      <c r="K167">
        <v>34.4</v>
      </c>
      <c r="L167">
        <v>1145.5999999999999</v>
      </c>
      <c r="M167" s="26"/>
    </row>
    <row r="168" spans="1:13" x14ac:dyDescent="0.3">
      <c r="A168" t="s">
        <v>185</v>
      </c>
      <c r="B168">
        <v>140.18</v>
      </c>
      <c r="C168">
        <v>3.02</v>
      </c>
      <c r="D168">
        <v>348</v>
      </c>
      <c r="E168">
        <v>2.48</v>
      </c>
      <c r="F168">
        <v>195300</v>
      </c>
      <c r="G168">
        <v>318</v>
      </c>
      <c r="H168">
        <v>686.7</v>
      </c>
      <c r="I168">
        <v>6.3</v>
      </c>
      <c r="J168" t="s">
        <v>19</v>
      </c>
      <c r="K168">
        <v>74.400000000000006</v>
      </c>
      <c r="L168">
        <v>1711.3</v>
      </c>
      <c r="M168" s="26"/>
    </row>
    <row r="169" spans="1:13" x14ac:dyDescent="0.3">
      <c r="A169" t="s">
        <v>186</v>
      </c>
      <c r="B169">
        <v>164.98</v>
      </c>
      <c r="C169">
        <v>3.09</v>
      </c>
      <c r="D169">
        <v>412</v>
      </c>
      <c r="E169">
        <v>2.5</v>
      </c>
      <c r="F169">
        <v>198100</v>
      </c>
      <c r="G169">
        <v>300</v>
      </c>
      <c r="H169">
        <v>714.9</v>
      </c>
      <c r="I169">
        <v>9</v>
      </c>
      <c r="J169" t="s">
        <v>19</v>
      </c>
      <c r="K169">
        <v>39</v>
      </c>
      <c r="L169">
        <v>1442.7</v>
      </c>
      <c r="M169" s="26"/>
    </row>
    <row r="170" spans="1:13" x14ac:dyDescent="0.3">
      <c r="A170" t="s">
        <v>187</v>
      </c>
      <c r="B170">
        <v>165.35</v>
      </c>
      <c r="C170">
        <v>3.1</v>
      </c>
      <c r="D170">
        <v>412</v>
      </c>
      <c r="E170">
        <v>2.4900000000000002</v>
      </c>
      <c r="F170">
        <v>198100</v>
      </c>
      <c r="G170">
        <v>300</v>
      </c>
      <c r="H170">
        <v>714.9</v>
      </c>
      <c r="I170">
        <v>9</v>
      </c>
      <c r="J170" t="s">
        <v>19</v>
      </c>
      <c r="K170">
        <v>77</v>
      </c>
      <c r="L170">
        <v>2290.5</v>
      </c>
      <c r="M170" s="26"/>
    </row>
    <row r="171" spans="1:13" x14ac:dyDescent="0.3">
      <c r="A171" s="24" t="s">
        <v>188</v>
      </c>
      <c r="B171" s="24">
        <v>165.03</v>
      </c>
      <c r="C171" s="24">
        <v>3.1</v>
      </c>
      <c r="D171" s="24">
        <v>412</v>
      </c>
      <c r="E171" s="24">
        <v>2.5</v>
      </c>
      <c r="F171" s="24">
        <v>198100</v>
      </c>
      <c r="G171" s="24">
        <v>300</v>
      </c>
      <c r="H171" s="24">
        <v>714.9</v>
      </c>
      <c r="I171" s="24">
        <v>9</v>
      </c>
      <c r="J171" s="24" t="s">
        <v>19</v>
      </c>
      <c r="K171" s="24">
        <v>34.4</v>
      </c>
      <c r="L171" s="24">
        <v>1323.1</v>
      </c>
      <c r="M171" s="26"/>
    </row>
    <row r="172" spans="1:13" x14ac:dyDescent="0.3">
      <c r="A172" s="24" t="s">
        <v>189</v>
      </c>
      <c r="B172" s="24">
        <v>165.2</v>
      </c>
      <c r="C172" s="24">
        <v>3.06</v>
      </c>
      <c r="D172" s="24">
        <v>412</v>
      </c>
      <c r="E172" s="24">
        <v>2.4900000000000002</v>
      </c>
      <c r="F172" s="24">
        <v>198100</v>
      </c>
      <c r="G172" s="24">
        <v>300</v>
      </c>
      <c r="H172" s="24">
        <v>714.9</v>
      </c>
      <c r="I172" s="24">
        <v>9</v>
      </c>
      <c r="J172" s="24" t="s">
        <v>19</v>
      </c>
      <c r="K172" s="24">
        <v>74.400000000000006</v>
      </c>
      <c r="L172" s="24">
        <v>2269</v>
      </c>
      <c r="M172" s="27"/>
    </row>
    <row r="173" spans="1:13" x14ac:dyDescent="0.3">
      <c r="A173" s="24" t="s">
        <v>190</v>
      </c>
      <c r="B173" s="24">
        <v>124.8</v>
      </c>
      <c r="C173" s="24">
        <v>1.31</v>
      </c>
      <c r="D173" s="24">
        <v>375.3</v>
      </c>
      <c r="E173" s="24">
        <v>3.01</v>
      </c>
      <c r="F173" s="24">
        <v>217000</v>
      </c>
      <c r="G173" s="24">
        <v>496</v>
      </c>
      <c r="H173" s="24">
        <v>777</v>
      </c>
      <c r="I173" s="24">
        <v>3.2</v>
      </c>
      <c r="J173" s="24" t="s">
        <v>19</v>
      </c>
      <c r="K173" s="24">
        <v>54.5</v>
      </c>
      <c r="L173" s="24">
        <v>1131</v>
      </c>
      <c r="M173" s="25" t="s">
        <v>424</v>
      </c>
    </row>
    <row r="174" spans="1:13" x14ac:dyDescent="0.3">
      <c r="A174" s="24" t="s">
        <v>191</v>
      </c>
      <c r="B174" s="24">
        <v>125.3</v>
      </c>
      <c r="C174" s="24">
        <v>1.3</v>
      </c>
      <c r="D174" s="24">
        <v>374.5</v>
      </c>
      <c r="E174" s="24">
        <v>2.99</v>
      </c>
      <c r="F174" s="24">
        <v>217000</v>
      </c>
      <c r="G174" s="24">
        <v>496</v>
      </c>
      <c r="H174" s="24">
        <v>777</v>
      </c>
      <c r="I174" s="24">
        <v>3.2</v>
      </c>
      <c r="J174" s="24" t="s">
        <v>19</v>
      </c>
      <c r="K174" s="24">
        <v>54.5</v>
      </c>
      <c r="L174" s="24">
        <v>1142</v>
      </c>
      <c r="M174" s="26"/>
    </row>
    <row r="175" spans="1:13" x14ac:dyDescent="0.3">
      <c r="A175" s="24" t="s">
        <v>192</v>
      </c>
      <c r="B175" s="24">
        <v>150.1</v>
      </c>
      <c r="C175" s="24">
        <v>1.68</v>
      </c>
      <c r="D175" s="24">
        <v>444.8</v>
      </c>
      <c r="E175" s="24">
        <v>2.96</v>
      </c>
      <c r="F175" s="24">
        <v>215000</v>
      </c>
      <c r="G175" s="24">
        <v>493</v>
      </c>
      <c r="H175" s="24">
        <v>780</v>
      </c>
      <c r="I175" s="24">
        <v>3.2</v>
      </c>
      <c r="J175" s="24" t="s">
        <v>19</v>
      </c>
      <c r="K175" s="24">
        <v>54.5</v>
      </c>
      <c r="L175" s="24">
        <v>1698</v>
      </c>
      <c r="M175" s="26"/>
    </row>
    <row r="176" spans="1:13" x14ac:dyDescent="0.3">
      <c r="A176" s="24" t="s">
        <v>193</v>
      </c>
      <c r="B176" s="24">
        <v>149.80000000000001</v>
      </c>
      <c r="C176" s="24">
        <v>1.65</v>
      </c>
      <c r="D176" s="24">
        <v>444.9</v>
      </c>
      <c r="E176" s="24">
        <v>2.97</v>
      </c>
      <c r="F176" s="24">
        <v>215000</v>
      </c>
      <c r="G176" s="24">
        <v>493</v>
      </c>
      <c r="H176" s="24">
        <v>780</v>
      </c>
      <c r="I176" s="24">
        <v>3.2</v>
      </c>
      <c r="J176" s="24" t="s">
        <v>19</v>
      </c>
      <c r="K176" s="24">
        <v>54.5</v>
      </c>
      <c r="L176" s="24">
        <v>1661</v>
      </c>
      <c r="M176" s="26"/>
    </row>
    <row r="177" spans="1:13" x14ac:dyDescent="0.3">
      <c r="A177" s="24" t="s">
        <v>194</v>
      </c>
      <c r="B177" s="24">
        <v>180.7</v>
      </c>
      <c r="C177" s="24">
        <v>1.69</v>
      </c>
      <c r="D177" s="24">
        <v>539.70000000000005</v>
      </c>
      <c r="E177" s="24">
        <v>2.99</v>
      </c>
      <c r="F177" s="24">
        <v>215000</v>
      </c>
      <c r="G177" s="24">
        <v>493</v>
      </c>
      <c r="H177" s="24">
        <v>780</v>
      </c>
      <c r="I177" s="24">
        <v>3.2</v>
      </c>
      <c r="J177" s="24" t="s">
        <v>19</v>
      </c>
      <c r="K177" s="24">
        <v>54.5</v>
      </c>
      <c r="L177" s="24">
        <v>2169</v>
      </c>
      <c r="M177" s="26"/>
    </row>
    <row r="178" spans="1:13" x14ac:dyDescent="0.3">
      <c r="A178" s="24" t="s">
        <v>195</v>
      </c>
      <c r="B178" s="24">
        <v>180.7</v>
      </c>
      <c r="C178" s="24">
        <v>1.7</v>
      </c>
      <c r="D178" s="24">
        <v>540.4</v>
      </c>
      <c r="E178" s="24">
        <v>2.99</v>
      </c>
      <c r="F178" s="24">
        <v>215000</v>
      </c>
      <c r="G178" s="24">
        <v>493</v>
      </c>
      <c r="H178" s="24">
        <v>780</v>
      </c>
      <c r="I178" s="24">
        <v>3.2</v>
      </c>
      <c r="J178" s="24" t="s">
        <v>19</v>
      </c>
      <c r="K178" s="24">
        <v>54.5</v>
      </c>
      <c r="L178" s="24">
        <v>2193</v>
      </c>
      <c r="M178" s="26"/>
    </row>
    <row r="179" spans="1:13" ht="14.4" customHeight="1" x14ac:dyDescent="0.3">
      <c r="A179" s="24" t="s">
        <v>425</v>
      </c>
      <c r="B179" s="24">
        <v>50.9</v>
      </c>
      <c r="C179" s="24">
        <v>3.07</v>
      </c>
      <c r="D179" s="24">
        <v>150</v>
      </c>
      <c r="E179" s="24">
        <v>2.95</v>
      </c>
      <c r="F179" s="24">
        <v>195000</v>
      </c>
      <c r="G179" s="24">
        <v>228.2</v>
      </c>
      <c r="H179" s="24">
        <v>562.1</v>
      </c>
      <c r="I179" s="24"/>
      <c r="J179" s="24" t="s">
        <v>19</v>
      </c>
      <c r="K179" s="24">
        <v>35.799999999999997</v>
      </c>
      <c r="L179" s="24">
        <v>235</v>
      </c>
      <c r="M179" s="25" t="s">
        <v>429</v>
      </c>
    </row>
    <row r="180" spans="1:13" x14ac:dyDescent="0.3">
      <c r="A180" s="24" t="s">
        <v>426</v>
      </c>
      <c r="B180" s="24">
        <v>101.9</v>
      </c>
      <c r="C180" s="24">
        <v>2.79</v>
      </c>
      <c r="D180" s="24">
        <v>400</v>
      </c>
      <c r="E180" s="24">
        <v>3.93</v>
      </c>
      <c r="F180" s="24">
        <v>195000</v>
      </c>
      <c r="G180" s="24">
        <v>225.7</v>
      </c>
      <c r="H180" s="24">
        <v>656.4</v>
      </c>
      <c r="I180" s="24"/>
      <c r="J180" s="24" t="s">
        <v>19</v>
      </c>
      <c r="K180" s="24">
        <v>35.799999999999997</v>
      </c>
      <c r="L180" s="24">
        <v>570</v>
      </c>
      <c r="M180" s="26"/>
    </row>
    <row r="181" spans="1:13" x14ac:dyDescent="0.3">
      <c r="A181" s="24" t="s">
        <v>427</v>
      </c>
      <c r="B181" s="24">
        <v>114.1</v>
      </c>
      <c r="C181" s="24">
        <v>2.79</v>
      </c>
      <c r="D181" s="24">
        <v>400</v>
      </c>
      <c r="E181" s="24">
        <v>3.51</v>
      </c>
      <c r="F181" s="24">
        <v>195000</v>
      </c>
      <c r="G181" s="24">
        <v>280.7</v>
      </c>
      <c r="H181" s="24">
        <v>617.79999999999995</v>
      </c>
      <c r="I181" s="24"/>
      <c r="J181" s="24" t="s">
        <v>19</v>
      </c>
      <c r="K181" s="24">
        <v>35.799999999999997</v>
      </c>
      <c r="L181" s="24">
        <v>766</v>
      </c>
      <c r="M181" s="26"/>
    </row>
    <row r="182" spans="1:13" x14ac:dyDescent="0.3">
      <c r="A182" s="24" t="s">
        <v>428</v>
      </c>
      <c r="B182" s="24">
        <v>168.4</v>
      </c>
      <c r="C182" s="24">
        <v>3.22</v>
      </c>
      <c r="D182" s="24">
        <v>400</v>
      </c>
      <c r="E182" s="24">
        <v>2.38</v>
      </c>
      <c r="F182" s="24">
        <v>195000</v>
      </c>
      <c r="G182" s="24">
        <v>281.10000000000002</v>
      </c>
      <c r="H182" s="24">
        <v>615.79999999999995</v>
      </c>
      <c r="I182" s="24">
        <v>8.3000000000000007</v>
      </c>
      <c r="J182" s="24" t="s">
        <v>19</v>
      </c>
      <c r="K182" s="24">
        <v>35.799999999999997</v>
      </c>
      <c r="L182" s="24">
        <v>1449</v>
      </c>
      <c r="M182" s="26"/>
    </row>
    <row r="183" spans="1:13" x14ac:dyDescent="0.3">
      <c r="A183" s="24" t="s">
        <v>196</v>
      </c>
      <c r="B183" s="24">
        <v>101.2</v>
      </c>
      <c r="C183" s="24">
        <v>2.83</v>
      </c>
      <c r="D183" s="24">
        <v>400</v>
      </c>
      <c r="E183" s="24">
        <v>3.95</v>
      </c>
      <c r="F183" s="24">
        <v>195000</v>
      </c>
      <c r="G183" s="24">
        <v>324.39999999999998</v>
      </c>
      <c r="H183" s="24">
        <v>647.20000000000005</v>
      </c>
      <c r="I183" s="24">
        <v>8.3000000000000007</v>
      </c>
      <c r="J183" s="24" t="s">
        <v>19</v>
      </c>
      <c r="K183" s="24">
        <v>31.4</v>
      </c>
      <c r="L183" s="24">
        <v>729</v>
      </c>
      <c r="M183" s="26"/>
    </row>
    <row r="184" spans="1:13" x14ac:dyDescent="0.3">
      <c r="A184" s="24" t="s">
        <v>197</v>
      </c>
      <c r="B184" s="24">
        <v>113.9</v>
      </c>
      <c r="C184" s="24">
        <v>2.88</v>
      </c>
      <c r="D184" s="24">
        <v>400</v>
      </c>
      <c r="E184" s="24">
        <v>3.51</v>
      </c>
      <c r="F184" s="24">
        <v>195000</v>
      </c>
      <c r="G184" s="24">
        <v>270.3</v>
      </c>
      <c r="H184" s="24">
        <v>579.4</v>
      </c>
      <c r="I184" s="24">
        <v>8.3000000000000007</v>
      </c>
      <c r="J184" s="24" t="s">
        <v>19</v>
      </c>
      <c r="K184" s="24">
        <v>31.4</v>
      </c>
      <c r="L184" s="24">
        <v>800</v>
      </c>
      <c r="M184" s="26"/>
    </row>
    <row r="185" spans="1:13" x14ac:dyDescent="0.3">
      <c r="A185" s="24" t="s">
        <v>198</v>
      </c>
      <c r="B185" s="24">
        <v>168.2</v>
      </c>
      <c r="C185" s="24">
        <v>3.15</v>
      </c>
      <c r="D185" s="24">
        <v>400</v>
      </c>
      <c r="E185" s="24">
        <v>2.38</v>
      </c>
      <c r="F185" s="24">
        <v>195000</v>
      </c>
      <c r="G185" s="24">
        <v>280.10000000000002</v>
      </c>
      <c r="H185" s="24">
        <v>575.29999999999995</v>
      </c>
      <c r="I185" s="24">
        <v>8.3000000000000007</v>
      </c>
      <c r="J185" s="24" t="s">
        <v>19</v>
      </c>
      <c r="K185" s="24">
        <v>31.4</v>
      </c>
      <c r="L185" s="24">
        <v>1522</v>
      </c>
      <c r="M185" s="26"/>
    </row>
    <row r="186" spans="1:13" x14ac:dyDescent="0.3">
      <c r="A186" s="24" t="s">
        <v>199</v>
      </c>
      <c r="B186" s="24">
        <v>114.3</v>
      </c>
      <c r="C186" s="24">
        <v>3.05</v>
      </c>
      <c r="D186" s="24">
        <v>290</v>
      </c>
      <c r="E186" s="24">
        <v>2.54</v>
      </c>
      <c r="F186" s="24">
        <v>189099</v>
      </c>
      <c r="G186" s="24">
        <v>293</v>
      </c>
      <c r="H186" s="44">
        <f t="shared" ref="H186:H188" si="3">G186/(0.2+185*G186/F186)</f>
        <v>602.07690752927476</v>
      </c>
      <c r="I186" s="24">
        <v>10</v>
      </c>
      <c r="J186" s="24" t="s">
        <v>19</v>
      </c>
      <c r="K186" s="24">
        <v>43.6</v>
      </c>
      <c r="L186" s="24">
        <v>831</v>
      </c>
      <c r="M186" s="45" t="s">
        <v>430</v>
      </c>
    </row>
    <row r="187" spans="1:13" x14ac:dyDescent="0.3">
      <c r="A187" s="24" t="s">
        <v>200</v>
      </c>
      <c r="B187" s="24">
        <v>101</v>
      </c>
      <c r="C187" s="24">
        <v>2</v>
      </c>
      <c r="D187" s="24">
        <v>290</v>
      </c>
      <c r="E187" s="24">
        <v>2.87</v>
      </c>
      <c r="F187" s="24">
        <v>208228</v>
      </c>
      <c r="G187" s="24">
        <v>357</v>
      </c>
      <c r="H187" s="44">
        <f t="shared" si="3"/>
        <v>690.28676597586048</v>
      </c>
      <c r="I187" s="24">
        <v>9.2100000000000009</v>
      </c>
      <c r="J187" s="24" t="s">
        <v>19</v>
      </c>
      <c r="K187" s="24">
        <v>43.6</v>
      </c>
      <c r="L187" s="24">
        <v>600</v>
      </c>
      <c r="M187" s="46"/>
    </row>
    <row r="188" spans="1:13" x14ac:dyDescent="0.3">
      <c r="A188" t="s">
        <v>201</v>
      </c>
      <c r="B188">
        <v>101</v>
      </c>
      <c r="C188">
        <v>1.5</v>
      </c>
      <c r="D188">
        <v>290</v>
      </c>
      <c r="E188">
        <v>2.87</v>
      </c>
      <c r="F188">
        <v>204581</v>
      </c>
      <c r="G188">
        <v>322</v>
      </c>
      <c r="H188" s="19">
        <f t="shared" si="3"/>
        <v>655.56347040688172</v>
      </c>
      <c r="I188">
        <v>9.09</v>
      </c>
      <c r="J188" t="s">
        <v>19</v>
      </c>
      <c r="K188">
        <v>43.6</v>
      </c>
      <c r="L188">
        <v>562</v>
      </c>
      <c r="M188" s="46"/>
    </row>
    <row r="189" spans="1:13" x14ac:dyDescent="0.3">
      <c r="A189" s="24" t="s">
        <v>202</v>
      </c>
      <c r="B189" s="24">
        <v>219</v>
      </c>
      <c r="C189" s="24">
        <v>3.9</v>
      </c>
      <c r="D189" s="24">
        <v>620</v>
      </c>
      <c r="E189" s="24">
        <v>2.83</v>
      </c>
      <c r="F189" s="24">
        <v>203500</v>
      </c>
      <c r="G189" s="24">
        <v>269.3</v>
      </c>
      <c r="H189" s="24">
        <v>710.3</v>
      </c>
      <c r="I189" s="24">
        <v>9.1</v>
      </c>
      <c r="J189" s="24" t="s">
        <v>19</v>
      </c>
      <c r="K189" s="24">
        <v>35.6</v>
      </c>
      <c r="L189" s="24">
        <v>2271</v>
      </c>
      <c r="M189" s="23" t="s">
        <v>431</v>
      </c>
    </row>
    <row r="190" spans="1:13" x14ac:dyDescent="0.3">
      <c r="A190" s="24" t="s">
        <v>203</v>
      </c>
      <c r="B190" s="24">
        <v>219</v>
      </c>
      <c r="C190" s="24">
        <v>3.9</v>
      </c>
      <c r="D190" s="24">
        <v>620</v>
      </c>
      <c r="E190" s="24">
        <v>2.83</v>
      </c>
      <c r="F190" s="24">
        <v>203500</v>
      </c>
      <c r="G190" s="24">
        <v>269.3</v>
      </c>
      <c r="H190" s="24">
        <v>710.3</v>
      </c>
      <c r="I190" s="24">
        <v>9.1</v>
      </c>
      <c r="J190" s="24" t="s">
        <v>19</v>
      </c>
      <c r="K190" s="24">
        <v>35.6</v>
      </c>
      <c r="L190" s="24">
        <v>2459</v>
      </c>
      <c r="M190" s="23"/>
    </row>
    <row r="191" spans="1:13" x14ac:dyDescent="0.3">
      <c r="A191" s="24" t="s">
        <v>204</v>
      </c>
      <c r="B191" s="24">
        <v>219</v>
      </c>
      <c r="C191" s="24">
        <v>3.9</v>
      </c>
      <c r="D191" s="24">
        <v>620</v>
      </c>
      <c r="E191" s="24">
        <v>2.83</v>
      </c>
      <c r="F191" s="24">
        <v>203500</v>
      </c>
      <c r="G191" s="24">
        <v>269.3</v>
      </c>
      <c r="H191" s="24">
        <v>710.3</v>
      </c>
      <c r="I191" s="24">
        <v>9.1</v>
      </c>
      <c r="J191" s="24" t="s">
        <v>19</v>
      </c>
      <c r="K191" s="24">
        <v>35.6</v>
      </c>
      <c r="L191" s="24">
        <v>2331</v>
      </c>
      <c r="M191" s="23"/>
    </row>
    <row r="192" spans="1:13" x14ac:dyDescent="0.3">
      <c r="A192" s="24" t="s">
        <v>205</v>
      </c>
      <c r="B192" s="24">
        <v>219</v>
      </c>
      <c r="C192" s="24">
        <v>3.9</v>
      </c>
      <c r="D192" s="24">
        <v>620</v>
      </c>
      <c r="E192" s="24">
        <v>2.83</v>
      </c>
      <c r="F192" s="24">
        <v>203500</v>
      </c>
      <c r="G192" s="24">
        <v>269.3</v>
      </c>
      <c r="H192" s="24">
        <v>710.3</v>
      </c>
      <c r="I192" s="24">
        <v>9.1</v>
      </c>
      <c r="J192" s="24" t="s">
        <v>19</v>
      </c>
      <c r="K192" s="24">
        <v>33.119999999999997</v>
      </c>
      <c r="L192" s="24">
        <v>2242</v>
      </c>
      <c r="M192" s="23"/>
    </row>
    <row r="193" spans="1:13" x14ac:dyDescent="0.3">
      <c r="A193" s="24" t="s">
        <v>206</v>
      </c>
      <c r="B193" s="24">
        <v>219</v>
      </c>
      <c r="C193" s="24">
        <v>3.9</v>
      </c>
      <c r="D193" s="24">
        <v>620</v>
      </c>
      <c r="E193" s="24">
        <v>2.83</v>
      </c>
      <c r="F193" s="24">
        <v>203500</v>
      </c>
      <c r="G193" s="24">
        <v>269.3</v>
      </c>
      <c r="H193" s="24">
        <v>710.3</v>
      </c>
      <c r="I193" s="24">
        <v>9.1</v>
      </c>
      <c r="J193" s="24" t="s">
        <v>19</v>
      </c>
      <c r="K193" s="24">
        <v>33.119999999999997</v>
      </c>
      <c r="L193" s="24">
        <v>2304</v>
      </c>
      <c r="M193" s="23"/>
    </row>
    <row r="194" spans="1:13" x14ac:dyDescent="0.3">
      <c r="A194" s="24" t="s">
        <v>207</v>
      </c>
      <c r="B194" s="24">
        <v>219</v>
      </c>
      <c r="C194" s="24">
        <v>3.9</v>
      </c>
      <c r="D194" s="24">
        <v>620</v>
      </c>
      <c r="E194" s="24">
        <v>2.83</v>
      </c>
      <c r="F194" s="24">
        <v>203500</v>
      </c>
      <c r="G194" s="24">
        <v>269.3</v>
      </c>
      <c r="H194" s="24">
        <v>710.3</v>
      </c>
      <c r="I194" s="24">
        <v>9.1</v>
      </c>
      <c r="J194" s="24" t="s">
        <v>19</v>
      </c>
      <c r="K194" s="24">
        <v>33.119999999999997</v>
      </c>
      <c r="L194" s="24">
        <v>2306</v>
      </c>
      <c r="M194" s="23"/>
    </row>
    <row r="195" spans="1:13" x14ac:dyDescent="0.3">
      <c r="A195" s="24" t="s">
        <v>208</v>
      </c>
      <c r="B195" s="24">
        <v>219</v>
      </c>
      <c r="C195" s="24">
        <v>3.9</v>
      </c>
      <c r="D195" s="24">
        <v>620</v>
      </c>
      <c r="E195" s="24">
        <v>2.83</v>
      </c>
      <c r="F195" s="24">
        <v>203500</v>
      </c>
      <c r="G195" s="24">
        <v>269.3</v>
      </c>
      <c r="H195" s="24">
        <v>710.3</v>
      </c>
      <c r="I195" s="24">
        <v>9.1</v>
      </c>
      <c r="J195" s="24" t="s">
        <v>19</v>
      </c>
      <c r="K195" s="24">
        <v>33.839999999999996</v>
      </c>
      <c r="L195" s="24">
        <v>2254</v>
      </c>
      <c r="M195" s="23"/>
    </row>
    <row r="196" spans="1:13" x14ac:dyDescent="0.3">
      <c r="A196" s="24" t="s">
        <v>209</v>
      </c>
      <c r="B196" s="24">
        <v>219</v>
      </c>
      <c r="C196" s="24">
        <v>3.9</v>
      </c>
      <c r="D196" s="24">
        <v>620</v>
      </c>
      <c r="E196" s="24">
        <v>2.83</v>
      </c>
      <c r="F196" s="24">
        <v>203500</v>
      </c>
      <c r="G196" s="24">
        <v>269.3</v>
      </c>
      <c r="H196" s="24">
        <v>710.3</v>
      </c>
      <c r="I196" s="24">
        <v>9.1</v>
      </c>
      <c r="J196" s="24" t="s">
        <v>19</v>
      </c>
      <c r="K196" s="24">
        <v>33.839999999999996</v>
      </c>
      <c r="L196" s="24">
        <v>2270</v>
      </c>
      <c r="M196" s="23"/>
    </row>
    <row r="197" spans="1:13" x14ac:dyDescent="0.3">
      <c r="A197" s="24" t="s">
        <v>210</v>
      </c>
      <c r="B197" s="24">
        <v>219</v>
      </c>
      <c r="C197" s="24">
        <v>3.9</v>
      </c>
      <c r="D197" s="24">
        <v>620</v>
      </c>
      <c r="E197" s="24">
        <v>2.83</v>
      </c>
      <c r="F197" s="24">
        <v>203500</v>
      </c>
      <c r="G197" s="24">
        <v>269.3</v>
      </c>
      <c r="H197" s="24">
        <v>710.3</v>
      </c>
      <c r="I197" s="24">
        <v>9.1</v>
      </c>
      <c r="J197" s="24" t="s">
        <v>19</v>
      </c>
      <c r="K197" s="24">
        <v>33.839999999999996</v>
      </c>
      <c r="L197" s="24">
        <v>2218</v>
      </c>
      <c r="M197" s="23"/>
    </row>
    <row r="198" spans="1:13" x14ac:dyDescent="0.3">
      <c r="A198" s="24" t="s">
        <v>211</v>
      </c>
      <c r="B198" s="24">
        <v>114</v>
      </c>
      <c r="C198" s="24">
        <v>4.2</v>
      </c>
      <c r="D198" s="24">
        <v>350</v>
      </c>
      <c r="E198" s="24">
        <v>3.07</v>
      </c>
      <c r="F198" s="24">
        <v>199500</v>
      </c>
      <c r="G198" s="24">
        <v>346.1</v>
      </c>
      <c r="H198" s="24">
        <v>769.3</v>
      </c>
      <c r="I198" s="24">
        <v>5.9</v>
      </c>
      <c r="J198" s="24" t="s">
        <v>19</v>
      </c>
      <c r="K198" s="24">
        <v>35.6</v>
      </c>
      <c r="L198" s="24">
        <v>1082</v>
      </c>
      <c r="M198" s="23"/>
    </row>
    <row r="199" spans="1:13" x14ac:dyDescent="0.3">
      <c r="A199" s="24" t="s">
        <v>212</v>
      </c>
      <c r="B199" s="24">
        <v>114</v>
      </c>
      <c r="C199" s="24">
        <v>4.2</v>
      </c>
      <c r="D199" s="24">
        <v>350</v>
      </c>
      <c r="E199" s="24">
        <v>3.07</v>
      </c>
      <c r="F199" s="24">
        <v>199500</v>
      </c>
      <c r="G199" s="24">
        <v>346.1</v>
      </c>
      <c r="H199" s="24">
        <v>769.3</v>
      </c>
      <c r="I199" s="24">
        <v>5.9</v>
      </c>
      <c r="J199" s="24" t="s">
        <v>19</v>
      </c>
      <c r="K199" s="24">
        <v>35.6</v>
      </c>
      <c r="L199" s="24">
        <v>1099</v>
      </c>
      <c r="M199" s="23"/>
    </row>
    <row r="200" spans="1:13" x14ac:dyDescent="0.3">
      <c r="A200" s="24" t="s">
        <v>213</v>
      </c>
      <c r="B200" s="24">
        <v>114</v>
      </c>
      <c r="C200" s="24">
        <v>4.2</v>
      </c>
      <c r="D200" s="24">
        <v>350</v>
      </c>
      <c r="E200" s="24">
        <v>3.07</v>
      </c>
      <c r="F200" s="24">
        <v>199500</v>
      </c>
      <c r="G200" s="24">
        <v>346.1</v>
      </c>
      <c r="H200" s="24">
        <v>769.3</v>
      </c>
      <c r="I200" s="24">
        <v>5.9</v>
      </c>
      <c r="J200" s="24" t="s">
        <v>19</v>
      </c>
      <c r="K200" s="24">
        <v>35.6</v>
      </c>
      <c r="L200" s="24">
        <v>1116</v>
      </c>
      <c r="M200" s="23"/>
    </row>
    <row r="201" spans="1:13" x14ac:dyDescent="0.3">
      <c r="A201" s="24" t="s">
        <v>214</v>
      </c>
      <c r="B201" s="24">
        <v>114</v>
      </c>
      <c r="C201" s="24">
        <v>4.2</v>
      </c>
      <c r="D201" s="24">
        <v>350</v>
      </c>
      <c r="E201" s="24">
        <v>3.07</v>
      </c>
      <c r="F201" s="24">
        <v>199500</v>
      </c>
      <c r="G201" s="24">
        <v>346.1</v>
      </c>
      <c r="H201" s="24">
        <v>769.3</v>
      </c>
      <c r="I201" s="24">
        <v>5.9</v>
      </c>
      <c r="J201" s="24" t="s">
        <v>19</v>
      </c>
      <c r="K201" s="24">
        <v>33.119999999999997</v>
      </c>
      <c r="L201" s="24">
        <v>1053</v>
      </c>
      <c r="M201" s="23"/>
    </row>
    <row r="202" spans="1:13" x14ac:dyDescent="0.3">
      <c r="A202" s="24" t="s">
        <v>215</v>
      </c>
      <c r="B202" s="24">
        <v>114</v>
      </c>
      <c r="C202" s="24">
        <v>4.2</v>
      </c>
      <c r="D202" s="24">
        <v>350</v>
      </c>
      <c r="E202" s="24">
        <v>3.07</v>
      </c>
      <c r="F202" s="24">
        <v>199500</v>
      </c>
      <c r="G202" s="24">
        <v>346.1</v>
      </c>
      <c r="H202" s="24">
        <v>769.3</v>
      </c>
      <c r="I202" s="24">
        <v>5.9</v>
      </c>
      <c r="J202" s="24" t="s">
        <v>19</v>
      </c>
      <c r="K202" s="24">
        <v>33.119999999999997</v>
      </c>
      <c r="L202" s="24">
        <v>956</v>
      </c>
      <c r="M202" s="23"/>
    </row>
    <row r="203" spans="1:13" x14ac:dyDescent="0.3">
      <c r="A203" s="24" t="s">
        <v>216</v>
      </c>
      <c r="B203" s="24">
        <v>114</v>
      </c>
      <c r="C203" s="24">
        <v>4.2</v>
      </c>
      <c r="D203" s="24">
        <v>350</v>
      </c>
      <c r="E203" s="24">
        <v>3.07</v>
      </c>
      <c r="F203" s="24">
        <v>199500</v>
      </c>
      <c r="G203" s="24">
        <v>346.1</v>
      </c>
      <c r="H203" s="24">
        <v>769.3</v>
      </c>
      <c r="I203" s="24">
        <v>5.9</v>
      </c>
      <c r="J203" s="24" t="s">
        <v>19</v>
      </c>
      <c r="K203" s="24">
        <v>33.119999999999997</v>
      </c>
      <c r="L203" s="24">
        <v>1040</v>
      </c>
      <c r="M203" s="23"/>
    </row>
    <row r="204" spans="1:13" x14ac:dyDescent="0.3">
      <c r="A204" s="24" t="s">
        <v>217</v>
      </c>
      <c r="B204" s="24">
        <v>114</v>
      </c>
      <c r="C204" s="24">
        <v>4.2</v>
      </c>
      <c r="D204" s="24">
        <v>350</v>
      </c>
      <c r="E204" s="24">
        <v>3.07</v>
      </c>
      <c r="F204" s="24">
        <v>199500</v>
      </c>
      <c r="G204" s="24">
        <v>346.1</v>
      </c>
      <c r="H204" s="24">
        <v>769.3</v>
      </c>
      <c r="I204" s="24">
        <v>5.9</v>
      </c>
      <c r="J204" s="24" t="s">
        <v>19</v>
      </c>
      <c r="K204" s="24">
        <v>33.839999999999996</v>
      </c>
      <c r="L204" s="24">
        <v>1016</v>
      </c>
      <c r="M204" s="23"/>
    </row>
    <row r="205" spans="1:13" x14ac:dyDescent="0.3">
      <c r="A205" s="24" t="s">
        <v>218</v>
      </c>
      <c r="B205" s="24">
        <v>114</v>
      </c>
      <c r="C205" s="24">
        <v>4.2</v>
      </c>
      <c r="D205" s="24">
        <v>350</v>
      </c>
      <c r="E205" s="24">
        <v>3.07</v>
      </c>
      <c r="F205" s="24">
        <v>199500</v>
      </c>
      <c r="G205" s="24">
        <v>346.1</v>
      </c>
      <c r="H205" s="24">
        <v>769.3</v>
      </c>
      <c r="I205" s="24">
        <v>5.9</v>
      </c>
      <c r="J205" s="24" t="s">
        <v>19</v>
      </c>
      <c r="K205" s="24">
        <v>33.839999999999996</v>
      </c>
      <c r="L205" s="24">
        <v>1023</v>
      </c>
      <c r="M205" s="23"/>
    </row>
    <row r="206" spans="1:13" x14ac:dyDescent="0.3">
      <c r="A206" s="24" t="s">
        <v>219</v>
      </c>
      <c r="B206" s="24">
        <v>114</v>
      </c>
      <c r="C206" s="24">
        <v>4.2</v>
      </c>
      <c r="D206" s="24">
        <v>350</v>
      </c>
      <c r="E206" s="24">
        <v>3.07</v>
      </c>
      <c r="F206" s="24">
        <v>199500</v>
      </c>
      <c r="G206" s="24">
        <v>346.1</v>
      </c>
      <c r="H206" s="24">
        <v>769.3</v>
      </c>
      <c r="I206" s="24">
        <v>5.9</v>
      </c>
      <c r="J206" s="24" t="s">
        <v>19</v>
      </c>
      <c r="K206" s="24">
        <v>33.839999999999996</v>
      </c>
      <c r="L206" s="24">
        <v>990</v>
      </c>
      <c r="M206" s="23"/>
    </row>
    <row r="207" spans="1:13" x14ac:dyDescent="0.3">
      <c r="A207" s="24" t="s">
        <v>220</v>
      </c>
      <c r="B207" s="24">
        <v>114</v>
      </c>
      <c r="C207" s="24">
        <v>4.2</v>
      </c>
      <c r="D207" s="24">
        <v>350</v>
      </c>
      <c r="E207" s="24">
        <v>3.07</v>
      </c>
      <c r="F207" s="24">
        <v>199500</v>
      </c>
      <c r="G207" s="24">
        <v>346.1</v>
      </c>
      <c r="H207" s="24">
        <v>769.3</v>
      </c>
      <c r="I207" s="24">
        <v>5.9</v>
      </c>
      <c r="J207" s="24" t="s">
        <v>19</v>
      </c>
      <c r="K207" s="24">
        <v>52.64</v>
      </c>
      <c r="L207" s="24">
        <v>1318</v>
      </c>
      <c r="M207" s="23"/>
    </row>
    <row r="208" spans="1:13" x14ac:dyDescent="0.3">
      <c r="A208" s="24" t="s">
        <v>221</v>
      </c>
      <c r="B208" s="24">
        <v>114</v>
      </c>
      <c r="C208" s="24">
        <v>4.2</v>
      </c>
      <c r="D208" s="24">
        <v>350</v>
      </c>
      <c r="E208" s="24">
        <v>3.07</v>
      </c>
      <c r="F208" s="24">
        <v>199500</v>
      </c>
      <c r="G208" s="24">
        <v>346.1</v>
      </c>
      <c r="H208" s="24">
        <v>769.3</v>
      </c>
      <c r="I208" s="24">
        <v>5.9</v>
      </c>
      <c r="J208" s="24" t="s">
        <v>19</v>
      </c>
      <c r="K208" s="24">
        <v>52.64</v>
      </c>
      <c r="L208" s="24">
        <v>1317</v>
      </c>
      <c r="M208" s="23"/>
    </row>
    <row r="209" spans="1:13" x14ac:dyDescent="0.3">
      <c r="A209" s="24" t="s">
        <v>222</v>
      </c>
      <c r="B209" s="24">
        <v>114</v>
      </c>
      <c r="C209" s="24">
        <v>4.2</v>
      </c>
      <c r="D209" s="24">
        <v>350</v>
      </c>
      <c r="E209" s="24">
        <v>3.07</v>
      </c>
      <c r="F209" s="24">
        <v>199500</v>
      </c>
      <c r="G209" s="24">
        <v>346.1</v>
      </c>
      <c r="H209" s="24">
        <v>769.3</v>
      </c>
      <c r="I209" s="24">
        <v>5.9</v>
      </c>
      <c r="J209" s="24" t="s">
        <v>19</v>
      </c>
      <c r="K209" s="24">
        <v>45.84</v>
      </c>
      <c r="L209" s="24">
        <v>1171</v>
      </c>
      <c r="M209" s="23"/>
    </row>
    <row r="210" spans="1:13" x14ac:dyDescent="0.3">
      <c r="A210" s="24" t="s">
        <v>223</v>
      </c>
      <c r="B210" s="24">
        <v>114</v>
      </c>
      <c r="C210" s="24">
        <v>4.2</v>
      </c>
      <c r="D210" s="24">
        <v>350</v>
      </c>
      <c r="E210" s="24">
        <v>3.07</v>
      </c>
      <c r="F210" s="24">
        <v>199500</v>
      </c>
      <c r="G210" s="24">
        <v>346.1</v>
      </c>
      <c r="H210" s="24">
        <v>769.3</v>
      </c>
      <c r="I210" s="24">
        <v>5.9</v>
      </c>
      <c r="J210" s="24" t="s">
        <v>19</v>
      </c>
      <c r="K210" s="24">
        <v>45.84</v>
      </c>
      <c r="L210" s="24">
        <v>1174</v>
      </c>
      <c r="M210" s="23"/>
    </row>
    <row r="211" spans="1:13" x14ac:dyDescent="0.3">
      <c r="A211" s="24" t="s">
        <v>224</v>
      </c>
      <c r="B211" s="24">
        <v>114</v>
      </c>
      <c r="C211" s="24">
        <v>4.2</v>
      </c>
      <c r="D211" s="24">
        <v>350</v>
      </c>
      <c r="E211" s="24">
        <v>3.07</v>
      </c>
      <c r="F211" s="24">
        <v>199500</v>
      </c>
      <c r="G211" s="24">
        <v>346.1</v>
      </c>
      <c r="H211" s="24">
        <v>769.3</v>
      </c>
      <c r="I211" s="24">
        <v>5.9</v>
      </c>
      <c r="J211" s="24" t="s">
        <v>19</v>
      </c>
      <c r="K211" s="24">
        <v>41.680000000000007</v>
      </c>
      <c r="L211" s="24">
        <v>1074</v>
      </c>
      <c r="M211" s="23"/>
    </row>
    <row r="212" spans="1:13" x14ac:dyDescent="0.3">
      <c r="A212" s="24" t="s">
        <v>225</v>
      </c>
      <c r="B212" s="24">
        <v>114</v>
      </c>
      <c r="C212" s="24">
        <v>4.2</v>
      </c>
      <c r="D212" s="24">
        <v>350</v>
      </c>
      <c r="E212" s="24">
        <v>3.07</v>
      </c>
      <c r="F212" s="24">
        <v>199500</v>
      </c>
      <c r="G212" s="24">
        <v>346.1</v>
      </c>
      <c r="H212" s="24">
        <v>769.3</v>
      </c>
      <c r="I212" s="24">
        <v>5.9</v>
      </c>
      <c r="J212" s="24" t="s">
        <v>19</v>
      </c>
      <c r="K212" s="24">
        <v>41.680000000000007</v>
      </c>
      <c r="L212" s="24">
        <v>1091</v>
      </c>
      <c r="M212" s="23"/>
    </row>
    <row r="213" spans="1:13" x14ac:dyDescent="0.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</row>
  </sheetData>
  <mergeCells count="16">
    <mergeCell ref="M173:M178"/>
    <mergeCell ref="M179:M185"/>
    <mergeCell ref="M186:M188"/>
    <mergeCell ref="M189:M212"/>
    <mergeCell ref="M131:M132"/>
    <mergeCell ref="M133:M146"/>
    <mergeCell ref="M147:M172"/>
    <mergeCell ref="M109:M112"/>
    <mergeCell ref="M113:M130"/>
    <mergeCell ref="M96:M101"/>
    <mergeCell ref="M102:M108"/>
    <mergeCell ref="M50:M73"/>
    <mergeCell ref="M74:M91"/>
    <mergeCell ref="M92:M95"/>
    <mergeCell ref="M2:M33"/>
    <mergeCell ref="M34:M49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R_CFST</vt:lpstr>
      <vt:lpstr>SS CFST Database_rectengular</vt:lpstr>
      <vt:lpstr>SS CFST Database_Circular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Ishpreet Kapoor</dc:creator>
  <cp:lastModifiedBy>Ishpreet Kapoor</cp:lastModifiedBy>
  <dcterms:modified xsi:type="dcterms:W3CDTF">2024-10-29T06:55:51Z</dcterms:modified>
</cp:coreProperties>
</file>