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_CFST" sheetId="1" r:id="rId4"/>
    <sheet state="hidden" name="SS CFST Database_rectengular" sheetId="2" r:id="rId5"/>
    <sheet state="visible" name="SS CFST Database_Circular" sheetId="3" r:id="rId6"/>
  </sheets>
  <definedNames/>
  <calcPr/>
  <extLst>
    <ext uri="GoogleSheetsCustomDataVersion2">
      <go:sheetsCustomData xmlns:go="http://customooxmlschemas.google.com/" r:id="rId7" roundtripDataChecksum="pmb7KKvjMgkFR55K2dlF+yBpZdnUn/SvQAFi1HVBnn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92">
      <text>
        <t xml:space="preserve">======
ID#AAABYNGfmaQ
tc={3EFCDA75-74A4-434E-BD30-BEFD7755EF6F}    (2024-11-05 18:38:42)
[Threaded comment]
Your version of Excel allows you to read this threaded comment; however, any edits to it will get removed if the file is opened in a newer version of Excel. Learn more: https://go.microsoft.com/fwlink/?linkid=870924
Comment:
    Made into Cyl Strength</t>
      </text>
    </comment>
  </commentList>
  <extLst>
    <ext uri="GoogleSheetsCustomDataVersion2">
      <go:sheetsCustomData xmlns:go="http://customooxmlschemas.google.com/" r:id="rId1" roundtripDataSignature="AMtx7mjwUxN8551BVoF0L/k5dSqD93ZmD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74">
      <text>
        <t xml:space="preserve">======
ID#AAABYNGfmaU
tc={5A886AEC-5E44-40A7-87EC-D02F749ED646}    (2024-11-05 18:38:42)
[Threaded comment]
Your version of Excel allows you to read this threaded comment; however, any edits to it will get removed if the file is opened in a newer version of Excel. Learn more: https://go.microsoft.com/fwlink/?linkid=870924
Comment:
    Estimated Value</t>
      </text>
    </comment>
  </commentList>
  <extLst>
    <ext uri="GoogleSheetsCustomDataVersion2">
      <go:sheetsCustomData xmlns:go="http://customooxmlschemas.google.com/" r:id="rId1" roundtripDataSignature="AMtx7mgz7jstL9QfFQckpWGDSFbF15kj0Q=="/>
    </ext>
  </extLst>
</comments>
</file>

<file path=xl/sharedStrings.xml><?xml version="1.0" encoding="utf-8"?>
<sst xmlns="http://schemas.openxmlformats.org/spreadsheetml/2006/main" count="875" uniqueCount="440">
  <si>
    <t>Appendix A</t>
  </si>
  <si>
    <t xml:space="preserve">Database for Rectangular CCFST Columns </t>
  </si>
  <si>
    <t>ID</t>
  </si>
  <si>
    <t>N</t>
  </si>
  <si>
    <t>B (mm)</t>
  </si>
  <si>
    <t>H (mm)</t>
  </si>
  <si>
    <t>t (mm)</t>
  </si>
  <si>
    <t>L  (mm)</t>
  </si>
  <si>
    <t>L/B</t>
  </si>
  <si>
    <r>
      <rPr>
        <rFont val="Calibri"/>
        <b/>
        <color theme="1"/>
        <sz val="12.0"/>
      </rPr>
      <t>E</t>
    </r>
    <r>
      <rPr>
        <rFont val="Calibri"/>
        <b/>
        <color theme="1"/>
        <sz val="12.0"/>
        <vertAlign val="subscript"/>
      </rPr>
      <t>o</t>
    </r>
    <r>
      <rPr>
        <rFont val="Calibri"/>
        <b/>
        <color theme="1"/>
        <sz val="12.0"/>
      </rPr>
      <t xml:space="preserve"> (MPa)</t>
    </r>
  </si>
  <si>
    <r>
      <rPr>
        <rFont val="Arial"/>
        <b/>
        <color theme="1"/>
        <sz val="12.0"/>
      </rPr>
      <t>f</t>
    </r>
    <r>
      <rPr>
        <rFont val="Arial"/>
        <b/>
        <color theme="1"/>
        <sz val="12.0"/>
        <vertAlign val="subscript"/>
      </rPr>
      <t>0.2</t>
    </r>
    <r>
      <rPr>
        <rFont val="Arial"/>
        <b/>
        <color theme="1"/>
        <sz val="12.0"/>
      </rPr>
      <t xml:space="preserve"> (MPa)</t>
    </r>
  </si>
  <si>
    <r>
      <rPr>
        <rFont val="Arial"/>
        <b/>
        <color theme="1"/>
        <sz val="12.0"/>
      </rPr>
      <t>f</t>
    </r>
    <r>
      <rPr>
        <rFont val="Arial"/>
        <b/>
        <color theme="1"/>
        <sz val="12.0"/>
        <vertAlign val="subscript"/>
      </rPr>
      <t>u</t>
    </r>
    <r>
      <rPr>
        <rFont val="Arial"/>
        <b/>
        <color theme="1"/>
        <sz val="12.0"/>
      </rPr>
      <t xml:space="preserve"> (MPa)</t>
    </r>
  </si>
  <si>
    <t>n</t>
  </si>
  <si>
    <t>fc type</t>
  </si>
  <si>
    <r>
      <rPr>
        <rFont val="Calibri"/>
        <b/>
        <color theme="1"/>
        <sz val="12.0"/>
      </rPr>
      <t>f'</t>
    </r>
    <r>
      <rPr>
        <rFont val="Calibri"/>
        <b/>
        <color theme="1"/>
        <sz val="12.0"/>
        <vertAlign val="subscript"/>
      </rPr>
      <t>c,cyl</t>
    </r>
  </si>
  <si>
    <t>N Test (kN)</t>
  </si>
  <si>
    <t>S20-50x2A</t>
  </si>
  <si>
    <t>Cyl</t>
  </si>
  <si>
    <t>Paper - 1</t>
  </si>
  <si>
    <t>S20-50x2B</t>
  </si>
  <si>
    <t>S30-50x2A</t>
  </si>
  <si>
    <t>S30-50x2B</t>
  </si>
  <si>
    <t>S20-50x3A</t>
  </si>
  <si>
    <t>S20-50x3B</t>
  </si>
  <si>
    <t>S30-50x3A</t>
  </si>
  <si>
    <t>S30-50x3B</t>
  </si>
  <si>
    <t>S20-100x3A</t>
  </si>
  <si>
    <t>S20-100x3B</t>
  </si>
  <si>
    <t>S30-100x3A</t>
  </si>
  <si>
    <t>S30-100x3B</t>
  </si>
  <si>
    <t>S20-100x5A</t>
  </si>
  <si>
    <t>S20-100x5B</t>
  </si>
  <si>
    <t>S30-100x5A</t>
  </si>
  <si>
    <t>S30-100x5B</t>
  </si>
  <si>
    <t>S20-150x3A</t>
  </si>
  <si>
    <t>S20-150x3B</t>
  </si>
  <si>
    <t>S30-150x3A</t>
  </si>
  <si>
    <t>S30-150x3B</t>
  </si>
  <si>
    <t>S20-150x5A</t>
  </si>
  <si>
    <t>S20-150x5B</t>
  </si>
  <si>
    <t>S30-150x5A</t>
  </si>
  <si>
    <t>S30-150x5B</t>
  </si>
  <si>
    <t>S1-1a</t>
  </si>
  <si>
    <t>S1-1b</t>
  </si>
  <si>
    <t>SHS 100x100x3-C40</t>
  </si>
  <si>
    <t>Paper - 2</t>
  </si>
  <si>
    <t>SHS 100x100x3-C60</t>
  </si>
  <si>
    <t>SHS 100x100x3-C80</t>
  </si>
  <si>
    <t>SHS 120x120x5-C40</t>
  </si>
  <si>
    <t>SHS 120x120x5-C60</t>
  </si>
  <si>
    <t>SHS 120x120x5-C80</t>
  </si>
  <si>
    <t>SHS 150x150x5-C40</t>
  </si>
  <si>
    <t>SHS 150x150x5-C60</t>
  </si>
  <si>
    <t>SHS 150x150x5-C80</t>
  </si>
  <si>
    <t>RHS 100x50x5-C40</t>
  </si>
  <si>
    <t>RHS 100x50x5-C60</t>
  </si>
  <si>
    <t>RHS 100x50x5-C80</t>
  </si>
  <si>
    <t>RHS 150x100x5-C40</t>
  </si>
  <si>
    <t>RHS 150x100x5-C60</t>
  </si>
  <si>
    <t>RHS 150x100x5-C80</t>
  </si>
  <si>
    <t>S-3-L-RS-1</t>
  </si>
  <si>
    <t>Cube</t>
  </si>
  <si>
    <t>Paper - 5</t>
  </si>
  <si>
    <t>S-3-L-RS-2</t>
  </si>
  <si>
    <t>S-3-H-RS-1</t>
  </si>
  <si>
    <t>S-3-H-RS-2</t>
  </si>
  <si>
    <t>S-4-L-RS-1</t>
  </si>
  <si>
    <t>S-4-L-RS-2</t>
  </si>
  <si>
    <t>S-5-L-RS-1</t>
  </si>
  <si>
    <t>S-5-L-RS-2</t>
  </si>
  <si>
    <t>S-3-L-DS-1</t>
  </si>
  <si>
    <t>S-3-L-DS-2</t>
  </si>
  <si>
    <t>S-3-H-DS-1</t>
  </si>
  <si>
    <t>S-3-H-DS-2</t>
  </si>
  <si>
    <t>S-4-L-DS-1</t>
  </si>
  <si>
    <t>S-4-L-DS-2</t>
  </si>
  <si>
    <t>S-5-L-DS-1</t>
  </si>
  <si>
    <t>S-5-L-DS-2</t>
  </si>
  <si>
    <t>S-3-L-SS-1</t>
  </si>
  <si>
    <t>S-3-L-SS-2</t>
  </si>
  <si>
    <t>S-3-H-SS-1</t>
  </si>
  <si>
    <t>S-3-H-SS-2</t>
  </si>
  <si>
    <t>S-4-L-SS-1</t>
  </si>
  <si>
    <t>S-4-L-SS-2</t>
  </si>
  <si>
    <t>S-5-L-SS-1</t>
  </si>
  <si>
    <t>S-5-L-SS-2</t>
  </si>
  <si>
    <t>SHS 100x100x2-C30</t>
  </si>
  <si>
    <t>Paper - 9</t>
  </si>
  <si>
    <t>SHS 100x100x2-C60</t>
  </si>
  <si>
    <t>SHS 100x100x2-C100</t>
  </si>
  <si>
    <t>SHS 100x100x5-C30</t>
  </si>
  <si>
    <t>SHS 100x100x5-C60</t>
  </si>
  <si>
    <t>SHS 100x100x5-C100</t>
  </si>
  <si>
    <t>SHS 150x150x6-C40</t>
  </si>
  <si>
    <t>SHS 150x150x6-C60</t>
  </si>
  <si>
    <t>SHS 150x150x6-C80</t>
  </si>
  <si>
    <t>SHS 150x150x3-C40</t>
  </si>
  <si>
    <t>SHS 150x150x3-C60</t>
  </si>
  <si>
    <t>SHS 150x150x3-C80</t>
  </si>
  <si>
    <t>RHS 200x110x4-C40</t>
  </si>
  <si>
    <t>RHS 200x110x4-C80</t>
  </si>
  <si>
    <t>RHS 160x80x3-C40</t>
  </si>
  <si>
    <t>RHS 160x80x3-C60</t>
  </si>
  <si>
    <t>RHS 160x80x3-C80</t>
  </si>
  <si>
    <t>RHS 140x80x3-C40</t>
  </si>
  <si>
    <t>RHS 140x80x3-C60</t>
  </si>
  <si>
    <t>RHS 140x80x3-C80</t>
  </si>
  <si>
    <t>S-S-N</t>
  </si>
  <si>
    <t>Paper - 10</t>
  </si>
  <si>
    <t>S-S-C1</t>
  </si>
  <si>
    <t>S-S-C2</t>
  </si>
  <si>
    <t>S-S-C3</t>
  </si>
  <si>
    <t>S-S-F1</t>
  </si>
  <si>
    <t>S-S-F2</t>
  </si>
  <si>
    <t>S-S-F3</t>
  </si>
  <si>
    <t>RS-0</t>
  </si>
  <si>
    <t>Paper - 11</t>
  </si>
  <si>
    <t>RS-25</t>
  </si>
  <si>
    <t>RS-50</t>
  </si>
  <si>
    <t>RS-100</t>
  </si>
  <si>
    <t>SHS1C40</t>
  </si>
  <si>
    <t>Paper - 12</t>
  </si>
  <si>
    <t>SHS1C60</t>
  </si>
  <si>
    <t>SHS1C680</t>
  </si>
  <si>
    <t>SHS2C40</t>
  </si>
  <si>
    <t>SHS2C60</t>
  </si>
  <si>
    <t>SHS2C80</t>
  </si>
  <si>
    <t>RHS1C40</t>
  </si>
  <si>
    <t>RHS1C80</t>
  </si>
  <si>
    <t>RHS2C40</t>
  </si>
  <si>
    <t>RHS2C60</t>
  </si>
  <si>
    <t>RHS2C80</t>
  </si>
  <si>
    <t>RHS3C40</t>
  </si>
  <si>
    <t>RHS3C60</t>
  </si>
  <si>
    <t>RHS3C80</t>
  </si>
  <si>
    <t>S1C30</t>
  </si>
  <si>
    <t>Paper - 14</t>
  </si>
  <si>
    <t>S1C40</t>
  </si>
  <si>
    <t>S2C30</t>
  </si>
  <si>
    <t>S240</t>
  </si>
  <si>
    <t>S3C30</t>
  </si>
  <si>
    <t>S3C40</t>
  </si>
  <si>
    <t>S4C30</t>
  </si>
  <si>
    <t>S4C40</t>
  </si>
  <si>
    <t>S20-50x3-A</t>
  </si>
  <si>
    <t>S20-100x5-A</t>
  </si>
  <si>
    <t>S30-100x3-A</t>
  </si>
  <si>
    <t>S30-150x3-A</t>
  </si>
  <si>
    <t>SHS-5-C60</t>
  </si>
  <si>
    <t>S200630</t>
  </si>
  <si>
    <t>Paper - 15</t>
  </si>
  <si>
    <t xml:space="preserve">n evaluated using this values and formula </t>
  </si>
  <si>
    <t>S200635</t>
  </si>
  <si>
    <t>S200640</t>
  </si>
  <si>
    <t>S200830</t>
  </si>
  <si>
    <t>S200835</t>
  </si>
  <si>
    <t>S200840</t>
  </si>
  <si>
    <t>S201030</t>
  </si>
  <si>
    <t>S201035</t>
  </si>
  <si>
    <t>S201040</t>
  </si>
  <si>
    <t>S300630</t>
  </si>
  <si>
    <t>S300635</t>
  </si>
  <si>
    <t>S300640</t>
  </si>
  <si>
    <t>S300830</t>
  </si>
  <si>
    <t>S300835</t>
  </si>
  <si>
    <t>S300840</t>
  </si>
  <si>
    <t>S301030</t>
  </si>
  <si>
    <t>S301035</t>
  </si>
  <si>
    <t>60x40x4C40</t>
  </si>
  <si>
    <t>Paper - 16</t>
  </si>
  <si>
    <t>60x40x4C40R</t>
  </si>
  <si>
    <t>60X40X4C80</t>
  </si>
  <si>
    <t>60X40X4C120</t>
  </si>
  <si>
    <t>60X60X3C40</t>
  </si>
  <si>
    <t>60X60X3C80</t>
  </si>
  <si>
    <t>60X60X3C120</t>
  </si>
  <si>
    <t>80X60X4C40</t>
  </si>
  <si>
    <t>80X60X4C80</t>
  </si>
  <si>
    <t>80X60X4C120</t>
  </si>
  <si>
    <t>80X60X4C120R</t>
  </si>
  <si>
    <t>100X40X2C40</t>
  </si>
  <si>
    <t>100X40X2C80</t>
  </si>
  <si>
    <t>100X40X2C120</t>
  </si>
  <si>
    <t>120X80X3C40</t>
  </si>
  <si>
    <t>120X80X3C80</t>
  </si>
  <si>
    <t>120X80X3C120</t>
  </si>
  <si>
    <t>RA0</t>
  </si>
  <si>
    <t>Paper - 17</t>
  </si>
  <si>
    <t>RB0</t>
  </si>
  <si>
    <t>RCO</t>
  </si>
  <si>
    <t>RDO</t>
  </si>
  <si>
    <t>SA0</t>
  </si>
  <si>
    <t>SB0</t>
  </si>
  <si>
    <t>SC0</t>
  </si>
  <si>
    <t>A100</t>
  </si>
  <si>
    <t>Paper - 18</t>
  </si>
  <si>
    <t>A250</t>
  </si>
  <si>
    <t>D100</t>
  </si>
  <si>
    <t>D250</t>
  </si>
  <si>
    <t>Paper - 19</t>
  </si>
  <si>
    <t>Type of Steel</t>
  </si>
  <si>
    <t>B</t>
  </si>
  <si>
    <t>H</t>
  </si>
  <si>
    <t>t</t>
  </si>
  <si>
    <t>L</t>
  </si>
  <si>
    <t>Eo</t>
  </si>
  <si>
    <t>f_0.2</t>
  </si>
  <si>
    <t>fu</t>
  </si>
  <si>
    <t>fc</t>
  </si>
  <si>
    <t>Ntest</t>
  </si>
  <si>
    <t xml:space="preserve">Database for Circular CCFST Columns </t>
  </si>
  <si>
    <t xml:space="preserve"> ID</t>
  </si>
  <si>
    <t>D (mm)</t>
  </si>
  <si>
    <t>L (mm)</t>
  </si>
  <si>
    <t>L/D</t>
  </si>
  <si>
    <r>
      <rPr>
        <rFont val="Calibri"/>
        <b/>
        <color theme="1"/>
        <sz val="11.0"/>
      </rPr>
      <t>E</t>
    </r>
    <r>
      <rPr>
        <rFont val="Calibri"/>
        <b/>
        <color theme="1"/>
        <sz val="11.0"/>
        <vertAlign val="subscript"/>
      </rPr>
      <t>o</t>
    </r>
    <r>
      <rPr>
        <rFont val="Calibri"/>
        <b/>
        <color theme="1"/>
        <sz val="11.0"/>
      </rPr>
      <t xml:space="preserve"> (MPa)</t>
    </r>
  </si>
  <si>
    <r>
      <rPr>
        <rFont val="Arial"/>
        <b/>
        <color theme="1"/>
        <sz val="11.0"/>
      </rPr>
      <t>f</t>
    </r>
    <r>
      <rPr>
        <rFont val="Arial"/>
        <b/>
        <color theme="1"/>
        <sz val="11.0"/>
        <vertAlign val="subscript"/>
      </rPr>
      <t>0.2</t>
    </r>
    <r>
      <rPr>
        <rFont val="Arial"/>
        <b/>
        <color theme="1"/>
        <sz val="11.0"/>
      </rPr>
      <t xml:space="preserve"> (MPa)</t>
    </r>
  </si>
  <si>
    <r>
      <rPr>
        <rFont val="Arial"/>
        <b/>
        <color theme="1"/>
        <sz val="11.0"/>
      </rPr>
      <t>f</t>
    </r>
    <r>
      <rPr>
        <rFont val="Arial"/>
        <b/>
        <color theme="1"/>
        <sz val="11.0"/>
        <vertAlign val="subscript"/>
      </rPr>
      <t>u</t>
    </r>
    <r>
      <rPr>
        <rFont val="Arial"/>
        <b/>
        <color theme="1"/>
        <sz val="11.0"/>
      </rPr>
      <t xml:space="preserve"> (MPa)</t>
    </r>
  </si>
  <si>
    <r>
      <rPr>
        <rFont val="Calibri"/>
        <b/>
        <color theme="1"/>
        <sz val="11.0"/>
      </rPr>
      <t>f'</t>
    </r>
    <r>
      <rPr>
        <rFont val="Calibri"/>
        <b/>
        <color theme="1"/>
        <sz val="11.0"/>
        <vertAlign val="subscript"/>
      </rPr>
      <t>c_cyl</t>
    </r>
  </si>
  <si>
    <t>N_Test</t>
  </si>
  <si>
    <t>C20-50x1.2A</t>
  </si>
  <si>
    <t>C20-50x1.2B</t>
  </si>
  <si>
    <t>C30-50x1.2A</t>
  </si>
  <si>
    <t>C30-50x1.2B</t>
  </si>
  <si>
    <t>C20-50x1.6A</t>
  </si>
  <si>
    <t>Simplified Ramberg-Osgoode model by Ramusssen</t>
  </si>
  <si>
    <t>C20-50x1.6B</t>
  </si>
  <si>
    <t>C30-50x1.6A</t>
  </si>
  <si>
    <t>C30-50x1.6B</t>
  </si>
  <si>
    <t>C20-100x1.6A</t>
  </si>
  <si>
    <t>C20-100x1.6B</t>
  </si>
  <si>
    <t>C30-100x1.6A</t>
  </si>
  <si>
    <t>C30-100x1.6B</t>
  </si>
  <si>
    <t>C20-127x1.6A</t>
  </si>
  <si>
    <t>C20-127x1.6B</t>
  </si>
  <si>
    <t>C30-127x1.6A</t>
  </si>
  <si>
    <t>C30-127x1.6B</t>
  </si>
  <si>
    <t>C20-150x1.6A</t>
  </si>
  <si>
    <t>C20-150x1.6B</t>
  </si>
  <si>
    <t>C30-150x1.6A</t>
  </si>
  <si>
    <t>C30-150x1.6B</t>
  </si>
  <si>
    <t>C20-200x2.0A</t>
  </si>
  <si>
    <t>C30-200x2.0A</t>
  </si>
  <si>
    <t>C30-200x2.0B</t>
  </si>
  <si>
    <t>S1-127</t>
  </si>
  <si>
    <t>CFT1-127</t>
  </si>
  <si>
    <t>S2-152</t>
  </si>
  <si>
    <t>CFT2-152</t>
  </si>
  <si>
    <t>C1-1a</t>
  </si>
  <si>
    <t>C1-1b</t>
  </si>
  <si>
    <t>C2-1a</t>
  </si>
  <si>
    <t>C2-1b</t>
  </si>
  <si>
    <t>D73-C90-T0</t>
  </si>
  <si>
    <t>Paper - 3</t>
  </si>
  <si>
    <t>D73-C90-T15</t>
  </si>
  <si>
    <t>D73-C90-T30</t>
  </si>
  <si>
    <t>D73-C90-T45</t>
  </si>
  <si>
    <t>D73-C140-T0</t>
  </si>
  <si>
    <t>D73-C140-T15</t>
  </si>
  <si>
    <t>D73-C140-T30</t>
  </si>
  <si>
    <t>D73-C140-T45</t>
  </si>
  <si>
    <t>D89-C90-T0</t>
  </si>
  <si>
    <t>D89-C90-T15</t>
  </si>
  <si>
    <t>D89-C90-T30</t>
  </si>
  <si>
    <t>D89-C90-T45</t>
  </si>
  <si>
    <t>D89-C140-T0</t>
  </si>
  <si>
    <t>D89-C140-T15</t>
  </si>
  <si>
    <t>D89-C140-T30</t>
  </si>
  <si>
    <t>D89-C140-T45</t>
  </si>
  <si>
    <t>C-3-L-RS-1</t>
  </si>
  <si>
    <t>C-3-L-RS-2</t>
  </si>
  <si>
    <t>C-3-H-RS-1</t>
  </si>
  <si>
    <t>C-3-H-RS-2</t>
  </si>
  <si>
    <t>C-4-L-RS-1</t>
  </si>
  <si>
    <t>C-4-L-RS-2</t>
  </si>
  <si>
    <t>C-5-L-RS-1</t>
  </si>
  <si>
    <t>C-5-L-RS-2</t>
  </si>
  <si>
    <t>C-3-L-DS-1</t>
  </si>
  <si>
    <t>C-3-L-DS-2</t>
  </si>
  <si>
    <t>C-3-H-DS-1</t>
  </si>
  <si>
    <t>C-3-H-DS-2</t>
  </si>
  <si>
    <t>C-4-L-DS-1</t>
  </si>
  <si>
    <t>C-4-L-DS-2</t>
  </si>
  <si>
    <t>C-5-L-DS-1</t>
  </si>
  <si>
    <t>C-5-L-DS-2</t>
  </si>
  <si>
    <t>C-3-L-SS-1</t>
  </si>
  <si>
    <t>C-3-L-SS-2</t>
  </si>
  <si>
    <t>C-3-H-SS-1</t>
  </si>
  <si>
    <t>C-3-H-SS-2</t>
  </si>
  <si>
    <t>C-4-L-SS-1</t>
  </si>
  <si>
    <t>C-4-L-SS-2</t>
  </si>
  <si>
    <t>C-5-L-SS-1</t>
  </si>
  <si>
    <t>C-5-L-SS-2</t>
  </si>
  <si>
    <t>D73-C50</t>
  </si>
  <si>
    <t>Paper - 6</t>
  </si>
  <si>
    <t>D73-C50-C-1</t>
  </si>
  <si>
    <t>D73-C50-C-2</t>
  </si>
  <si>
    <t>D73-C50-C-3</t>
  </si>
  <si>
    <t>D73-C50-S-1</t>
  </si>
  <si>
    <t>D73-C50-S-2</t>
  </si>
  <si>
    <t>D73-C50-S-3</t>
  </si>
  <si>
    <t>D73-C60</t>
  </si>
  <si>
    <t>D73-C60-C-1</t>
  </si>
  <si>
    <t>D73-C60-C-2</t>
  </si>
  <si>
    <t>D73-C60-C-3</t>
  </si>
  <si>
    <t>D73-C60-S-1</t>
  </si>
  <si>
    <t>D73-C60-S-2</t>
  </si>
  <si>
    <t>D73-C60-S-3</t>
  </si>
  <si>
    <t>D89-C60</t>
  </si>
  <si>
    <t>D89-C60-C-1</t>
  </si>
  <si>
    <t>D89-C60-C-2</t>
  </si>
  <si>
    <t>D89-C60-C-3</t>
  </si>
  <si>
    <t>D73-C100-L6</t>
  </si>
  <si>
    <t>Paper - 8</t>
  </si>
  <si>
    <t>D73-C140-L6</t>
  </si>
  <si>
    <t>D89-C90-L6</t>
  </si>
  <si>
    <t>D89-C120-L6</t>
  </si>
  <si>
    <t>CHS 104x2-C30</t>
  </si>
  <si>
    <t>CHS 104x2-C60</t>
  </si>
  <si>
    <t>CHS 104x2-C100</t>
  </si>
  <si>
    <t>CHS 114x6-C30</t>
  </si>
  <si>
    <t>CHS 114x6-C60</t>
  </si>
  <si>
    <t>CHS 114x6-C100</t>
  </si>
  <si>
    <t>C-S-N</t>
  </si>
  <si>
    <t>C-S-C1</t>
  </si>
  <si>
    <t>C-S-C2</t>
  </si>
  <si>
    <t>C-S-C3</t>
  </si>
  <si>
    <t>C-S-F1</t>
  </si>
  <si>
    <t>C-S-F2</t>
  </si>
  <si>
    <t>C-S-F3</t>
  </si>
  <si>
    <t>CS-0</t>
  </si>
  <si>
    <t>CS-25</t>
  </si>
  <si>
    <t>CS-50</t>
  </si>
  <si>
    <t>CS-100</t>
  </si>
  <si>
    <t>304-t8c40</t>
  </si>
  <si>
    <t>Paper - 13</t>
  </si>
  <si>
    <t>304-t10c40</t>
  </si>
  <si>
    <t>304-t12c40</t>
  </si>
  <si>
    <t>304-t8c44</t>
  </si>
  <si>
    <t>304-t10c44</t>
  </si>
  <si>
    <t>304-t12c44</t>
  </si>
  <si>
    <t>304-t8c48</t>
  </si>
  <si>
    <t>304-t10c48</t>
  </si>
  <si>
    <t>304-t12c48</t>
  </si>
  <si>
    <t>2205-t8c43</t>
  </si>
  <si>
    <t>2205-t10c43</t>
  </si>
  <si>
    <t>2205-t12c43</t>
  </si>
  <si>
    <t>2205-t8c50</t>
  </si>
  <si>
    <t>2205-t10c50</t>
  </si>
  <si>
    <t>2205-t12c50</t>
  </si>
  <si>
    <t>2205-t8c54</t>
  </si>
  <si>
    <t>2205-t10c54</t>
  </si>
  <si>
    <t>2205-t12c54</t>
  </si>
  <si>
    <t>S5C30</t>
  </si>
  <si>
    <t>S5C40</t>
  </si>
  <si>
    <t>60.5x2.8C40</t>
  </si>
  <si>
    <t>60.5x2.8C40R</t>
  </si>
  <si>
    <t>60.5x2.8C80</t>
  </si>
  <si>
    <t>60.5x2.8C120</t>
  </si>
  <si>
    <t>76X3.0C40</t>
  </si>
  <si>
    <t>76X3.0C80</t>
  </si>
  <si>
    <t>76X3.0C80R</t>
  </si>
  <si>
    <t>76X3.0C120</t>
  </si>
  <si>
    <t>114.3X3.0C40</t>
  </si>
  <si>
    <t>114.3X3.0C80</t>
  </si>
  <si>
    <t>114.3X3.0C120</t>
  </si>
  <si>
    <t>165.2X3.0C40</t>
  </si>
  <si>
    <t>165.2X3.0C80</t>
  </si>
  <si>
    <t>165.2X3.0C120</t>
  </si>
  <si>
    <t>60.5 × 2.8-SW-C35</t>
  </si>
  <si>
    <t>Paper - 20</t>
  </si>
  <si>
    <t>60.5 × 2.8-SW-C35-r</t>
  </si>
  <si>
    <t>60.5 × 2.8-SW-C70</t>
  </si>
  <si>
    <t>60.5 × 2.8-SW-C70-r</t>
  </si>
  <si>
    <t>60.5 × 2.8-SW-SS-C35</t>
  </si>
  <si>
    <t>60.5 × 2.8-SW-SS-C35-r</t>
  </si>
  <si>
    <t>60.5 × 2.8-SW-SS-C70</t>
  </si>
  <si>
    <t>60.5 × 2.8-SW-SS-C70-r</t>
  </si>
  <si>
    <t>76.3 × 3.0-SW-C35</t>
  </si>
  <si>
    <t>76.3 × 3.0-SW-C35-r</t>
  </si>
  <si>
    <t>76.3 × 3.0-SW-C70</t>
  </si>
  <si>
    <t>76.3 × 3.0-SW-SS-C35</t>
  </si>
  <si>
    <t>76.3 × 3.0-SW-SS-C70</t>
  </si>
  <si>
    <t>114.3 × 3.0-SW-C35</t>
  </si>
  <si>
    <t>114.3 × 3.0-SW-C70</t>
  </si>
  <si>
    <t>114.3 × 3.0-SW-SS-C35</t>
  </si>
  <si>
    <t>114.3 × 3.0-SW-SS-C70</t>
  </si>
  <si>
    <t>139.4 × 3.0-SW-C35</t>
  </si>
  <si>
    <t>139.4 × 3.0-SW-C70</t>
  </si>
  <si>
    <t>139.4 × 3.0-SW-SS-C35</t>
  </si>
  <si>
    <t>139.4 × 3.0-SW-SS-C35-r</t>
  </si>
  <si>
    <t>139.4 × 3.0-SW-SS-C70</t>
  </si>
  <si>
    <t>165.2 × 3.0-SW-C35</t>
  </si>
  <si>
    <t>165.2 × 3.0-SW-C70</t>
  </si>
  <si>
    <t>165.2 × 3.0-SW-SS-C35</t>
  </si>
  <si>
    <t>165.2 × 3.0-SW-SS-C70</t>
  </si>
  <si>
    <t>CFSST-D125-a</t>
  </si>
  <si>
    <t>Paper - 21</t>
  </si>
  <si>
    <t>CFSST-D125-b</t>
  </si>
  <si>
    <t>CFSST-D150-a</t>
  </si>
  <si>
    <t>CFSST-D150-b</t>
  </si>
  <si>
    <t>CFSST-D180-a</t>
  </si>
  <si>
    <t>CFSST-D180-b</t>
  </si>
  <si>
    <t>S50-H</t>
  </si>
  <si>
    <t>Paper - 22</t>
  </si>
  <si>
    <t>S101-H</t>
  </si>
  <si>
    <t>S114-H</t>
  </si>
  <si>
    <t>S165-H</t>
  </si>
  <si>
    <t>S101-C</t>
  </si>
  <si>
    <t>S114-C</t>
  </si>
  <si>
    <t>S165-C</t>
  </si>
  <si>
    <t>C0-37</t>
  </si>
  <si>
    <t>Paper - 24</t>
  </si>
  <si>
    <t>C0-50</t>
  </si>
  <si>
    <t>C0-67</t>
  </si>
  <si>
    <t>L-219-0-1</t>
  </si>
  <si>
    <t>Paper - 25</t>
  </si>
  <si>
    <t>L-219-0-2</t>
  </si>
  <si>
    <t>L-219-0-3</t>
  </si>
  <si>
    <t>L-219-50-1</t>
  </si>
  <si>
    <t>L-219-50-2</t>
  </si>
  <si>
    <t>L-219-50-3</t>
  </si>
  <si>
    <t>L-219-100-1</t>
  </si>
  <si>
    <t>L-219-100-2</t>
  </si>
  <si>
    <t>L-219-100-3</t>
  </si>
  <si>
    <t>L-114-0-1</t>
  </si>
  <si>
    <t>L-114-0-2</t>
  </si>
  <si>
    <t>L-114-0-3</t>
  </si>
  <si>
    <t>L-114-50-1</t>
  </si>
  <si>
    <t>L-114-50-2</t>
  </si>
  <si>
    <t>L-114-50-3</t>
  </si>
  <si>
    <t>L-114-100-1</t>
  </si>
  <si>
    <t>L-114-100-2</t>
  </si>
  <si>
    <t>L-114-100-3</t>
  </si>
  <si>
    <t>H-114-0-1</t>
  </si>
  <si>
    <t>H-114-0-2</t>
  </si>
  <si>
    <t>H-114-50-1</t>
  </si>
  <si>
    <t>H-114-50-2</t>
  </si>
  <si>
    <t>H-114-100-1</t>
  </si>
  <si>
    <t>H-114-100-2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</si>
</sst>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36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sz val="10.0"/>
      <color theme="1"/>
      <name val="Arial"/>
    </font>
    <font>
      <sz val="12.0"/>
      <color theme="1"/>
      <name val="Calibri"/>
    </font>
    <font>
      <sz val="12.0"/>
      <color theme="1"/>
      <name val="Arial"/>
    </font>
    <font>
      <sz val="16.0"/>
      <color theme="1"/>
      <name val="Calibri"/>
    </font>
    <font>
      <color theme="1"/>
      <name val="Calibri"/>
      <scheme val="minor"/>
    </font>
    <font>
      <b/>
      <sz val="11.0"/>
      <color theme="1"/>
      <name val="Arial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left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3" fillId="2" fontId="5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14" fillId="2" fontId="6" numFmtId="0" xfId="0" applyAlignment="1" applyBorder="1" applyFont="1">
      <alignment horizontal="center" vertical="center"/>
    </xf>
    <xf borderId="15" fillId="2" fontId="4" numFmtId="2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16" fillId="0" fontId="7" numFmtId="0" xfId="0" applyAlignment="1" applyBorder="1" applyFont="1">
      <alignment horizontal="center"/>
    </xf>
    <xf borderId="16" fillId="0" fontId="8" numFmtId="164" xfId="0" applyAlignment="1" applyBorder="1" applyFont="1" applyNumberFormat="1">
      <alignment horizontal="center"/>
    </xf>
    <xf borderId="16" fillId="0" fontId="9" numFmtId="164" xfId="0" applyAlignment="1" applyBorder="1" applyFont="1" applyNumberFormat="1">
      <alignment horizontal="center" vertical="center"/>
    </xf>
    <xf borderId="17" fillId="3" fontId="10" numFmtId="0" xfId="0" applyAlignment="1" applyBorder="1" applyFill="1" applyFont="1">
      <alignment horizontal="center" shrinkToFit="0" textRotation="90" vertical="center" wrapText="1"/>
    </xf>
    <xf borderId="18" fillId="0" fontId="7" numFmtId="0" xfId="0" applyAlignment="1" applyBorder="1" applyFont="1">
      <alignment horizontal="center"/>
    </xf>
    <xf borderId="18" fillId="0" fontId="8" numFmtId="164" xfId="0" applyAlignment="1" applyBorder="1" applyFont="1" applyNumberFormat="1">
      <alignment horizontal="center"/>
    </xf>
    <xf borderId="18" fillId="0" fontId="9" numFmtId="164" xfId="0" applyAlignment="1" applyBorder="1" applyFont="1" applyNumberFormat="1">
      <alignment horizontal="center" vertical="center"/>
    </xf>
    <xf borderId="19" fillId="0" fontId="3" numFmtId="0" xfId="0" applyBorder="1" applyFont="1"/>
    <xf borderId="20" fillId="0" fontId="1" numFmtId="0" xfId="0" applyAlignment="1" applyBorder="1" applyFont="1">
      <alignment horizontal="center"/>
    </xf>
    <xf borderId="21" fillId="0" fontId="3" numFmtId="0" xfId="0" applyBorder="1" applyFont="1"/>
    <xf borderId="17" fillId="3" fontId="8" numFmtId="0" xfId="0" applyAlignment="1" applyBorder="1" applyFont="1">
      <alignment horizontal="center" shrinkToFit="0" textRotation="90" vertical="center" wrapText="1"/>
    </xf>
    <xf borderId="22" fillId="4" fontId="1" numFmtId="0" xfId="0" applyAlignment="1" applyBorder="1" applyFill="1" applyFont="1">
      <alignment horizontal="center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0" fillId="0" fontId="8" numFmtId="0" xfId="0" applyAlignment="1" applyFont="1">
      <alignment horizontal="center"/>
    </xf>
    <xf borderId="0" fillId="0" fontId="11" numFmtId="0" xfId="0" applyFont="1"/>
    <xf borderId="26" fillId="4" fontId="1" numFmtId="0" xfId="0" applyBorder="1" applyFont="1"/>
    <xf borderId="26" fillId="5" fontId="1" numFmtId="0" xfId="0" applyBorder="1" applyFill="1" applyFont="1"/>
    <xf borderId="9" fillId="2" fontId="5" numFmtId="0" xfId="0" applyAlignment="1" applyBorder="1" applyFont="1">
      <alignment horizontal="center"/>
    </xf>
    <xf borderId="14" fillId="2" fontId="5" numFmtId="0" xfId="0" applyAlignment="1" applyBorder="1" applyFont="1">
      <alignment horizontal="center"/>
    </xf>
    <xf borderId="14" fillId="2" fontId="12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/>
    </xf>
    <xf borderId="8" fillId="0" fontId="1" numFmtId="0" xfId="0" applyAlignment="1" applyBorder="1" applyFont="1">
      <alignment horizontal="center" vertical="center"/>
    </xf>
    <xf borderId="16" fillId="0" fontId="1" numFmtId="164" xfId="0" applyAlignment="1" applyBorder="1" applyFont="1" applyNumberFormat="1">
      <alignment horizontal="center"/>
    </xf>
    <xf borderId="16" fillId="0" fontId="1" numFmtId="0" xfId="0" applyAlignment="1" applyBorder="1" applyFont="1">
      <alignment horizontal="center"/>
    </xf>
    <xf borderId="27" fillId="3" fontId="10" numFmtId="0" xfId="0" applyAlignment="1" applyBorder="1" applyFont="1">
      <alignment horizontal="center" shrinkToFit="0" textRotation="90" vertical="center" wrapText="1"/>
    </xf>
    <xf borderId="18" fillId="0" fontId="1" numFmtId="164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/>
    </xf>
    <xf borderId="28" fillId="0" fontId="3" numFmtId="0" xfId="0" applyBorder="1" applyFont="1"/>
    <xf borderId="16" fillId="0" fontId="3" numFmtId="0" xfId="0" applyBorder="1" applyFont="1"/>
    <xf borderId="29" fillId="3" fontId="10" numFmtId="0" xfId="0" applyAlignment="1" applyBorder="1" applyFont="1">
      <alignment horizontal="center" shrinkToFit="0" textRotation="90" vertical="center" wrapText="1"/>
    </xf>
    <xf borderId="29" fillId="3" fontId="8" numFmtId="0" xfId="0" applyAlignment="1" applyBorder="1" applyFont="1">
      <alignment horizontal="center" shrinkToFit="0" textRotation="90" vertical="center" wrapText="1"/>
    </xf>
    <xf borderId="0" fillId="0" fontId="1" numFmtId="0" xfId="0" applyFont="1"/>
    <xf borderId="29" fillId="3" fontId="13" numFmtId="0" xfId="0" applyAlignment="1" applyBorder="1" applyFont="1">
      <alignment horizontal="center" shrinkToFit="0" textRotation="90" vertical="center" wrapText="1"/>
    </xf>
    <xf borderId="30" fillId="0" fontId="3" numFmtId="0" xfId="0" applyBorder="1" applyFont="1"/>
    <xf borderId="18" fillId="0" fontId="1" numFmtId="0" xfId="0" applyAlignment="1" applyBorder="1" applyFont="1">
      <alignment horizontal="center" readingOrder="0"/>
    </xf>
    <xf borderId="29" fillId="3" fontId="1" numFmtId="0" xfId="0" applyAlignment="1" applyBorder="1" applyFont="1">
      <alignment horizontal="center" shrinkToFit="0" textRotation="9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104775</xdr:colOff>
      <xdr:row>131</xdr:row>
      <xdr:rowOff>0</xdr:rowOff>
    </xdr:from>
    <xdr:ext cx="2438400" cy="1209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200025</xdr:colOff>
      <xdr:row>138</xdr:row>
      <xdr:rowOff>95250</xdr:rowOff>
    </xdr:from>
    <xdr:ext cx="1114425" cy="7715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381000</xdr:colOff>
      <xdr:row>7</xdr:row>
      <xdr:rowOff>57150</xdr:rowOff>
    </xdr:from>
    <xdr:ext cx="2952750" cy="4381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hidden="1" min="1" max="1" width="20.71"/>
    <col customWidth="1" min="2" max="2" width="20.71"/>
    <col customWidth="1" min="3" max="3" width="5.14"/>
    <col customWidth="1" min="4" max="5" width="13.57"/>
    <col customWidth="1" min="6" max="6" width="10.86"/>
    <col customWidth="1" min="7" max="7" width="13.0"/>
    <col customWidth="1" min="8" max="8" width="10.14"/>
    <col customWidth="1" min="9" max="9" width="18.0"/>
    <col customWidth="1" min="10" max="10" width="14.86"/>
    <col customWidth="1" min="11" max="11" width="13.0"/>
    <col customWidth="1" min="12" max="12" width="8.0"/>
    <col customWidth="1" hidden="1" min="13" max="13" width="10.14"/>
    <col customWidth="1" min="14" max="14" width="9.0"/>
    <col customWidth="1" min="15" max="15" width="16.29"/>
    <col customWidth="1" hidden="1" min="16" max="16" width="12.71"/>
    <col customWidth="1" min="17" max="17" width="12.71"/>
    <col customWidth="1" min="18" max="26" width="9.14"/>
  </cols>
  <sheetData>
    <row r="1" ht="15.75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0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3" t="s">
        <v>2</v>
      </c>
      <c r="B6" s="14"/>
      <c r="C6" s="15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7" t="s">
        <v>10</v>
      </c>
      <c r="K6" s="17" t="s">
        <v>11</v>
      </c>
      <c r="L6" s="17" t="s">
        <v>12</v>
      </c>
      <c r="M6" s="16" t="s">
        <v>13</v>
      </c>
      <c r="N6" s="16" t="s">
        <v>14</v>
      </c>
      <c r="O6" s="18" t="s">
        <v>15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9" t="s">
        <v>16</v>
      </c>
      <c r="B7" s="19"/>
      <c r="C7" s="20">
        <v>1.0</v>
      </c>
      <c r="D7" s="21">
        <v>51.0</v>
      </c>
      <c r="E7" s="21">
        <v>51.0</v>
      </c>
      <c r="F7" s="21">
        <v>1.81</v>
      </c>
      <c r="G7" s="21">
        <v>150.0</v>
      </c>
      <c r="H7" s="21">
        <f t="shared" ref="H7:H217" si="1">G7/D7</f>
        <v>2.941176471</v>
      </c>
      <c r="I7" s="21">
        <v>205100.0</v>
      </c>
      <c r="J7" s="22">
        <v>353.0</v>
      </c>
      <c r="K7" s="21">
        <f t="shared" ref="K7:K30" si="2">J7/(0.2+185*(J7/I7))</f>
        <v>680.933929</v>
      </c>
      <c r="L7" s="22">
        <v>10.4</v>
      </c>
      <c r="M7" s="21" t="s">
        <v>17</v>
      </c>
      <c r="N7" s="21">
        <v>21.5</v>
      </c>
      <c r="O7" s="21">
        <v>234.0</v>
      </c>
      <c r="P7" s="23" t="s">
        <v>18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9" t="s">
        <v>19</v>
      </c>
      <c r="B8" s="19"/>
      <c r="C8" s="24">
        <v>2.0</v>
      </c>
      <c r="D8" s="25">
        <v>51.0</v>
      </c>
      <c r="E8" s="25">
        <v>51.0</v>
      </c>
      <c r="F8" s="25">
        <v>1.81</v>
      </c>
      <c r="G8" s="25">
        <v>150.0</v>
      </c>
      <c r="H8" s="25">
        <f t="shared" si="1"/>
        <v>2.941176471</v>
      </c>
      <c r="I8" s="25">
        <v>205100.0</v>
      </c>
      <c r="J8" s="26">
        <v>353.0</v>
      </c>
      <c r="K8" s="25">
        <f t="shared" si="2"/>
        <v>680.933929</v>
      </c>
      <c r="L8" s="26">
        <v>10.4</v>
      </c>
      <c r="M8" s="25" t="s">
        <v>17</v>
      </c>
      <c r="N8" s="25">
        <v>21.5</v>
      </c>
      <c r="O8" s="25">
        <v>243.0</v>
      </c>
      <c r="P8" s="27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28" t="s">
        <v>20</v>
      </c>
      <c r="B9" s="1"/>
      <c r="C9" s="24">
        <v>3.0</v>
      </c>
      <c r="D9" s="25">
        <v>51.0</v>
      </c>
      <c r="E9" s="25">
        <v>51.0</v>
      </c>
      <c r="F9" s="25">
        <v>1.81</v>
      </c>
      <c r="G9" s="25">
        <v>150.0</v>
      </c>
      <c r="H9" s="25">
        <f t="shared" si="1"/>
        <v>2.941176471</v>
      </c>
      <c r="I9" s="25">
        <v>205100.0</v>
      </c>
      <c r="J9" s="26">
        <v>353.0</v>
      </c>
      <c r="K9" s="25">
        <f t="shared" si="2"/>
        <v>680.933929</v>
      </c>
      <c r="L9" s="26">
        <v>10.4</v>
      </c>
      <c r="M9" s="25" t="s">
        <v>17</v>
      </c>
      <c r="N9" s="25">
        <v>34.9</v>
      </c>
      <c r="O9" s="25">
        <v>268.0</v>
      </c>
      <c r="P9" s="27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28" t="s">
        <v>21</v>
      </c>
      <c r="B10" s="1"/>
      <c r="C10" s="24">
        <v>4.0</v>
      </c>
      <c r="D10" s="25">
        <v>51.0</v>
      </c>
      <c r="E10" s="25">
        <v>51.0</v>
      </c>
      <c r="F10" s="25">
        <v>1.81</v>
      </c>
      <c r="G10" s="25">
        <v>150.0</v>
      </c>
      <c r="H10" s="25">
        <f t="shared" si="1"/>
        <v>2.941176471</v>
      </c>
      <c r="I10" s="25">
        <v>205100.0</v>
      </c>
      <c r="J10" s="26">
        <v>353.0</v>
      </c>
      <c r="K10" s="25">
        <f t="shared" si="2"/>
        <v>680.933929</v>
      </c>
      <c r="L10" s="26">
        <v>10.4</v>
      </c>
      <c r="M10" s="25" t="s">
        <v>17</v>
      </c>
      <c r="N10" s="25">
        <v>34.9</v>
      </c>
      <c r="O10" s="25">
        <v>274.0</v>
      </c>
      <c r="P10" s="27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28" t="s">
        <v>22</v>
      </c>
      <c r="B11" s="1"/>
      <c r="C11" s="24">
        <v>5.0</v>
      </c>
      <c r="D11" s="25">
        <v>51.0</v>
      </c>
      <c r="E11" s="25">
        <v>51.0</v>
      </c>
      <c r="F11" s="25">
        <v>2.85</v>
      </c>
      <c r="G11" s="25">
        <v>150.0</v>
      </c>
      <c r="H11" s="25">
        <f t="shared" si="1"/>
        <v>2.941176471</v>
      </c>
      <c r="I11" s="25">
        <v>207900.0</v>
      </c>
      <c r="J11" s="25">
        <v>440.0</v>
      </c>
      <c r="K11" s="25">
        <f t="shared" si="2"/>
        <v>743.8282648</v>
      </c>
      <c r="L11" s="25">
        <v>8.2</v>
      </c>
      <c r="M11" s="25" t="s">
        <v>17</v>
      </c>
      <c r="N11" s="25">
        <v>21.5</v>
      </c>
      <c r="O11" s="25">
        <v>358.0</v>
      </c>
      <c r="P11" s="27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8" t="s">
        <v>23</v>
      </c>
      <c r="B12" s="1"/>
      <c r="C12" s="24">
        <v>6.0</v>
      </c>
      <c r="D12" s="25">
        <v>51.0</v>
      </c>
      <c r="E12" s="25">
        <v>51.0</v>
      </c>
      <c r="F12" s="25">
        <v>2.85</v>
      </c>
      <c r="G12" s="25">
        <v>150.0</v>
      </c>
      <c r="H12" s="25">
        <f t="shared" si="1"/>
        <v>2.941176471</v>
      </c>
      <c r="I12" s="25">
        <v>207900.0</v>
      </c>
      <c r="J12" s="25">
        <v>440.0</v>
      </c>
      <c r="K12" s="25">
        <f t="shared" si="2"/>
        <v>743.8282648</v>
      </c>
      <c r="L12" s="25">
        <v>8.2</v>
      </c>
      <c r="M12" s="25" t="s">
        <v>17</v>
      </c>
      <c r="N12" s="25">
        <v>21.5</v>
      </c>
      <c r="O12" s="25">
        <v>364.0</v>
      </c>
      <c r="P12" s="27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8" t="s">
        <v>24</v>
      </c>
      <c r="B13" s="1"/>
      <c r="C13" s="24">
        <v>7.0</v>
      </c>
      <c r="D13" s="25">
        <v>51.0</v>
      </c>
      <c r="E13" s="25">
        <v>51.0</v>
      </c>
      <c r="F13" s="25">
        <v>2.85</v>
      </c>
      <c r="G13" s="25">
        <v>150.0</v>
      </c>
      <c r="H13" s="25">
        <f t="shared" si="1"/>
        <v>2.941176471</v>
      </c>
      <c r="I13" s="25">
        <v>207900.0</v>
      </c>
      <c r="J13" s="25">
        <v>440.0</v>
      </c>
      <c r="K13" s="25">
        <f t="shared" si="2"/>
        <v>743.8282648</v>
      </c>
      <c r="L13" s="25">
        <v>8.2</v>
      </c>
      <c r="M13" s="25" t="s">
        <v>17</v>
      </c>
      <c r="N13" s="25">
        <v>34.9</v>
      </c>
      <c r="O13" s="25">
        <v>394.0</v>
      </c>
      <c r="P13" s="2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28" t="s">
        <v>25</v>
      </c>
      <c r="B14" s="1"/>
      <c r="C14" s="24">
        <v>8.0</v>
      </c>
      <c r="D14" s="25">
        <v>51.0</v>
      </c>
      <c r="E14" s="25">
        <v>51.0</v>
      </c>
      <c r="F14" s="25">
        <v>2.85</v>
      </c>
      <c r="G14" s="25">
        <v>150.0</v>
      </c>
      <c r="H14" s="25">
        <f t="shared" si="1"/>
        <v>2.941176471</v>
      </c>
      <c r="I14" s="25">
        <v>207900.0</v>
      </c>
      <c r="J14" s="25">
        <v>440.0</v>
      </c>
      <c r="K14" s="25">
        <f t="shared" si="2"/>
        <v>743.8282648</v>
      </c>
      <c r="L14" s="25">
        <v>8.2</v>
      </c>
      <c r="M14" s="25" t="s">
        <v>17</v>
      </c>
      <c r="N14" s="25">
        <v>34.9</v>
      </c>
      <c r="O14" s="25">
        <v>393.0</v>
      </c>
      <c r="P14" s="27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28" t="s">
        <v>26</v>
      </c>
      <c r="B15" s="1"/>
      <c r="C15" s="24">
        <v>9.0</v>
      </c>
      <c r="D15" s="25">
        <v>100.0</v>
      </c>
      <c r="E15" s="25">
        <v>100.0</v>
      </c>
      <c r="F15" s="25">
        <v>2.85</v>
      </c>
      <c r="G15" s="25">
        <v>300.0</v>
      </c>
      <c r="H15" s="25">
        <f t="shared" si="1"/>
        <v>3</v>
      </c>
      <c r="I15" s="25">
        <v>195700.0</v>
      </c>
      <c r="J15" s="25">
        <v>358.0</v>
      </c>
      <c r="K15" s="25">
        <f t="shared" si="2"/>
        <v>664.9008257</v>
      </c>
      <c r="L15" s="25">
        <v>8.3</v>
      </c>
      <c r="M15" s="25" t="s">
        <v>17</v>
      </c>
      <c r="N15" s="25">
        <v>21.5</v>
      </c>
      <c r="O15" s="25">
        <v>705.0</v>
      </c>
      <c r="P15" s="2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28" t="s">
        <v>27</v>
      </c>
      <c r="B16" s="1"/>
      <c r="C16" s="24">
        <v>10.0</v>
      </c>
      <c r="D16" s="25">
        <v>100.0</v>
      </c>
      <c r="E16" s="25">
        <v>100.0</v>
      </c>
      <c r="F16" s="25">
        <v>2.85</v>
      </c>
      <c r="G16" s="25">
        <v>300.0</v>
      </c>
      <c r="H16" s="25">
        <f t="shared" si="1"/>
        <v>3</v>
      </c>
      <c r="I16" s="25">
        <v>195700.0</v>
      </c>
      <c r="J16" s="25">
        <v>358.0</v>
      </c>
      <c r="K16" s="25">
        <f t="shared" si="2"/>
        <v>664.9008257</v>
      </c>
      <c r="L16" s="25">
        <v>8.3</v>
      </c>
      <c r="M16" s="25" t="s">
        <v>17</v>
      </c>
      <c r="N16" s="25">
        <v>21.5</v>
      </c>
      <c r="O16" s="25">
        <v>716.0</v>
      </c>
      <c r="P16" s="2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28" t="s">
        <v>28</v>
      </c>
      <c r="B17" s="1"/>
      <c r="C17" s="24">
        <v>11.0</v>
      </c>
      <c r="D17" s="25">
        <v>100.0</v>
      </c>
      <c r="E17" s="25">
        <v>100.0</v>
      </c>
      <c r="F17" s="25">
        <v>2.85</v>
      </c>
      <c r="G17" s="25">
        <v>300.0</v>
      </c>
      <c r="H17" s="25">
        <f t="shared" si="1"/>
        <v>3</v>
      </c>
      <c r="I17" s="25">
        <v>195700.0</v>
      </c>
      <c r="J17" s="25">
        <v>358.0</v>
      </c>
      <c r="K17" s="25">
        <f t="shared" si="2"/>
        <v>664.9008257</v>
      </c>
      <c r="L17" s="25">
        <v>8.3</v>
      </c>
      <c r="M17" s="25" t="s">
        <v>17</v>
      </c>
      <c r="N17" s="25">
        <v>34.9</v>
      </c>
      <c r="O17" s="25">
        <v>765.0</v>
      </c>
      <c r="P17" s="27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28" t="s">
        <v>29</v>
      </c>
      <c r="B18" s="1"/>
      <c r="C18" s="24">
        <v>12.0</v>
      </c>
      <c r="D18" s="25">
        <v>100.0</v>
      </c>
      <c r="E18" s="25">
        <v>100.0</v>
      </c>
      <c r="F18" s="25">
        <v>2.85</v>
      </c>
      <c r="G18" s="25">
        <v>300.0</v>
      </c>
      <c r="H18" s="25">
        <f t="shared" si="1"/>
        <v>3</v>
      </c>
      <c r="I18" s="25">
        <v>195700.0</v>
      </c>
      <c r="J18" s="25">
        <v>358.0</v>
      </c>
      <c r="K18" s="25">
        <f t="shared" si="2"/>
        <v>664.9008257</v>
      </c>
      <c r="L18" s="25">
        <v>8.3</v>
      </c>
      <c r="M18" s="25" t="s">
        <v>17</v>
      </c>
      <c r="N18" s="25">
        <v>34.9</v>
      </c>
      <c r="O18" s="25">
        <v>742.0</v>
      </c>
      <c r="P18" s="27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28" t="s">
        <v>30</v>
      </c>
      <c r="B19" s="1"/>
      <c r="C19" s="24">
        <v>13.0</v>
      </c>
      <c r="D19" s="25">
        <v>101.0</v>
      </c>
      <c r="E19" s="25">
        <v>101.0</v>
      </c>
      <c r="F19" s="25">
        <v>5.05</v>
      </c>
      <c r="G19" s="25">
        <v>300.0</v>
      </c>
      <c r="H19" s="25">
        <f t="shared" si="1"/>
        <v>2.97029703</v>
      </c>
      <c r="I19" s="25">
        <v>202100.0</v>
      </c>
      <c r="J19" s="25">
        <v>435.0</v>
      </c>
      <c r="K19" s="25">
        <f t="shared" si="2"/>
        <v>727.1888829</v>
      </c>
      <c r="L19" s="25">
        <v>7.0</v>
      </c>
      <c r="M19" s="25" t="s">
        <v>17</v>
      </c>
      <c r="N19" s="25">
        <v>21.5</v>
      </c>
      <c r="O19" s="25">
        <v>1352.0</v>
      </c>
      <c r="P19" s="27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8" t="s">
        <v>31</v>
      </c>
      <c r="B20" s="1"/>
      <c r="C20" s="24">
        <v>14.0</v>
      </c>
      <c r="D20" s="25">
        <v>101.0</v>
      </c>
      <c r="E20" s="25">
        <v>101.0</v>
      </c>
      <c r="F20" s="25">
        <v>5.05</v>
      </c>
      <c r="G20" s="25">
        <v>300.0</v>
      </c>
      <c r="H20" s="25">
        <f t="shared" si="1"/>
        <v>2.97029703</v>
      </c>
      <c r="I20" s="25">
        <v>202100.0</v>
      </c>
      <c r="J20" s="25">
        <v>435.0</v>
      </c>
      <c r="K20" s="25">
        <f t="shared" si="2"/>
        <v>727.1888829</v>
      </c>
      <c r="L20" s="25">
        <v>7.0</v>
      </c>
      <c r="M20" s="25" t="s">
        <v>17</v>
      </c>
      <c r="N20" s="25">
        <v>21.5</v>
      </c>
      <c r="O20" s="25">
        <v>1348.0</v>
      </c>
      <c r="P20" s="27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8" t="s">
        <v>32</v>
      </c>
      <c r="B21" s="1"/>
      <c r="C21" s="24">
        <v>15.0</v>
      </c>
      <c r="D21" s="25">
        <v>101.0</v>
      </c>
      <c r="E21" s="25">
        <v>101.0</v>
      </c>
      <c r="F21" s="25">
        <v>5.05</v>
      </c>
      <c r="G21" s="25">
        <v>300.0</v>
      </c>
      <c r="H21" s="25">
        <f t="shared" si="1"/>
        <v>2.97029703</v>
      </c>
      <c r="I21" s="25">
        <v>202100.0</v>
      </c>
      <c r="J21" s="25">
        <v>435.0</v>
      </c>
      <c r="K21" s="25">
        <f t="shared" si="2"/>
        <v>727.1888829</v>
      </c>
      <c r="L21" s="25">
        <v>7.0</v>
      </c>
      <c r="M21" s="25" t="s">
        <v>17</v>
      </c>
      <c r="N21" s="25">
        <v>34.9</v>
      </c>
      <c r="O21" s="25">
        <v>1434.0</v>
      </c>
      <c r="P21" s="27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8" t="s">
        <v>33</v>
      </c>
      <c r="B22" s="1"/>
      <c r="C22" s="24">
        <v>16.0</v>
      </c>
      <c r="D22" s="25">
        <v>101.0</v>
      </c>
      <c r="E22" s="25">
        <v>101.0</v>
      </c>
      <c r="F22" s="25">
        <v>5.05</v>
      </c>
      <c r="G22" s="25">
        <v>300.0</v>
      </c>
      <c r="H22" s="25">
        <f t="shared" si="1"/>
        <v>2.97029703</v>
      </c>
      <c r="I22" s="25">
        <v>202100.0</v>
      </c>
      <c r="J22" s="25">
        <v>435.0</v>
      </c>
      <c r="K22" s="25">
        <f t="shared" si="2"/>
        <v>727.1888829</v>
      </c>
      <c r="L22" s="25">
        <v>7.0</v>
      </c>
      <c r="M22" s="25" t="s">
        <v>17</v>
      </c>
      <c r="N22" s="25">
        <v>34.9</v>
      </c>
      <c r="O22" s="25">
        <v>1461.0</v>
      </c>
      <c r="P22" s="27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8" t="s">
        <v>34</v>
      </c>
      <c r="B23" s="1"/>
      <c r="C23" s="24">
        <v>17.0</v>
      </c>
      <c r="D23" s="25">
        <v>152.0</v>
      </c>
      <c r="E23" s="25">
        <v>152.0</v>
      </c>
      <c r="F23" s="25">
        <v>2.85</v>
      </c>
      <c r="G23" s="25">
        <v>450.0</v>
      </c>
      <c r="H23" s="25">
        <f t="shared" si="1"/>
        <v>2.960526316</v>
      </c>
      <c r="I23" s="25">
        <v>192600.0</v>
      </c>
      <c r="J23" s="25">
        <v>268.0</v>
      </c>
      <c r="K23" s="25">
        <f t="shared" si="2"/>
        <v>585.8887628</v>
      </c>
      <c r="L23" s="25">
        <v>6.8</v>
      </c>
      <c r="M23" s="25" t="s">
        <v>17</v>
      </c>
      <c r="N23" s="25">
        <v>21.5</v>
      </c>
      <c r="O23" s="25">
        <v>1035.0</v>
      </c>
      <c r="P23" s="27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8" t="s">
        <v>35</v>
      </c>
      <c r="B24" s="1"/>
      <c r="C24" s="24">
        <v>18.0</v>
      </c>
      <c r="D24" s="25">
        <v>152.0</v>
      </c>
      <c r="E24" s="25">
        <v>152.0</v>
      </c>
      <c r="F24" s="25">
        <v>2.85</v>
      </c>
      <c r="G24" s="25">
        <v>450.0</v>
      </c>
      <c r="H24" s="25">
        <f t="shared" si="1"/>
        <v>2.960526316</v>
      </c>
      <c r="I24" s="25">
        <v>192600.0</v>
      </c>
      <c r="J24" s="25">
        <v>268.0</v>
      </c>
      <c r="K24" s="25">
        <f t="shared" si="2"/>
        <v>585.8887628</v>
      </c>
      <c r="L24" s="25">
        <v>6.8</v>
      </c>
      <c r="M24" s="25" t="s">
        <v>17</v>
      </c>
      <c r="N24" s="25">
        <v>21.5</v>
      </c>
      <c r="O24" s="25">
        <v>1062.0</v>
      </c>
      <c r="P24" s="27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8" t="s">
        <v>36</v>
      </c>
      <c r="B25" s="1"/>
      <c r="C25" s="24">
        <v>19.0</v>
      </c>
      <c r="D25" s="25">
        <v>152.0</v>
      </c>
      <c r="E25" s="25">
        <v>152.0</v>
      </c>
      <c r="F25" s="25">
        <v>2.85</v>
      </c>
      <c r="G25" s="25">
        <v>450.0</v>
      </c>
      <c r="H25" s="25">
        <f t="shared" si="1"/>
        <v>2.960526316</v>
      </c>
      <c r="I25" s="25">
        <v>192600.0</v>
      </c>
      <c r="J25" s="25">
        <v>268.0</v>
      </c>
      <c r="K25" s="25">
        <f t="shared" si="2"/>
        <v>585.8887628</v>
      </c>
      <c r="L25" s="25">
        <v>6.8</v>
      </c>
      <c r="M25" s="25" t="s">
        <v>17</v>
      </c>
      <c r="N25" s="25">
        <v>34.9</v>
      </c>
      <c r="O25" s="25">
        <v>1074.0</v>
      </c>
      <c r="P25" s="27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8" t="s">
        <v>37</v>
      </c>
      <c r="B26" s="1"/>
      <c r="C26" s="24">
        <v>20.0</v>
      </c>
      <c r="D26" s="25">
        <v>152.0</v>
      </c>
      <c r="E26" s="25">
        <v>152.0</v>
      </c>
      <c r="F26" s="25">
        <v>2.85</v>
      </c>
      <c r="G26" s="25">
        <v>450.0</v>
      </c>
      <c r="H26" s="25">
        <f t="shared" si="1"/>
        <v>2.960526316</v>
      </c>
      <c r="I26" s="25">
        <v>192600.0</v>
      </c>
      <c r="J26" s="25">
        <v>268.0</v>
      </c>
      <c r="K26" s="25">
        <f t="shared" si="2"/>
        <v>585.8887628</v>
      </c>
      <c r="L26" s="25">
        <v>6.8</v>
      </c>
      <c r="M26" s="25" t="s">
        <v>17</v>
      </c>
      <c r="N26" s="25">
        <v>34.9</v>
      </c>
      <c r="O26" s="25">
        <v>1209.0</v>
      </c>
      <c r="P26" s="27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8" t="s">
        <v>38</v>
      </c>
      <c r="B27" s="1"/>
      <c r="C27" s="24">
        <v>21.0</v>
      </c>
      <c r="D27" s="25">
        <v>150.0</v>
      </c>
      <c r="E27" s="25">
        <v>150.0</v>
      </c>
      <c r="F27" s="25">
        <v>4.8</v>
      </c>
      <c r="G27" s="25">
        <v>450.0</v>
      </c>
      <c r="H27" s="25">
        <f t="shared" si="1"/>
        <v>3</v>
      </c>
      <c r="I27" s="25">
        <v>192200.0</v>
      </c>
      <c r="J27" s="25">
        <v>340.0</v>
      </c>
      <c r="K27" s="25">
        <f t="shared" si="2"/>
        <v>644.8391553</v>
      </c>
      <c r="L27" s="25">
        <v>5.6</v>
      </c>
      <c r="M27" s="25" t="s">
        <v>17</v>
      </c>
      <c r="N27" s="25">
        <v>21.5</v>
      </c>
      <c r="O27" s="25">
        <v>1804.0</v>
      </c>
      <c r="P27" s="27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8" t="s">
        <v>39</v>
      </c>
      <c r="B28" s="1"/>
      <c r="C28" s="24">
        <v>22.0</v>
      </c>
      <c r="D28" s="25">
        <v>150.0</v>
      </c>
      <c r="E28" s="25">
        <v>150.0</v>
      </c>
      <c r="F28" s="25">
        <v>4.8</v>
      </c>
      <c r="G28" s="25">
        <v>450.0</v>
      </c>
      <c r="H28" s="25">
        <f t="shared" si="1"/>
        <v>3</v>
      </c>
      <c r="I28" s="25">
        <v>192200.0</v>
      </c>
      <c r="J28" s="25">
        <v>340.0</v>
      </c>
      <c r="K28" s="25">
        <f t="shared" si="2"/>
        <v>644.8391553</v>
      </c>
      <c r="L28" s="25">
        <v>5.6</v>
      </c>
      <c r="M28" s="25" t="s">
        <v>17</v>
      </c>
      <c r="N28" s="25">
        <v>21.5</v>
      </c>
      <c r="O28" s="25">
        <v>1798.0</v>
      </c>
      <c r="P28" s="27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8" t="s">
        <v>40</v>
      </c>
      <c r="B29" s="1"/>
      <c r="C29" s="24">
        <v>23.0</v>
      </c>
      <c r="D29" s="25">
        <v>150.0</v>
      </c>
      <c r="E29" s="25">
        <v>150.0</v>
      </c>
      <c r="F29" s="25">
        <v>4.8</v>
      </c>
      <c r="G29" s="25">
        <v>450.0</v>
      </c>
      <c r="H29" s="25">
        <f t="shared" si="1"/>
        <v>3</v>
      </c>
      <c r="I29" s="25">
        <v>192200.0</v>
      </c>
      <c r="J29" s="25">
        <v>340.0</v>
      </c>
      <c r="K29" s="25">
        <f t="shared" si="2"/>
        <v>644.8391553</v>
      </c>
      <c r="L29" s="25">
        <v>5.6</v>
      </c>
      <c r="M29" s="25" t="s">
        <v>17</v>
      </c>
      <c r="N29" s="25">
        <v>34.9</v>
      </c>
      <c r="O29" s="25">
        <v>1947.0</v>
      </c>
      <c r="P29" s="27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8" t="s">
        <v>41</v>
      </c>
      <c r="B30" s="1"/>
      <c r="C30" s="24">
        <v>24.0</v>
      </c>
      <c r="D30" s="25">
        <v>150.0</v>
      </c>
      <c r="E30" s="25">
        <v>150.0</v>
      </c>
      <c r="F30" s="25">
        <v>4.8</v>
      </c>
      <c r="G30" s="25">
        <v>450.0</v>
      </c>
      <c r="H30" s="25">
        <f t="shared" si="1"/>
        <v>3</v>
      </c>
      <c r="I30" s="25">
        <v>192200.0</v>
      </c>
      <c r="J30" s="25">
        <v>340.0</v>
      </c>
      <c r="K30" s="25">
        <f t="shared" si="2"/>
        <v>644.8391553</v>
      </c>
      <c r="L30" s="25">
        <v>5.6</v>
      </c>
      <c r="M30" s="25" t="s">
        <v>17</v>
      </c>
      <c r="N30" s="25">
        <v>34.9</v>
      </c>
      <c r="O30" s="25">
        <v>1976.0</v>
      </c>
      <c r="P30" s="27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8" t="s">
        <v>42</v>
      </c>
      <c r="B31" s="1"/>
      <c r="C31" s="24">
        <v>25.0</v>
      </c>
      <c r="D31" s="25">
        <v>100.3</v>
      </c>
      <c r="E31" s="25">
        <v>100.3</v>
      </c>
      <c r="F31" s="25">
        <v>2.76</v>
      </c>
      <c r="G31" s="25">
        <v>440.0</v>
      </c>
      <c r="H31" s="25">
        <f t="shared" si="1"/>
        <v>4.386839482</v>
      </c>
      <c r="I31" s="25">
        <v>182000.0</v>
      </c>
      <c r="J31" s="25">
        <v>390.3</v>
      </c>
      <c r="K31" s="25">
        <v>762.1</v>
      </c>
      <c r="L31" s="25">
        <v>6.7</v>
      </c>
      <c r="M31" s="25" t="s">
        <v>17</v>
      </c>
      <c r="N31" s="25">
        <v>36.3</v>
      </c>
      <c r="O31" s="25">
        <v>767.6</v>
      </c>
      <c r="P31" s="27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8" t="s">
        <v>43</v>
      </c>
      <c r="B32" s="1"/>
      <c r="C32" s="24">
        <v>26.0</v>
      </c>
      <c r="D32" s="25">
        <v>100.3</v>
      </c>
      <c r="E32" s="25">
        <v>100.3</v>
      </c>
      <c r="F32" s="25">
        <v>2.76</v>
      </c>
      <c r="G32" s="25">
        <v>440.0</v>
      </c>
      <c r="H32" s="25">
        <f t="shared" si="1"/>
        <v>4.386839482</v>
      </c>
      <c r="I32" s="25">
        <v>182000.0</v>
      </c>
      <c r="J32" s="25">
        <v>390.3</v>
      </c>
      <c r="K32" s="25">
        <v>762.1</v>
      </c>
      <c r="L32" s="25">
        <v>6.7</v>
      </c>
      <c r="M32" s="25" t="s">
        <v>17</v>
      </c>
      <c r="N32" s="25">
        <v>75.4</v>
      </c>
      <c r="O32" s="25">
        <v>1090.5</v>
      </c>
      <c r="P32" s="29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8" t="s">
        <v>44</v>
      </c>
      <c r="B33" s="1"/>
      <c r="C33" s="24">
        <v>27.0</v>
      </c>
      <c r="D33" s="25">
        <v>99.8</v>
      </c>
      <c r="E33" s="25">
        <v>99.3</v>
      </c>
      <c r="F33" s="25">
        <v>3.0</v>
      </c>
      <c r="G33" s="25">
        <v>299.0</v>
      </c>
      <c r="H33" s="25">
        <f t="shared" si="1"/>
        <v>2.995991984</v>
      </c>
      <c r="I33" s="25">
        <v>217000.0</v>
      </c>
      <c r="J33" s="25">
        <v>365.0</v>
      </c>
      <c r="K33" s="25">
        <v>707.0</v>
      </c>
      <c r="L33" s="25">
        <v>6.0</v>
      </c>
      <c r="M33" s="25" t="s">
        <v>17</v>
      </c>
      <c r="N33" s="25">
        <v>49.1</v>
      </c>
      <c r="O33" s="25">
        <v>830.0</v>
      </c>
      <c r="P33" s="23" t="s">
        <v>45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8" t="s">
        <v>46</v>
      </c>
      <c r="B34" s="1"/>
      <c r="C34" s="24">
        <v>28.0</v>
      </c>
      <c r="D34" s="25">
        <v>101.0</v>
      </c>
      <c r="E34" s="25">
        <v>100.5</v>
      </c>
      <c r="F34" s="25">
        <v>3.0</v>
      </c>
      <c r="G34" s="25">
        <v>299.0</v>
      </c>
      <c r="H34" s="25">
        <f t="shared" si="1"/>
        <v>2.96039604</v>
      </c>
      <c r="I34" s="25">
        <v>217000.0</v>
      </c>
      <c r="J34" s="25">
        <v>365.0</v>
      </c>
      <c r="K34" s="25">
        <v>707.0</v>
      </c>
      <c r="L34" s="25">
        <v>6.0</v>
      </c>
      <c r="M34" s="25" t="s">
        <v>17</v>
      </c>
      <c r="N34" s="25">
        <v>68.1</v>
      </c>
      <c r="O34" s="25">
        <v>1004.0</v>
      </c>
      <c r="P34" s="27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8" t="s">
        <v>47</v>
      </c>
      <c r="B35" s="1"/>
      <c r="C35" s="24">
        <v>29.0</v>
      </c>
      <c r="D35" s="25">
        <v>101.0</v>
      </c>
      <c r="E35" s="25">
        <v>100.5</v>
      </c>
      <c r="F35" s="25">
        <v>3.0</v>
      </c>
      <c r="G35" s="25">
        <v>299.0</v>
      </c>
      <c r="H35" s="25">
        <f t="shared" si="1"/>
        <v>2.96039604</v>
      </c>
      <c r="I35" s="25">
        <v>217000.0</v>
      </c>
      <c r="J35" s="25">
        <v>365.0</v>
      </c>
      <c r="K35" s="25">
        <v>707.0</v>
      </c>
      <c r="L35" s="25">
        <v>6.0</v>
      </c>
      <c r="M35" s="25" t="s">
        <v>17</v>
      </c>
      <c r="N35" s="25">
        <v>86.4</v>
      </c>
      <c r="O35" s="25">
        <v>1162.0</v>
      </c>
      <c r="P35" s="27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8" t="s">
        <v>48</v>
      </c>
      <c r="B36" s="1"/>
      <c r="C36" s="24">
        <v>30.0</v>
      </c>
      <c r="D36" s="25">
        <v>121.0</v>
      </c>
      <c r="E36" s="25">
        <v>120.5</v>
      </c>
      <c r="F36" s="25">
        <v>4.98</v>
      </c>
      <c r="G36" s="25">
        <v>358.0</v>
      </c>
      <c r="H36" s="25">
        <f t="shared" si="1"/>
        <v>2.958677686</v>
      </c>
      <c r="I36" s="25">
        <v>201000.0</v>
      </c>
      <c r="J36" s="25">
        <v>317.0</v>
      </c>
      <c r="K36" s="25">
        <v>665.0</v>
      </c>
      <c r="L36" s="25">
        <v>6.3</v>
      </c>
      <c r="M36" s="25" t="s">
        <v>17</v>
      </c>
      <c r="N36" s="25">
        <v>49.1</v>
      </c>
      <c r="O36" s="25">
        <v>1373.0</v>
      </c>
      <c r="P36" s="27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8" t="s">
        <v>49</v>
      </c>
      <c r="B37" s="1"/>
      <c r="C37" s="24">
        <v>31.0</v>
      </c>
      <c r="D37" s="25">
        <v>120.0</v>
      </c>
      <c r="E37" s="25">
        <v>120.0</v>
      </c>
      <c r="F37" s="25">
        <v>4.98</v>
      </c>
      <c r="G37" s="25">
        <v>359.0</v>
      </c>
      <c r="H37" s="25">
        <f t="shared" si="1"/>
        <v>2.991666667</v>
      </c>
      <c r="I37" s="25">
        <v>201000.0</v>
      </c>
      <c r="J37" s="25">
        <v>317.0</v>
      </c>
      <c r="K37" s="25">
        <v>665.0</v>
      </c>
      <c r="L37" s="25">
        <v>6.3</v>
      </c>
      <c r="M37" s="25" t="s">
        <v>17</v>
      </c>
      <c r="N37" s="25">
        <v>68.1</v>
      </c>
      <c r="O37" s="25">
        <v>1566.0</v>
      </c>
      <c r="P37" s="27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8" t="s">
        <v>50</v>
      </c>
      <c r="B38" s="1"/>
      <c r="C38" s="24">
        <v>32.0</v>
      </c>
      <c r="D38" s="25">
        <v>120.5</v>
      </c>
      <c r="E38" s="25">
        <v>119.5</v>
      </c>
      <c r="F38" s="25">
        <v>4.96</v>
      </c>
      <c r="G38" s="25">
        <v>357.0</v>
      </c>
      <c r="H38" s="25">
        <f t="shared" si="1"/>
        <v>2.962655602</v>
      </c>
      <c r="I38" s="25">
        <v>201000.0</v>
      </c>
      <c r="J38" s="25">
        <v>317.0</v>
      </c>
      <c r="K38" s="25">
        <v>665.0</v>
      </c>
      <c r="L38" s="25">
        <v>6.3</v>
      </c>
      <c r="M38" s="25" t="s">
        <v>17</v>
      </c>
      <c r="N38" s="25">
        <v>86.4</v>
      </c>
      <c r="O38" s="25">
        <v>1840.0</v>
      </c>
      <c r="P38" s="27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8" t="s">
        <v>51</v>
      </c>
      <c r="B39" s="1"/>
      <c r="C39" s="24">
        <v>33.0</v>
      </c>
      <c r="D39" s="25">
        <v>150.0</v>
      </c>
      <c r="E39" s="25">
        <v>149.5</v>
      </c>
      <c r="F39" s="25">
        <v>4.97</v>
      </c>
      <c r="G39" s="25">
        <v>447.0</v>
      </c>
      <c r="H39" s="25">
        <f t="shared" si="1"/>
        <v>2.98</v>
      </c>
      <c r="I39" s="25">
        <v>210000.0</v>
      </c>
      <c r="J39" s="25">
        <v>324.0</v>
      </c>
      <c r="K39" s="25">
        <v>673.0</v>
      </c>
      <c r="L39" s="25">
        <v>7.8</v>
      </c>
      <c r="M39" s="25" t="s">
        <v>17</v>
      </c>
      <c r="N39" s="25">
        <v>49.1</v>
      </c>
      <c r="O39" s="25">
        <v>1860.0</v>
      </c>
      <c r="P39" s="2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8" t="s">
        <v>52</v>
      </c>
      <c r="B40" s="1"/>
      <c r="C40" s="24">
        <v>34.0</v>
      </c>
      <c r="D40" s="25">
        <v>150.0</v>
      </c>
      <c r="E40" s="25">
        <v>149.5</v>
      </c>
      <c r="F40" s="25">
        <v>4.97</v>
      </c>
      <c r="G40" s="25">
        <v>449.0</v>
      </c>
      <c r="H40" s="25">
        <f t="shared" si="1"/>
        <v>2.993333333</v>
      </c>
      <c r="I40" s="25">
        <v>210000.0</v>
      </c>
      <c r="J40" s="25">
        <v>324.0</v>
      </c>
      <c r="K40" s="25">
        <v>673.0</v>
      </c>
      <c r="L40" s="25">
        <v>7.8</v>
      </c>
      <c r="M40" s="25" t="s">
        <v>17</v>
      </c>
      <c r="N40" s="25">
        <v>68.1</v>
      </c>
      <c r="O40" s="25">
        <v>2218.0</v>
      </c>
      <c r="P40" s="27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8" t="s">
        <v>53</v>
      </c>
      <c r="B41" s="1"/>
      <c r="C41" s="24">
        <v>35.0</v>
      </c>
      <c r="D41" s="25">
        <v>150.0</v>
      </c>
      <c r="E41" s="25">
        <v>149.5</v>
      </c>
      <c r="F41" s="25">
        <v>4.98</v>
      </c>
      <c r="G41" s="25">
        <v>449.0</v>
      </c>
      <c r="H41" s="25">
        <f t="shared" si="1"/>
        <v>2.993333333</v>
      </c>
      <c r="I41" s="25">
        <v>210000.0</v>
      </c>
      <c r="J41" s="25">
        <v>324.0</v>
      </c>
      <c r="K41" s="25">
        <v>673.0</v>
      </c>
      <c r="L41" s="25">
        <v>7.8</v>
      </c>
      <c r="M41" s="25" t="s">
        <v>17</v>
      </c>
      <c r="N41" s="25">
        <v>86.4</v>
      </c>
      <c r="O41" s="25">
        <v>2612.0</v>
      </c>
      <c r="P41" s="27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8" t="s">
        <v>54</v>
      </c>
      <c r="B42" s="1"/>
      <c r="C42" s="24">
        <v>36.0</v>
      </c>
      <c r="D42" s="25">
        <v>100.1</v>
      </c>
      <c r="E42" s="25">
        <v>49.7</v>
      </c>
      <c r="F42" s="25">
        <v>4.99</v>
      </c>
      <c r="G42" s="25">
        <v>299.0</v>
      </c>
      <c r="H42" s="25">
        <f t="shared" si="1"/>
        <v>2.987012987</v>
      </c>
      <c r="I42" s="25">
        <v>199000.0</v>
      </c>
      <c r="J42" s="25">
        <v>322.0</v>
      </c>
      <c r="K42" s="25">
        <v>671.0</v>
      </c>
      <c r="L42" s="25">
        <v>3.4</v>
      </c>
      <c r="M42" s="25" t="s">
        <v>17</v>
      </c>
      <c r="N42" s="25">
        <v>49.1</v>
      </c>
      <c r="O42" s="25">
        <v>720.0</v>
      </c>
      <c r="P42" s="27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8" t="s">
        <v>55</v>
      </c>
      <c r="B43" s="1"/>
      <c r="C43" s="24">
        <v>37.0</v>
      </c>
      <c r="D43" s="25">
        <v>100.2</v>
      </c>
      <c r="E43" s="25">
        <v>49.7</v>
      </c>
      <c r="F43" s="25">
        <v>4.98</v>
      </c>
      <c r="G43" s="25">
        <v>299.0</v>
      </c>
      <c r="H43" s="25">
        <f t="shared" si="1"/>
        <v>2.984031936</v>
      </c>
      <c r="I43" s="25">
        <v>199000.0</v>
      </c>
      <c r="J43" s="25">
        <v>322.0</v>
      </c>
      <c r="K43" s="25">
        <v>671.0</v>
      </c>
      <c r="L43" s="25">
        <v>3.4</v>
      </c>
      <c r="M43" s="25" t="s">
        <v>17</v>
      </c>
      <c r="N43" s="25">
        <v>68.1</v>
      </c>
      <c r="O43" s="25">
        <v>768.0</v>
      </c>
      <c r="P43" s="27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8" t="s">
        <v>56</v>
      </c>
      <c r="B44" s="1"/>
      <c r="C44" s="24">
        <v>38.0</v>
      </c>
      <c r="D44" s="25">
        <v>100.1</v>
      </c>
      <c r="E44" s="25">
        <v>49.7</v>
      </c>
      <c r="F44" s="25">
        <v>5.02</v>
      </c>
      <c r="G44" s="25">
        <v>299.0</v>
      </c>
      <c r="H44" s="25">
        <f t="shared" si="1"/>
        <v>2.987012987</v>
      </c>
      <c r="I44" s="25">
        <v>199000.0</v>
      </c>
      <c r="J44" s="25">
        <v>322.0</v>
      </c>
      <c r="K44" s="25">
        <v>671.0</v>
      </c>
      <c r="L44" s="25">
        <v>3.4</v>
      </c>
      <c r="M44" s="25" t="s">
        <v>17</v>
      </c>
      <c r="N44" s="25">
        <v>86.4</v>
      </c>
      <c r="O44" s="25">
        <v>837.0</v>
      </c>
      <c r="P44" s="27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8" t="s">
        <v>57</v>
      </c>
      <c r="B45" s="1"/>
      <c r="C45" s="24">
        <v>39.0</v>
      </c>
      <c r="D45" s="25">
        <v>149.5</v>
      </c>
      <c r="E45" s="25">
        <v>100.3</v>
      </c>
      <c r="F45" s="25">
        <v>4.99</v>
      </c>
      <c r="G45" s="25">
        <v>448.0</v>
      </c>
      <c r="H45" s="25">
        <f t="shared" si="1"/>
        <v>2.996655518</v>
      </c>
      <c r="I45" s="25">
        <v>201000.0</v>
      </c>
      <c r="J45" s="25">
        <v>321.0</v>
      </c>
      <c r="K45" s="25">
        <v>669.0</v>
      </c>
      <c r="L45" s="25">
        <v>6.0</v>
      </c>
      <c r="M45" s="25" t="s">
        <v>17</v>
      </c>
      <c r="N45" s="25">
        <v>49.1</v>
      </c>
      <c r="O45" s="25">
        <v>1419.0</v>
      </c>
      <c r="P45" s="27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8" t="s">
        <v>58</v>
      </c>
      <c r="B46" s="1"/>
      <c r="C46" s="24">
        <v>40.0</v>
      </c>
      <c r="D46" s="25">
        <v>149.8</v>
      </c>
      <c r="E46" s="25">
        <v>100.4</v>
      </c>
      <c r="F46" s="25">
        <v>4.98</v>
      </c>
      <c r="G46" s="25">
        <v>447.0</v>
      </c>
      <c r="H46" s="25">
        <f t="shared" si="1"/>
        <v>2.983978638</v>
      </c>
      <c r="I46" s="25">
        <v>201000.0</v>
      </c>
      <c r="J46" s="25">
        <v>321.0</v>
      </c>
      <c r="K46" s="25">
        <v>669.0</v>
      </c>
      <c r="L46" s="25">
        <v>6.0</v>
      </c>
      <c r="M46" s="25" t="s">
        <v>17</v>
      </c>
      <c r="N46" s="25">
        <v>68.1</v>
      </c>
      <c r="O46" s="25">
        <v>1643.0</v>
      </c>
      <c r="P46" s="27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8" t="s">
        <v>59</v>
      </c>
      <c r="B47" s="1"/>
      <c r="C47" s="24">
        <v>41.0</v>
      </c>
      <c r="D47" s="25">
        <v>149.7</v>
      </c>
      <c r="E47" s="25">
        <v>100.3</v>
      </c>
      <c r="F47" s="25">
        <v>4.95</v>
      </c>
      <c r="G47" s="25">
        <v>445.0</v>
      </c>
      <c r="H47" s="25">
        <f t="shared" si="1"/>
        <v>2.97261189</v>
      </c>
      <c r="I47" s="25">
        <v>201000.0</v>
      </c>
      <c r="J47" s="25">
        <v>321.0</v>
      </c>
      <c r="K47" s="25">
        <v>669.0</v>
      </c>
      <c r="L47" s="25">
        <v>6.0</v>
      </c>
      <c r="M47" s="25" t="s">
        <v>17</v>
      </c>
      <c r="N47" s="25">
        <v>86.4</v>
      </c>
      <c r="O47" s="25">
        <v>1920.0</v>
      </c>
      <c r="P47" s="29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8" t="s">
        <v>60</v>
      </c>
      <c r="B48" s="1"/>
      <c r="C48" s="24">
        <v>42.0</v>
      </c>
      <c r="D48" s="25">
        <v>160.0</v>
      </c>
      <c r="E48" s="25">
        <v>160.0</v>
      </c>
      <c r="F48" s="25">
        <v>2.88</v>
      </c>
      <c r="G48" s="25">
        <v>480.0</v>
      </c>
      <c r="H48" s="25">
        <f t="shared" si="1"/>
        <v>3</v>
      </c>
      <c r="I48" s="25">
        <v>202800.0</v>
      </c>
      <c r="J48" s="25">
        <v>446.2</v>
      </c>
      <c r="K48" s="25">
        <f t="shared" ref="K48:K71" si="3">J48/(0.2+185*(J48/I48))</f>
        <v>735.046423</v>
      </c>
      <c r="L48" s="25">
        <v>4.94</v>
      </c>
      <c r="M48" s="25" t="s">
        <v>61</v>
      </c>
      <c r="N48" s="25">
        <f t="shared" ref="N48:N49" si="4">0.8*44</f>
        <v>35.2</v>
      </c>
      <c r="O48" s="25">
        <v>1461.5</v>
      </c>
      <c r="P48" s="23" t="s">
        <v>62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8" t="s">
        <v>63</v>
      </c>
      <c r="B49" s="1"/>
      <c r="C49" s="24">
        <v>43.0</v>
      </c>
      <c r="D49" s="25">
        <v>160.0</v>
      </c>
      <c r="E49" s="25">
        <v>160.0</v>
      </c>
      <c r="F49" s="25">
        <v>2.88</v>
      </c>
      <c r="G49" s="25">
        <v>480.0</v>
      </c>
      <c r="H49" s="25">
        <f t="shared" si="1"/>
        <v>3</v>
      </c>
      <c r="I49" s="25">
        <v>202800.0</v>
      </c>
      <c r="J49" s="25">
        <v>446.2</v>
      </c>
      <c r="K49" s="25">
        <f t="shared" si="3"/>
        <v>735.046423</v>
      </c>
      <c r="L49" s="25">
        <v>4.94</v>
      </c>
      <c r="M49" s="25" t="s">
        <v>61</v>
      </c>
      <c r="N49" s="25">
        <f t="shared" si="4"/>
        <v>35.2</v>
      </c>
      <c r="O49" s="25">
        <v>1534.1</v>
      </c>
      <c r="P49" s="27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8" t="s">
        <v>64</v>
      </c>
      <c r="B50" s="1"/>
      <c r="C50" s="24">
        <v>44.0</v>
      </c>
      <c r="D50" s="25">
        <v>160.0</v>
      </c>
      <c r="E50" s="25">
        <v>160.0</v>
      </c>
      <c r="F50" s="25">
        <v>2.88</v>
      </c>
      <c r="G50" s="25">
        <v>480.0</v>
      </c>
      <c r="H50" s="25">
        <f t="shared" si="1"/>
        <v>3</v>
      </c>
      <c r="I50" s="25">
        <v>202800.0</v>
      </c>
      <c r="J50" s="25">
        <v>446.2</v>
      </c>
      <c r="K50" s="25">
        <f t="shared" si="3"/>
        <v>735.046423</v>
      </c>
      <c r="L50" s="25">
        <v>4.94</v>
      </c>
      <c r="M50" s="25" t="s">
        <v>61</v>
      </c>
      <c r="N50" s="25">
        <f t="shared" ref="N50:N51" si="5">0.8*51.4</f>
        <v>41.12</v>
      </c>
      <c r="O50" s="25">
        <v>1584.9</v>
      </c>
      <c r="P50" s="27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8" t="s">
        <v>65</v>
      </c>
      <c r="B51" s="1"/>
      <c r="C51" s="24">
        <v>45.0</v>
      </c>
      <c r="D51" s="25">
        <v>160.0</v>
      </c>
      <c r="E51" s="25">
        <v>160.0</v>
      </c>
      <c r="F51" s="25">
        <v>2.88</v>
      </c>
      <c r="G51" s="25">
        <v>480.0</v>
      </c>
      <c r="H51" s="25">
        <f t="shared" si="1"/>
        <v>3</v>
      </c>
      <c r="I51" s="25">
        <v>202800.0</v>
      </c>
      <c r="J51" s="25">
        <v>446.2</v>
      </c>
      <c r="K51" s="25">
        <f t="shared" si="3"/>
        <v>735.046423</v>
      </c>
      <c r="L51" s="25">
        <v>4.94</v>
      </c>
      <c r="M51" s="25" t="s">
        <v>61</v>
      </c>
      <c r="N51" s="25">
        <f t="shared" si="5"/>
        <v>41.12</v>
      </c>
      <c r="O51" s="25">
        <v>1532.8</v>
      </c>
      <c r="P51" s="27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8" t="s">
        <v>66</v>
      </c>
      <c r="B52" s="1"/>
      <c r="C52" s="24">
        <v>46.0</v>
      </c>
      <c r="D52" s="25">
        <v>160.0</v>
      </c>
      <c r="E52" s="25">
        <v>160.0</v>
      </c>
      <c r="F52" s="25">
        <v>3.9</v>
      </c>
      <c r="G52" s="25">
        <v>480.0</v>
      </c>
      <c r="H52" s="25">
        <f t="shared" si="1"/>
        <v>3</v>
      </c>
      <c r="I52" s="25">
        <v>197400.0</v>
      </c>
      <c r="J52" s="25">
        <v>414.5</v>
      </c>
      <c r="K52" s="25">
        <f t="shared" si="3"/>
        <v>704.3779189</v>
      </c>
      <c r="L52" s="25">
        <v>4.63</v>
      </c>
      <c r="M52" s="25" t="s">
        <v>61</v>
      </c>
      <c r="N52" s="25">
        <f t="shared" ref="N52:N55" si="6">0.8*44</f>
        <v>35.2</v>
      </c>
      <c r="O52" s="25">
        <v>2039.6</v>
      </c>
      <c r="P52" s="27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8" t="s">
        <v>67</v>
      </c>
      <c r="B53" s="1"/>
      <c r="C53" s="24">
        <v>47.0</v>
      </c>
      <c r="D53" s="25">
        <v>160.0</v>
      </c>
      <c r="E53" s="25">
        <v>160.0</v>
      </c>
      <c r="F53" s="25">
        <v>3.9</v>
      </c>
      <c r="G53" s="25">
        <v>480.0</v>
      </c>
      <c r="H53" s="25">
        <f t="shared" si="1"/>
        <v>3</v>
      </c>
      <c r="I53" s="25">
        <v>197400.0</v>
      </c>
      <c r="J53" s="25">
        <v>414.5</v>
      </c>
      <c r="K53" s="25">
        <f t="shared" si="3"/>
        <v>704.3779189</v>
      </c>
      <c r="L53" s="25">
        <v>4.63</v>
      </c>
      <c r="M53" s="25" t="s">
        <v>61</v>
      </c>
      <c r="N53" s="25">
        <f t="shared" si="6"/>
        <v>35.2</v>
      </c>
      <c r="O53" s="25">
        <v>1930.6</v>
      </c>
      <c r="P53" s="27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8" t="s">
        <v>68</v>
      </c>
      <c r="B54" s="1"/>
      <c r="C54" s="24">
        <v>48.0</v>
      </c>
      <c r="D54" s="25">
        <v>160.0</v>
      </c>
      <c r="E54" s="25">
        <v>160.0</v>
      </c>
      <c r="F54" s="25">
        <v>4.8</v>
      </c>
      <c r="G54" s="25">
        <v>480.0</v>
      </c>
      <c r="H54" s="25">
        <f t="shared" si="1"/>
        <v>3</v>
      </c>
      <c r="I54" s="25">
        <v>197900.0</v>
      </c>
      <c r="J54" s="25">
        <v>431.9</v>
      </c>
      <c r="K54" s="25">
        <f t="shared" si="3"/>
        <v>715.3660609</v>
      </c>
      <c r="L54" s="25">
        <v>6.74</v>
      </c>
      <c r="M54" s="25" t="s">
        <v>61</v>
      </c>
      <c r="N54" s="25">
        <f t="shared" si="6"/>
        <v>35.2</v>
      </c>
      <c r="O54" s="25">
        <v>2124.6</v>
      </c>
      <c r="P54" s="27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8" t="s">
        <v>69</v>
      </c>
      <c r="B55" s="1"/>
      <c r="C55" s="24">
        <v>49.0</v>
      </c>
      <c r="D55" s="25">
        <v>160.0</v>
      </c>
      <c r="E55" s="25">
        <v>160.0</v>
      </c>
      <c r="F55" s="25">
        <v>4.8</v>
      </c>
      <c r="G55" s="25">
        <v>480.0</v>
      </c>
      <c r="H55" s="25">
        <f t="shared" si="1"/>
        <v>3</v>
      </c>
      <c r="I55" s="25">
        <v>197900.0</v>
      </c>
      <c r="J55" s="25">
        <v>431.9</v>
      </c>
      <c r="K55" s="25">
        <f t="shared" si="3"/>
        <v>715.3660609</v>
      </c>
      <c r="L55" s="25">
        <v>6.74</v>
      </c>
      <c r="M55" s="25" t="s">
        <v>61</v>
      </c>
      <c r="N55" s="25">
        <f t="shared" si="6"/>
        <v>35.2</v>
      </c>
      <c r="O55" s="25">
        <v>2011.9</v>
      </c>
      <c r="P55" s="27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8" t="s">
        <v>70</v>
      </c>
      <c r="B56" s="1"/>
      <c r="C56" s="24">
        <v>50.0</v>
      </c>
      <c r="D56" s="25">
        <v>160.0</v>
      </c>
      <c r="E56" s="25">
        <v>160.0</v>
      </c>
      <c r="F56" s="25">
        <v>2.88</v>
      </c>
      <c r="G56" s="25">
        <v>480.0</v>
      </c>
      <c r="H56" s="25">
        <f t="shared" si="1"/>
        <v>3</v>
      </c>
      <c r="I56" s="25">
        <v>202800.0</v>
      </c>
      <c r="J56" s="25">
        <v>446.2</v>
      </c>
      <c r="K56" s="25">
        <f t="shared" si="3"/>
        <v>735.046423</v>
      </c>
      <c r="L56" s="25">
        <v>4.94</v>
      </c>
      <c r="M56" s="25" t="s">
        <v>61</v>
      </c>
      <c r="N56" s="25">
        <f t="shared" ref="N56:N57" si="7">0.8*44.3</f>
        <v>35.44</v>
      </c>
      <c r="O56" s="25">
        <v>1543.3</v>
      </c>
      <c r="P56" s="27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8" t="s">
        <v>71</v>
      </c>
      <c r="B57" s="1"/>
      <c r="C57" s="24">
        <v>51.0</v>
      </c>
      <c r="D57" s="25">
        <v>160.0</v>
      </c>
      <c r="E57" s="25">
        <v>160.0</v>
      </c>
      <c r="F57" s="25">
        <v>2.88</v>
      </c>
      <c r="G57" s="25">
        <v>480.0</v>
      </c>
      <c r="H57" s="25">
        <f t="shared" si="1"/>
        <v>3</v>
      </c>
      <c r="I57" s="25">
        <v>202800.0</v>
      </c>
      <c r="J57" s="25">
        <v>446.2</v>
      </c>
      <c r="K57" s="25">
        <f t="shared" si="3"/>
        <v>735.046423</v>
      </c>
      <c r="L57" s="25">
        <v>4.94</v>
      </c>
      <c r="M57" s="25" t="s">
        <v>61</v>
      </c>
      <c r="N57" s="25">
        <f t="shared" si="7"/>
        <v>35.44</v>
      </c>
      <c r="O57" s="25">
        <v>1590.0</v>
      </c>
      <c r="P57" s="27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8" t="s">
        <v>72</v>
      </c>
      <c r="B58" s="1"/>
      <c r="C58" s="24">
        <v>52.0</v>
      </c>
      <c r="D58" s="25">
        <v>160.0</v>
      </c>
      <c r="E58" s="25">
        <v>160.0</v>
      </c>
      <c r="F58" s="25">
        <v>2.88</v>
      </c>
      <c r="G58" s="25">
        <v>480.0</v>
      </c>
      <c r="H58" s="25">
        <f t="shared" si="1"/>
        <v>3</v>
      </c>
      <c r="I58" s="25">
        <v>202800.0</v>
      </c>
      <c r="J58" s="25">
        <v>446.2</v>
      </c>
      <c r="K58" s="25">
        <f t="shared" si="3"/>
        <v>735.046423</v>
      </c>
      <c r="L58" s="25">
        <v>4.94</v>
      </c>
      <c r="M58" s="25" t="s">
        <v>61</v>
      </c>
      <c r="N58" s="25">
        <f t="shared" ref="N58:N59" si="8">0.8*58.7</f>
        <v>46.96</v>
      </c>
      <c r="O58" s="25">
        <v>1768.8</v>
      </c>
      <c r="P58" s="27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8" t="s">
        <v>73</v>
      </c>
      <c r="B59" s="1"/>
      <c r="C59" s="24">
        <v>53.0</v>
      </c>
      <c r="D59" s="25">
        <v>160.0</v>
      </c>
      <c r="E59" s="25">
        <v>160.0</v>
      </c>
      <c r="F59" s="25">
        <v>2.88</v>
      </c>
      <c r="G59" s="25">
        <v>480.0</v>
      </c>
      <c r="H59" s="25">
        <f t="shared" si="1"/>
        <v>3</v>
      </c>
      <c r="I59" s="25">
        <v>202800.0</v>
      </c>
      <c r="J59" s="25">
        <v>446.2</v>
      </c>
      <c r="K59" s="25">
        <f t="shared" si="3"/>
        <v>735.046423</v>
      </c>
      <c r="L59" s="25">
        <v>4.94</v>
      </c>
      <c r="M59" s="25" t="s">
        <v>61</v>
      </c>
      <c r="N59" s="25">
        <f t="shared" si="8"/>
        <v>46.96</v>
      </c>
      <c r="O59" s="25">
        <v>1913.8</v>
      </c>
      <c r="P59" s="27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8" t="s">
        <v>74</v>
      </c>
      <c r="B60" s="1"/>
      <c r="C60" s="24">
        <v>54.0</v>
      </c>
      <c r="D60" s="25">
        <v>160.0</v>
      </c>
      <c r="E60" s="25">
        <v>160.0</v>
      </c>
      <c r="F60" s="25">
        <v>3.9</v>
      </c>
      <c r="G60" s="25">
        <v>480.0</v>
      </c>
      <c r="H60" s="25">
        <f t="shared" si="1"/>
        <v>3</v>
      </c>
      <c r="I60" s="25">
        <v>197400.0</v>
      </c>
      <c r="J60" s="25">
        <v>414.5</v>
      </c>
      <c r="K60" s="25">
        <f t="shared" si="3"/>
        <v>704.3779189</v>
      </c>
      <c r="L60" s="25">
        <v>4.63</v>
      </c>
      <c r="M60" s="25" t="s">
        <v>61</v>
      </c>
      <c r="N60" s="25">
        <f t="shared" ref="N60:N63" si="9">0.8*44.3</f>
        <v>35.44</v>
      </c>
      <c r="O60" s="25">
        <v>1955.4</v>
      </c>
      <c r="P60" s="27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8" t="s">
        <v>75</v>
      </c>
      <c r="B61" s="1"/>
      <c r="C61" s="24">
        <v>55.0</v>
      </c>
      <c r="D61" s="25">
        <v>160.0</v>
      </c>
      <c r="E61" s="25">
        <v>160.0</v>
      </c>
      <c r="F61" s="25">
        <v>3.9</v>
      </c>
      <c r="G61" s="25">
        <v>480.0</v>
      </c>
      <c r="H61" s="25">
        <f t="shared" si="1"/>
        <v>3</v>
      </c>
      <c r="I61" s="25">
        <v>197400.0</v>
      </c>
      <c r="J61" s="25">
        <v>414.5</v>
      </c>
      <c r="K61" s="25">
        <f t="shared" si="3"/>
        <v>704.3779189</v>
      </c>
      <c r="L61" s="25">
        <v>4.63</v>
      </c>
      <c r="M61" s="25" t="s">
        <v>61</v>
      </c>
      <c r="N61" s="25">
        <f t="shared" si="9"/>
        <v>35.44</v>
      </c>
      <c r="O61" s="25">
        <v>1896.5</v>
      </c>
      <c r="P61" s="27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8" t="s">
        <v>76</v>
      </c>
      <c r="B62" s="1"/>
      <c r="C62" s="24">
        <v>56.0</v>
      </c>
      <c r="D62" s="25">
        <v>160.0</v>
      </c>
      <c r="E62" s="25">
        <v>160.0</v>
      </c>
      <c r="F62" s="25">
        <v>4.8</v>
      </c>
      <c r="G62" s="25">
        <v>480.0</v>
      </c>
      <c r="H62" s="25">
        <f t="shared" si="1"/>
        <v>3</v>
      </c>
      <c r="I62" s="25">
        <v>197900.0</v>
      </c>
      <c r="J62" s="25">
        <v>431.9</v>
      </c>
      <c r="K62" s="25">
        <f t="shared" si="3"/>
        <v>715.3660609</v>
      </c>
      <c r="L62" s="25">
        <v>6.74</v>
      </c>
      <c r="M62" s="25" t="s">
        <v>61</v>
      </c>
      <c r="N62" s="25">
        <f t="shared" si="9"/>
        <v>35.44</v>
      </c>
      <c r="O62" s="25">
        <v>2151.5</v>
      </c>
      <c r="P62" s="27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8" t="s">
        <v>77</v>
      </c>
      <c r="B63" s="1"/>
      <c r="C63" s="24">
        <v>57.0</v>
      </c>
      <c r="D63" s="25">
        <v>160.0</v>
      </c>
      <c r="E63" s="25">
        <v>160.0</v>
      </c>
      <c r="F63" s="25">
        <v>4.8</v>
      </c>
      <c r="G63" s="25">
        <v>480.0</v>
      </c>
      <c r="H63" s="25">
        <f t="shared" si="1"/>
        <v>3</v>
      </c>
      <c r="I63" s="25">
        <v>197900.0</v>
      </c>
      <c r="J63" s="25">
        <v>431.9</v>
      </c>
      <c r="K63" s="25">
        <f t="shared" si="3"/>
        <v>715.3660609</v>
      </c>
      <c r="L63" s="25">
        <v>6.74</v>
      </c>
      <c r="M63" s="25" t="s">
        <v>61</v>
      </c>
      <c r="N63" s="25">
        <f t="shared" si="9"/>
        <v>35.44</v>
      </c>
      <c r="O63" s="25">
        <v>2141.3</v>
      </c>
      <c r="P63" s="27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8" t="s">
        <v>78</v>
      </c>
      <c r="B64" s="1"/>
      <c r="C64" s="24">
        <v>58.0</v>
      </c>
      <c r="D64" s="25">
        <v>160.0</v>
      </c>
      <c r="E64" s="25">
        <v>160.0</v>
      </c>
      <c r="F64" s="25">
        <v>2.88</v>
      </c>
      <c r="G64" s="25">
        <v>480.0</v>
      </c>
      <c r="H64" s="25">
        <f t="shared" si="1"/>
        <v>3</v>
      </c>
      <c r="I64" s="25">
        <v>202800.0</v>
      </c>
      <c r="J64" s="25">
        <v>446.2</v>
      </c>
      <c r="K64" s="25">
        <f t="shared" si="3"/>
        <v>735.046423</v>
      </c>
      <c r="L64" s="25">
        <v>4.94</v>
      </c>
      <c r="M64" s="25" t="s">
        <v>61</v>
      </c>
      <c r="N64" s="25">
        <f t="shared" ref="N64:N65" si="10">0.8*47.3</f>
        <v>37.84</v>
      </c>
      <c r="O64" s="25">
        <v>1724.6</v>
      </c>
      <c r="P64" s="27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8" t="s">
        <v>79</v>
      </c>
      <c r="B65" s="1"/>
      <c r="C65" s="24">
        <v>59.0</v>
      </c>
      <c r="D65" s="25">
        <v>160.0</v>
      </c>
      <c r="E65" s="25">
        <v>160.0</v>
      </c>
      <c r="F65" s="25">
        <v>2.88</v>
      </c>
      <c r="G65" s="25">
        <v>480.0</v>
      </c>
      <c r="H65" s="25">
        <f t="shared" si="1"/>
        <v>3</v>
      </c>
      <c r="I65" s="25">
        <v>202800.0</v>
      </c>
      <c r="J65" s="25">
        <v>446.2</v>
      </c>
      <c r="K65" s="25">
        <f t="shared" si="3"/>
        <v>735.046423</v>
      </c>
      <c r="L65" s="25">
        <v>4.94</v>
      </c>
      <c r="M65" s="25" t="s">
        <v>61</v>
      </c>
      <c r="N65" s="25">
        <f t="shared" si="10"/>
        <v>37.84</v>
      </c>
      <c r="O65" s="25">
        <v>1780.0</v>
      </c>
      <c r="P65" s="27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8" t="s">
        <v>80</v>
      </c>
      <c r="B66" s="1"/>
      <c r="C66" s="24">
        <v>60.0</v>
      </c>
      <c r="D66" s="25">
        <v>160.0</v>
      </c>
      <c r="E66" s="25">
        <v>160.0</v>
      </c>
      <c r="F66" s="25">
        <v>2.88</v>
      </c>
      <c r="G66" s="25">
        <v>480.0</v>
      </c>
      <c r="H66" s="25">
        <f t="shared" si="1"/>
        <v>3</v>
      </c>
      <c r="I66" s="25">
        <v>202800.0</v>
      </c>
      <c r="J66" s="25">
        <v>446.2</v>
      </c>
      <c r="K66" s="25">
        <f t="shared" si="3"/>
        <v>735.046423</v>
      </c>
      <c r="L66" s="25">
        <v>4.94</v>
      </c>
      <c r="M66" s="25" t="s">
        <v>61</v>
      </c>
      <c r="N66" s="25">
        <f t="shared" ref="N66:N67" si="11">0.8*52.4</f>
        <v>41.92</v>
      </c>
      <c r="O66" s="25">
        <v>1689.7</v>
      </c>
      <c r="P66" s="27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8" t="s">
        <v>81</v>
      </c>
      <c r="B67" s="1"/>
      <c r="C67" s="24">
        <v>61.0</v>
      </c>
      <c r="D67" s="25">
        <v>160.0</v>
      </c>
      <c r="E67" s="25">
        <v>160.0</v>
      </c>
      <c r="F67" s="25">
        <v>2.88</v>
      </c>
      <c r="G67" s="25">
        <v>480.0</v>
      </c>
      <c r="H67" s="25">
        <f t="shared" si="1"/>
        <v>3</v>
      </c>
      <c r="I67" s="25">
        <v>202800.0</v>
      </c>
      <c r="J67" s="25">
        <v>446.2</v>
      </c>
      <c r="K67" s="25">
        <f t="shared" si="3"/>
        <v>735.046423</v>
      </c>
      <c r="L67" s="25">
        <v>4.94</v>
      </c>
      <c r="M67" s="25" t="s">
        <v>61</v>
      </c>
      <c r="N67" s="25">
        <f t="shared" si="11"/>
        <v>41.92</v>
      </c>
      <c r="O67" s="25">
        <v>1765.1</v>
      </c>
      <c r="P67" s="27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8" t="s">
        <v>82</v>
      </c>
      <c r="B68" s="1"/>
      <c r="C68" s="24">
        <v>62.0</v>
      </c>
      <c r="D68" s="25">
        <v>160.0</v>
      </c>
      <c r="E68" s="25">
        <v>160.0</v>
      </c>
      <c r="F68" s="25">
        <v>3.9</v>
      </c>
      <c r="G68" s="25">
        <v>480.0</v>
      </c>
      <c r="H68" s="25">
        <f t="shared" si="1"/>
        <v>3</v>
      </c>
      <c r="I68" s="25">
        <v>197400.0</v>
      </c>
      <c r="J68" s="25">
        <v>414.5</v>
      </c>
      <c r="K68" s="25">
        <f t="shared" si="3"/>
        <v>704.3779189</v>
      </c>
      <c r="L68" s="25">
        <v>4.63</v>
      </c>
      <c r="M68" s="25" t="s">
        <v>61</v>
      </c>
      <c r="N68" s="25">
        <f t="shared" ref="N68:N71" si="12">0.8*47.3</f>
        <v>37.84</v>
      </c>
      <c r="O68" s="25">
        <v>2007.1</v>
      </c>
      <c r="P68" s="27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8" t="s">
        <v>83</v>
      </c>
      <c r="B69" s="1"/>
      <c r="C69" s="24">
        <v>63.0</v>
      </c>
      <c r="D69" s="25">
        <v>160.0</v>
      </c>
      <c r="E69" s="25">
        <v>160.0</v>
      </c>
      <c r="F69" s="25">
        <v>3.9</v>
      </c>
      <c r="G69" s="25">
        <v>480.0</v>
      </c>
      <c r="H69" s="25">
        <f t="shared" si="1"/>
        <v>3</v>
      </c>
      <c r="I69" s="25">
        <v>197400.0</v>
      </c>
      <c r="J69" s="25">
        <v>414.5</v>
      </c>
      <c r="K69" s="25">
        <f t="shared" si="3"/>
        <v>704.3779189</v>
      </c>
      <c r="L69" s="25">
        <v>4.63</v>
      </c>
      <c r="M69" s="25" t="s">
        <v>61</v>
      </c>
      <c r="N69" s="25">
        <f t="shared" si="12"/>
        <v>37.84</v>
      </c>
      <c r="O69" s="25">
        <v>1947.0</v>
      </c>
      <c r="P69" s="27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8" t="s">
        <v>84</v>
      </c>
      <c r="B70" s="1"/>
      <c r="C70" s="24">
        <v>64.0</v>
      </c>
      <c r="D70" s="25">
        <v>160.0</v>
      </c>
      <c r="E70" s="25">
        <v>160.0</v>
      </c>
      <c r="F70" s="25">
        <v>4.8</v>
      </c>
      <c r="G70" s="25">
        <v>480.0</v>
      </c>
      <c r="H70" s="25">
        <f t="shared" si="1"/>
        <v>3</v>
      </c>
      <c r="I70" s="25">
        <v>197900.0</v>
      </c>
      <c r="J70" s="25">
        <v>431.9</v>
      </c>
      <c r="K70" s="25">
        <f t="shared" si="3"/>
        <v>715.3660609</v>
      </c>
      <c r="L70" s="25">
        <v>6.74</v>
      </c>
      <c r="M70" s="25" t="s">
        <v>61</v>
      </c>
      <c r="N70" s="25">
        <f t="shared" si="12"/>
        <v>37.84</v>
      </c>
      <c r="O70" s="25">
        <v>2215.0</v>
      </c>
      <c r="P70" s="27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8" t="s">
        <v>85</v>
      </c>
      <c r="B71" s="1"/>
      <c r="C71" s="24">
        <v>65.0</v>
      </c>
      <c r="D71" s="25">
        <v>160.0</v>
      </c>
      <c r="E71" s="25">
        <v>160.0</v>
      </c>
      <c r="F71" s="25">
        <v>4.8</v>
      </c>
      <c r="G71" s="25">
        <v>480.0</v>
      </c>
      <c r="H71" s="25">
        <f t="shared" si="1"/>
        <v>3</v>
      </c>
      <c r="I71" s="25">
        <v>197900.0</v>
      </c>
      <c r="J71" s="25">
        <v>431.9</v>
      </c>
      <c r="K71" s="25">
        <f t="shared" si="3"/>
        <v>715.3660609</v>
      </c>
      <c r="L71" s="25">
        <v>6.74</v>
      </c>
      <c r="M71" s="25" t="s">
        <v>61</v>
      </c>
      <c r="N71" s="25">
        <f t="shared" si="12"/>
        <v>37.84</v>
      </c>
      <c r="O71" s="25">
        <v>2196.8</v>
      </c>
      <c r="P71" s="29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8" t="s">
        <v>86</v>
      </c>
      <c r="B72" s="1"/>
      <c r="C72" s="24">
        <v>66.0</v>
      </c>
      <c r="D72" s="25">
        <v>100.0</v>
      </c>
      <c r="E72" s="25">
        <v>100.0</v>
      </c>
      <c r="F72" s="25">
        <v>2.0</v>
      </c>
      <c r="G72" s="25">
        <v>300.0</v>
      </c>
      <c r="H72" s="25">
        <f t="shared" si="1"/>
        <v>3</v>
      </c>
      <c r="I72" s="25">
        <v>202500.0</v>
      </c>
      <c r="J72" s="25">
        <v>385.0</v>
      </c>
      <c r="K72" s="25">
        <v>481.0</v>
      </c>
      <c r="L72" s="25">
        <v>12.4</v>
      </c>
      <c r="M72" s="25" t="s">
        <v>17</v>
      </c>
      <c r="N72" s="25">
        <v>30.0</v>
      </c>
      <c r="O72" s="25">
        <v>534.0</v>
      </c>
      <c r="P72" s="23" t="s">
        <v>87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8" t="s">
        <v>88</v>
      </c>
      <c r="B73" s="1"/>
      <c r="C73" s="24">
        <v>67.0</v>
      </c>
      <c r="D73" s="25">
        <v>100.0</v>
      </c>
      <c r="E73" s="25">
        <v>100.0</v>
      </c>
      <c r="F73" s="25">
        <v>2.0</v>
      </c>
      <c r="G73" s="25">
        <v>300.0</v>
      </c>
      <c r="H73" s="25">
        <f t="shared" si="1"/>
        <v>3</v>
      </c>
      <c r="I73" s="25">
        <v>202500.0</v>
      </c>
      <c r="J73" s="25">
        <v>385.0</v>
      </c>
      <c r="K73" s="25">
        <v>481.0</v>
      </c>
      <c r="L73" s="25">
        <v>12.4</v>
      </c>
      <c r="M73" s="25" t="s">
        <v>17</v>
      </c>
      <c r="N73" s="25">
        <v>53.0</v>
      </c>
      <c r="O73" s="25">
        <v>687.0</v>
      </c>
      <c r="P73" s="2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8" t="s">
        <v>89</v>
      </c>
      <c r="B74" s="1"/>
      <c r="C74" s="24">
        <v>68.0</v>
      </c>
      <c r="D74" s="25">
        <v>100.0</v>
      </c>
      <c r="E74" s="25">
        <v>100.0</v>
      </c>
      <c r="F74" s="25">
        <v>2.0</v>
      </c>
      <c r="G74" s="25">
        <v>300.0</v>
      </c>
      <c r="H74" s="25">
        <f t="shared" si="1"/>
        <v>3</v>
      </c>
      <c r="I74" s="25">
        <v>202500.0</v>
      </c>
      <c r="J74" s="25">
        <v>385.0</v>
      </c>
      <c r="K74" s="25">
        <v>481.0</v>
      </c>
      <c r="L74" s="25">
        <v>12.4</v>
      </c>
      <c r="M74" s="25" t="s">
        <v>17</v>
      </c>
      <c r="N74" s="25">
        <v>74.0</v>
      </c>
      <c r="O74" s="25">
        <v>836.0</v>
      </c>
      <c r="P74" s="27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8" t="s">
        <v>90</v>
      </c>
      <c r="B75" s="1"/>
      <c r="C75" s="24">
        <v>69.0</v>
      </c>
      <c r="D75" s="25">
        <v>100.0</v>
      </c>
      <c r="E75" s="25">
        <v>100.0</v>
      </c>
      <c r="F75" s="25">
        <v>5.0</v>
      </c>
      <c r="G75" s="25">
        <v>300.0</v>
      </c>
      <c r="H75" s="25">
        <f t="shared" si="1"/>
        <v>3</v>
      </c>
      <c r="I75" s="25">
        <v>180000.0</v>
      </c>
      <c r="J75" s="25">
        <v>458.0</v>
      </c>
      <c r="K75" s="25">
        <v>632.0</v>
      </c>
      <c r="L75" s="25">
        <v>3.7</v>
      </c>
      <c r="M75" s="25" t="s">
        <v>17</v>
      </c>
      <c r="N75" s="25">
        <v>30.0</v>
      </c>
      <c r="O75" s="25">
        <v>1410.0</v>
      </c>
      <c r="P75" s="27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8" t="s">
        <v>91</v>
      </c>
      <c r="B76" s="1"/>
      <c r="C76" s="24">
        <v>70.0</v>
      </c>
      <c r="D76" s="25">
        <v>100.0</v>
      </c>
      <c r="E76" s="25">
        <v>100.0</v>
      </c>
      <c r="F76" s="25">
        <v>5.0</v>
      </c>
      <c r="G76" s="25">
        <v>300.0</v>
      </c>
      <c r="H76" s="25">
        <f t="shared" si="1"/>
        <v>3</v>
      </c>
      <c r="I76" s="25">
        <v>180000.0</v>
      </c>
      <c r="J76" s="25">
        <v>458.0</v>
      </c>
      <c r="K76" s="25">
        <v>632.0</v>
      </c>
      <c r="L76" s="25">
        <v>3.7</v>
      </c>
      <c r="M76" s="25" t="s">
        <v>17</v>
      </c>
      <c r="N76" s="25">
        <v>53.0</v>
      </c>
      <c r="O76" s="25">
        <v>1488.0</v>
      </c>
      <c r="P76" s="27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8" t="s">
        <v>92</v>
      </c>
      <c r="B77" s="1"/>
      <c r="C77" s="24">
        <v>71.0</v>
      </c>
      <c r="D77" s="25">
        <v>100.0</v>
      </c>
      <c r="E77" s="25">
        <v>100.0</v>
      </c>
      <c r="F77" s="25">
        <v>5.0</v>
      </c>
      <c r="G77" s="25">
        <v>300.0</v>
      </c>
      <c r="H77" s="25">
        <f t="shared" si="1"/>
        <v>3</v>
      </c>
      <c r="I77" s="25">
        <v>180000.0</v>
      </c>
      <c r="J77" s="25">
        <v>458.0</v>
      </c>
      <c r="K77" s="25">
        <v>632.0</v>
      </c>
      <c r="L77" s="25">
        <v>3.7</v>
      </c>
      <c r="M77" s="25" t="s">
        <v>17</v>
      </c>
      <c r="N77" s="25">
        <v>74.0</v>
      </c>
      <c r="O77" s="25">
        <v>1559.0</v>
      </c>
      <c r="P77" s="27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8" t="s">
        <v>93</v>
      </c>
      <c r="B78" s="1"/>
      <c r="C78" s="24">
        <v>72.0</v>
      </c>
      <c r="D78" s="25">
        <v>150.0</v>
      </c>
      <c r="E78" s="25">
        <v>150.0</v>
      </c>
      <c r="F78" s="25">
        <v>6.0</v>
      </c>
      <c r="G78" s="25">
        <v>300.0</v>
      </c>
      <c r="H78" s="25">
        <f t="shared" si="1"/>
        <v>2</v>
      </c>
      <c r="I78" s="25">
        <v>194000.0</v>
      </c>
      <c r="J78" s="25">
        <v>497.0</v>
      </c>
      <c r="K78" s="25">
        <v>762.0</v>
      </c>
      <c r="L78" s="25">
        <v>3.0</v>
      </c>
      <c r="M78" s="25" t="s">
        <v>17</v>
      </c>
      <c r="N78" s="25">
        <v>46.6</v>
      </c>
      <c r="O78" s="25">
        <v>2768.0</v>
      </c>
      <c r="P78" s="27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8" t="s">
        <v>94</v>
      </c>
      <c r="B79" s="1"/>
      <c r="C79" s="24">
        <v>73.0</v>
      </c>
      <c r="D79" s="25">
        <v>150.0</v>
      </c>
      <c r="E79" s="25">
        <v>150.0</v>
      </c>
      <c r="F79" s="25">
        <v>6.0</v>
      </c>
      <c r="G79" s="25">
        <v>300.0</v>
      </c>
      <c r="H79" s="25">
        <f t="shared" si="1"/>
        <v>2</v>
      </c>
      <c r="I79" s="25">
        <v>194000.0</v>
      </c>
      <c r="J79" s="25">
        <v>497.0</v>
      </c>
      <c r="K79" s="25">
        <v>762.0</v>
      </c>
      <c r="L79" s="25">
        <v>3.0</v>
      </c>
      <c r="M79" s="25" t="s">
        <v>17</v>
      </c>
      <c r="N79" s="25">
        <v>61.9</v>
      </c>
      <c r="O79" s="25">
        <v>2972.0</v>
      </c>
      <c r="P79" s="27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8" t="s">
        <v>95</v>
      </c>
      <c r="B80" s="1"/>
      <c r="C80" s="24">
        <v>74.0</v>
      </c>
      <c r="D80" s="25">
        <v>150.0</v>
      </c>
      <c r="E80" s="25">
        <v>150.0</v>
      </c>
      <c r="F80" s="25">
        <v>6.0</v>
      </c>
      <c r="G80" s="25">
        <v>300.0</v>
      </c>
      <c r="H80" s="25">
        <f t="shared" si="1"/>
        <v>2</v>
      </c>
      <c r="I80" s="25">
        <v>194000.0</v>
      </c>
      <c r="J80" s="25">
        <v>497.0</v>
      </c>
      <c r="K80" s="25">
        <v>762.0</v>
      </c>
      <c r="L80" s="25">
        <v>3.0</v>
      </c>
      <c r="M80" s="25" t="s">
        <v>17</v>
      </c>
      <c r="N80" s="25">
        <v>83.5</v>
      </c>
      <c r="O80" s="25">
        <v>3020.0</v>
      </c>
      <c r="P80" s="27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8" t="s">
        <v>96</v>
      </c>
      <c r="B81" s="1"/>
      <c r="C81" s="24">
        <v>75.0</v>
      </c>
      <c r="D81" s="25">
        <v>150.0</v>
      </c>
      <c r="E81" s="25">
        <v>150.0</v>
      </c>
      <c r="F81" s="25">
        <v>3.0</v>
      </c>
      <c r="G81" s="25">
        <v>300.0</v>
      </c>
      <c r="H81" s="25">
        <f t="shared" si="1"/>
        <v>2</v>
      </c>
      <c r="I81" s="25">
        <v>189000.0</v>
      </c>
      <c r="J81" s="25">
        <v>448.0</v>
      </c>
      <c r="K81" s="25">
        <v>699.0</v>
      </c>
      <c r="L81" s="25">
        <v>4.0</v>
      </c>
      <c r="M81" s="25" t="s">
        <v>17</v>
      </c>
      <c r="N81" s="25">
        <v>46.6</v>
      </c>
      <c r="O81" s="25">
        <v>1382.0</v>
      </c>
      <c r="P81" s="27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8" t="s">
        <v>97</v>
      </c>
      <c r="B82" s="1"/>
      <c r="C82" s="24">
        <v>76.0</v>
      </c>
      <c r="D82" s="25">
        <v>150.0</v>
      </c>
      <c r="E82" s="25">
        <v>150.0</v>
      </c>
      <c r="F82" s="25">
        <v>3.0</v>
      </c>
      <c r="G82" s="25">
        <v>300.0</v>
      </c>
      <c r="H82" s="25">
        <f t="shared" si="1"/>
        <v>2</v>
      </c>
      <c r="I82" s="25">
        <v>189000.0</v>
      </c>
      <c r="J82" s="25">
        <v>448.0</v>
      </c>
      <c r="K82" s="25">
        <v>699.0</v>
      </c>
      <c r="L82" s="25">
        <v>4.0</v>
      </c>
      <c r="M82" s="25" t="s">
        <v>17</v>
      </c>
      <c r="N82" s="25">
        <v>61.9</v>
      </c>
      <c r="O82" s="25">
        <v>1620.0</v>
      </c>
      <c r="P82" s="27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8" t="s">
        <v>98</v>
      </c>
      <c r="B83" s="1"/>
      <c r="C83" s="24">
        <v>77.0</v>
      </c>
      <c r="D83" s="25">
        <v>150.0</v>
      </c>
      <c r="E83" s="25">
        <v>150.0</v>
      </c>
      <c r="F83" s="25">
        <v>3.0</v>
      </c>
      <c r="G83" s="25">
        <v>300.0</v>
      </c>
      <c r="H83" s="25">
        <f t="shared" si="1"/>
        <v>2</v>
      </c>
      <c r="I83" s="25">
        <v>189000.0</v>
      </c>
      <c r="J83" s="25">
        <v>448.0</v>
      </c>
      <c r="K83" s="25">
        <v>699.0</v>
      </c>
      <c r="L83" s="25">
        <v>4.0</v>
      </c>
      <c r="M83" s="25" t="s">
        <v>17</v>
      </c>
      <c r="N83" s="25">
        <v>83.5</v>
      </c>
      <c r="O83" s="25">
        <v>1851.0</v>
      </c>
      <c r="P83" s="27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8" t="s">
        <v>99</v>
      </c>
      <c r="B84" s="1"/>
      <c r="C84" s="24">
        <v>78.0</v>
      </c>
      <c r="D84" s="25">
        <v>200.0</v>
      </c>
      <c r="E84" s="25">
        <v>200.0</v>
      </c>
      <c r="F84" s="25">
        <v>4.0</v>
      </c>
      <c r="G84" s="25">
        <v>300.0</v>
      </c>
      <c r="H84" s="25">
        <f t="shared" si="1"/>
        <v>1.5</v>
      </c>
      <c r="I84" s="25">
        <v>200000.0</v>
      </c>
      <c r="J84" s="25">
        <v>503.0</v>
      </c>
      <c r="K84" s="25">
        <v>961.0</v>
      </c>
      <c r="L84" s="25">
        <v>4.0</v>
      </c>
      <c r="M84" s="25" t="s">
        <v>17</v>
      </c>
      <c r="N84" s="25">
        <v>46.6</v>
      </c>
      <c r="O84" s="25">
        <v>1627.0</v>
      </c>
      <c r="P84" s="27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8" t="s">
        <v>100</v>
      </c>
      <c r="B85" s="1"/>
      <c r="C85" s="24">
        <v>79.0</v>
      </c>
      <c r="D85" s="25">
        <v>200.0</v>
      </c>
      <c r="E85" s="25">
        <v>200.0</v>
      </c>
      <c r="F85" s="25">
        <v>4.0</v>
      </c>
      <c r="G85" s="25">
        <v>300.0</v>
      </c>
      <c r="H85" s="25">
        <f t="shared" si="1"/>
        <v>1.5</v>
      </c>
      <c r="I85" s="25">
        <v>200000.0</v>
      </c>
      <c r="J85" s="25">
        <v>503.0</v>
      </c>
      <c r="K85" s="25">
        <v>961.0</v>
      </c>
      <c r="L85" s="25">
        <v>4.0</v>
      </c>
      <c r="M85" s="25" t="s">
        <v>17</v>
      </c>
      <c r="N85" s="25">
        <v>83.5</v>
      </c>
      <c r="O85" s="25">
        <v>2180.0</v>
      </c>
      <c r="P85" s="27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28" t="s">
        <v>101</v>
      </c>
      <c r="B86" s="1"/>
      <c r="C86" s="24">
        <v>80.0</v>
      </c>
      <c r="D86" s="25">
        <v>160.0</v>
      </c>
      <c r="E86" s="25">
        <v>160.0</v>
      </c>
      <c r="F86" s="25">
        <v>3.0</v>
      </c>
      <c r="G86" s="25">
        <v>300.0</v>
      </c>
      <c r="H86" s="25">
        <f t="shared" si="1"/>
        <v>1.875</v>
      </c>
      <c r="I86" s="25">
        <v>208000.0</v>
      </c>
      <c r="J86" s="25">
        <v>536.0</v>
      </c>
      <c r="K86" s="25">
        <v>766.0</v>
      </c>
      <c r="L86" s="25">
        <v>5.0</v>
      </c>
      <c r="M86" s="25" t="s">
        <v>17</v>
      </c>
      <c r="N86" s="25">
        <v>46.6</v>
      </c>
      <c r="O86" s="25">
        <v>882.0</v>
      </c>
      <c r="P86" s="27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28" t="s">
        <v>102</v>
      </c>
      <c r="B87" s="1"/>
      <c r="C87" s="24">
        <v>81.0</v>
      </c>
      <c r="D87" s="25">
        <v>160.0</v>
      </c>
      <c r="E87" s="25">
        <v>160.0</v>
      </c>
      <c r="F87" s="25">
        <v>3.0</v>
      </c>
      <c r="G87" s="25">
        <v>300.0</v>
      </c>
      <c r="H87" s="25">
        <f t="shared" si="1"/>
        <v>1.875</v>
      </c>
      <c r="I87" s="25">
        <v>208000.0</v>
      </c>
      <c r="J87" s="25">
        <v>536.0</v>
      </c>
      <c r="K87" s="25">
        <v>766.0</v>
      </c>
      <c r="L87" s="25">
        <v>5.0</v>
      </c>
      <c r="M87" s="25" t="s">
        <v>17</v>
      </c>
      <c r="N87" s="25">
        <v>61.9</v>
      </c>
      <c r="O87" s="25">
        <v>1015.0</v>
      </c>
      <c r="P87" s="27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8" t="s">
        <v>103</v>
      </c>
      <c r="B88" s="1"/>
      <c r="C88" s="24">
        <v>82.0</v>
      </c>
      <c r="D88" s="25">
        <v>160.0</v>
      </c>
      <c r="E88" s="25">
        <v>160.0</v>
      </c>
      <c r="F88" s="25">
        <v>3.0</v>
      </c>
      <c r="G88" s="25">
        <v>300.0</v>
      </c>
      <c r="H88" s="25">
        <f t="shared" si="1"/>
        <v>1.875</v>
      </c>
      <c r="I88" s="25">
        <v>208000.0</v>
      </c>
      <c r="J88" s="25">
        <v>536.0</v>
      </c>
      <c r="K88" s="25">
        <v>766.0</v>
      </c>
      <c r="L88" s="25">
        <v>5.0</v>
      </c>
      <c r="M88" s="25" t="s">
        <v>17</v>
      </c>
      <c r="N88" s="25">
        <v>83.5</v>
      </c>
      <c r="O88" s="25">
        <v>1280.0</v>
      </c>
      <c r="P88" s="27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8" t="s">
        <v>104</v>
      </c>
      <c r="B89" s="1"/>
      <c r="C89" s="24">
        <v>83.0</v>
      </c>
      <c r="D89" s="25">
        <v>140.0</v>
      </c>
      <c r="E89" s="25">
        <v>140.0</v>
      </c>
      <c r="F89" s="25">
        <v>3.0</v>
      </c>
      <c r="G89" s="25">
        <v>300.0</v>
      </c>
      <c r="H89" s="25">
        <f t="shared" si="1"/>
        <v>2.142857143</v>
      </c>
      <c r="I89" s="25">
        <v>212000.0</v>
      </c>
      <c r="J89" s="25">
        <v>486.0</v>
      </c>
      <c r="K89" s="25">
        <v>736.0</v>
      </c>
      <c r="L89" s="25">
        <v>6.0</v>
      </c>
      <c r="M89" s="25" t="s">
        <v>17</v>
      </c>
      <c r="N89" s="25">
        <v>46.6</v>
      </c>
      <c r="O89" s="25">
        <v>1049.0</v>
      </c>
      <c r="P89" s="27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8" t="s">
        <v>105</v>
      </c>
      <c r="B90" s="1"/>
      <c r="C90" s="24">
        <v>84.0</v>
      </c>
      <c r="D90" s="25">
        <v>140.0</v>
      </c>
      <c r="E90" s="25">
        <v>140.0</v>
      </c>
      <c r="F90" s="25">
        <v>3.0</v>
      </c>
      <c r="G90" s="25">
        <v>300.0</v>
      </c>
      <c r="H90" s="25">
        <f t="shared" si="1"/>
        <v>2.142857143</v>
      </c>
      <c r="I90" s="25">
        <v>212000.0</v>
      </c>
      <c r="J90" s="25">
        <v>486.0</v>
      </c>
      <c r="K90" s="25">
        <v>736.0</v>
      </c>
      <c r="L90" s="25">
        <v>6.0</v>
      </c>
      <c r="M90" s="25" t="s">
        <v>17</v>
      </c>
      <c r="N90" s="25">
        <v>61.9</v>
      </c>
      <c r="O90" s="25">
        <v>1097.0</v>
      </c>
      <c r="P90" s="27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8" t="s">
        <v>106</v>
      </c>
      <c r="B91" s="1"/>
      <c r="C91" s="24">
        <v>85.0</v>
      </c>
      <c r="D91" s="25">
        <v>140.0</v>
      </c>
      <c r="E91" s="25">
        <v>140.0</v>
      </c>
      <c r="F91" s="25">
        <v>3.0</v>
      </c>
      <c r="G91" s="25">
        <v>300.0</v>
      </c>
      <c r="H91" s="25">
        <f t="shared" si="1"/>
        <v>2.142857143</v>
      </c>
      <c r="I91" s="25">
        <v>212000.0</v>
      </c>
      <c r="J91" s="25">
        <v>486.0</v>
      </c>
      <c r="K91" s="25">
        <v>736.0</v>
      </c>
      <c r="L91" s="25">
        <v>6.0</v>
      </c>
      <c r="M91" s="25" t="s">
        <v>17</v>
      </c>
      <c r="N91" s="25">
        <v>83.5</v>
      </c>
      <c r="O91" s="25">
        <v>1259.0</v>
      </c>
      <c r="P91" s="29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28" t="s">
        <v>107</v>
      </c>
      <c r="B92" s="1"/>
      <c r="C92" s="24">
        <v>86.0</v>
      </c>
      <c r="D92" s="25">
        <v>120.0</v>
      </c>
      <c r="E92" s="25">
        <v>120.0</v>
      </c>
      <c r="F92" s="25">
        <v>1.77</v>
      </c>
      <c r="G92" s="25">
        <f t="shared" ref="G92:G98" si="13">E92*3</f>
        <v>360</v>
      </c>
      <c r="H92" s="25">
        <f t="shared" si="1"/>
        <v>3</v>
      </c>
      <c r="I92" s="25">
        <v>185000.0</v>
      </c>
      <c r="J92" s="25">
        <v>286.7</v>
      </c>
      <c r="K92" s="25">
        <v>789.6</v>
      </c>
      <c r="L92" s="25">
        <v>6.7</v>
      </c>
      <c r="M92" s="25" t="s">
        <v>61</v>
      </c>
      <c r="N92" s="25">
        <v>50.72</v>
      </c>
      <c r="O92" s="25">
        <v>923.4</v>
      </c>
      <c r="P92" s="23" t="s">
        <v>108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8" t="s">
        <v>109</v>
      </c>
      <c r="B93" s="1"/>
      <c r="C93" s="24">
        <v>87.0</v>
      </c>
      <c r="D93" s="25">
        <v>120.0</v>
      </c>
      <c r="E93" s="25">
        <v>120.0</v>
      </c>
      <c r="F93" s="25">
        <v>1.77</v>
      </c>
      <c r="G93" s="25">
        <f t="shared" si="13"/>
        <v>360</v>
      </c>
      <c r="H93" s="25">
        <f t="shared" si="1"/>
        <v>3</v>
      </c>
      <c r="I93" s="25">
        <v>185000.0</v>
      </c>
      <c r="J93" s="25">
        <v>286.7</v>
      </c>
      <c r="K93" s="25">
        <v>789.6</v>
      </c>
      <c r="L93" s="25">
        <v>6.7</v>
      </c>
      <c r="M93" s="25" t="s">
        <v>61</v>
      </c>
      <c r="N93" s="25">
        <v>47.760000000000005</v>
      </c>
      <c r="O93" s="25">
        <v>871.5</v>
      </c>
      <c r="P93" s="27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28" t="s">
        <v>110</v>
      </c>
      <c r="B94" s="1"/>
      <c r="C94" s="24">
        <v>88.0</v>
      </c>
      <c r="D94" s="25">
        <v>120.0</v>
      </c>
      <c r="E94" s="25">
        <v>120.0</v>
      </c>
      <c r="F94" s="25">
        <v>1.77</v>
      </c>
      <c r="G94" s="25">
        <f t="shared" si="13"/>
        <v>360</v>
      </c>
      <c r="H94" s="25">
        <f t="shared" si="1"/>
        <v>3</v>
      </c>
      <c r="I94" s="25">
        <v>185000.0</v>
      </c>
      <c r="J94" s="25">
        <v>286.7</v>
      </c>
      <c r="K94" s="25">
        <v>789.6</v>
      </c>
      <c r="L94" s="25">
        <v>6.7</v>
      </c>
      <c r="M94" s="25" t="s">
        <v>61</v>
      </c>
      <c r="N94" s="25">
        <v>45.84</v>
      </c>
      <c r="O94" s="25">
        <v>848.5</v>
      </c>
      <c r="P94" s="27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28" t="s">
        <v>111</v>
      </c>
      <c r="B95" s="1"/>
      <c r="C95" s="24">
        <v>89.0</v>
      </c>
      <c r="D95" s="25">
        <v>120.0</v>
      </c>
      <c r="E95" s="25">
        <v>120.0</v>
      </c>
      <c r="F95" s="25">
        <v>1.77</v>
      </c>
      <c r="G95" s="25">
        <f t="shared" si="13"/>
        <v>360</v>
      </c>
      <c r="H95" s="25">
        <f t="shared" si="1"/>
        <v>3</v>
      </c>
      <c r="I95" s="25">
        <v>185000.0</v>
      </c>
      <c r="J95" s="25">
        <v>286.7</v>
      </c>
      <c r="K95" s="25">
        <v>789.6</v>
      </c>
      <c r="L95" s="25">
        <v>6.7</v>
      </c>
      <c r="M95" s="25" t="s">
        <v>61</v>
      </c>
      <c r="N95" s="25">
        <v>45.52</v>
      </c>
      <c r="O95" s="25">
        <v>830.0</v>
      </c>
      <c r="P95" s="27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28" t="s">
        <v>112</v>
      </c>
      <c r="B96" s="1"/>
      <c r="C96" s="24">
        <v>90.0</v>
      </c>
      <c r="D96" s="25">
        <v>120.0</v>
      </c>
      <c r="E96" s="25">
        <v>120.0</v>
      </c>
      <c r="F96" s="25">
        <v>1.77</v>
      </c>
      <c r="G96" s="25">
        <f t="shared" si="13"/>
        <v>360</v>
      </c>
      <c r="H96" s="25">
        <f t="shared" si="1"/>
        <v>3</v>
      </c>
      <c r="I96" s="25">
        <v>185000.0</v>
      </c>
      <c r="J96" s="25">
        <v>286.7</v>
      </c>
      <c r="K96" s="25">
        <v>789.6</v>
      </c>
      <c r="L96" s="25">
        <v>6.7</v>
      </c>
      <c r="M96" s="25" t="s">
        <v>61</v>
      </c>
      <c r="N96" s="25">
        <v>46.88</v>
      </c>
      <c r="O96" s="25">
        <v>857.1</v>
      </c>
      <c r="P96" s="27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8" t="s">
        <v>113</v>
      </c>
      <c r="B97" s="1"/>
      <c r="C97" s="24">
        <v>91.0</v>
      </c>
      <c r="D97" s="25">
        <v>120.0</v>
      </c>
      <c r="E97" s="25">
        <v>120.0</v>
      </c>
      <c r="F97" s="25">
        <v>1.77</v>
      </c>
      <c r="G97" s="25">
        <f t="shared" si="13"/>
        <v>360</v>
      </c>
      <c r="H97" s="25">
        <f t="shared" si="1"/>
        <v>3</v>
      </c>
      <c r="I97" s="25">
        <v>185000.0</v>
      </c>
      <c r="J97" s="25">
        <v>286.7</v>
      </c>
      <c r="K97" s="25">
        <v>789.6</v>
      </c>
      <c r="L97" s="25">
        <v>6.7</v>
      </c>
      <c r="M97" s="25" t="s">
        <v>61</v>
      </c>
      <c r="N97" s="25">
        <v>44.96000000000001</v>
      </c>
      <c r="O97" s="25">
        <v>826.9</v>
      </c>
      <c r="P97" s="2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8" t="s">
        <v>114</v>
      </c>
      <c r="B98" s="1"/>
      <c r="C98" s="24">
        <v>92.0</v>
      </c>
      <c r="D98" s="25">
        <v>120.0</v>
      </c>
      <c r="E98" s="25">
        <v>120.0</v>
      </c>
      <c r="F98" s="25">
        <v>1.77</v>
      </c>
      <c r="G98" s="25">
        <f t="shared" si="13"/>
        <v>360</v>
      </c>
      <c r="H98" s="25">
        <f t="shared" si="1"/>
        <v>3</v>
      </c>
      <c r="I98" s="25">
        <v>185000.0</v>
      </c>
      <c r="J98" s="25">
        <v>286.7</v>
      </c>
      <c r="K98" s="25">
        <v>789.6</v>
      </c>
      <c r="L98" s="25">
        <v>6.7</v>
      </c>
      <c r="M98" s="25" t="s">
        <v>61</v>
      </c>
      <c r="N98" s="25">
        <v>44.24</v>
      </c>
      <c r="O98" s="25">
        <v>831.1</v>
      </c>
      <c r="P98" s="29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28" t="s">
        <v>115</v>
      </c>
      <c r="B99" s="1"/>
      <c r="C99" s="24">
        <v>93.0</v>
      </c>
      <c r="D99" s="25">
        <v>200.7</v>
      </c>
      <c r="E99" s="25">
        <v>97.1</v>
      </c>
      <c r="F99" s="25">
        <v>3.96</v>
      </c>
      <c r="G99" s="25">
        <v>600.0</v>
      </c>
      <c r="H99" s="25">
        <f t="shared" si="1"/>
        <v>2.989536622</v>
      </c>
      <c r="I99" s="25">
        <v>207500.0</v>
      </c>
      <c r="J99" s="25">
        <v>301.5</v>
      </c>
      <c r="K99" s="25">
        <v>671.1</v>
      </c>
      <c r="L99" s="25">
        <v>10.0</v>
      </c>
      <c r="M99" s="25" t="s">
        <v>17</v>
      </c>
      <c r="N99" s="25">
        <v>41.2</v>
      </c>
      <c r="O99" s="25">
        <v>1422.9</v>
      </c>
      <c r="P99" s="30" t="s">
        <v>116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28" t="s">
        <v>117</v>
      </c>
      <c r="B100" s="1"/>
      <c r="C100" s="24">
        <v>94.0</v>
      </c>
      <c r="D100" s="25">
        <v>200.2</v>
      </c>
      <c r="E100" s="25">
        <v>98.5</v>
      </c>
      <c r="F100" s="25">
        <v>3.96</v>
      </c>
      <c r="G100" s="25">
        <v>600.0</v>
      </c>
      <c r="H100" s="25">
        <f t="shared" si="1"/>
        <v>2.997002997</v>
      </c>
      <c r="I100" s="25">
        <v>207500.0</v>
      </c>
      <c r="J100" s="25">
        <v>301.5</v>
      </c>
      <c r="K100" s="25">
        <v>671.1</v>
      </c>
      <c r="L100" s="25">
        <v>10.0</v>
      </c>
      <c r="M100" s="25" t="s">
        <v>17</v>
      </c>
      <c r="N100" s="25">
        <v>41.7</v>
      </c>
      <c r="O100" s="25">
        <v>1350.2</v>
      </c>
      <c r="P100" s="2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28" t="s">
        <v>118</v>
      </c>
      <c r="B101" s="1"/>
      <c r="C101" s="24">
        <v>95.0</v>
      </c>
      <c r="D101" s="25">
        <v>200.7</v>
      </c>
      <c r="E101" s="25">
        <v>97.9</v>
      </c>
      <c r="F101" s="25">
        <v>3.96</v>
      </c>
      <c r="G101" s="25">
        <v>600.0</v>
      </c>
      <c r="H101" s="25">
        <f t="shared" si="1"/>
        <v>2.989536622</v>
      </c>
      <c r="I101" s="25">
        <v>207500.0</v>
      </c>
      <c r="J101" s="25">
        <v>301.5</v>
      </c>
      <c r="K101" s="25">
        <v>671.1</v>
      </c>
      <c r="L101" s="25">
        <v>10.0</v>
      </c>
      <c r="M101" s="25" t="s">
        <v>17</v>
      </c>
      <c r="N101" s="25">
        <v>41.0</v>
      </c>
      <c r="O101" s="25">
        <v>1388.7</v>
      </c>
      <c r="P101" s="27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8" t="s">
        <v>119</v>
      </c>
      <c r="B102" s="1"/>
      <c r="C102" s="24">
        <v>96.0</v>
      </c>
      <c r="D102" s="25">
        <v>200.2</v>
      </c>
      <c r="E102" s="25">
        <v>98.9</v>
      </c>
      <c r="F102" s="25">
        <v>3.96</v>
      </c>
      <c r="G102" s="25">
        <v>600.0</v>
      </c>
      <c r="H102" s="25">
        <f t="shared" si="1"/>
        <v>2.997002997</v>
      </c>
      <c r="I102" s="25">
        <v>207500.0</v>
      </c>
      <c r="J102" s="25">
        <v>301.5</v>
      </c>
      <c r="K102" s="25">
        <v>671.1</v>
      </c>
      <c r="L102" s="25">
        <v>10.0</v>
      </c>
      <c r="M102" s="25" t="s">
        <v>17</v>
      </c>
      <c r="N102" s="25">
        <v>37.8</v>
      </c>
      <c r="O102" s="25">
        <v>1291.8</v>
      </c>
      <c r="P102" s="2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8" t="s">
        <v>120</v>
      </c>
      <c r="B103" s="1"/>
      <c r="C103" s="24">
        <v>97.0</v>
      </c>
      <c r="D103" s="25">
        <v>150.5</v>
      </c>
      <c r="E103" s="25">
        <v>150.5</v>
      </c>
      <c r="F103" s="25">
        <v>5.834</v>
      </c>
      <c r="G103" s="25">
        <v>450.0</v>
      </c>
      <c r="H103" s="25">
        <f t="shared" si="1"/>
        <v>2.990033223</v>
      </c>
      <c r="I103" s="25">
        <v>194000.0</v>
      </c>
      <c r="J103" s="25">
        <v>497.0</v>
      </c>
      <c r="K103" s="25">
        <v>761.0</v>
      </c>
      <c r="L103" s="25">
        <v>3.0</v>
      </c>
      <c r="M103" s="25" t="s">
        <v>17</v>
      </c>
      <c r="N103" s="25">
        <v>46.6</v>
      </c>
      <c r="O103" s="25">
        <v>2768.1</v>
      </c>
      <c r="P103" s="23" t="s">
        <v>121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8" t="s">
        <v>122</v>
      </c>
      <c r="B104" s="1"/>
      <c r="C104" s="24">
        <v>98.0</v>
      </c>
      <c r="D104" s="25">
        <v>150.6</v>
      </c>
      <c r="E104" s="25">
        <v>150.6</v>
      </c>
      <c r="F104" s="25">
        <v>5.829</v>
      </c>
      <c r="G104" s="25">
        <v>450.0</v>
      </c>
      <c r="H104" s="25">
        <f t="shared" si="1"/>
        <v>2.988047809</v>
      </c>
      <c r="I104" s="25">
        <v>194000.0</v>
      </c>
      <c r="J104" s="25">
        <v>497.0</v>
      </c>
      <c r="K104" s="25">
        <v>761.0</v>
      </c>
      <c r="L104" s="25">
        <v>3.0</v>
      </c>
      <c r="M104" s="25" t="s">
        <v>17</v>
      </c>
      <c r="N104" s="25">
        <v>61.9</v>
      </c>
      <c r="O104" s="25">
        <v>2972.0</v>
      </c>
      <c r="P104" s="27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8" t="s">
        <v>123</v>
      </c>
      <c r="B105" s="1"/>
      <c r="C105" s="24">
        <v>99.0</v>
      </c>
      <c r="D105" s="25">
        <v>150.5</v>
      </c>
      <c r="E105" s="25">
        <v>150.5</v>
      </c>
      <c r="F105" s="25">
        <v>5.839</v>
      </c>
      <c r="G105" s="25">
        <v>450.0</v>
      </c>
      <c r="H105" s="25">
        <f t="shared" si="1"/>
        <v>2.990033223</v>
      </c>
      <c r="I105" s="25">
        <v>194000.0</v>
      </c>
      <c r="J105" s="25">
        <v>497.0</v>
      </c>
      <c r="K105" s="25">
        <v>761.0</v>
      </c>
      <c r="L105" s="25">
        <v>3.0</v>
      </c>
      <c r="M105" s="25" t="s">
        <v>17</v>
      </c>
      <c r="N105" s="25">
        <v>83.5</v>
      </c>
      <c r="O105" s="25">
        <v>3019.9</v>
      </c>
      <c r="P105" s="27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8" t="s">
        <v>124</v>
      </c>
      <c r="B106" s="1"/>
      <c r="C106" s="24">
        <v>100.0</v>
      </c>
      <c r="D106" s="25">
        <v>150.5</v>
      </c>
      <c r="E106" s="25">
        <v>150.5</v>
      </c>
      <c r="F106" s="25">
        <v>2.782</v>
      </c>
      <c r="G106" s="25">
        <v>450.0</v>
      </c>
      <c r="H106" s="25">
        <f t="shared" si="1"/>
        <v>2.990033223</v>
      </c>
      <c r="I106" s="25">
        <v>189000.0</v>
      </c>
      <c r="J106" s="25">
        <v>448.0</v>
      </c>
      <c r="K106" s="25">
        <v>699.0</v>
      </c>
      <c r="L106" s="25">
        <v>4.0</v>
      </c>
      <c r="M106" s="25" t="s">
        <v>17</v>
      </c>
      <c r="N106" s="25">
        <v>46.6</v>
      </c>
      <c r="O106" s="25">
        <v>1381.5</v>
      </c>
      <c r="P106" s="27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8" t="s">
        <v>125</v>
      </c>
      <c r="B107" s="1"/>
      <c r="C107" s="24">
        <v>101.0</v>
      </c>
      <c r="D107" s="25">
        <v>150.5</v>
      </c>
      <c r="E107" s="25">
        <v>150.5</v>
      </c>
      <c r="F107" s="25">
        <v>2.78</v>
      </c>
      <c r="G107" s="25">
        <v>450.0</v>
      </c>
      <c r="H107" s="25">
        <f t="shared" si="1"/>
        <v>2.990033223</v>
      </c>
      <c r="I107" s="25">
        <v>189000.0</v>
      </c>
      <c r="J107" s="25">
        <v>448.0</v>
      </c>
      <c r="K107" s="25">
        <v>699.0</v>
      </c>
      <c r="L107" s="25">
        <v>4.0</v>
      </c>
      <c r="M107" s="25" t="s">
        <v>17</v>
      </c>
      <c r="N107" s="25">
        <v>61.9</v>
      </c>
      <c r="O107" s="25">
        <v>1620.0</v>
      </c>
      <c r="P107" s="27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8" t="s">
        <v>126</v>
      </c>
      <c r="B108" s="1"/>
      <c r="C108" s="24">
        <v>102.0</v>
      </c>
      <c r="D108" s="25">
        <v>150.6</v>
      </c>
      <c r="E108" s="25">
        <v>150.6</v>
      </c>
      <c r="F108" s="25">
        <v>2.78</v>
      </c>
      <c r="G108" s="25">
        <v>450.0</v>
      </c>
      <c r="H108" s="25">
        <f t="shared" si="1"/>
        <v>2.988047809</v>
      </c>
      <c r="I108" s="25">
        <v>189000.0</v>
      </c>
      <c r="J108" s="25">
        <v>448.0</v>
      </c>
      <c r="K108" s="25">
        <v>699.0</v>
      </c>
      <c r="L108" s="25">
        <v>4.0</v>
      </c>
      <c r="M108" s="25" t="s">
        <v>17</v>
      </c>
      <c r="N108" s="25">
        <v>83.5</v>
      </c>
      <c r="O108" s="25">
        <v>1851.3</v>
      </c>
      <c r="P108" s="27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8" t="s">
        <v>127</v>
      </c>
      <c r="B109" s="1"/>
      <c r="C109" s="24">
        <v>103.0</v>
      </c>
      <c r="D109" s="25">
        <v>197.1</v>
      </c>
      <c r="E109" s="25">
        <v>109.5</v>
      </c>
      <c r="F109" s="25">
        <v>4.06</v>
      </c>
      <c r="G109" s="25">
        <v>600.0</v>
      </c>
      <c r="H109" s="25">
        <f t="shared" si="1"/>
        <v>3.04414003</v>
      </c>
      <c r="I109" s="25">
        <v>200000.0</v>
      </c>
      <c r="J109" s="25">
        <v>503.0</v>
      </c>
      <c r="K109" s="25">
        <v>961.0</v>
      </c>
      <c r="L109" s="25">
        <v>4.0</v>
      </c>
      <c r="M109" s="25" t="s">
        <v>17</v>
      </c>
      <c r="N109" s="25">
        <v>46.6</v>
      </c>
      <c r="O109" s="25">
        <v>1627.2</v>
      </c>
      <c r="P109" s="27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8" t="s">
        <v>128</v>
      </c>
      <c r="B110" s="1"/>
      <c r="C110" s="24">
        <v>104.0</v>
      </c>
      <c r="D110" s="25">
        <v>197.6</v>
      </c>
      <c r="E110" s="25">
        <v>109.6</v>
      </c>
      <c r="F110" s="25">
        <v>4.0</v>
      </c>
      <c r="G110" s="25">
        <v>600.0</v>
      </c>
      <c r="H110" s="25">
        <f t="shared" si="1"/>
        <v>3.036437247</v>
      </c>
      <c r="I110" s="25">
        <v>200000.0</v>
      </c>
      <c r="J110" s="25">
        <v>503.0</v>
      </c>
      <c r="K110" s="25">
        <v>961.0</v>
      </c>
      <c r="L110" s="25">
        <v>4.0</v>
      </c>
      <c r="M110" s="25" t="s">
        <v>17</v>
      </c>
      <c r="N110" s="25">
        <v>83.5</v>
      </c>
      <c r="O110" s="25">
        <v>2180.0</v>
      </c>
      <c r="P110" s="27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28" t="s">
        <v>129</v>
      </c>
      <c r="B111" s="1"/>
      <c r="C111" s="24">
        <v>105.0</v>
      </c>
      <c r="D111" s="25">
        <v>160.5</v>
      </c>
      <c r="E111" s="25">
        <v>81.3</v>
      </c>
      <c r="F111" s="25">
        <v>2.92</v>
      </c>
      <c r="G111" s="25">
        <v>480.0</v>
      </c>
      <c r="H111" s="25">
        <f t="shared" si="1"/>
        <v>2.990654206</v>
      </c>
      <c r="I111" s="25">
        <v>208000.0</v>
      </c>
      <c r="J111" s="25">
        <v>536.0</v>
      </c>
      <c r="K111" s="25">
        <v>766.0</v>
      </c>
      <c r="L111" s="25">
        <v>5.0</v>
      </c>
      <c r="M111" s="25" t="s">
        <v>17</v>
      </c>
      <c r="N111" s="25">
        <v>46.6</v>
      </c>
      <c r="O111" s="25">
        <v>881.5</v>
      </c>
      <c r="P111" s="27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28" t="s">
        <v>130</v>
      </c>
      <c r="B112" s="1"/>
      <c r="C112" s="24">
        <v>106.0</v>
      </c>
      <c r="D112" s="25">
        <v>160.7</v>
      </c>
      <c r="E112" s="25">
        <v>80.7</v>
      </c>
      <c r="F112" s="25">
        <v>2.9</v>
      </c>
      <c r="G112" s="25">
        <v>480.0</v>
      </c>
      <c r="H112" s="25">
        <f t="shared" si="1"/>
        <v>2.986932172</v>
      </c>
      <c r="I112" s="25">
        <v>208000.0</v>
      </c>
      <c r="J112" s="25">
        <v>536.0</v>
      </c>
      <c r="K112" s="25">
        <v>766.0</v>
      </c>
      <c r="L112" s="25">
        <v>5.0</v>
      </c>
      <c r="M112" s="25" t="s">
        <v>17</v>
      </c>
      <c r="N112" s="25">
        <v>61.9</v>
      </c>
      <c r="O112" s="25">
        <v>1014.5</v>
      </c>
      <c r="P112" s="27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8" t="s">
        <v>131</v>
      </c>
      <c r="B113" s="1"/>
      <c r="C113" s="24">
        <v>107.0</v>
      </c>
      <c r="D113" s="25">
        <v>160.6</v>
      </c>
      <c r="E113" s="25">
        <v>80.4</v>
      </c>
      <c r="F113" s="25">
        <v>2.9</v>
      </c>
      <c r="G113" s="25">
        <v>480.0</v>
      </c>
      <c r="H113" s="25">
        <f t="shared" si="1"/>
        <v>2.98879203</v>
      </c>
      <c r="I113" s="25">
        <v>208000.0</v>
      </c>
      <c r="J113" s="25">
        <v>536.0</v>
      </c>
      <c r="K113" s="25">
        <v>766.0</v>
      </c>
      <c r="L113" s="25">
        <v>5.0</v>
      </c>
      <c r="M113" s="25" t="s">
        <v>17</v>
      </c>
      <c r="N113" s="25">
        <v>83.5</v>
      </c>
      <c r="O113" s="25">
        <v>1280.1</v>
      </c>
      <c r="P113" s="27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28" t="s">
        <v>132</v>
      </c>
      <c r="B114" s="1"/>
      <c r="C114" s="24">
        <v>108.0</v>
      </c>
      <c r="D114" s="25">
        <v>140.2</v>
      </c>
      <c r="E114" s="25">
        <v>80.1</v>
      </c>
      <c r="F114" s="25">
        <v>3.1</v>
      </c>
      <c r="G114" s="25">
        <v>420.0</v>
      </c>
      <c r="H114" s="25">
        <f t="shared" si="1"/>
        <v>2.995720399</v>
      </c>
      <c r="I114" s="25">
        <v>212000.0</v>
      </c>
      <c r="J114" s="25">
        <v>486.0</v>
      </c>
      <c r="K114" s="25">
        <v>736.0</v>
      </c>
      <c r="L114" s="25">
        <v>6.0</v>
      </c>
      <c r="M114" s="25" t="s">
        <v>17</v>
      </c>
      <c r="N114" s="25">
        <v>46.6</v>
      </c>
      <c r="O114" s="25">
        <v>1048.7</v>
      </c>
      <c r="P114" s="27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28" t="s">
        <v>133</v>
      </c>
      <c r="B115" s="1"/>
      <c r="C115" s="24">
        <v>109.0</v>
      </c>
      <c r="D115" s="25">
        <v>140.2</v>
      </c>
      <c r="E115" s="25">
        <v>80.1</v>
      </c>
      <c r="F115" s="25">
        <v>3.1</v>
      </c>
      <c r="G115" s="25">
        <v>420.0</v>
      </c>
      <c r="H115" s="25">
        <f t="shared" si="1"/>
        <v>2.995720399</v>
      </c>
      <c r="I115" s="25">
        <v>212000.0</v>
      </c>
      <c r="J115" s="25">
        <v>486.0</v>
      </c>
      <c r="K115" s="25">
        <v>736.0</v>
      </c>
      <c r="L115" s="25">
        <v>6.0</v>
      </c>
      <c r="M115" s="25" t="s">
        <v>17</v>
      </c>
      <c r="N115" s="25">
        <v>61.9</v>
      </c>
      <c r="O115" s="25">
        <v>1096.9</v>
      </c>
      <c r="P115" s="27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28" t="s">
        <v>134</v>
      </c>
      <c r="B116" s="1"/>
      <c r="C116" s="24">
        <v>110.0</v>
      </c>
      <c r="D116" s="25">
        <v>140.3</v>
      </c>
      <c r="E116" s="25">
        <v>80.0</v>
      </c>
      <c r="F116" s="25">
        <v>3.1</v>
      </c>
      <c r="G116" s="25">
        <v>420.0</v>
      </c>
      <c r="H116" s="25">
        <f t="shared" si="1"/>
        <v>2.993585175</v>
      </c>
      <c r="I116" s="25">
        <v>212000.0</v>
      </c>
      <c r="J116" s="25">
        <v>486.0</v>
      </c>
      <c r="K116" s="25">
        <v>736.0</v>
      </c>
      <c r="L116" s="25">
        <v>6.0</v>
      </c>
      <c r="M116" s="25" t="s">
        <v>17</v>
      </c>
      <c r="N116" s="25">
        <v>83.5</v>
      </c>
      <c r="O116" s="25">
        <v>1258.8</v>
      </c>
      <c r="P116" s="2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28" t="s">
        <v>135</v>
      </c>
      <c r="B117" s="1"/>
      <c r="C117" s="24">
        <v>111.0</v>
      </c>
      <c r="D117" s="25">
        <v>63.5</v>
      </c>
      <c r="E117" s="25">
        <v>63.5</v>
      </c>
      <c r="F117" s="25">
        <v>1.5</v>
      </c>
      <c r="G117" s="25">
        <v>190.5</v>
      </c>
      <c r="H117" s="25">
        <f t="shared" si="1"/>
        <v>3</v>
      </c>
      <c r="I117" s="25">
        <v>198000.0</v>
      </c>
      <c r="J117" s="25">
        <v>470.0</v>
      </c>
      <c r="K117" s="25">
        <f t="shared" ref="K117:K130" si="14">J117/(0.2+185*(J117/I117))</f>
        <v>735.3615172</v>
      </c>
      <c r="L117" s="25">
        <v>3.5</v>
      </c>
      <c r="M117" s="25" t="s">
        <v>17</v>
      </c>
      <c r="N117" s="25">
        <v>30.0</v>
      </c>
      <c r="O117" s="25">
        <v>276.0</v>
      </c>
      <c r="P117" s="23" t="s">
        <v>136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8" t="s">
        <v>137</v>
      </c>
      <c r="B118" s="1"/>
      <c r="C118" s="24">
        <v>112.0</v>
      </c>
      <c r="D118" s="25">
        <v>63.5</v>
      </c>
      <c r="E118" s="25">
        <v>63.5</v>
      </c>
      <c r="F118" s="25">
        <v>1.5</v>
      </c>
      <c r="G118" s="25">
        <v>190.5</v>
      </c>
      <c r="H118" s="25">
        <f t="shared" si="1"/>
        <v>3</v>
      </c>
      <c r="I118" s="25">
        <v>198000.0</v>
      </c>
      <c r="J118" s="25">
        <v>470.0</v>
      </c>
      <c r="K118" s="25">
        <f t="shared" si="14"/>
        <v>735.3615172</v>
      </c>
      <c r="L118" s="25">
        <v>3.5</v>
      </c>
      <c r="M118" s="25" t="s">
        <v>17</v>
      </c>
      <c r="N118" s="25">
        <v>40.0</v>
      </c>
      <c r="O118" s="25">
        <v>293.0</v>
      </c>
      <c r="P118" s="27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8" t="s">
        <v>138</v>
      </c>
      <c r="B119" s="1"/>
      <c r="C119" s="24">
        <v>113.0</v>
      </c>
      <c r="D119" s="25">
        <v>76.2</v>
      </c>
      <c r="E119" s="25">
        <v>50.8</v>
      </c>
      <c r="F119" s="25">
        <v>1.5</v>
      </c>
      <c r="G119" s="25">
        <v>228.6</v>
      </c>
      <c r="H119" s="25">
        <f t="shared" si="1"/>
        <v>3</v>
      </c>
      <c r="I119" s="25">
        <v>198000.0</v>
      </c>
      <c r="J119" s="25">
        <v>470.0</v>
      </c>
      <c r="K119" s="25">
        <f t="shared" si="14"/>
        <v>735.3615172</v>
      </c>
      <c r="L119" s="25">
        <v>3.5</v>
      </c>
      <c r="M119" s="25" t="s">
        <v>17</v>
      </c>
      <c r="N119" s="25">
        <v>30.0</v>
      </c>
      <c r="O119" s="25">
        <v>242.0</v>
      </c>
      <c r="P119" s="27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28" t="s">
        <v>139</v>
      </c>
      <c r="B120" s="1"/>
      <c r="C120" s="24">
        <v>114.0</v>
      </c>
      <c r="D120" s="25">
        <v>76.2</v>
      </c>
      <c r="E120" s="25">
        <v>50.8</v>
      </c>
      <c r="F120" s="25">
        <v>1.5</v>
      </c>
      <c r="G120" s="25">
        <v>228.6</v>
      </c>
      <c r="H120" s="25">
        <f t="shared" si="1"/>
        <v>3</v>
      </c>
      <c r="I120" s="25">
        <v>198000.0</v>
      </c>
      <c r="J120" s="25">
        <v>470.0</v>
      </c>
      <c r="K120" s="25">
        <f t="shared" si="14"/>
        <v>735.3615172</v>
      </c>
      <c r="L120" s="25">
        <v>3.5</v>
      </c>
      <c r="M120" s="25" t="s">
        <v>17</v>
      </c>
      <c r="N120" s="25">
        <v>40.0</v>
      </c>
      <c r="O120" s="25">
        <v>266.0</v>
      </c>
      <c r="P120" s="27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28" t="s">
        <v>140</v>
      </c>
      <c r="B121" s="1"/>
      <c r="C121" s="24">
        <v>115.0</v>
      </c>
      <c r="D121" s="25">
        <v>76.2</v>
      </c>
      <c r="E121" s="25">
        <v>76.2</v>
      </c>
      <c r="F121" s="25">
        <v>1.5</v>
      </c>
      <c r="G121" s="25">
        <v>228.6</v>
      </c>
      <c r="H121" s="25">
        <f t="shared" si="1"/>
        <v>3</v>
      </c>
      <c r="I121" s="25">
        <v>198000.0</v>
      </c>
      <c r="J121" s="25">
        <v>470.0</v>
      </c>
      <c r="K121" s="25">
        <f t="shared" si="14"/>
        <v>735.3615172</v>
      </c>
      <c r="L121" s="25">
        <v>3.5</v>
      </c>
      <c r="M121" s="25" t="s">
        <v>17</v>
      </c>
      <c r="N121" s="25">
        <v>30.0</v>
      </c>
      <c r="O121" s="25">
        <v>391.0</v>
      </c>
      <c r="P121" s="27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28" t="s">
        <v>141</v>
      </c>
      <c r="B122" s="1"/>
      <c r="C122" s="24">
        <v>116.0</v>
      </c>
      <c r="D122" s="25">
        <v>76.2</v>
      </c>
      <c r="E122" s="25">
        <v>76.2</v>
      </c>
      <c r="F122" s="25">
        <v>1.5</v>
      </c>
      <c r="G122" s="25">
        <v>228.6</v>
      </c>
      <c r="H122" s="25">
        <f t="shared" si="1"/>
        <v>3</v>
      </c>
      <c r="I122" s="25">
        <v>198000.0</v>
      </c>
      <c r="J122" s="25">
        <v>470.0</v>
      </c>
      <c r="K122" s="25">
        <f t="shared" si="14"/>
        <v>735.3615172</v>
      </c>
      <c r="L122" s="25">
        <v>3.5</v>
      </c>
      <c r="M122" s="25" t="s">
        <v>17</v>
      </c>
      <c r="N122" s="25">
        <v>40.0</v>
      </c>
      <c r="O122" s="25">
        <v>413.0</v>
      </c>
      <c r="P122" s="27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8" t="s">
        <v>142</v>
      </c>
      <c r="B123" s="1"/>
      <c r="C123" s="24">
        <v>117.0</v>
      </c>
      <c r="D123" s="25">
        <v>101.6</v>
      </c>
      <c r="E123" s="25">
        <v>50.8</v>
      </c>
      <c r="F123" s="25">
        <v>1.5</v>
      </c>
      <c r="G123" s="25">
        <v>304.8</v>
      </c>
      <c r="H123" s="25">
        <f t="shared" si="1"/>
        <v>3</v>
      </c>
      <c r="I123" s="25">
        <v>198000.0</v>
      </c>
      <c r="J123" s="25">
        <v>470.0</v>
      </c>
      <c r="K123" s="25">
        <f t="shared" si="14"/>
        <v>735.3615172</v>
      </c>
      <c r="L123" s="25">
        <v>3.5</v>
      </c>
      <c r="M123" s="25" t="s">
        <v>17</v>
      </c>
      <c r="N123" s="25">
        <v>30.0</v>
      </c>
      <c r="O123" s="25">
        <v>330.0</v>
      </c>
      <c r="P123" s="27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28" t="s">
        <v>143</v>
      </c>
      <c r="B124" s="1"/>
      <c r="C124" s="24">
        <v>118.0</v>
      </c>
      <c r="D124" s="25">
        <v>101.6</v>
      </c>
      <c r="E124" s="25">
        <v>50.8</v>
      </c>
      <c r="F124" s="25">
        <v>1.5</v>
      </c>
      <c r="G124" s="25">
        <v>304.8</v>
      </c>
      <c r="H124" s="25">
        <f t="shared" si="1"/>
        <v>3</v>
      </c>
      <c r="I124" s="25">
        <v>198000.0</v>
      </c>
      <c r="J124" s="25">
        <v>470.0</v>
      </c>
      <c r="K124" s="25">
        <f t="shared" si="14"/>
        <v>735.3615172</v>
      </c>
      <c r="L124" s="25">
        <v>3.5</v>
      </c>
      <c r="M124" s="25" t="s">
        <v>17</v>
      </c>
      <c r="N124" s="25">
        <v>40.0</v>
      </c>
      <c r="O124" s="25">
        <v>359.0</v>
      </c>
      <c r="P124" s="27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28" t="s">
        <v>144</v>
      </c>
      <c r="B125" s="1"/>
      <c r="C125" s="24">
        <v>119.0</v>
      </c>
      <c r="D125" s="25">
        <v>51.0</v>
      </c>
      <c r="E125" s="25">
        <v>51.0</v>
      </c>
      <c r="F125" s="25">
        <v>2.85</v>
      </c>
      <c r="G125" s="25">
        <v>150.0</v>
      </c>
      <c r="H125" s="25">
        <f t="shared" si="1"/>
        <v>2.941176471</v>
      </c>
      <c r="I125" s="25">
        <v>207900.0</v>
      </c>
      <c r="J125" s="25">
        <v>440.0</v>
      </c>
      <c r="K125" s="25">
        <f t="shared" si="14"/>
        <v>743.8282648</v>
      </c>
      <c r="L125" s="25">
        <v>8.2</v>
      </c>
      <c r="M125" s="25" t="s">
        <v>17</v>
      </c>
      <c r="N125" s="25">
        <v>21.5</v>
      </c>
      <c r="O125" s="25">
        <v>363.0</v>
      </c>
      <c r="P125" s="27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28" t="s">
        <v>145</v>
      </c>
      <c r="B126" s="1"/>
      <c r="C126" s="24">
        <v>120.0</v>
      </c>
      <c r="D126" s="25">
        <v>101.0</v>
      </c>
      <c r="E126" s="25">
        <v>101.0</v>
      </c>
      <c r="F126" s="25">
        <v>5.05</v>
      </c>
      <c r="G126" s="25">
        <v>300.0</v>
      </c>
      <c r="H126" s="25">
        <f t="shared" si="1"/>
        <v>2.97029703</v>
      </c>
      <c r="I126" s="25">
        <v>202100.0</v>
      </c>
      <c r="J126" s="25">
        <v>435.0</v>
      </c>
      <c r="K126" s="25">
        <f t="shared" si="14"/>
        <v>727.1888829</v>
      </c>
      <c r="L126" s="25">
        <v>7.0</v>
      </c>
      <c r="M126" s="25" t="s">
        <v>17</v>
      </c>
      <c r="N126" s="25">
        <v>21.5</v>
      </c>
      <c r="O126" s="25">
        <v>1360.0</v>
      </c>
      <c r="P126" s="27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8" t="s">
        <v>146</v>
      </c>
      <c r="B127" s="1"/>
      <c r="C127" s="24">
        <v>121.0</v>
      </c>
      <c r="D127" s="25">
        <v>101.0</v>
      </c>
      <c r="E127" s="25">
        <v>101.0</v>
      </c>
      <c r="F127" s="25">
        <v>2.85</v>
      </c>
      <c r="G127" s="25">
        <v>300.0</v>
      </c>
      <c r="H127" s="25">
        <f t="shared" si="1"/>
        <v>2.97029703</v>
      </c>
      <c r="I127" s="25">
        <v>195700.0</v>
      </c>
      <c r="J127" s="25">
        <v>358.0</v>
      </c>
      <c r="K127" s="25">
        <f t="shared" si="14"/>
        <v>664.9008257</v>
      </c>
      <c r="L127" s="25">
        <v>8.3</v>
      </c>
      <c r="M127" s="25" t="s">
        <v>17</v>
      </c>
      <c r="N127" s="25">
        <v>34.9</v>
      </c>
      <c r="O127" s="25">
        <v>763.0</v>
      </c>
      <c r="P127" s="27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8" t="s">
        <v>147</v>
      </c>
      <c r="B128" s="1"/>
      <c r="C128" s="24">
        <v>122.0</v>
      </c>
      <c r="D128" s="25">
        <v>152.0</v>
      </c>
      <c r="E128" s="25">
        <v>152.0</v>
      </c>
      <c r="F128" s="25">
        <v>2.85</v>
      </c>
      <c r="G128" s="25">
        <v>450.0</v>
      </c>
      <c r="H128" s="25">
        <f t="shared" si="1"/>
        <v>2.960526316</v>
      </c>
      <c r="I128" s="25">
        <v>192600.0</v>
      </c>
      <c r="J128" s="25">
        <v>268.0</v>
      </c>
      <c r="K128" s="25">
        <f t="shared" si="14"/>
        <v>585.8887628</v>
      </c>
      <c r="L128" s="25">
        <v>6.8</v>
      </c>
      <c r="M128" s="25" t="s">
        <v>17</v>
      </c>
      <c r="N128" s="25">
        <v>34.9</v>
      </c>
      <c r="O128" s="25">
        <v>1178.0</v>
      </c>
      <c r="P128" s="27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28" t="s">
        <v>120</v>
      </c>
      <c r="B129" s="1"/>
      <c r="C129" s="24">
        <v>123.0</v>
      </c>
      <c r="D129" s="25">
        <v>150.5</v>
      </c>
      <c r="E129" s="25">
        <v>150.5</v>
      </c>
      <c r="F129" s="25">
        <v>5.83</v>
      </c>
      <c r="G129" s="25">
        <v>450.0</v>
      </c>
      <c r="H129" s="25">
        <f t="shared" si="1"/>
        <v>2.990033223</v>
      </c>
      <c r="I129" s="25">
        <v>194000.0</v>
      </c>
      <c r="J129" s="25">
        <v>497.0</v>
      </c>
      <c r="K129" s="25">
        <f t="shared" si="14"/>
        <v>737.4507629</v>
      </c>
      <c r="L129" s="25">
        <v>3.0</v>
      </c>
      <c r="M129" s="25" t="s">
        <v>17</v>
      </c>
      <c r="N129" s="25">
        <v>46.6</v>
      </c>
      <c r="O129" s="25">
        <v>2745.0</v>
      </c>
      <c r="P129" s="27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28" t="s">
        <v>148</v>
      </c>
      <c r="B130" s="1"/>
      <c r="C130" s="24">
        <v>124.0</v>
      </c>
      <c r="D130" s="25">
        <v>100.0</v>
      </c>
      <c r="E130" s="25">
        <v>100.0</v>
      </c>
      <c r="F130" s="25">
        <v>4.9</v>
      </c>
      <c r="G130" s="25">
        <v>300.0</v>
      </c>
      <c r="H130" s="25">
        <f t="shared" si="1"/>
        <v>3</v>
      </c>
      <c r="I130" s="25">
        <v>180000.0</v>
      </c>
      <c r="J130" s="25">
        <v>458.0</v>
      </c>
      <c r="K130" s="25">
        <f t="shared" si="14"/>
        <v>682.84602</v>
      </c>
      <c r="L130" s="25">
        <v>3.7</v>
      </c>
      <c r="M130" s="25" t="s">
        <v>17</v>
      </c>
      <c r="N130" s="25">
        <v>53.0</v>
      </c>
      <c r="O130" s="25">
        <v>1565.0</v>
      </c>
      <c r="P130" s="2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28" t="s">
        <v>149</v>
      </c>
      <c r="B131" s="1"/>
      <c r="C131" s="24">
        <v>125.0</v>
      </c>
      <c r="D131" s="25">
        <v>60.0</v>
      </c>
      <c r="E131" s="25">
        <v>60.0</v>
      </c>
      <c r="F131" s="25">
        <v>1.0</v>
      </c>
      <c r="G131" s="25">
        <v>180.0</v>
      </c>
      <c r="H131" s="25">
        <f t="shared" si="1"/>
        <v>3</v>
      </c>
      <c r="I131" s="25">
        <v>200000.0</v>
      </c>
      <c r="J131" s="25">
        <v>258.0</v>
      </c>
      <c r="K131" s="25">
        <v>409.0</v>
      </c>
      <c r="L131" s="25">
        <v>10.0</v>
      </c>
      <c r="M131" s="25" t="s">
        <v>17</v>
      </c>
      <c r="N131" s="25">
        <v>22.74</v>
      </c>
      <c r="O131" s="25">
        <v>114.0</v>
      </c>
      <c r="P131" s="23" t="s">
        <v>150</v>
      </c>
      <c r="Q131" s="31" t="s">
        <v>151</v>
      </c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28" t="s">
        <v>152</v>
      </c>
      <c r="B132" s="1"/>
      <c r="C132" s="24">
        <v>126.0</v>
      </c>
      <c r="D132" s="25">
        <v>60.0</v>
      </c>
      <c r="E132" s="25">
        <v>60.0</v>
      </c>
      <c r="F132" s="25">
        <v>1.0</v>
      </c>
      <c r="G132" s="25">
        <v>210.0</v>
      </c>
      <c r="H132" s="25">
        <f t="shared" si="1"/>
        <v>3.5</v>
      </c>
      <c r="I132" s="25">
        <v>200000.0</v>
      </c>
      <c r="J132" s="25">
        <v>258.0</v>
      </c>
      <c r="K132" s="25">
        <v>409.0</v>
      </c>
      <c r="L132" s="25">
        <v>10.0</v>
      </c>
      <c r="M132" s="25" t="s">
        <v>17</v>
      </c>
      <c r="N132" s="25">
        <v>22.74</v>
      </c>
      <c r="O132" s="25">
        <v>131.0</v>
      </c>
      <c r="P132" s="27"/>
      <c r="Q132" s="32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28" t="s">
        <v>153</v>
      </c>
      <c r="B133" s="1"/>
      <c r="C133" s="24">
        <v>127.0</v>
      </c>
      <c r="D133" s="25">
        <v>60.0</v>
      </c>
      <c r="E133" s="25">
        <v>60.0</v>
      </c>
      <c r="F133" s="25">
        <v>1.0</v>
      </c>
      <c r="G133" s="25">
        <v>240.0</v>
      </c>
      <c r="H133" s="25">
        <f t="shared" si="1"/>
        <v>4</v>
      </c>
      <c r="I133" s="25">
        <v>200000.0</v>
      </c>
      <c r="J133" s="25">
        <v>258.0</v>
      </c>
      <c r="K133" s="25">
        <v>409.0</v>
      </c>
      <c r="L133" s="25">
        <v>10.0</v>
      </c>
      <c r="M133" s="25" t="s">
        <v>17</v>
      </c>
      <c r="N133" s="25">
        <v>22.74</v>
      </c>
      <c r="O133" s="25">
        <v>126.0</v>
      </c>
      <c r="P133" s="27"/>
      <c r="Q133" s="32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28" t="s">
        <v>154</v>
      </c>
      <c r="B134" s="1"/>
      <c r="C134" s="24">
        <v>128.0</v>
      </c>
      <c r="D134" s="25">
        <v>80.0</v>
      </c>
      <c r="E134" s="25">
        <v>80.0</v>
      </c>
      <c r="F134" s="25">
        <v>1.0</v>
      </c>
      <c r="G134" s="25">
        <v>240.0</v>
      </c>
      <c r="H134" s="25">
        <f t="shared" si="1"/>
        <v>3</v>
      </c>
      <c r="I134" s="25">
        <v>200000.0</v>
      </c>
      <c r="J134" s="25">
        <v>258.0</v>
      </c>
      <c r="K134" s="25">
        <v>409.0</v>
      </c>
      <c r="L134" s="25">
        <v>10.0</v>
      </c>
      <c r="M134" s="25" t="s">
        <v>17</v>
      </c>
      <c r="N134" s="25">
        <v>22.74</v>
      </c>
      <c r="O134" s="25">
        <v>190.0</v>
      </c>
      <c r="P134" s="27"/>
      <c r="Q134" s="32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28" t="s">
        <v>155</v>
      </c>
      <c r="B135" s="1"/>
      <c r="C135" s="24">
        <v>129.0</v>
      </c>
      <c r="D135" s="25">
        <v>80.0</v>
      </c>
      <c r="E135" s="25">
        <v>80.0</v>
      </c>
      <c r="F135" s="25">
        <v>1.0</v>
      </c>
      <c r="G135" s="25">
        <v>280.0</v>
      </c>
      <c r="H135" s="25">
        <f t="shared" si="1"/>
        <v>3.5</v>
      </c>
      <c r="I135" s="25">
        <v>200000.0</v>
      </c>
      <c r="J135" s="25">
        <v>258.0</v>
      </c>
      <c r="K135" s="25">
        <v>409.0</v>
      </c>
      <c r="L135" s="25">
        <v>10.0</v>
      </c>
      <c r="M135" s="25" t="s">
        <v>17</v>
      </c>
      <c r="N135" s="25">
        <v>22.74</v>
      </c>
      <c r="O135" s="25">
        <v>182.0</v>
      </c>
      <c r="P135" s="27"/>
      <c r="Q135" s="32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28" t="s">
        <v>156</v>
      </c>
      <c r="B136" s="1"/>
      <c r="C136" s="24">
        <v>130.0</v>
      </c>
      <c r="D136" s="25">
        <v>80.0</v>
      </c>
      <c r="E136" s="25">
        <v>80.0</v>
      </c>
      <c r="F136" s="25">
        <v>1.0</v>
      </c>
      <c r="G136" s="25">
        <v>320.0</v>
      </c>
      <c r="H136" s="25">
        <f t="shared" si="1"/>
        <v>4</v>
      </c>
      <c r="I136" s="25">
        <v>200000.0</v>
      </c>
      <c r="J136" s="25">
        <v>258.0</v>
      </c>
      <c r="K136" s="25">
        <v>409.0</v>
      </c>
      <c r="L136" s="25">
        <v>10.0</v>
      </c>
      <c r="M136" s="25" t="s">
        <v>17</v>
      </c>
      <c r="N136" s="25">
        <v>22.74</v>
      </c>
      <c r="O136" s="25">
        <v>166.0</v>
      </c>
      <c r="P136" s="27"/>
      <c r="Q136" s="32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28" t="s">
        <v>157</v>
      </c>
      <c r="B137" s="1"/>
      <c r="C137" s="24">
        <v>131.0</v>
      </c>
      <c r="D137" s="25">
        <v>100.0</v>
      </c>
      <c r="E137" s="25">
        <v>100.0</v>
      </c>
      <c r="F137" s="25">
        <v>1.0</v>
      </c>
      <c r="G137" s="25">
        <v>300.0</v>
      </c>
      <c r="H137" s="25">
        <f t="shared" si="1"/>
        <v>3</v>
      </c>
      <c r="I137" s="25">
        <v>200000.0</v>
      </c>
      <c r="J137" s="25">
        <v>258.0</v>
      </c>
      <c r="K137" s="25">
        <v>409.0</v>
      </c>
      <c r="L137" s="25">
        <v>10.0</v>
      </c>
      <c r="M137" s="25" t="s">
        <v>17</v>
      </c>
      <c r="N137" s="25">
        <v>22.74</v>
      </c>
      <c r="O137" s="25">
        <v>258.0</v>
      </c>
      <c r="P137" s="27"/>
      <c r="Q137" s="32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28" t="s">
        <v>158</v>
      </c>
      <c r="B138" s="1"/>
      <c r="C138" s="24">
        <v>132.0</v>
      </c>
      <c r="D138" s="25">
        <v>100.0</v>
      </c>
      <c r="E138" s="25">
        <v>100.0</v>
      </c>
      <c r="F138" s="25">
        <v>1.0</v>
      </c>
      <c r="G138" s="25">
        <v>350.0</v>
      </c>
      <c r="H138" s="25">
        <f t="shared" si="1"/>
        <v>3.5</v>
      </c>
      <c r="I138" s="25">
        <v>200000.0</v>
      </c>
      <c r="J138" s="25">
        <v>258.0</v>
      </c>
      <c r="K138" s="25">
        <v>409.0</v>
      </c>
      <c r="L138" s="25">
        <v>10.0</v>
      </c>
      <c r="M138" s="25" t="s">
        <v>17</v>
      </c>
      <c r="N138" s="25">
        <v>22.74</v>
      </c>
      <c r="O138" s="25">
        <v>237.0</v>
      </c>
      <c r="P138" s="27"/>
      <c r="Q138" s="32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28" t="s">
        <v>159</v>
      </c>
      <c r="B139" s="1"/>
      <c r="C139" s="24">
        <v>133.0</v>
      </c>
      <c r="D139" s="25">
        <v>100.0</v>
      </c>
      <c r="E139" s="25">
        <v>100.0</v>
      </c>
      <c r="F139" s="25">
        <v>1.0</v>
      </c>
      <c r="G139" s="25">
        <v>400.0</v>
      </c>
      <c r="H139" s="25">
        <f t="shared" si="1"/>
        <v>4</v>
      </c>
      <c r="I139" s="25">
        <v>200000.0</v>
      </c>
      <c r="J139" s="25">
        <v>258.0</v>
      </c>
      <c r="K139" s="25">
        <v>409.0</v>
      </c>
      <c r="L139" s="25">
        <v>10.0</v>
      </c>
      <c r="M139" s="25" t="s">
        <v>17</v>
      </c>
      <c r="N139" s="25">
        <v>22.74</v>
      </c>
      <c r="O139" s="25">
        <v>233.0</v>
      </c>
      <c r="P139" s="27"/>
      <c r="Q139" s="32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28" t="s">
        <v>160</v>
      </c>
      <c r="B140" s="1"/>
      <c r="C140" s="24">
        <v>134.0</v>
      </c>
      <c r="D140" s="25">
        <v>60.0</v>
      </c>
      <c r="E140" s="25">
        <v>60.0</v>
      </c>
      <c r="F140" s="25">
        <v>1.0</v>
      </c>
      <c r="G140" s="25">
        <v>180.0</v>
      </c>
      <c r="H140" s="25">
        <f t="shared" si="1"/>
        <v>3</v>
      </c>
      <c r="I140" s="25">
        <v>200000.0</v>
      </c>
      <c r="J140" s="25">
        <v>258.0</v>
      </c>
      <c r="K140" s="25">
        <v>409.0</v>
      </c>
      <c r="L140" s="25">
        <v>10.0</v>
      </c>
      <c r="M140" s="25" t="s">
        <v>17</v>
      </c>
      <c r="N140" s="25">
        <v>29.43</v>
      </c>
      <c r="O140" s="25">
        <v>142.0</v>
      </c>
      <c r="P140" s="27"/>
      <c r="Q140" s="32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28" t="s">
        <v>161</v>
      </c>
      <c r="B141" s="1"/>
      <c r="C141" s="24">
        <v>135.0</v>
      </c>
      <c r="D141" s="25">
        <v>60.0</v>
      </c>
      <c r="E141" s="25">
        <v>60.0</v>
      </c>
      <c r="F141" s="25">
        <v>1.0</v>
      </c>
      <c r="G141" s="25">
        <v>210.0</v>
      </c>
      <c r="H141" s="25">
        <f t="shared" si="1"/>
        <v>3.5</v>
      </c>
      <c r="I141" s="25">
        <v>200000.0</v>
      </c>
      <c r="J141" s="25">
        <v>258.0</v>
      </c>
      <c r="K141" s="25">
        <v>409.0</v>
      </c>
      <c r="L141" s="25">
        <v>10.0</v>
      </c>
      <c r="M141" s="25" t="s">
        <v>17</v>
      </c>
      <c r="N141" s="25">
        <v>29.43</v>
      </c>
      <c r="O141" s="25">
        <v>107.0</v>
      </c>
      <c r="P141" s="27"/>
      <c r="Q141" s="32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28" t="s">
        <v>162</v>
      </c>
      <c r="B142" s="1"/>
      <c r="C142" s="24">
        <v>136.0</v>
      </c>
      <c r="D142" s="25">
        <v>60.0</v>
      </c>
      <c r="E142" s="25">
        <v>60.0</v>
      </c>
      <c r="F142" s="25">
        <v>1.0</v>
      </c>
      <c r="G142" s="25">
        <v>240.0</v>
      </c>
      <c r="H142" s="25">
        <f t="shared" si="1"/>
        <v>4</v>
      </c>
      <c r="I142" s="25">
        <v>200000.0</v>
      </c>
      <c r="J142" s="25">
        <v>258.0</v>
      </c>
      <c r="K142" s="25">
        <v>409.0</v>
      </c>
      <c r="L142" s="25">
        <v>10.0</v>
      </c>
      <c r="M142" s="25" t="s">
        <v>17</v>
      </c>
      <c r="N142" s="25">
        <v>29.43</v>
      </c>
      <c r="O142" s="25">
        <v>117.0</v>
      </c>
      <c r="P142" s="27"/>
      <c r="Q142" s="32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28" t="s">
        <v>163</v>
      </c>
      <c r="B143" s="1"/>
      <c r="C143" s="24">
        <v>137.0</v>
      </c>
      <c r="D143" s="25">
        <v>80.0</v>
      </c>
      <c r="E143" s="25">
        <v>80.0</v>
      </c>
      <c r="F143" s="25">
        <v>1.0</v>
      </c>
      <c r="G143" s="25">
        <v>240.0</v>
      </c>
      <c r="H143" s="25">
        <f t="shared" si="1"/>
        <v>3</v>
      </c>
      <c r="I143" s="25">
        <v>200000.0</v>
      </c>
      <c r="J143" s="25">
        <v>258.0</v>
      </c>
      <c r="K143" s="25">
        <v>409.0</v>
      </c>
      <c r="L143" s="25">
        <v>10.0</v>
      </c>
      <c r="M143" s="25" t="s">
        <v>17</v>
      </c>
      <c r="N143" s="25">
        <v>29.43</v>
      </c>
      <c r="O143" s="25">
        <v>190.0</v>
      </c>
      <c r="P143" s="27"/>
      <c r="Q143" s="32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28" t="s">
        <v>164</v>
      </c>
      <c r="B144" s="1"/>
      <c r="C144" s="24">
        <v>138.0</v>
      </c>
      <c r="D144" s="25">
        <v>80.0</v>
      </c>
      <c r="E144" s="25">
        <v>80.0</v>
      </c>
      <c r="F144" s="25">
        <v>1.0</v>
      </c>
      <c r="G144" s="25">
        <v>280.0</v>
      </c>
      <c r="H144" s="25">
        <f t="shared" si="1"/>
        <v>3.5</v>
      </c>
      <c r="I144" s="25">
        <v>200000.0</v>
      </c>
      <c r="J144" s="25">
        <v>258.0</v>
      </c>
      <c r="K144" s="25">
        <v>409.0</v>
      </c>
      <c r="L144" s="25">
        <v>10.0</v>
      </c>
      <c r="M144" s="25" t="s">
        <v>17</v>
      </c>
      <c r="N144" s="25">
        <v>29.43</v>
      </c>
      <c r="O144" s="25">
        <v>203.0</v>
      </c>
      <c r="P144" s="27"/>
      <c r="Q144" s="32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28" t="s">
        <v>165</v>
      </c>
      <c r="B145" s="1"/>
      <c r="C145" s="24">
        <v>139.0</v>
      </c>
      <c r="D145" s="25">
        <v>80.0</v>
      </c>
      <c r="E145" s="25">
        <v>80.0</v>
      </c>
      <c r="F145" s="25">
        <v>1.0</v>
      </c>
      <c r="G145" s="25">
        <v>320.0</v>
      </c>
      <c r="H145" s="25">
        <f t="shared" si="1"/>
        <v>4</v>
      </c>
      <c r="I145" s="25">
        <v>200000.0</v>
      </c>
      <c r="J145" s="25">
        <v>258.0</v>
      </c>
      <c r="K145" s="25">
        <v>409.0</v>
      </c>
      <c r="L145" s="25">
        <v>10.0</v>
      </c>
      <c r="M145" s="25" t="s">
        <v>17</v>
      </c>
      <c r="N145" s="25">
        <v>29.43</v>
      </c>
      <c r="O145" s="25">
        <v>211.0</v>
      </c>
      <c r="P145" s="27"/>
      <c r="Q145" s="32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28" t="s">
        <v>166</v>
      </c>
      <c r="B146" s="1"/>
      <c r="C146" s="24">
        <v>140.0</v>
      </c>
      <c r="D146" s="25">
        <v>100.0</v>
      </c>
      <c r="E146" s="25">
        <v>100.0</v>
      </c>
      <c r="F146" s="25">
        <v>1.0</v>
      </c>
      <c r="G146" s="25">
        <v>300.0</v>
      </c>
      <c r="H146" s="25">
        <f t="shared" si="1"/>
        <v>3</v>
      </c>
      <c r="I146" s="25">
        <v>200000.0</v>
      </c>
      <c r="J146" s="25">
        <v>258.0</v>
      </c>
      <c r="K146" s="25">
        <v>409.0</v>
      </c>
      <c r="L146" s="25">
        <v>10.0</v>
      </c>
      <c r="M146" s="25" t="s">
        <v>17</v>
      </c>
      <c r="N146" s="25">
        <v>29.43</v>
      </c>
      <c r="O146" s="25">
        <v>261.0</v>
      </c>
      <c r="P146" s="27"/>
      <c r="Q146" s="32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28" t="s">
        <v>167</v>
      </c>
      <c r="B147" s="1"/>
      <c r="C147" s="24">
        <v>141.0</v>
      </c>
      <c r="D147" s="25">
        <v>100.0</v>
      </c>
      <c r="E147" s="25">
        <v>100.0</v>
      </c>
      <c r="F147" s="25">
        <v>1.0</v>
      </c>
      <c r="G147" s="25">
        <v>350.0</v>
      </c>
      <c r="H147" s="25">
        <f t="shared" si="1"/>
        <v>3.5</v>
      </c>
      <c r="I147" s="25">
        <v>200000.0</v>
      </c>
      <c r="J147" s="25">
        <v>258.0</v>
      </c>
      <c r="K147" s="25">
        <v>409.0</v>
      </c>
      <c r="L147" s="25">
        <v>10.0</v>
      </c>
      <c r="M147" s="25" t="s">
        <v>17</v>
      </c>
      <c r="N147" s="25">
        <v>29.43</v>
      </c>
      <c r="O147" s="25">
        <v>252.0</v>
      </c>
      <c r="P147" s="29"/>
      <c r="Q147" s="33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8" t="s">
        <v>168</v>
      </c>
      <c r="B148" s="1"/>
      <c r="C148" s="24">
        <v>142.0</v>
      </c>
      <c r="D148" s="25">
        <v>40.1</v>
      </c>
      <c r="E148" s="25">
        <v>59.9</v>
      </c>
      <c r="F148" s="25">
        <v>3.816</v>
      </c>
      <c r="G148" s="25">
        <v>178.9</v>
      </c>
      <c r="H148" s="25">
        <f t="shared" si="1"/>
        <v>4.461346633</v>
      </c>
      <c r="I148" s="25">
        <v>206000.0</v>
      </c>
      <c r="J148" s="25">
        <v>479.0</v>
      </c>
      <c r="K148" s="25">
        <v>492.0</v>
      </c>
      <c r="L148" s="25">
        <v>6.0</v>
      </c>
      <c r="M148" s="25" t="s">
        <v>17</v>
      </c>
      <c r="N148" s="25">
        <v>42.6</v>
      </c>
      <c r="O148" s="25">
        <v>477.5</v>
      </c>
      <c r="P148" s="23" t="s">
        <v>169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28" t="s">
        <v>170</v>
      </c>
      <c r="B149" s="1"/>
      <c r="C149" s="24">
        <v>143.0</v>
      </c>
      <c r="D149" s="25">
        <v>40.1</v>
      </c>
      <c r="E149" s="25">
        <v>59.8</v>
      </c>
      <c r="F149" s="25">
        <v>3.796</v>
      </c>
      <c r="G149" s="25">
        <v>179.5</v>
      </c>
      <c r="H149" s="25">
        <f t="shared" si="1"/>
        <v>4.476309227</v>
      </c>
      <c r="I149" s="25">
        <v>206000.0</v>
      </c>
      <c r="J149" s="25">
        <v>479.0</v>
      </c>
      <c r="K149" s="25">
        <v>492.0</v>
      </c>
      <c r="L149" s="25">
        <v>6.0</v>
      </c>
      <c r="M149" s="25" t="s">
        <v>17</v>
      </c>
      <c r="N149" s="25">
        <v>42.6</v>
      </c>
      <c r="O149" s="25">
        <v>481.0</v>
      </c>
      <c r="P149" s="27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28" t="s">
        <v>171</v>
      </c>
      <c r="B150" s="1"/>
      <c r="C150" s="24">
        <v>144.0</v>
      </c>
      <c r="D150" s="25">
        <v>40.1</v>
      </c>
      <c r="E150" s="25">
        <v>59.9</v>
      </c>
      <c r="F150" s="25">
        <v>3.792</v>
      </c>
      <c r="G150" s="25">
        <v>179.5</v>
      </c>
      <c r="H150" s="25">
        <f t="shared" si="1"/>
        <v>4.476309227</v>
      </c>
      <c r="I150" s="25">
        <v>206000.0</v>
      </c>
      <c r="J150" s="25">
        <v>479.0</v>
      </c>
      <c r="K150" s="25">
        <v>492.0</v>
      </c>
      <c r="L150" s="25">
        <v>6.0</v>
      </c>
      <c r="M150" s="25" t="s">
        <v>17</v>
      </c>
      <c r="N150" s="25">
        <v>80.9</v>
      </c>
      <c r="O150" s="25">
        <v>531.8</v>
      </c>
      <c r="P150" s="27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28" t="s">
        <v>172</v>
      </c>
      <c r="B151" s="1"/>
      <c r="C151" s="24">
        <v>145.0</v>
      </c>
      <c r="D151" s="25">
        <v>40.1</v>
      </c>
      <c r="E151" s="25">
        <v>59.8</v>
      </c>
      <c r="F151" s="25">
        <v>3.817</v>
      </c>
      <c r="G151" s="25">
        <v>179.1</v>
      </c>
      <c r="H151" s="25">
        <f t="shared" si="1"/>
        <v>4.466334165</v>
      </c>
      <c r="I151" s="25">
        <v>206000.0</v>
      </c>
      <c r="J151" s="25">
        <v>479.0</v>
      </c>
      <c r="K151" s="25">
        <v>492.0</v>
      </c>
      <c r="L151" s="25">
        <v>6.0</v>
      </c>
      <c r="M151" s="25" t="s">
        <v>17</v>
      </c>
      <c r="N151" s="25">
        <v>114.6</v>
      </c>
      <c r="O151" s="25">
        <v>585.1</v>
      </c>
      <c r="P151" s="27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28" t="s">
        <v>173</v>
      </c>
      <c r="B152" s="1"/>
      <c r="C152" s="24">
        <v>146.0</v>
      </c>
      <c r="D152" s="25">
        <v>60.1</v>
      </c>
      <c r="E152" s="25">
        <v>60.3</v>
      </c>
      <c r="F152" s="25">
        <v>2.827</v>
      </c>
      <c r="G152" s="25">
        <v>180.3</v>
      </c>
      <c r="H152" s="25">
        <f t="shared" si="1"/>
        <v>3</v>
      </c>
      <c r="I152" s="25">
        <v>210000.0</v>
      </c>
      <c r="J152" s="25">
        <v>449.0</v>
      </c>
      <c r="K152" s="25">
        <v>463.0</v>
      </c>
      <c r="L152" s="25">
        <v>6.0</v>
      </c>
      <c r="M152" s="25" t="s">
        <v>17</v>
      </c>
      <c r="N152" s="25">
        <v>42.6</v>
      </c>
      <c r="O152" s="25">
        <v>484.2</v>
      </c>
      <c r="P152" s="27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28" t="s">
        <v>174</v>
      </c>
      <c r="B153" s="1"/>
      <c r="C153" s="24">
        <v>147.0</v>
      </c>
      <c r="D153" s="25">
        <v>60.1</v>
      </c>
      <c r="E153" s="25">
        <v>60.2</v>
      </c>
      <c r="F153" s="25">
        <v>2.83</v>
      </c>
      <c r="G153" s="25">
        <v>179.7</v>
      </c>
      <c r="H153" s="25">
        <f t="shared" si="1"/>
        <v>2.990016639</v>
      </c>
      <c r="I153" s="25">
        <v>210000.0</v>
      </c>
      <c r="J153" s="25">
        <v>449.0</v>
      </c>
      <c r="K153" s="25">
        <v>463.0</v>
      </c>
      <c r="L153" s="25">
        <v>6.0</v>
      </c>
      <c r="M153" s="25" t="s">
        <v>17</v>
      </c>
      <c r="N153" s="25">
        <v>80.9</v>
      </c>
      <c r="O153" s="25">
        <v>594.7</v>
      </c>
      <c r="P153" s="27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28" t="s">
        <v>175</v>
      </c>
      <c r="B154" s="1"/>
      <c r="C154" s="24">
        <v>148.0</v>
      </c>
      <c r="D154" s="25">
        <v>60.1</v>
      </c>
      <c r="E154" s="25">
        <v>60.3</v>
      </c>
      <c r="F154" s="25">
        <v>2.829</v>
      </c>
      <c r="G154" s="25">
        <v>179.2</v>
      </c>
      <c r="H154" s="25">
        <f t="shared" si="1"/>
        <v>2.981697171</v>
      </c>
      <c r="I154" s="25">
        <v>210000.0</v>
      </c>
      <c r="J154" s="25">
        <v>449.0</v>
      </c>
      <c r="K154" s="25">
        <v>463.0</v>
      </c>
      <c r="L154" s="25">
        <v>6.0</v>
      </c>
      <c r="M154" s="25" t="s">
        <v>17</v>
      </c>
      <c r="N154" s="25">
        <v>114.6</v>
      </c>
      <c r="O154" s="25">
        <v>712.2</v>
      </c>
      <c r="P154" s="27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28" t="s">
        <v>176</v>
      </c>
      <c r="B155" s="1"/>
      <c r="C155" s="24">
        <v>149.0</v>
      </c>
      <c r="D155" s="25">
        <v>59.9</v>
      </c>
      <c r="E155" s="25">
        <v>80.1</v>
      </c>
      <c r="F155" s="25">
        <v>3.709</v>
      </c>
      <c r="G155" s="25">
        <v>239.7</v>
      </c>
      <c r="H155" s="25">
        <f t="shared" si="1"/>
        <v>4.001669449</v>
      </c>
      <c r="I155" s="25">
        <v>210000.0</v>
      </c>
      <c r="J155" s="25">
        <v>451.0</v>
      </c>
      <c r="K155" s="25">
        <v>464.0</v>
      </c>
      <c r="L155" s="25">
        <v>7.0</v>
      </c>
      <c r="M155" s="25" t="s">
        <v>17</v>
      </c>
      <c r="N155" s="25">
        <v>42.6</v>
      </c>
      <c r="O155" s="25">
        <v>712.6</v>
      </c>
      <c r="P155" s="27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28" t="s">
        <v>177</v>
      </c>
      <c r="B156" s="1"/>
      <c r="C156" s="24">
        <v>150.0</v>
      </c>
      <c r="D156" s="25">
        <v>59.9</v>
      </c>
      <c r="E156" s="25">
        <v>80.3</v>
      </c>
      <c r="F156" s="25">
        <v>3.723</v>
      </c>
      <c r="G156" s="25">
        <v>239.9</v>
      </c>
      <c r="H156" s="25">
        <f t="shared" si="1"/>
        <v>4.005008347</v>
      </c>
      <c r="I156" s="25">
        <v>210000.0</v>
      </c>
      <c r="J156" s="25">
        <v>451.0</v>
      </c>
      <c r="K156" s="25">
        <v>464.0</v>
      </c>
      <c r="L156" s="25">
        <v>7.0</v>
      </c>
      <c r="M156" s="25" t="s">
        <v>17</v>
      </c>
      <c r="N156" s="25">
        <v>80.9</v>
      </c>
      <c r="O156" s="25">
        <v>878.6</v>
      </c>
      <c r="P156" s="27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28" t="s">
        <v>178</v>
      </c>
      <c r="B157" s="1"/>
      <c r="C157" s="24">
        <v>151.0</v>
      </c>
      <c r="D157" s="25">
        <v>59.8</v>
      </c>
      <c r="E157" s="25">
        <v>80.2</v>
      </c>
      <c r="F157" s="25">
        <v>3.717</v>
      </c>
      <c r="G157" s="25">
        <v>240.0</v>
      </c>
      <c r="H157" s="25">
        <f t="shared" si="1"/>
        <v>4.013377926</v>
      </c>
      <c r="I157" s="25">
        <v>210000.0</v>
      </c>
      <c r="J157" s="25">
        <v>451.0</v>
      </c>
      <c r="K157" s="25">
        <v>464.0</v>
      </c>
      <c r="L157" s="25">
        <v>7.0</v>
      </c>
      <c r="M157" s="25" t="s">
        <v>17</v>
      </c>
      <c r="N157" s="25">
        <v>114.6</v>
      </c>
      <c r="O157" s="25">
        <v>999.6</v>
      </c>
      <c r="P157" s="27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28" t="s">
        <v>179</v>
      </c>
      <c r="B158" s="1"/>
      <c r="C158" s="24">
        <v>152.0</v>
      </c>
      <c r="D158" s="25">
        <v>59.9</v>
      </c>
      <c r="E158" s="25">
        <v>80.2</v>
      </c>
      <c r="F158" s="25">
        <v>3.74</v>
      </c>
      <c r="G158" s="25">
        <v>240.1</v>
      </c>
      <c r="H158" s="25">
        <f t="shared" si="1"/>
        <v>4.008347245</v>
      </c>
      <c r="I158" s="25">
        <v>210000.0</v>
      </c>
      <c r="J158" s="25">
        <v>451.0</v>
      </c>
      <c r="K158" s="25">
        <v>464.0</v>
      </c>
      <c r="L158" s="25">
        <v>7.0</v>
      </c>
      <c r="M158" s="25" t="s">
        <v>17</v>
      </c>
      <c r="N158" s="25">
        <v>114.6</v>
      </c>
      <c r="O158" s="25">
        <v>976.6</v>
      </c>
      <c r="P158" s="27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28" t="s">
        <v>180</v>
      </c>
      <c r="B159" s="1"/>
      <c r="C159" s="24">
        <v>153.0</v>
      </c>
      <c r="D159" s="25">
        <v>40.2</v>
      </c>
      <c r="E159" s="25">
        <v>99.7</v>
      </c>
      <c r="F159" s="25">
        <v>1.944</v>
      </c>
      <c r="G159" s="25">
        <v>299.9</v>
      </c>
      <c r="H159" s="25">
        <f t="shared" si="1"/>
        <v>7.460199005</v>
      </c>
      <c r="I159" s="25">
        <v>200000.0</v>
      </c>
      <c r="J159" s="25">
        <v>420.0</v>
      </c>
      <c r="K159" s="25">
        <v>452.0</v>
      </c>
      <c r="L159" s="25">
        <v>8.0</v>
      </c>
      <c r="M159" s="25" t="s">
        <v>17</v>
      </c>
      <c r="N159" s="25">
        <v>42.6</v>
      </c>
      <c r="O159" s="25">
        <v>398.3</v>
      </c>
      <c r="P159" s="27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28" t="s">
        <v>181</v>
      </c>
      <c r="B160" s="1"/>
      <c r="C160" s="24">
        <v>154.0</v>
      </c>
      <c r="D160" s="25">
        <v>40.2</v>
      </c>
      <c r="E160" s="25">
        <v>99.7</v>
      </c>
      <c r="F160" s="25">
        <v>1.946</v>
      </c>
      <c r="G160" s="25">
        <v>300.0</v>
      </c>
      <c r="H160" s="25">
        <f t="shared" si="1"/>
        <v>7.462686567</v>
      </c>
      <c r="I160" s="25">
        <v>200000.0</v>
      </c>
      <c r="J160" s="25">
        <v>420.0</v>
      </c>
      <c r="K160" s="25">
        <v>452.0</v>
      </c>
      <c r="L160" s="25">
        <v>8.0</v>
      </c>
      <c r="M160" s="25" t="s">
        <v>17</v>
      </c>
      <c r="N160" s="25">
        <v>80.9</v>
      </c>
      <c r="O160" s="25">
        <v>534.6</v>
      </c>
      <c r="P160" s="27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28" t="s">
        <v>182</v>
      </c>
      <c r="B161" s="1"/>
      <c r="C161" s="24">
        <v>155.0</v>
      </c>
      <c r="D161" s="25">
        <v>40.2</v>
      </c>
      <c r="E161" s="25">
        <v>99.7</v>
      </c>
      <c r="F161" s="25">
        <v>1.949</v>
      </c>
      <c r="G161" s="25">
        <v>300.0</v>
      </c>
      <c r="H161" s="25">
        <f t="shared" si="1"/>
        <v>7.462686567</v>
      </c>
      <c r="I161" s="25">
        <v>200000.0</v>
      </c>
      <c r="J161" s="25">
        <v>420.0</v>
      </c>
      <c r="K161" s="25">
        <v>452.0</v>
      </c>
      <c r="L161" s="25">
        <v>8.0</v>
      </c>
      <c r="M161" s="25" t="s">
        <v>17</v>
      </c>
      <c r="N161" s="25">
        <v>114.6</v>
      </c>
      <c r="O161" s="25">
        <v>674.1</v>
      </c>
      <c r="P161" s="27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28" t="s">
        <v>183</v>
      </c>
      <c r="B162" s="1"/>
      <c r="C162" s="24">
        <v>156.0</v>
      </c>
      <c r="D162" s="25">
        <v>79.9</v>
      </c>
      <c r="E162" s="25">
        <v>119.9</v>
      </c>
      <c r="F162" s="25">
        <v>2.803</v>
      </c>
      <c r="G162" s="25">
        <v>359.8</v>
      </c>
      <c r="H162" s="25">
        <f t="shared" si="1"/>
        <v>4.503128911</v>
      </c>
      <c r="I162" s="25">
        <v>200000.0</v>
      </c>
      <c r="J162" s="25">
        <v>381.0</v>
      </c>
      <c r="K162" s="25">
        <v>443.0</v>
      </c>
      <c r="L162" s="25">
        <v>8.0</v>
      </c>
      <c r="M162" s="25" t="s">
        <v>17</v>
      </c>
      <c r="N162" s="25">
        <v>42.6</v>
      </c>
      <c r="O162" s="25">
        <v>870.8</v>
      </c>
      <c r="P162" s="27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28" t="s">
        <v>184</v>
      </c>
      <c r="B163" s="1"/>
      <c r="C163" s="24">
        <v>157.0</v>
      </c>
      <c r="D163" s="25">
        <v>79.9</v>
      </c>
      <c r="E163" s="25">
        <v>120.0</v>
      </c>
      <c r="F163" s="25">
        <v>2.805</v>
      </c>
      <c r="G163" s="25">
        <v>359.9</v>
      </c>
      <c r="H163" s="25">
        <f t="shared" si="1"/>
        <v>4.504380476</v>
      </c>
      <c r="I163" s="25">
        <v>200000.0</v>
      </c>
      <c r="J163" s="25">
        <v>381.0</v>
      </c>
      <c r="K163" s="25">
        <v>443.0</v>
      </c>
      <c r="L163" s="25">
        <v>8.0</v>
      </c>
      <c r="M163" s="25" t="s">
        <v>17</v>
      </c>
      <c r="N163" s="25">
        <v>80.9</v>
      </c>
      <c r="O163" s="25">
        <v>1255.2</v>
      </c>
      <c r="P163" s="27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28" t="s">
        <v>185</v>
      </c>
      <c r="B164" s="1"/>
      <c r="C164" s="24">
        <v>158.0</v>
      </c>
      <c r="D164" s="25">
        <v>79.9</v>
      </c>
      <c r="E164" s="25">
        <v>120.0</v>
      </c>
      <c r="F164" s="25">
        <v>2.807</v>
      </c>
      <c r="G164" s="25">
        <v>359.9</v>
      </c>
      <c r="H164" s="25">
        <f t="shared" si="1"/>
        <v>4.504380476</v>
      </c>
      <c r="I164" s="25">
        <v>200000.0</v>
      </c>
      <c r="J164" s="25">
        <v>381.0</v>
      </c>
      <c r="K164" s="25">
        <v>443.0</v>
      </c>
      <c r="L164" s="25">
        <v>8.0</v>
      </c>
      <c r="M164" s="25" t="s">
        <v>17</v>
      </c>
      <c r="N164" s="25">
        <v>114.6</v>
      </c>
      <c r="O164" s="25">
        <v>1610.3</v>
      </c>
      <c r="P164" s="3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28" t="s">
        <v>186</v>
      </c>
      <c r="B165" s="1"/>
      <c r="C165" s="24">
        <v>159.0</v>
      </c>
      <c r="D165" s="25">
        <v>60.0</v>
      </c>
      <c r="E165" s="25">
        <v>120.0</v>
      </c>
      <c r="F165" s="25">
        <v>4.0</v>
      </c>
      <c r="G165" s="25">
        <v>360.0</v>
      </c>
      <c r="H165" s="25">
        <f t="shared" si="1"/>
        <v>6</v>
      </c>
      <c r="I165" s="25">
        <v>195000.0</v>
      </c>
      <c r="J165" s="25">
        <v>538.0</v>
      </c>
      <c r="K165" s="25">
        <f t="shared" ref="K165:K171" si="15">J165/(0.2+185*(J165/I165))</f>
        <v>757.3088862</v>
      </c>
      <c r="L165" s="25">
        <v>5.0</v>
      </c>
      <c r="M165" s="25" t="s">
        <v>61</v>
      </c>
      <c r="N165" s="25">
        <f t="shared" ref="N165:N171" si="16">0.8*43.96</f>
        <v>35.168</v>
      </c>
      <c r="O165" s="25">
        <v>1261.0</v>
      </c>
      <c r="P165" s="23" t="s">
        <v>187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28" t="s">
        <v>188</v>
      </c>
      <c r="B166" s="1"/>
      <c r="C166" s="24">
        <v>160.0</v>
      </c>
      <c r="D166" s="25">
        <v>60.0</v>
      </c>
      <c r="E166" s="25">
        <v>120.0</v>
      </c>
      <c r="F166" s="25">
        <v>5.0</v>
      </c>
      <c r="G166" s="25">
        <v>360.0</v>
      </c>
      <c r="H166" s="25">
        <f t="shared" si="1"/>
        <v>6</v>
      </c>
      <c r="I166" s="25">
        <v>200000.0</v>
      </c>
      <c r="J166" s="25">
        <v>581.0</v>
      </c>
      <c r="K166" s="25">
        <f t="shared" si="15"/>
        <v>787.8767332</v>
      </c>
      <c r="L166" s="25">
        <v>4.0</v>
      </c>
      <c r="M166" s="25" t="s">
        <v>61</v>
      </c>
      <c r="N166" s="25">
        <f t="shared" si="16"/>
        <v>35.168</v>
      </c>
      <c r="O166" s="25">
        <v>1632.0</v>
      </c>
      <c r="P166" s="27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28" t="s">
        <v>189</v>
      </c>
      <c r="B167" s="1"/>
      <c r="C167" s="24">
        <v>161.0</v>
      </c>
      <c r="D167" s="25">
        <v>80.0</v>
      </c>
      <c r="E167" s="25">
        <v>120.0</v>
      </c>
      <c r="F167" s="25">
        <v>4.0</v>
      </c>
      <c r="G167" s="25">
        <v>360.0</v>
      </c>
      <c r="H167" s="25">
        <f t="shared" si="1"/>
        <v>4.5</v>
      </c>
      <c r="I167" s="25">
        <v>196000.0</v>
      </c>
      <c r="J167" s="25">
        <v>516.0</v>
      </c>
      <c r="K167" s="25">
        <f t="shared" si="15"/>
        <v>751.0470815</v>
      </c>
      <c r="L167" s="25">
        <v>5.0</v>
      </c>
      <c r="M167" s="25" t="s">
        <v>61</v>
      </c>
      <c r="N167" s="25">
        <f t="shared" si="16"/>
        <v>35.168</v>
      </c>
      <c r="O167" s="25">
        <v>1362.0</v>
      </c>
      <c r="P167" s="27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28" t="s">
        <v>190</v>
      </c>
      <c r="B168" s="1"/>
      <c r="C168" s="24">
        <v>162.0</v>
      </c>
      <c r="D168" s="25">
        <v>80.0</v>
      </c>
      <c r="E168" s="25">
        <v>120.0</v>
      </c>
      <c r="F168" s="25">
        <v>5.0</v>
      </c>
      <c r="G168" s="25">
        <v>360.0</v>
      </c>
      <c r="H168" s="25">
        <f t="shared" si="1"/>
        <v>4.5</v>
      </c>
      <c r="I168" s="25">
        <v>200000.0</v>
      </c>
      <c r="J168" s="25">
        <v>558.0</v>
      </c>
      <c r="K168" s="25">
        <f t="shared" si="15"/>
        <v>779.1663758</v>
      </c>
      <c r="L168" s="25">
        <v>5.0</v>
      </c>
      <c r="M168" s="25" t="s">
        <v>61</v>
      </c>
      <c r="N168" s="25">
        <f t="shared" si="16"/>
        <v>35.168</v>
      </c>
      <c r="O168" s="25">
        <v>1732.0</v>
      </c>
      <c r="P168" s="27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28" t="s">
        <v>191</v>
      </c>
      <c r="B169" s="1"/>
      <c r="C169" s="24">
        <v>163.0</v>
      </c>
      <c r="D169" s="25">
        <v>120.0</v>
      </c>
      <c r="E169" s="25">
        <v>120.0</v>
      </c>
      <c r="F169" s="25">
        <v>4.0</v>
      </c>
      <c r="G169" s="25">
        <v>360.0</v>
      </c>
      <c r="H169" s="25">
        <f t="shared" si="1"/>
        <v>3</v>
      </c>
      <c r="I169" s="25">
        <v>203000.0</v>
      </c>
      <c r="J169" s="25">
        <v>549.0</v>
      </c>
      <c r="K169" s="25">
        <f t="shared" si="15"/>
        <v>783.9271269</v>
      </c>
      <c r="L169" s="25">
        <v>5.0</v>
      </c>
      <c r="M169" s="25" t="s">
        <v>61</v>
      </c>
      <c r="N169" s="25">
        <f t="shared" si="16"/>
        <v>35.168</v>
      </c>
      <c r="O169" s="25">
        <v>1815.0</v>
      </c>
      <c r="P169" s="27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28" t="s">
        <v>192</v>
      </c>
      <c r="B170" s="1"/>
      <c r="C170" s="24">
        <v>164.0</v>
      </c>
      <c r="D170" s="25">
        <v>120.0</v>
      </c>
      <c r="E170" s="25">
        <v>120.0</v>
      </c>
      <c r="F170" s="25">
        <v>5.0</v>
      </c>
      <c r="G170" s="25">
        <v>360.0</v>
      </c>
      <c r="H170" s="25">
        <f t="shared" si="1"/>
        <v>3</v>
      </c>
      <c r="I170" s="25">
        <v>203000.0</v>
      </c>
      <c r="J170" s="25">
        <v>578.0</v>
      </c>
      <c r="K170" s="25">
        <f t="shared" si="15"/>
        <v>795.3229852</v>
      </c>
      <c r="L170" s="25">
        <v>5.0</v>
      </c>
      <c r="M170" s="25" t="s">
        <v>61</v>
      </c>
      <c r="N170" s="25">
        <f t="shared" si="16"/>
        <v>35.168</v>
      </c>
      <c r="O170" s="25">
        <v>2275.0</v>
      </c>
      <c r="P170" s="27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28" t="s">
        <v>193</v>
      </c>
      <c r="B171" s="1"/>
      <c r="C171" s="24">
        <v>165.0</v>
      </c>
      <c r="D171" s="25">
        <v>120.0</v>
      </c>
      <c r="E171" s="25">
        <v>120.0</v>
      </c>
      <c r="F171" s="25">
        <v>6.0</v>
      </c>
      <c r="G171" s="25">
        <v>360.0</v>
      </c>
      <c r="H171" s="25">
        <f t="shared" si="1"/>
        <v>3</v>
      </c>
      <c r="I171" s="25">
        <v>203000.0</v>
      </c>
      <c r="J171" s="25">
        <v>598.0</v>
      </c>
      <c r="K171" s="25">
        <f t="shared" si="15"/>
        <v>802.7111023</v>
      </c>
      <c r="L171" s="25">
        <v>5.0</v>
      </c>
      <c r="M171" s="25" t="s">
        <v>61</v>
      </c>
      <c r="N171" s="25">
        <f t="shared" si="16"/>
        <v>35.168</v>
      </c>
      <c r="O171" s="25">
        <v>2854.0</v>
      </c>
      <c r="P171" s="3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28" t="s">
        <v>194</v>
      </c>
      <c r="B172" s="1"/>
      <c r="C172" s="24">
        <v>166.0</v>
      </c>
      <c r="D172" s="25">
        <v>100.0</v>
      </c>
      <c r="E172" s="25">
        <v>100.0</v>
      </c>
      <c r="F172" s="25">
        <v>3.0</v>
      </c>
      <c r="G172" s="25">
        <v>400.0</v>
      </c>
      <c r="H172" s="25">
        <f t="shared" si="1"/>
        <v>4</v>
      </c>
      <c r="I172" s="25">
        <v>202000.0</v>
      </c>
      <c r="J172" s="25">
        <v>266.0</v>
      </c>
      <c r="K172" s="25">
        <v>615.0</v>
      </c>
      <c r="L172" s="25">
        <v>7.4</v>
      </c>
      <c r="M172" s="25" t="s">
        <v>17</v>
      </c>
      <c r="N172" s="25">
        <v>37.0</v>
      </c>
      <c r="O172" s="25">
        <v>698.0</v>
      </c>
      <c r="P172" s="30" t="s">
        <v>195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28" t="s">
        <v>196</v>
      </c>
      <c r="B173" s="1"/>
      <c r="C173" s="24">
        <v>167.0</v>
      </c>
      <c r="D173" s="25">
        <v>250.0</v>
      </c>
      <c r="E173" s="25">
        <v>250.0</v>
      </c>
      <c r="F173" s="25">
        <v>3.0</v>
      </c>
      <c r="G173" s="25">
        <v>850.0</v>
      </c>
      <c r="H173" s="25">
        <f t="shared" si="1"/>
        <v>3.4</v>
      </c>
      <c r="I173" s="25">
        <v>202000.0</v>
      </c>
      <c r="J173" s="25">
        <v>266.0</v>
      </c>
      <c r="K173" s="25">
        <v>615.0</v>
      </c>
      <c r="L173" s="25">
        <v>7.4</v>
      </c>
      <c r="M173" s="25" t="s">
        <v>17</v>
      </c>
      <c r="N173" s="25">
        <v>37.0</v>
      </c>
      <c r="O173" s="25">
        <v>2709.0</v>
      </c>
      <c r="P173" s="27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28" t="s">
        <v>197</v>
      </c>
      <c r="B174" s="1"/>
      <c r="C174" s="24">
        <v>168.0</v>
      </c>
      <c r="D174" s="25">
        <v>100.0</v>
      </c>
      <c r="E174" s="25">
        <v>100.0</v>
      </c>
      <c r="F174" s="25">
        <v>3.0</v>
      </c>
      <c r="G174" s="25">
        <v>400.0</v>
      </c>
      <c r="H174" s="25">
        <f t="shared" si="1"/>
        <v>4</v>
      </c>
      <c r="I174" s="25">
        <v>199000.0</v>
      </c>
      <c r="J174" s="25">
        <v>511.0</v>
      </c>
      <c r="K174" s="25">
        <v>716.0</v>
      </c>
      <c r="L174" s="25">
        <v>7.5</v>
      </c>
      <c r="M174" s="25" t="s">
        <v>17</v>
      </c>
      <c r="N174" s="25">
        <v>37.0</v>
      </c>
      <c r="O174" s="25">
        <v>1038.9</v>
      </c>
      <c r="P174" s="27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28" t="s">
        <v>198</v>
      </c>
      <c r="B175" s="1"/>
      <c r="C175" s="24">
        <v>169.0</v>
      </c>
      <c r="D175" s="25">
        <v>250.0</v>
      </c>
      <c r="E175" s="25">
        <v>250.0</v>
      </c>
      <c r="F175" s="25">
        <v>3.0</v>
      </c>
      <c r="G175" s="25">
        <v>850.0</v>
      </c>
      <c r="H175" s="25">
        <f t="shared" si="1"/>
        <v>3.4</v>
      </c>
      <c r="I175" s="25">
        <v>199000.0</v>
      </c>
      <c r="J175" s="25">
        <v>511.0</v>
      </c>
      <c r="K175" s="25">
        <v>716.0</v>
      </c>
      <c r="L175" s="25">
        <v>7.5</v>
      </c>
      <c r="M175" s="25" t="s">
        <v>17</v>
      </c>
      <c r="N175" s="25">
        <v>37.0</v>
      </c>
      <c r="O175" s="25">
        <v>3186.3</v>
      </c>
      <c r="P175" s="3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28"/>
      <c r="B176" s="1"/>
      <c r="C176" s="24">
        <v>170.0</v>
      </c>
      <c r="D176" s="25">
        <v>120.0</v>
      </c>
      <c r="E176" s="25">
        <v>120.0</v>
      </c>
      <c r="F176" s="25">
        <v>3.84</v>
      </c>
      <c r="G176" s="25">
        <v>360.0</v>
      </c>
      <c r="H176" s="25">
        <f t="shared" si="1"/>
        <v>3</v>
      </c>
      <c r="I176" s="25">
        <v>200000.0</v>
      </c>
      <c r="J176" s="25">
        <v>581.0</v>
      </c>
      <c r="K176" s="25">
        <v>747.0</v>
      </c>
      <c r="L176" s="25">
        <v>6.0</v>
      </c>
      <c r="M176" s="25" t="s">
        <v>17</v>
      </c>
      <c r="N176" s="25">
        <v>43.8</v>
      </c>
      <c r="O176" s="25">
        <v>1568.0</v>
      </c>
      <c r="P176" s="23" t="s">
        <v>199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28"/>
      <c r="B177" s="1"/>
      <c r="C177" s="24">
        <v>171.0</v>
      </c>
      <c r="D177" s="25">
        <v>120.0</v>
      </c>
      <c r="E177" s="25">
        <v>120.0</v>
      </c>
      <c r="F177" s="25">
        <v>3.84</v>
      </c>
      <c r="G177" s="25">
        <v>360.0</v>
      </c>
      <c r="H177" s="25">
        <f t="shared" si="1"/>
        <v>3</v>
      </c>
      <c r="I177" s="25">
        <v>200000.0</v>
      </c>
      <c r="J177" s="25">
        <v>581.0</v>
      </c>
      <c r="K177" s="25">
        <v>747.0</v>
      </c>
      <c r="L177" s="25">
        <v>6.0</v>
      </c>
      <c r="M177" s="25" t="s">
        <v>17</v>
      </c>
      <c r="N177" s="25">
        <v>43.8</v>
      </c>
      <c r="O177" s="25">
        <v>1598.0</v>
      </c>
      <c r="P177" s="27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28"/>
      <c r="B178" s="1"/>
      <c r="C178" s="24">
        <v>172.0</v>
      </c>
      <c r="D178" s="25">
        <v>140.0</v>
      </c>
      <c r="E178" s="25">
        <v>140.0</v>
      </c>
      <c r="F178" s="25">
        <v>3.84</v>
      </c>
      <c r="G178" s="25">
        <v>420.0</v>
      </c>
      <c r="H178" s="25">
        <f t="shared" si="1"/>
        <v>3</v>
      </c>
      <c r="I178" s="25">
        <v>200000.0</v>
      </c>
      <c r="J178" s="25">
        <v>581.0</v>
      </c>
      <c r="K178" s="25">
        <v>747.0</v>
      </c>
      <c r="L178" s="25">
        <v>6.0</v>
      </c>
      <c r="M178" s="25" t="s">
        <v>17</v>
      </c>
      <c r="N178" s="25">
        <v>38.9</v>
      </c>
      <c r="O178" s="25">
        <v>1732.0</v>
      </c>
      <c r="P178" s="27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28"/>
      <c r="B179" s="1"/>
      <c r="C179" s="24">
        <v>173.0</v>
      </c>
      <c r="D179" s="25">
        <v>140.0</v>
      </c>
      <c r="E179" s="25">
        <v>140.0</v>
      </c>
      <c r="F179" s="25">
        <v>3.84</v>
      </c>
      <c r="G179" s="25">
        <v>420.0</v>
      </c>
      <c r="H179" s="25">
        <f t="shared" si="1"/>
        <v>3</v>
      </c>
      <c r="I179" s="25">
        <v>200000.0</v>
      </c>
      <c r="J179" s="25">
        <v>581.0</v>
      </c>
      <c r="K179" s="25">
        <v>747.0</v>
      </c>
      <c r="L179" s="25">
        <v>6.0</v>
      </c>
      <c r="M179" s="25" t="s">
        <v>17</v>
      </c>
      <c r="N179" s="25">
        <v>38.9</v>
      </c>
      <c r="O179" s="25">
        <v>1723.0</v>
      </c>
      <c r="P179" s="27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28"/>
      <c r="B180" s="1"/>
      <c r="C180" s="24">
        <v>174.0</v>
      </c>
      <c r="D180" s="25">
        <v>160.0</v>
      </c>
      <c r="E180" s="25">
        <v>160.0</v>
      </c>
      <c r="F180" s="25">
        <v>3.84</v>
      </c>
      <c r="G180" s="25">
        <v>480.0</v>
      </c>
      <c r="H180" s="25">
        <f t="shared" si="1"/>
        <v>3</v>
      </c>
      <c r="I180" s="25">
        <v>200000.0</v>
      </c>
      <c r="J180" s="25">
        <v>581.0</v>
      </c>
      <c r="K180" s="25">
        <v>747.0</v>
      </c>
      <c r="L180" s="25">
        <v>6.0</v>
      </c>
      <c r="M180" s="25" t="s">
        <v>17</v>
      </c>
      <c r="N180" s="25">
        <v>43.8</v>
      </c>
      <c r="O180" s="25">
        <v>2195.0</v>
      </c>
      <c r="P180" s="27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28"/>
      <c r="B181" s="1"/>
      <c r="C181" s="24">
        <v>175.0</v>
      </c>
      <c r="D181" s="25">
        <v>160.0</v>
      </c>
      <c r="E181" s="25">
        <v>160.0</v>
      </c>
      <c r="F181" s="25">
        <v>3.84</v>
      </c>
      <c r="G181" s="25">
        <v>480.0</v>
      </c>
      <c r="H181" s="25">
        <f t="shared" si="1"/>
        <v>3</v>
      </c>
      <c r="I181" s="25">
        <v>200000.0</v>
      </c>
      <c r="J181" s="25">
        <v>581.0</v>
      </c>
      <c r="K181" s="25">
        <v>747.0</v>
      </c>
      <c r="L181" s="25">
        <v>6.0</v>
      </c>
      <c r="M181" s="25" t="s">
        <v>17</v>
      </c>
      <c r="N181" s="25">
        <v>43.8</v>
      </c>
      <c r="O181" s="25">
        <v>2158.0</v>
      </c>
      <c r="P181" s="27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28"/>
      <c r="B182" s="1"/>
      <c r="C182" s="24">
        <v>176.0</v>
      </c>
      <c r="D182" s="25">
        <v>200.0</v>
      </c>
      <c r="E182" s="25">
        <v>200.0</v>
      </c>
      <c r="F182" s="25">
        <v>3.84</v>
      </c>
      <c r="G182" s="25">
        <v>600.0</v>
      </c>
      <c r="H182" s="25">
        <f t="shared" si="1"/>
        <v>3</v>
      </c>
      <c r="I182" s="25">
        <v>200000.0</v>
      </c>
      <c r="J182" s="25">
        <v>581.0</v>
      </c>
      <c r="K182" s="25">
        <v>747.0</v>
      </c>
      <c r="L182" s="25">
        <v>6.0</v>
      </c>
      <c r="M182" s="25" t="s">
        <v>17</v>
      </c>
      <c r="N182" s="25">
        <v>44.7</v>
      </c>
      <c r="O182" s="25">
        <v>2981.0</v>
      </c>
      <c r="P182" s="27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28"/>
      <c r="B183" s="1"/>
      <c r="C183" s="24">
        <v>177.0</v>
      </c>
      <c r="D183" s="25">
        <v>120.0</v>
      </c>
      <c r="E183" s="25">
        <v>120.0</v>
      </c>
      <c r="F183" s="25">
        <v>5.92</v>
      </c>
      <c r="G183" s="25">
        <v>360.0</v>
      </c>
      <c r="H183" s="25">
        <f t="shared" si="1"/>
        <v>3</v>
      </c>
      <c r="I183" s="25">
        <v>199420.0</v>
      </c>
      <c r="J183" s="25">
        <v>535.0</v>
      </c>
      <c r="K183" s="25">
        <v>724.0</v>
      </c>
      <c r="L183" s="25">
        <v>5.45</v>
      </c>
      <c r="M183" s="25" t="s">
        <v>17</v>
      </c>
      <c r="N183" s="25">
        <v>43.8</v>
      </c>
      <c r="O183" s="25">
        <v>2079.0</v>
      </c>
      <c r="P183" s="27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28"/>
      <c r="B184" s="1"/>
      <c r="C184" s="24">
        <v>178.0</v>
      </c>
      <c r="D184" s="25">
        <v>140.0</v>
      </c>
      <c r="E184" s="25">
        <v>140.0</v>
      </c>
      <c r="F184" s="25">
        <v>5.92</v>
      </c>
      <c r="G184" s="25">
        <v>420.0</v>
      </c>
      <c r="H184" s="25">
        <f t="shared" si="1"/>
        <v>3</v>
      </c>
      <c r="I184" s="25">
        <v>199420.0</v>
      </c>
      <c r="J184" s="25">
        <v>535.0</v>
      </c>
      <c r="K184" s="25">
        <v>724.0</v>
      </c>
      <c r="L184" s="25">
        <v>5.45</v>
      </c>
      <c r="M184" s="25" t="s">
        <v>17</v>
      </c>
      <c r="N184" s="25">
        <v>38.9</v>
      </c>
      <c r="O184" s="25">
        <v>2151.0</v>
      </c>
      <c r="P184" s="27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28"/>
      <c r="B185" s="1"/>
      <c r="C185" s="24">
        <v>179.0</v>
      </c>
      <c r="D185" s="25">
        <v>140.0</v>
      </c>
      <c r="E185" s="25">
        <v>140.0</v>
      </c>
      <c r="F185" s="25">
        <v>5.92</v>
      </c>
      <c r="G185" s="25">
        <v>420.0</v>
      </c>
      <c r="H185" s="25">
        <f t="shared" si="1"/>
        <v>3</v>
      </c>
      <c r="I185" s="25">
        <v>199420.0</v>
      </c>
      <c r="J185" s="25">
        <v>535.0</v>
      </c>
      <c r="K185" s="25">
        <v>724.0</v>
      </c>
      <c r="L185" s="25">
        <v>5.45</v>
      </c>
      <c r="M185" s="25" t="s">
        <v>17</v>
      </c>
      <c r="N185" s="25">
        <v>38.9</v>
      </c>
      <c r="O185" s="25">
        <v>2352.0</v>
      </c>
      <c r="P185" s="27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28"/>
      <c r="B186" s="1"/>
      <c r="C186" s="24">
        <v>180.0</v>
      </c>
      <c r="D186" s="25">
        <v>160.0</v>
      </c>
      <c r="E186" s="25">
        <v>160.0</v>
      </c>
      <c r="F186" s="25">
        <v>5.92</v>
      </c>
      <c r="G186" s="25">
        <v>480.0</v>
      </c>
      <c r="H186" s="25">
        <f t="shared" si="1"/>
        <v>3</v>
      </c>
      <c r="I186" s="25">
        <v>199420.0</v>
      </c>
      <c r="J186" s="25">
        <v>535.0</v>
      </c>
      <c r="K186" s="25">
        <v>724.0</v>
      </c>
      <c r="L186" s="25">
        <v>5.45</v>
      </c>
      <c r="M186" s="25" t="s">
        <v>17</v>
      </c>
      <c r="N186" s="25">
        <v>44.7</v>
      </c>
      <c r="O186" s="25">
        <v>2809.0</v>
      </c>
      <c r="P186" s="27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28"/>
      <c r="B187" s="1"/>
      <c r="C187" s="24">
        <v>181.0</v>
      </c>
      <c r="D187" s="25">
        <v>120.0</v>
      </c>
      <c r="E187" s="25">
        <v>120.0</v>
      </c>
      <c r="F187" s="25">
        <v>7.8</v>
      </c>
      <c r="G187" s="25">
        <v>360.0</v>
      </c>
      <c r="H187" s="25">
        <f t="shared" si="1"/>
        <v>3</v>
      </c>
      <c r="I187" s="25">
        <v>198640.0</v>
      </c>
      <c r="J187" s="25">
        <v>542.0</v>
      </c>
      <c r="K187" s="25">
        <v>736.0</v>
      </c>
      <c r="L187" s="25">
        <v>5.4</v>
      </c>
      <c r="M187" s="25" t="s">
        <v>17</v>
      </c>
      <c r="N187" s="25">
        <v>43.8</v>
      </c>
      <c r="O187" s="25">
        <v>2823.0</v>
      </c>
      <c r="P187" s="27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28"/>
      <c r="B188" s="1"/>
      <c r="C188" s="24">
        <v>182.0</v>
      </c>
      <c r="D188" s="25">
        <v>120.0</v>
      </c>
      <c r="E188" s="25">
        <v>120.0</v>
      </c>
      <c r="F188" s="25">
        <v>7.8</v>
      </c>
      <c r="G188" s="25">
        <v>360.0</v>
      </c>
      <c r="H188" s="25">
        <f t="shared" si="1"/>
        <v>3</v>
      </c>
      <c r="I188" s="25">
        <v>198640.0</v>
      </c>
      <c r="J188" s="25">
        <v>542.0</v>
      </c>
      <c r="K188" s="25">
        <v>736.0</v>
      </c>
      <c r="L188" s="25">
        <v>5.4</v>
      </c>
      <c r="M188" s="25" t="s">
        <v>17</v>
      </c>
      <c r="N188" s="25">
        <v>43.8</v>
      </c>
      <c r="O188" s="25">
        <v>2611.0</v>
      </c>
      <c r="P188" s="27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28"/>
      <c r="B189" s="1"/>
      <c r="C189" s="24">
        <v>183.0</v>
      </c>
      <c r="D189" s="25">
        <v>140.0</v>
      </c>
      <c r="E189" s="25">
        <v>140.0</v>
      </c>
      <c r="F189" s="25">
        <v>7.8</v>
      </c>
      <c r="G189" s="25">
        <v>420.0</v>
      </c>
      <c r="H189" s="25">
        <f t="shared" si="1"/>
        <v>3</v>
      </c>
      <c r="I189" s="25">
        <v>198640.0</v>
      </c>
      <c r="J189" s="25">
        <v>542.0</v>
      </c>
      <c r="K189" s="25">
        <v>736.0</v>
      </c>
      <c r="L189" s="25">
        <v>5.4</v>
      </c>
      <c r="M189" s="25" t="s">
        <v>17</v>
      </c>
      <c r="N189" s="25">
        <v>43.8</v>
      </c>
      <c r="O189" s="25">
        <v>3153.0</v>
      </c>
      <c r="P189" s="27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28"/>
      <c r="B190" s="1"/>
      <c r="C190" s="24">
        <v>184.0</v>
      </c>
      <c r="D190" s="25">
        <v>140.0</v>
      </c>
      <c r="E190" s="25">
        <v>140.0</v>
      </c>
      <c r="F190" s="25">
        <v>7.8</v>
      </c>
      <c r="G190" s="25">
        <v>420.0</v>
      </c>
      <c r="H190" s="25">
        <f t="shared" si="1"/>
        <v>3</v>
      </c>
      <c r="I190" s="25">
        <v>198640.0</v>
      </c>
      <c r="J190" s="25">
        <v>542.0</v>
      </c>
      <c r="K190" s="25">
        <v>736.0</v>
      </c>
      <c r="L190" s="25">
        <v>5.4</v>
      </c>
      <c r="M190" s="25" t="s">
        <v>17</v>
      </c>
      <c r="N190" s="25">
        <v>43.8</v>
      </c>
      <c r="O190" s="25">
        <v>3061.0</v>
      </c>
      <c r="P190" s="27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28"/>
      <c r="B191" s="1"/>
      <c r="C191" s="24">
        <v>185.0</v>
      </c>
      <c r="D191" s="25">
        <v>160.0</v>
      </c>
      <c r="E191" s="25">
        <v>160.0</v>
      </c>
      <c r="F191" s="25">
        <v>7.8</v>
      </c>
      <c r="G191" s="25">
        <v>480.0</v>
      </c>
      <c r="H191" s="25">
        <f t="shared" si="1"/>
        <v>3</v>
      </c>
      <c r="I191" s="25">
        <v>198640.0</v>
      </c>
      <c r="J191" s="25">
        <v>542.0</v>
      </c>
      <c r="K191" s="25">
        <v>736.0</v>
      </c>
      <c r="L191" s="25">
        <v>5.4</v>
      </c>
      <c r="M191" s="25" t="s">
        <v>17</v>
      </c>
      <c r="N191" s="25">
        <v>43.8</v>
      </c>
      <c r="O191" s="25">
        <v>3864.0</v>
      </c>
      <c r="P191" s="27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28"/>
      <c r="B192" s="1"/>
      <c r="C192" s="24">
        <v>186.0</v>
      </c>
      <c r="D192" s="25">
        <v>160.0</v>
      </c>
      <c r="E192" s="25">
        <v>160.0</v>
      </c>
      <c r="F192" s="25">
        <v>7.8</v>
      </c>
      <c r="G192" s="25">
        <v>480.0</v>
      </c>
      <c r="H192" s="25">
        <f t="shared" si="1"/>
        <v>3</v>
      </c>
      <c r="I192" s="25">
        <v>198640.0</v>
      </c>
      <c r="J192" s="25">
        <v>542.0</v>
      </c>
      <c r="K192" s="25">
        <v>736.0</v>
      </c>
      <c r="L192" s="25">
        <v>5.4</v>
      </c>
      <c r="M192" s="25" t="s">
        <v>17</v>
      </c>
      <c r="N192" s="25">
        <v>43.8</v>
      </c>
      <c r="O192" s="25">
        <v>3772.0</v>
      </c>
      <c r="P192" s="27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28"/>
      <c r="B193" s="1"/>
      <c r="C193" s="24">
        <v>187.0</v>
      </c>
      <c r="D193" s="25">
        <v>140.0</v>
      </c>
      <c r="E193" s="25">
        <v>140.0</v>
      </c>
      <c r="F193" s="25">
        <v>3.84</v>
      </c>
      <c r="G193" s="25">
        <v>420.0</v>
      </c>
      <c r="H193" s="25">
        <f t="shared" si="1"/>
        <v>3</v>
      </c>
      <c r="I193" s="25">
        <v>200000.0</v>
      </c>
      <c r="J193" s="25">
        <v>581.0</v>
      </c>
      <c r="K193" s="25">
        <v>747.0</v>
      </c>
      <c r="L193" s="25">
        <v>6.0</v>
      </c>
      <c r="M193" s="25" t="s">
        <v>17</v>
      </c>
      <c r="N193" s="25">
        <v>52.4</v>
      </c>
      <c r="O193" s="25">
        <v>2174.0</v>
      </c>
      <c r="P193" s="27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28"/>
      <c r="B194" s="1"/>
      <c r="C194" s="24">
        <v>188.0</v>
      </c>
      <c r="D194" s="25">
        <v>140.0</v>
      </c>
      <c r="E194" s="25">
        <v>140.0</v>
      </c>
      <c r="F194" s="25">
        <v>3.84</v>
      </c>
      <c r="G194" s="25">
        <v>420.0</v>
      </c>
      <c r="H194" s="25">
        <f t="shared" si="1"/>
        <v>3</v>
      </c>
      <c r="I194" s="25">
        <v>200000.0</v>
      </c>
      <c r="J194" s="25">
        <v>581.0</v>
      </c>
      <c r="K194" s="25">
        <v>747.0</v>
      </c>
      <c r="L194" s="25">
        <v>6.0</v>
      </c>
      <c r="M194" s="25" t="s">
        <v>17</v>
      </c>
      <c r="N194" s="25">
        <v>52.4</v>
      </c>
      <c r="O194" s="25">
        <v>1926.0</v>
      </c>
      <c r="P194" s="27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28"/>
      <c r="B195" s="1"/>
      <c r="C195" s="24">
        <v>189.0</v>
      </c>
      <c r="D195" s="25">
        <v>160.0</v>
      </c>
      <c r="E195" s="25">
        <v>160.0</v>
      </c>
      <c r="F195" s="25">
        <v>3.84</v>
      </c>
      <c r="G195" s="25">
        <v>480.0</v>
      </c>
      <c r="H195" s="25">
        <f t="shared" si="1"/>
        <v>3</v>
      </c>
      <c r="I195" s="25">
        <v>200000.0</v>
      </c>
      <c r="J195" s="25">
        <v>581.0</v>
      </c>
      <c r="K195" s="25">
        <v>747.0</v>
      </c>
      <c r="L195" s="25">
        <v>6.0</v>
      </c>
      <c r="M195" s="25" t="s">
        <v>17</v>
      </c>
      <c r="N195" s="25">
        <v>52.4</v>
      </c>
      <c r="O195" s="25">
        <v>2759.0</v>
      </c>
      <c r="P195" s="27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28"/>
      <c r="B196" s="1"/>
      <c r="C196" s="24">
        <v>190.0</v>
      </c>
      <c r="D196" s="25">
        <v>160.0</v>
      </c>
      <c r="E196" s="25">
        <v>160.0</v>
      </c>
      <c r="F196" s="25">
        <v>3.84</v>
      </c>
      <c r="G196" s="25">
        <v>480.0</v>
      </c>
      <c r="H196" s="25">
        <f t="shared" si="1"/>
        <v>3</v>
      </c>
      <c r="I196" s="25">
        <v>200000.0</v>
      </c>
      <c r="J196" s="25">
        <v>581.0</v>
      </c>
      <c r="K196" s="25">
        <v>747.0</v>
      </c>
      <c r="L196" s="25">
        <v>6.0</v>
      </c>
      <c r="M196" s="25" t="s">
        <v>17</v>
      </c>
      <c r="N196" s="25">
        <v>52.4</v>
      </c>
      <c r="O196" s="25">
        <v>2446.0</v>
      </c>
      <c r="P196" s="27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28"/>
      <c r="B197" s="1"/>
      <c r="C197" s="24">
        <v>191.0</v>
      </c>
      <c r="D197" s="25">
        <v>180.0</v>
      </c>
      <c r="E197" s="25">
        <v>180.0</v>
      </c>
      <c r="F197" s="25">
        <v>3.84</v>
      </c>
      <c r="G197" s="25">
        <v>540.0</v>
      </c>
      <c r="H197" s="25">
        <f t="shared" si="1"/>
        <v>3</v>
      </c>
      <c r="I197" s="25">
        <v>200000.0</v>
      </c>
      <c r="J197" s="25">
        <v>581.0</v>
      </c>
      <c r="K197" s="25">
        <v>747.0</v>
      </c>
      <c r="L197" s="25">
        <v>6.0</v>
      </c>
      <c r="M197" s="25" t="s">
        <v>17</v>
      </c>
      <c r="N197" s="25">
        <v>52.4</v>
      </c>
      <c r="O197" s="25">
        <v>2872.0</v>
      </c>
      <c r="P197" s="27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28"/>
      <c r="B198" s="1"/>
      <c r="C198" s="24">
        <v>192.0</v>
      </c>
      <c r="D198" s="25">
        <v>180.0</v>
      </c>
      <c r="E198" s="25">
        <v>180.0</v>
      </c>
      <c r="F198" s="25">
        <v>3.84</v>
      </c>
      <c r="G198" s="25">
        <v>540.0</v>
      </c>
      <c r="H198" s="25">
        <f t="shared" si="1"/>
        <v>3</v>
      </c>
      <c r="I198" s="25">
        <v>200000.0</v>
      </c>
      <c r="J198" s="25">
        <v>581.0</v>
      </c>
      <c r="K198" s="25">
        <v>747.0</v>
      </c>
      <c r="L198" s="25">
        <v>6.0</v>
      </c>
      <c r="M198" s="25" t="s">
        <v>17</v>
      </c>
      <c r="N198" s="25">
        <v>52.4</v>
      </c>
      <c r="O198" s="25">
        <v>2701.0</v>
      </c>
      <c r="P198" s="27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28"/>
      <c r="B199" s="1"/>
      <c r="C199" s="24">
        <v>193.0</v>
      </c>
      <c r="D199" s="25">
        <v>140.0</v>
      </c>
      <c r="E199" s="25">
        <v>140.0</v>
      </c>
      <c r="F199" s="25">
        <v>5.92</v>
      </c>
      <c r="G199" s="25">
        <v>420.0</v>
      </c>
      <c r="H199" s="25">
        <f t="shared" si="1"/>
        <v>3</v>
      </c>
      <c r="I199" s="25">
        <v>199420.0</v>
      </c>
      <c r="J199" s="25">
        <v>535.0</v>
      </c>
      <c r="K199" s="25">
        <v>724.0</v>
      </c>
      <c r="L199" s="25">
        <v>5.45</v>
      </c>
      <c r="M199" s="25" t="s">
        <v>17</v>
      </c>
      <c r="N199" s="25">
        <v>54.8</v>
      </c>
      <c r="O199" s="25">
        <v>2622.0</v>
      </c>
      <c r="P199" s="27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28"/>
      <c r="B200" s="1"/>
      <c r="C200" s="24">
        <v>194.0</v>
      </c>
      <c r="D200" s="25">
        <v>140.0</v>
      </c>
      <c r="E200" s="25">
        <v>140.0</v>
      </c>
      <c r="F200" s="25">
        <v>5.92</v>
      </c>
      <c r="G200" s="25">
        <v>420.0</v>
      </c>
      <c r="H200" s="25">
        <f t="shared" si="1"/>
        <v>3</v>
      </c>
      <c r="I200" s="25">
        <v>199420.0</v>
      </c>
      <c r="J200" s="25">
        <v>535.0</v>
      </c>
      <c r="K200" s="25">
        <v>724.0</v>
      </c>
      <c r="L200" s="25">
        <v>5.45</v>
      </c>
      <c r="M200" s="25" t="s">
        <v>17</v>
      </c>
      <c r="N200" s="25">
        <v>54.8</v>
      </c>
      <c r="O200" s="25">
        <v>2709.0</v>
      </c>
      <c r="P200" s="27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28"/>
      <c r="B201" s="1"/>
      <c r="C201" s="24">
        <v>195.0</v>
      </c>
      <c r="D201" s="25">
        <v>140.0</v>
      </c>
      <c r="E201" s="25">
        <v>140.0</v>
      </c>
      <c r="F201" s="25">
        <v>7.8</v>
      </c>
      <c r="G201" s="25">
        <v>420.0</v>
      </c>
      <c r="H201" s="25">
        <f t="shared" si="1"/>
        <v>3</v>
      </c>
      <c r="I201" s="25">
        <v>198640.0</v>
      </c>
      <c r="J201" s="25">
        <v>542.0</v>
      </c>
      <c r="K201" s="25">
        <v>736.0</v>
      </c>
      <c r="L201" s="25">
        <v>5.4</v>
      </c>
      <c r="M201" s="25" t="s">
        <v>17</v>
      </c>
      <c r="N201" s="25">
        <v>52.4</v>
      </c>
      <c r="O201" s="25">
        <v>3338.0</v>
      </c>
      <c r="P201" s="27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28"/>
      <c r="B202" s="1"/>
      <c r="C202" s="24">
        <v>196.0</v>
      </c>
      <c r="D202" s="25">
        <v>140.0</v>
      </c>
      <c r="E202" s="25">
        <v>140.0</v>
      </c>
      <c r="F202" s="25">
        <v>7.8</v>
      </c>
      <c r="G202" s="25">
        <v>420.0</v>
      </c>
      <c r="H202" s="25">
        <f t="shared" si="1"/>
        <v>3</v>
      </c>
      <c r="I202" s="25">
        <v>198640.0</v>
      </c>
      <c r="J202" s="25">
        <v>542.0</v>
      </c>
      <c r="K202" s="25">
        <v>736.0</v>
      </c>
      <c r="L202" s="25">
        <v>5.4</v>
      </c>
      <c r="M202" s="25" t="s">
        <v>17</v>
      </c>
      <c r="N202" s="25">
        <v>52.4</v>
      </c>
      <c r="O202" s="25">
        <v>3339.0</v>
      </c>
      <c r="P202" s="27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8"/>
      <c r="B203" s="1"/>
      <c r="C203" s="24">
        <v>197.0</v>
      </c>
      <c r="D203" s="25">
        <v>160.0</v>
      </c>
      <c r="E203" s="25">
        <v>160.0</v>
      </c>
      <c r="F203" s="25">
        <v>7.8</v>
      </c>
      <c r="G203" s="25">
        <v>480.0</v>
      </c>
      <c r="H203" s="25">
        <f t="shared" si="1"/>
        <v>3</v>
      </c>
      <c r="I203" s="25">
        <v>198640.0</v>
      </c>
      <c r="J203" s="25">
        <v>542.0</v>
      </c>
      <c r="K203" s="25">
        <v>736.0</v>
      </c>
      <c r="L203" s="25">
        <v>5.4</v>
      </c>
      <c r="M203" s="25" t="s">
        <v>17</v>
      </c>
      <c r="N203" s="25">
        <v>54.8</v>
      </c>
      <c r="O203" s="25">
        <v>3560.0</v>
      </c>
      <c r="P203" s="27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28"/>
      <c r="B204" s="1"/>
      <c r="C204" s="24">
        <v>198.0</v>
      </c>
      <c r="D204" s="25">
        <v>160.0</v>
      </c>
      <c r="E204" s="25">
        <v>160.0</v>
      </c>
      <c r="F204" s="25">
        <v>7.8</v>
      </c>
      <c r="G204" s="25">
        <v>480.0</v>
      </c>
      <c r="H204" s="25">
        <f t="shared" si="1"/>
        <v>3</v>
      </c>
      <c r="I204" s="25">
        <v>198640.0</v>
      </c>
      <c r="J204" s="25">
        <v>542.0</v>
      </c>
      <c r="K204" s="25">
        <v>736.0</v>
      </c>
      <c r="L204" s="25">
        <v>5.4</v>
      </c>
      <c r="M204" s="25" t="s">
        <v>17</v>
      </c>
      <c r="N204" s="25">
        <v>54.8</v>
      </c>
      <c r="O204" s="25">
        <v>3711.0</v>
      </c>
      <c r="P204" s="27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28"/>
      <c r="B205" s="1"/>
      <c r="C205" s="24">
        <v>199.0</v>
      </c>
      <c r="D205" s="25">
        <v>180.0</v>
      </c>
      <c r="E205" s="25">
        <v>180.0</v>
      </c>
      <c r="F205" s="25">
        <v>7.8</v>
      </c>
      <c r="G205" s="25">
        <v>540.0</v>
      </c>
      <c r="H205" s="25">
        <f t="shared" si="1"/>
        <v>3</v>
      </c>
      <c r="I205" s="25">
        <v>198640.0</v>
      </c>
      <c r="J205" s="25">
        <v>542.0</v>
      </c>
      <c r="K205" s="25">
        <v>736.0</v>
      </c>
      <c r="L205" s="25">
        <v>5.4</v>
      </c>
      <c r="M205" s="25" t="s">
        <v>17</v>
      </c>
      <c r="N205" s="25">
        <v>52.4</v>
      </c>
      <c r="O205" s="25">
        <v>4296.0</v>
      </c>
      <c r="P205" s="27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28"/>
      <c r="B206" s="1"/>
      <c r="C206" s="24">
        <v>200.0</v>
      </c>
      <c r="D206" s="25">
        <v>180.0</v>
      </c>
      <c r="E206" s="25">
        <v>180.0</v>
      </c>
      <c r="F206" s="25">
        <v>7.8</v>
      </c>
      <c r="G206" s="25">
        <v>540.0</v>
      </c>
      <c r="H206" s="25">
        <f t="shared" si="1"/>
        <v>3</v>
      </c>
      <c r="I206" s="25">
        <v>198640.0</v>
      </c>
      <c r="J206" s="25">
        <v>542.0</v>
      </c>
      <c r="K206" s="25">
        <v>736.0</v>
      </c>
      <c r="L206" s="25">
        <v>5.4</v>
      </c>
      <c r="M206" s="25" t="s">
        <v>17</v>
      </c>
      <c r="N206" s="25">
        <v>52.4</v>
      </c>
      <c r="O206" s="25">
        <v>4304.0</v>
      </c>
      <c r="P206" s="27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28"/>
      <c r="B207" s="1"/>
      <c r="C207" s="24">
        <v>201.0</v>
      </c>
      <c r="D207" s="25">
        <v>140.0</v>
      </c>
      <c r="E207" s="25">
        <v>140.0</v>
      </c>
      <c r="F207" s="25">
        <v>11.9</v>
      </c>
      <c r="G207" s="25">
        <v>420.0</v>
      </c>
      <c r="H207" s="25">
        <f t="shared" si="1"/>
        <v>3</v>
      </c>
      <c r="I207" s="25">
        <v>196040.0</v>
      </c>
      <c r="J207" s="25">
        <v>535.0</v>
      </c>
      <c r="K207" s="25">
        <v>732.0</v>
      </c>
      <c r="L207" s="25">
        <v>6.1</v>
      </c>
      <c r="M207" s="25" t="s">
        <v>17</v>
      </c>
      <c r="N207" s="25">
        <v>52.4</v>
      </c>
      <c r="O207" s="25">
        <v>5323.0</v>
      </c>
      <c r="P207" s="27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8"/>
      <c r="B208" s="1"/>
      <c r="C208" s="24">
        <v>202.0</v>
      </c>
      <c r="D208" s="25">
        <v>160.0</v>
      </c>
      <c r="E208" s="25">
        <v>160.0</v>
      </c>
      <c r="F208" s="25">
        <v>11.9</v>
      </c>
      <c r="G208" s="25">
        <v>480.0</v>
      </c>
      <c r="H208" s="25">
        <f t="shared" si="1"/>
        <v>3</v>
      </c>
      <c r="I208" s="25">
        <v>196040.0</v>
      </c>
      <c r="J208" s="25">
        <v>535.0</v>
      </c>
      <c r="K208" s="25">
        <v>732.0</v>
      </c>
      <c r="L208" s="25">
        <v>6.1</v>
      </c>
      <c r="M208" s="25" t="s">
        <v>17</v>
      </c>
      <c r="N208" s="25">
        <v>52.4</v>
      </c>
      <c r="O208" s="25">
        <v>5667.0</v>
      </c>
      <c r="P208" s="27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28"/>
      <c r="B209" s="1"/>
      <c r="C209" s="24">
        <v>203.0</v>
      </c>
      <c r="D209" s="25">
        <v>180.0</v>
      </c>
      <c r="E209" s="25">
        <v>180.0</v>
      </c>
      <c r="F209" s="25">
        <v>11.9</v>
      </c>
      <c r="G209" s="25">
        <v>540.0</v>
      </c>
      <c r="H209" s="25">
        <f t="shared" si="1"/>
        <v>3</v>
      </c>
      <c r="I209" s="25">
        <v>196040.0</v>
      </c>
      <c r="J209" s="25">
        <v>535.0</v>
      </c>
      <c r="K209" s="25">
        <v>732.0</v>
      </c>
      <c r="L209" s="25">
        <v>6.1</v>
      </c>
      <c r="M209" s="25" t="s">
        <v>17</v>
      </c>
      <c r="N209" s="25">
        <v>52.4</v>
      </c>
      <c r="O209" s="25">
        <v>6544.0</v>
      </c>
      <c r="P209" s="27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28"/>
      <c r="B210" s="1"/>
      <c r="C210" s="24">
        <v>204.0</v>
      </c>
      <c r="D210" s="25">
        <v>140.0</v>
      </c>
      <c r="E210" s="25">
        <v>140.0</v>
      </c>
      <c r="F210" s="25">
        <v>3.84</v>
      </c>
      <c r="G210" s="25">
        <v>420.0</v>
      </c>
      <c r="H210" s="25">
        <f t="shared" si="1"/>
        <v>3</v>
      </c>
      <c r="I210" s="25">
        <v>200000.0</v>
      </c>
      <c r="J210" s="25">
        <v>581.0</v>
      </c>
      <c r="K210" s="25">
        <v>747.0</v>
      </c>
      <c r="L210" s="25">
        <v>6.0</v>
      </c>
      <c r="M210" s="25" t="s">
        <v>17</v>
      </c>
      <c r="N210" s="25">
        <v>64.9</v>
      </c>
      <c r="O210" s="25">
        <v>1987.0</v>
      </c>
      <c r="P210" s="27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28"/>
      <c r="B211" s="1"/>
      <c r="C211" s="24">
        <v>205.0</v>
      </c>
      <c r="D211" s="25">
        <v>140.0</v>
      </c>
      <c r="E211" s="25">
        <v>140.0</v>
      </c>
      <c r="F211" s="25">
        <v>3.84</v>
      </c>
      <c r="G211" s="25">
        <v>420.0</v>
      </c>
      <c r="H211" s="25">
        <f t="shared" si="1"/>
        <v>3</v>
      </c>
      <c r="I211" s="25">
        <v>200000.0</v>
      </c>
      <c r="J211" s="25">
        <v>581.0</v>
      </c>
      <c r="K211" s="25">
        <v>747.0</v>
      </c>
      <c r="L211" s="25">
        <v>6.0</v>
      </c>
      <c r="M211" s="25" t="s">
        <v>17</v>
      </c>
      <c r="N211" s="25">
        <v>64.9</v>
      </c>
      <c r="O211" s="25">
        <v>1787.0</v>
      </c>
      <c r="P211" s="27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28"/>
      <c r="B212" s="1"/>
      <c r="C212" s="24">
        <v>206.0</v>
      </c>
      <c r="D212" s="25">
        <v>200.0</v>
      </c>
      <c r="E212" s="25">
        <v>200.0</v>
      </c>
      <c r="F212" s="25">
        <v>3.84</v>
      </c>
      <c r="G212" s="25">
        <v>600.0</v>
      </c>
      <c r="H212" s="25">
        <f t="shared" si="1"/>
        <v>3</v>
      </c>
      <c r="I212" s="25">
        <v>200000.0</v>
      </c>
      <c r="J212" s="25">
        <v>581.0</v>
      </c>
      <c r="K212" s="25">
        <v>747.0</v>
      </c>
      <c r="L212" s="25">
        <v>6.0</v>
      </c>
      <c r="M212" s="25" t="s">
        <v>17</v>
      </c>
      <c r="N212" s="25">
        <v>64.9</v>
      </c>
      <c r="O212" s="25">
        <v>3120.0</v>
      </c>
      <c r="P212" s="27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8"/>
      <c r="B213" s="1"/>
      <c r="C213" s="24">
        <v>207.0</v>
      </c>
      <c r="D213" s="25">
        <v>250.0</v>
      </c>
      <c r="E213" s="25">
        <v>250.0</v>
      </c>
      <c r="F213" s="25">
        <v>3.84</v>
      </c>
      <c r="G213" s="25">
        <v>750.0</v>
      </c>
      <c r="H213" s="25">
        <f t="shared" si="1"/>
        <v>3</v>
      </c>
      <c r="I213" s="25">
        <v>200000.0</v>
      </c>
      <c r="J213" s="25">
        <v>581.0</v>
      </c>
      <c r="K213" s="25">
        <v>747.0</v>
      </c>
      <c r="L213" s="25">
        <v>6.0</v>
      </c>
      <c r="M213" s="25" t="s">
        <v>17</v>
      </c>
      <c r="N213" s="25">
        <v>64.9</v>
      </c>
      <c r="O213" s="25">
        <v>4484.0</v>
      </c>
      <c r="P213" s="27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28"/>
      <c r="B214" s="1"/>
      <c r="C214" s="24">
        <v>208.0</v>
      </c>
      <c r="D214" s="25">
        <v>140.0</v>
      </c>
      <c r="E214" s="25">
        <v>140.0</v>
      </c>
      <c r="F214" s="25">
        <v>5.92</v>
      </c>
      <c r="G214" s="25">
        <v>420.0</v>
      </c>
      <c r="H214" s="25">
        <f t="shared" si="1"/>
        <v>3</v>
      </c>
      <c r="I214" s="25">
        <v>199420.0</v>
      </c>
      <c r="J214" s="25">
        <v>535.0</v>
      </c>
      <c r="K214" s="25">
        <v>724.0</v>
      </c>
      <c r="L214" s="25">
        <v>5.45</v>
      </c>
      <c r="M214" s="25" t="s">
        <v>17</v>
      </c>
      <c r="N214" s="25">
        <v>64.9</v>
      </c>
      <c r="O214" s="25">
        <v>2669.0</v>
      </c>
      <c r="P214" s="27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28"/>
      <c r="B215" s="1"/>
      <c r="C215" s="24">
        <v>209.0</v>
      </c>
      <c r="D215" s="25">
        <v>160.0</v>
      </c>
      <c r="E215" s="25">
        <v>160.0</v>
      </c>
      <c r="F215" s="25">
        <v>5.92</v>
      </c>
      <c r="G215" s="25">
        <v>480.0</v>
      </c>
      <c r="H215" s="25">
        <f t="shared" si="1"/>
        <v>3</v>
      </c>
      <c r="I215" s="25">
        <v>199420.0</v>
      </c>
      <c r="J215" s="25">
        <v>535.0</v>
      </c>
      <c r="K215" s="25">
        <v>724.0</v>
      </c>
      <c r="L215" s="25">
        <v>5.45</v>
      </c>
      <c r="M215" s="25" t="s">
        <v>17</v>
      </c>
      <c r="N215" s="25">
        <v>64.9</v>
      </c>
      <c r="O215" s="25">
        <v>3181.0</v>
      </c>
      <c r="P215" s="27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28"/>
      <c r="B216" s="1"/>
      <c r="C216" s="24">
        <v>210.0</v>
      </c>
      <c r="D216" s="25">
        <v>140.0</v>
      </c>
      <c r="E216" s="25">
        <v>140.0</v>
      </c>
      <c r="F216" s="25">
        <v>7.8</v>
      </c>
      <c r="G216" s="25">
        <v>420.0</v>
      </c>
      <c r="H216" s="25">
        <f t="shared" si="1"/>
        <v>3</v>
      </c>
      <c r="I216" s="25">
        <v>198640.0</v>
      </c>
      <c r="J216" s="25">
        <v>542.0</v>
      </c>
      <c r="K216" s="25">
        <v>736.0</v>
      </c>
      <c r="L216" s="25">
        <v>5.4</v>
      </c>
      <c r="M216" s="25" t="s">
        <v>17</v>
      </c>
      <c r="N216" s="25">
        <v>64.9</v>
      </c>
      <c r="O216" s="25">
        <v>3337.0</v>
      </c>
      <c r="P216" s="27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28"/>
      <c r="B217" s="1"/>
      <c r="C217" s="24">
        <v>211.0</v>
      </c>
      <c r="D217" s="25">
        <v>140.0</v>
      </c>
      <c r="E217" s="25">
        <v>140.0</v>
      </c>
      <c r="F217" s="25">
        <v>7.8</v>
      </c>
      <c r="G217" s="25">
        <v>420.0</v>
      </c>
      <c r="H217" s="25">
        <f t="shared" si="1"/>
        <v>3</v>
      </c>
      <c r="I217" s="25">
        <v>198640.0</v>
      </c>
      <c r="J217" s="25">
        <v>542.0</v>
      </c>
      <c r="K217" s="25">
        <v>736.0</v>
      </c>
      <c r="L217" s="25">
        <v>5.4</v>
      </c>
      <c r="M217" s="25" t="s">
        <v>17</v>
      </c>
      <c r="N217" s="25">
        <v>64.9</v>
      </c>
      <c r="O217" s="25">
        <v>3351.0</v>
      </c>
      <c r="P217" s="29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C1:O4"/>
    <mergeCell ref="C5:O5"/>
    <mergeCell ref="P7:P32"/>
    <mergeCell ref="P33:P47"/>
    <mergeCell ref="P48:P71"/>
    <mergeCell ref="P72:P91"/>
    <mergeCell ref="P92:P98"/>
    <mergeCell ref="P172:P175"/>
    <mergeCell ref="P176:P217"/>
    <mergeCell ref="P99:P102"/>
    <mergeCell ref="P103:P116"/>
    <mergeCell ref="P117:P130"/>
    <mergeCell ref="P131:P147"/>
    <mergeCell ref="Q131:Q147"/>
    <mergeCell ref="P148:P164"/>
    <mergeCell ref="P165:P171"/>
  </mergeCells>
  <printOptions/>
  <pageMargins bottom="0.75" footer="0.0" header="0.0" left="0.25" right="0.25" top="0.75"/>
  <pageSetup paperSize="9" orientation="portrait"/>
  <colBreaks count="1" manualBreakCount="1">
    <brk id="1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6" width="8.71"/>
  </cols>
  <sheetData>
    <row r="1">
      <c r="A1" s="36" t="s">
        <v>200</v>
      </c>
      <c r="B1" s="37" t="s">
        <v>201</v>
      </c>
      <c r="C1" s="37" t="s">
        <v>202</v>
      </c>
      <c r="D1" s="37" t="s">
        <v>203</v>
      </c>
      <c r="E1" s="37" t="s">
        <v>204</v>
      </c>
      <c r="F1" s="37" t="s">
        <v>8</v>
      </c>
      <c r="G1" s="37" t="s">
        <v>205</v>
      </c>
      <c r="H1" s="37" t="s">
        <v>206</v>
      </c>
      <c r="I1" s="37" t="s">
        <v>207</v>
      </c>
      <c r="J1" s="37" t="s">
        <v>12</v>
      </c>
      <c r="K1" s="37" t="s">
        <v>208</v>
      </c>
      <c r="L1" s="38" t="s">
        <v>209</v>
      </c>
    </row>
    <row r="2">
      <c r="A2" s="36">
        <v>1.0</v>
      </c>
      <c r="B2" s="36">
        <v>51.0</v>
      </c>
      <c r="C2" s="36">
        <v>51.0</v>
      </c>
      <c r="D2" s="36">
        <v>1.81</v>
      </c>
      <c r="E2" s="36">
        <v>150.0</v>
      </c>
      <c r="F2" s="36">
        <v>2.94</v>
      </c>
      <c r="G2" s="36">
        <v>205100.0</v>
      </c>
      <c r="H2" s="36">
        <v>353.0</v>
      </c>
      <c r="I2" s="36">
        <v>680.93</v>
      </c>
      <c r="J2" s="36">
        <v>10.4</v>
      </c>
      <c r="K2" s="36">
        <v>21.5</v>
      </c>
      <c r="L2" s="36">
        <v>234.0</v>
      </c>
    </row>
    <row r="3">
      <c r="A3" s="36">
        <v>1.0</v>
      </c>
      <c r="B3" s="36">
        <v>51.0</v>
      </c>
      <c r="C3" s="36">
        <v>51.0</v>
      </c>
      <c r="D3" s="36">
        <v>1.81</v>
      </c>
      <c r="E3" s="36">
        <v>150.0</v>
      </c>
      <c r="F3" s="36">
        <v>2.94</v>
      </c>
      <c r="G3" s="36">
        <v>205100.0</v>
      </c>
      <c r="H3" s="36">
        <v>353.0</v>
      </c>
      <c r="I3" s="36">
        <v>680.93</v>
      </c>
      <c r="J3" s="36">
        <v>10.4</v>
      </c>
      <c r="K3" s="36">
        <v>21.5</v>
      </c>
      <c r="L3" s="36">
        <v>243.0</v>
      </c>
    </row>
    <row r="4">
      <c r="A4" s="36">
        <v>1.0</v>
      </c>
      <c r="B4" s="36">
        <v>51.0</v>
      </c>
      <c r="C4" s="36">
        <v>51.0</v>
      </c>
      <c r="D4" s="36">
        <v>1.81</v>
      </c>
      <c r="E4" s="36">
        <v>150.0</v>
      </c>
      <c r="F4" s="36">
        <v>2.94</v>
      </c>
      <c r="G4" s="36">
        <v>205100.0</v>
      </c>
      <c r="H4" s="36">
        <v>353.0</v>
      </c>
      <c r="I4" s="36">
        <v>680.93</v>
      </c>
      <c r="J4" s="36">
        <v>10.4</v>
      </c>
      <c r="K4" s="36">
        <v>34.9</v>
      </c>
      <c r="L4" s="36">
        <v>268.0</v>
      </c>
    </row>
    <row r="5">
      <c r="A5" s="36">
        <v>1.0</v>
      </c>
      <c r="B5" s="36">
        <v>51.0</v>
      </c>
      <c r="C5" s="36">
        <v>51.0</v>
      </c>
      <c r="D5" s="36">
        <v>1.81</v>
      </c>
      <c r="E5" s="36">
        <v>150.0</v>
      </c>
      <c r="F5" s="36">
        <v>2.94</v>
      </c>
      <c r="G5" s="36">
        <v>205100.0</v>
      </c>
      <c r="H5" s="36">
        <v>353.0</v>
      </c>
      <c r="I5" s="36">
        <v>680.93</v>
      </c>
      <c r="J5" s="36">
        <v>10.4</v>
      </c>
      <c r="K5" s="36">
        <v>34.9</v>
      </c>
      <c r="L5" s="36">
        <v>274.0</v>
      </c>
    </row>
    <row r="6">
      <c r="A6" s="36">
        <v>1.0</v>
      </c>
      <c r="B6" s="36">
        <v>51.0</v>
      </c>
      <c r="C6" s="36">
        <v>51.0</v>
      </c>
      <c r="D6" s="36">
        <v>2.85</v>
      </c>
      <c r="E6" s="36">
        <v>150.0</v>
      </c>
      <c r="F6" s="36">
        <v>2.94</v>
      </c>
      <c r="G6" s="36">
        <v>207900.0</v>
      </c>
      <c r="H6" s="36">
        <v>440.0</v>
      </c>
      <c r="I6" s="36">
        <v>743.83</v>
      </c>
      <c r="J6" s="36">
        <v>8.2</v>
      </c>
      <c r="K6" s="36">
        <v>21.5</v>
      </c>
      <c r="L6" s="36">
        <v>358.0</v>
      </c>
    </row>
    <row r="7">
      <c r="A7" s="36">
        <v>1.0</v>
      </c>
      <c r="B7" s="36">
        <v>51.0</v>
      </c>
      <c r="C7" s="36">
        <v>51.0</v>
      </c>
      <c r="D7" s="36">
        <v>2.85</v>
      </c>
      <c r="E7" s="36">
        <v>150.0</v>
      </c>
      <c r="F7" s="36">
        <v>2.94</v>
      </c>
      <c r="G7" s="36">
        <v>207900.0</v>
      </c>
      <c r="H7" s="36">
        <v>440.0</v>
      </c>
      <c r="I7" s="36">
        <v>743.83</v>
      </c>
      <c r="J7" s="36">
        <v>8.2</v>
      </c>
      <c r="K7" s="36">
        <v>21.5</v>
      </c>
      <c r="L7" s="36">
        <v>364.0</v>
      </c>
    </row>
    <row r="8">
      <c r="A8" s="36">
        <v>1.0</v>
      </c>
      <c r="B8" s="36">
        <v>51.0</v>
      </c>
      <c r="C8" s="36">
        <v>51.0</v>
      </c>
      <c r="D8" s="36">
        <v>2.85</v>
      </c>
      <c r="E8" s="36">
        <v>150.0</v>
      </c>
      <c r="F8" s="36">
        <v>2.94</v>
      </c>
      <c r="G8" s="36">
        <v>207900.0</v>
      </c>
      <c r="H8" s="36">
        <v>440.0</v>
      </c>
      <c r="I8" s="36">
        <v>743.83</v>
      </c>
      <c r="J8" s="36">
        <v>8.2</v>
      </c>
      <c r="K8" s="36">
        <v>34.9</v>
      </c>
      <c r="L8" s="36">
        <v>394.0</v>
      </c>
    </row>
    <row r="9">
      <c r="A9" s="36">
        <v>1.0</v>
      </c>
      <c r="B9" s="36">
        <v>51.0</v>
      </c>
      <c r="C9" s="36">
        <v>51.0</v>
      </c>
      <c r="D9" s="36">
        <v>2.85</v>
      </c>
      <c r="E9" s="36">
        <v>150.0</v>
      </c>
      <c r="F9" s="36">
        <v>2.94</v>
      </c>
      <c r="G9" s="36">
        <v>207900.0</v>
      </c>
      <c r="H9" s="36">
        <v>440.0</v>
      </c>
      <c r="I9" s="36">
        <v>743.83</v>
      </c>
      <c r="J9" s="36">
        <v>8.2</v>
      </c>
      <c r="K9" s="36">
        <v>34.9</v>
      </c>
      <c r="L9" s="36">
        <v>393.0</v>
      </c>
    </row>
    <row r="10">
      <c r="A10" s="36">
        <v>1.0</v>
      </c>
      <c r="B10" s="36">
        <v>100.0</v>
      </c>
      <c r="C10" s="36">
        <v>100.0</v>
      </c>
      <c r="D10" s="36">
        <v>2.85</v>
      </c>
      <c r="E10" s="36">
        <v>300.0</v>
      </c>
      <c r="F10" s="36">
        <v>3.0</v>
      </c>
      <c r="G10" s="36">
        <v>195700.0</v>
      </c>
      <c r="H10" s="36">
        <v>358.0</v>
      </c>
      <c r="I10" s="36">
        <v>664.9</v>
      </c>
      <c r="J10" s="36">
        <v>8.3</v>
      </c>
      <c r="K10" s="36">
        <v>21.5</v>
      </c>
      <c r="L10" s="36">
        <v>705.0</v>
      </c>
    </row>
    <row r="11">
      <c r="A11" s="36">
        <v>1.0</v>
      </c>
      <c r="B11" s="36">
        <v>100.0</v>
      </c>
      <c r="C11" s="36">
        <v>100.0</v>
      </c>
      <c r="D11" s="36">
        <v>2.85</v>
      </c>
      <c r="E11" s="36">
        <v>300.0</v>
      </c>
      <c r="F11" s="36">
        <v>3.0</v>
      </c>
      <c r="G11" s="36">
        <v>195700.0</v>
      </c>
      <c r="H11" s="36">
        <v>358.0</v>
      </c>
      <c r="I11" s="36">
        <v>664.9</v>
      </c>
      <c r="J11" s="36">
        <v>8.3</v>
      </c>
      <c r="K11" s="36">
        <v>21.5</v>
      </c>
      <c r="L11" s="36">
        <v>716.0</v>
      </c>
    </row>
    <row r="12">
      <c r="A12" s="36">
        <v>1.0</v>
      </c>
      <c r="B12" s="36">
        <v>100.0</v>
      </c>
      <c r="C12" s="36">
        <v>100.0</v>
      </c>
      <c r="D12" s="36">
        <v>2.85</v>
      </c>
      <c r="E12" s="36">
        <v>300.0</v>
      </c>
      <c r="F12" s="36">
        <v>3.0</v>
      </c>
      <c r="G12" s="36">
        <v>195700.0</v>
      </c>
      <c r="H12" s="36">
        <v>358.0</v>
      </c>
      <c r="I12" s="36">
        <v>664.9</v>
      </c>
      <c r="J12" s="36">
        <v>8.3</v>
      </c>
      <c r="K12" s="36">
        <v>34.9</v>
      </c>
      <c r="L12" s="36">
        <v>765.0</v>
      </c>
    </row>
    <row r="13">
      <c r="A13" s="36">
        <v>1.0</v>
      </c>
      <c r="B13" s="36">
        <v>100.0</v>
      </c>
      <c r="C13" s="36">
        <v>100.0</v>
      </c>
      <c r="D13" s="36">
        <v>2.85</v>
      </c>
      <c r="E13" s="36">
        <v>300.0</v>
      </c>
      <c r="F13" s="36">
        <v>3.0</v>
      </c>
      <c r="G13" s="36">
        <v>195700.0</v>
      </c>
      <c r="H13" s="36">
        <v>358.0</v>
      </c>
      <c r="I13" s="36">
        <v>664.9</v>
      </c>
      <c r="J13" s="36">
        <v>8.3</v>
      </c>
      <c r="K13" s="36">
        <v>34.9</v>
      </c>
      <c r="L13" s="36">
        <v>742.0</v>
      </c>
    </row>
    <row r="14">
      <c r="A14" s="36">
        <v>1.0</v>
      </c>
      <c r="B14" s="36">
        <v>101.0</v>
      </c>
      <c r="C14" s="36">
        <v>101.0</v>
      </c>
      <c r="D14" s="36">
        <v>5.05</v>
      </c>
      <c r="E14" s="36">
        <v>300.0</v>
      </c>
      <c r="F14" s="36">
        <v>2.97</v>
      </c>
      <c r="G14" s="36">
        <v>202100.0</v>
      </c>
      <c r="H14" s="36">
        <v>435.0</v>
      </c>
      <c r="I14" s="36">
        <v>727.19</v>
      </c>
      <c r="J14" s="36">
        <v>7.0</v>
      </c>
      <c r="K14" s="36">
        <v>21.5</v>
      </c>
      <c r="L14" s="36">
        <v>1352.0</v>
      </c>
    </row>
    <row r="15">
      <c r="A15" s="36">
        <v>1.0</v>
      </c>
      <c r="B15" s="36">
        <v>101.0</v>
      </c>
      <c r="C15" s="36">
        <v>101.0</v>
      </c>
      <c r="D15" s="36">
        <v>5.05</v>
      </c>
      <c r="E15" s="36">
        <v>300.0</v>
      </c>
      <c r="F15" s="36">
        <v>2.97</v>
      </c>
      <c r="G15" s="36">
        <v>202100.0</v>
      </c>
      <c r="H15" s="36">
        <v>435.0</v>
      </c>
      <c r="I15" s="36">
        <v>727.19</v>
      </c>
      <c r="J15" s="36">
        <v>7.0</v>
      </c>
      <c r="K15" s="36">
        <v>21.5</v>
      </c>
      <c r="L15" s="36">
        <v>1348.0</v>
      </c>
    </row>
    <row r="16">
      <c r="A16" s="36">
        <v>1.0</v>
      </c>
      <c r="B16" s="36">
        <v>101.0</v>
      </c>
      <c r="C16" s="36">
        <v>101.0</v>
      </c>
      <c r="D16" s="36">
        <v>5.05</v>
      </c>
      <c r="E16" s="36">
        <v>300.0</v>
      </c>
      <c r="F16" s="36">
        <v>2.97</v>
      </c>
      <c r="G16" s="36">
        <v>202100.0</v>
      </c>
      <c r="H16" s="36">
        <v>435.0</v>
      </c>
      <c r="I16" s="36">
        <v>727.19</v>
      </c>
      <c r="J16" s="36">
        <v>7.0</v>
      </c>
      <c r="K16" s="36">
        <v>34.9</v>
      </c>
      <c r="L16" s="36">
        <v>1434.0</v>
      </c>
    </row>
    <row r="17">
      <c r="A17" s="36">
        <v>1.0</v>
      </c>
      <c r="B17" s="36">
        <v>101.0</v>
      </c>
      <c r="C17" s="36">
        <v>101.0</v>
      </c>
      <c r="D17" s="36">
        <v>5.05</v>
      </c>
      <c r="E17" s="36">
        <v>300.0</v>
      </c>
      <c r="F17" s="36">
        <v>2.97</v>
      </c>
      <c r="G17" s="36">
        <v>202100.0</v>
      </c>
      <c r="H17" s="36">
        <v>435.0</v>
      </c>
      <c r="I17" s="36">
        <v>727.19</v>
      </c>
      <c r="J17" s="36">
        <v>7.0</v>
      </c>
      <c r="K17" s="36">
        <v>34.9</v>
      </c>
      <c r="L17" s="36">
        <v>1461.0</v>
      </c>
    </row>
    <row r="18">
      <c r="A18" s="36">
        <v>1.0</v>
      </c>
      <c r="B18" s="36">
        <v>152.0</v>
      </c>
      <c r="C18" s="36">
        <v>152.0</v>
      </c>
      <c r="D18" s="36">
        <v>2.85</v>
      </c>
      <c r="E18" s="36">
        <v>450.0</v>
      </c>
      <c r="F18" s="36">
        <v>2.96</v>
      </c>
      <c r="G18" s="36">
        <v>192600.0</v>
      </c>
      <c r="H18" s="36">
        <v>268.0</v>
      </c>
      <c r="I18" s="36">
        <v>585.89</v>
      </c>
      <c r="J18" s="36">
        <v>6.8</v>
      </c>
      <c r="K18" s="36">
        <v>21.5</v>
      </c>
      <c r="L18" s="36">
        <v>1035.0</v>
      </c>
    </row>
    <row r="19">
      <c r="A19" s="36">
        <v>1.0</v>
      </c>
      <c r="B19" s="36">
        <v>152.0</v>
      </c>
      <c r="C19" s="36">
        <v>152.0</v>
      </c>
      <c r="D19" s="36">
        <v>2.85</v>
      </c>
      <c r="E19" s="36">
        <v>450.0</v>
      </c>
      <c r="F19" s="36">
        <v>2.96</v>
      </c>
      <c r="G19" s="36">
        <v>192600.0</v>
      </c>
      <c r="H19" s="36">
        <v>268.0</v>
      </c>
      <c r="I19" s="36">
        <v>585.89</v>
      </c>
      <c r="J19" s="36">
        <v>6.8</v>
      </c>
      <c r="K19" s="36">
        <v>21.5</v>
      </c>
      <c r="L19" s="36">
        <v>1062.0</v>
      </c>
    </row>
    <row r="20">
      <c r="A20" s="36">
        <v>1.0</v>
      </c>
      <c r="B20" s="36">
        <v>152.0</v>
      </c>
      <c r="C20" s="36">
        <v>152.0</v>
      </c>
      <c r="D20" s="36">
        <v>2.85</v>
      </c>
      <c r="E20" s="36">
        <v>450.0</v>
      </c>
      <c r="F20" s="36">
        <v>2.96</v>
      </c>
      <c r="G20" s="36">
        <v>192600.0</v>
      </c>
      <c r="H20" s="36">
        <v>268.0</v>
      </c>
      <c r="I20" s="36">
        <v>585.89</v>
      </c>
      <c r="J20" s="36">
        <v>6.8</v>
      </c>
      <c r="K20" s="36">
        <v>34.9</v>
      </c>
      <c r="L20" s="36">
        <v>1074.0</v>
      </c>
    </row>
    <row r="21" ht="15.75" customHeight="1">
      <c r="A21" s="36">
        <v>1.0</v>
      </c>
      <c r="B21" s="36">
        <v>152.0</v>
      </c>
      <c r="C21" s="36">
        <v>152.0</v>
      </c>
      <c r="D21" s="36">
        <v>2.85</v>
      </c>
      <c r="E21" s="36">
        <v>450.0</v>
      </c>
      <c r="F21" s="36">
        <v>2.96</v>
      </c>
      <c r="G21" s="36">
        <v>192600.0</v>
      </c>
      <c r="H21" s="36">
        <v>268.0</v>
      </c>
      <c r="I21" s="36">
        <v>585.89</v>
      </c>
      <c r="J21" s="36">
        <v>6.8</v>
      </c>
      <c r="K21" s="36">
        <v>34.9</v>
      </c>
      <c r="L21" s="36">
        <v>1209.0</v>
      </c>
    </row>
    <row r="22" ht="15.75" customHeight="1">
      <c r="A22" s="36">
        <v>1.0</v>
      </c>
      <c r="B22" s="36">
        <v>150.0</v>
      </c>
      <c r="C22" s="36">
        <v>150.0</v>
      </c>
      <c r="D22" s="36">
        <v>4.8</v>
      </c>
      <c r="E22" s="36">
        <v>450.0</v>
      </c>
      <c r="F22" s="36">
        <v>3.0</v>
      </c>
      <c r="G22" s="36">
        <v>192200.0</v>
      </c>
      <c r="H22" s="36">
        <v>340.0</v>
      </c>
      <c r="I22" s="36">
        <v>644.84</v>
      </c>
      <c r="J22" s="36">
        <v>5.6</v>
      </c>
      <c r="K22" s="36">
        <v>21.5</v>
      </c>
      <c r="L22" s="36">
        <v>1804.0</v>
      </c>
    </row>
    <row r="23" ht="15.75" customHeight="1">
      <c r="A23" s="36">
        <v>1.0</v>
      </c>
      <c r="B23" s="36">
        <v>150.0</v>
      </c>
      <c r="C23" s="36">
        <v>150.0</v>
      </c>
      <c r="D23" s="36">
        <v>4.8</v>
      </c>
      <c r="E23" s="36">
        <v>450.0</v>
      </c>
      <c r="F23" s="36">
        <v>3.0</v>
      </c>
      <c r="G23" s="36">
        <v>192200.0</v>
      </c>
      <c r="H23" s="36">
        <v>340.0</v>
      </c>
      <c r="I23" s="36">
        <v>644.84</v>
      </c>
      <c r="J23" s="36">
        <v>5.6</v>
      </c>
      <c r="K23" s="36">
        <v>21.5</v>
      </c>
      <c r="L23" s="36">
        <v>1798.0</v>
      </c>
    </row>
    <row r="24" ht="15.75" customHeight="1">
      <c r="A24" s="36">
        <v>1.0</v>
      </c>
      <c r="B24" s="36">
        <v>150.0</v>
      </c>
      <c r="C24" s="36">
        <v>150.0</v>
      </c>
      <c r="D24" s="36">
        <v>4.8</v>
      </c>
      <c r="E24" s="36">
        <v>450.0</v>
      </c>
      <c r="F24" s="36">
        <v>3.0</v>
      </c>
      <c r="G24" s="36">
        <v>192200.0</v>
      </c>
      <c r="H24" s="36">
        <v>340.0</v>
      </c>
      <c r="I24" s="36">
        <v>644.84</v>
      </c>
      <c r="J24" s="36">
        <v>5.6</v>
      </c>
      <c r="K24" s="36">
        <v>34.9</v>
      </c>
      <c r="L24" s="36">
        <v>1947.0</v>
      </c>
    </row>
    <row r="25" ht="15.75" customHeight="1">
      <c r="A25" s="36">
        <v>1.0</v>
      </c>
      <c r="B25" s="36">
        <v>150.0</v>
      </c>
      <c r="C25" s="36">
        <v>150.0</v>
      </c>
      <c r="D25" s="36">
        <v>4.8</v>
      </c>
      <c r="E25" s="36">
        <v>450.0</v>
      </c>
      <c r="F25" s="36">
        <v>3.0</v>
      </c>
      <c r="G25" s="36">
        <v>192200.0</v>
      </c>
      <c r="H25" s="36">
        <v>340.0</v>
      </c>
      <c r="I25" s="36">
        <v>644.84</v>
      </c>
      <c r="J25" s="36">
        <v>5.6</v>
      </c>
      <c r="K25" s="36">
        <v>34.9</v>
      </c>
      <c r="L25" s="36">
        <v>1976.0</v>
      </c>
    </row>
    <row r="26" ht="15.75" customHeight="1">
      <c r="A26" s="36">
        <v>1.0</v>
      </c>
      <c r="B26" s="36">
        <v>100.3</v>
      </c>
      <c r="C26" s="36">
        <v>100.3</v>
      </c>
      <c r="D26" s="36">
        <v>2.76</v>
      </c>
      <c r="E26" s="36">
        <v>440.0</v>
      </c>
      <c r="F26" s="36">
        <v>4.39</v>
      </c>
      <c r="G26" s="36">
        <v>182000.0</v>
      </c>
      <c r="H26" s="36">
        <v>390.3</v>
      </c>
      <c r="I26" s="36">
        <v>762.1</v>
      </c>
      <c r="J26" s="36">
        <v>6.7</v>
      </c>
      <c r="K26" s="36">
        <v>36.3</v>
      </c>
      <c r="L26" s="36">
        <v>767.6</v>
      </c>
    </row>
    <row r="27" ht="15.75" customHeight="1">
      <c r="A27" s="36">
        <v>1.0</v>
      </c>
      <c r="B27" s="36">
        <v>100.3</v>
      </c>
      <c r="C27" s="36">
        <v>100.3</v>
      </c>
      <c r="D27" s="36">
        <v>2.76</v>
      </c>
      <c r="E27" s="36">
        <v>440.0</v>
      </c>
      <c r="F27" s="36">
        <v>4.39</v>
      </c>
      <c r="G27" s="36">
        <v>182000.0</v>
      </c>
      <c r="H27" s="36">
        <v>390.3</v>
      </c>
      <c r="I27" s="36">
        <v>762.1</v>
      </c>
      <c r="J27" s="36">
        <v>6.7</v>
      </c>
      <c r="K27" s="36">
        <v>75.4</v>
      </c>
      <c r="L27" s="36">
        <v>1090.5</v>
      </c>
    </row>
    <row r="28" ht="15.75" customHeight="1">
      <c r="A28" s="36">
        <v>2.0</v>
      </c>
      <c r="B28" s="36">
        <v>99.8</v>
      </c>
      <c r="C28" s="36">
        <v>99.3</v>
      </c>
      <c r="D28" s="36">
        <v>3.0</v>
      </c>
      <c r="E28" s="36">
        <v>299.0</v>
      </c>
      <c r="F28" s="36">
        <v>3.0</v>
      </c>
      <c r="G28" s="36">
        <v>217000.0</v>
      </c>
      <c r="H28" s="36">
        <v>365.0</v>
      </c>
      <c r="I28" s="36">
        <v>707.0</v>
      </c>
      <c r="J28" s="36">
        <v>6.0</v>
      </c>
      <c r="K28" s="36">
        <v>49.1</v>
      </c>
      <c r="L28" s="36">
        <v>830.0</v>
      </c>
    </row>
    <row r="29" ht="15.75" customHeight="1">
      <c r="A29" s="36">
        <v>3.0</v>
      </c>
      <c r="B29" s="36">
        <v>101.0</v>
      </c>
      <c r="C29" s="36">
        <v>100.5</v>
      </c>
      <c r="D29" s="36">
        <v>3.0</v>
      </c>
      <c r="E29" s="36">
        <v>299.0</v>
      </c>
      <c r="F29" s="36">
        <v>2.96</v>
      </c>
      <c r="G29" s="36">
        <v>217000.0</v>
      </c>
      <c r="H29" s="36">
        <v>365.0</v>
      </c>
      <c r="I29" s="36">
        <v>707.0</v>
      </c>
      <c r="J29" s="36">
        <v>6.0</v>
      </c>
      <c r="K29" s="36">
        <v>68.1</v>
      </c>
      <c r="L29" s="36">
        <v>1004.0</v>
      </c>
    </row>
    <row r="30" ht="15.75" customHeight="1">
      <c r="A30" s="36">
        <v>4.0</v>
      </c>
      <c r="B30" s="36">
        <v>101.0</v>
      </c>
      <c r="C30" s="36">
        <v>100.5</v>
      </c>
      <c r="D30" s="36">
        <v>3.0</v>
      </c>
      <c r="E30" s="36">
        <v>299.0</v>
      </c>
      <c r="F30" s="36">
        <v>2.96</v>
      </c>
      <c r="G30" s="36">
        <v>217000.0</v>
      </c>
      <c r="H30" s="36">
        <v>365.0</v>
      </c>
      <c r="I30" s="36">
        <v>707.0</v>
      </c>
      <c r="J30" s="36">
        <v>6.0</v>
      </c>
      <c r="K30" s="36">
        <v>86.4</v>
      </c>
      <c r="L30" s="36">
        <v>1162.0</v>
      </c>
    </row>
    <row r="31" ht="15.75" customHeight="1">
      <c r="A31" s="36">
        <v>5.0</v>
      </c>
      <c r="B31" s="36">
        <v>121.0</v>
      </c>
      <c r="C31" s="36">
        <v>120.5</v>
      </c>
      <c r="D31" s="36">
        <v>4.98</v>
      </c>
      <c r="E31" s="36">
        <v>358.0</v>
      </c>
      <c r="F31" s="36">
        <v>2.96</v>
      </c>
      <c r="G31" s="36">
        <v>201000.0</v>
      </c>
      <c r="H31" s="36">
        <v>317.0</v>
      </c>
      <c r="I31" s="36">
        <v>665.0</v>
      </c>
      <c r="J31" s="36">
        <v>6.3</v>
      </c>
      <c r="K31" s="36">
        <v>49.1</v>
      </c>
      <c r="L31" s="36">
        <v>1373.0</v>
      </c>
    </row>
    <row r="32" ht="15.75" customHeight="1">
      <c r="A32" s="36">
        <v>6.0</v>
      </c>
      <c r="B32" s="36">
        <v>120.0</v>
      </c>
      <c r="C32" s="36">
        <v>120.0</v>
      </c>
      <c r="D32" s="36">
        <v>4.98</v>
      </c>
      <c r="E32" s="36">
        <v>359.0</v>
      </c>
      <c r="F32" s="36">
        <v>2.99</v>
      </c>
      <c r="G32" s="36">
        <v>201000.0</v>
      </c>
      <c r="H32" s="36">
        <v>317.0</v>
      </c>
      <c r="I32" s="36">
        <v>665.0</v>
      </c>
      <c r="J32" s="36">
        <v>6.3</v>
      </c>
      <c r="K32" s="36">
        <v>68.1</v>
      </c>
      <c r="L32" s="36">
        <v>1566.0</v>
      </c>
    </row>
    <row r="33" ht="15.75" customHeight="1">
      <c r="A33" s="36">
        <v>7.0</v>
      </c>
      <c r="B33" s="36">
        <v>120.5</v>
      </c>
      <c r="C33" s="36">
        <v>119.5</v>
      </c>
      <c r="D33" s="36">
        <v>4.96</v>
      </c>
      <c r="E33" s="36">
        <v>357.0</v>
      </c>
      <c r="F33" s="36">
        <v>2.96</v>
      </c>
      <c r="G33" s="36">
        <v>201000.0</v>
      </c>
      <c r="H33" s="36">
        <v>317.0</v>
      </c>
      <c r="I33" s="36">
        <v>665.0</v>
      </c>
      <c r="J33" s="36">
        <v>6.3</v>
      </c>
      <c r="K33" s="36">
        <v>86.4</v>
      </c>
      <c r="L33" s="36">
        <v>1840.0</v>
      </c>
    </row>
    <row r="34" ht="15.75" customHeight="1">
      <c r="A34" s="36">
        <v>8.0</v>
      </c>
      <c r="B34" s="36">
        <v>150.0</v>
      </c>
      <c r="C34" s="36">
        <v>149.5</v>
      </c>
      <c r="D34" s="36">
        <v>4.97</v>
      </c>
      <c r="E34" s="36">
        <v>447.0</v>
      </c>
      <c r="F34" s="36">
        <v>2.98</v>
      </c>
      <c r="G34" s="36">
        <v>210000.0</v>
      </c>
      <c r="H34" s="36">
        <v>324.0</v>
      </c>
      <c r="I34" s="36">
        <v>673.0</v>
      </c>
      <c r="J34" s="36">
        <v>7.8</v>
      </c>
      <c r="K34" s="36">
        <v>49.1</v>
      </c>
      <c r="L34" s="36">
        <v>1860.0</v>
      </c>
    </row>
    <row r="35" ht="15.75" customHeight="1">
      <c r="A35" s="36">
        <v>9.0</v>
      </c>
      <c r="B35" s="36">
        <v>150.0</v>
      </c>
      <c r="C35" s="36">
        <v>149.5</v>
      </c>
      <c r="D35" s="36">
        <v>4.97</v>
      </c>
      <c r="E35" s="36">
        <v>449.0</v>
      </c>
      <c r="F35" s="36">
        <v>2.99</v>
      </c>
      <c r="G35" s="36">
        <v>210000.0</v>
      </c>
      <c r="H35" s="36">
        <v>324.0</v>
      </c>
      <c r="I35" s="36">
        <v>673.0</v>
      </c>
      <c r="J35" s="36">
        <v>7.8</v>
      </c>
      <c r="K35" s="36">
        <v>68.1</v>
      </c>
      <c r="L35" s="36">
        <v>2218.0</v>
      </c>
    </row>
    <row r="36" ht="15.75" customHeight="1">
      <c r="A36" s="36">
        <v>10.0</v>
      </c>
      <c r="B36" s="36">
        <v>150.0</v>
      </c>
      <c r="C36" s="36">
        <v>149.5</v>
      </c>
      <c r="D36" s="36">
        <v>4.98</v>
      </c>
      <c r="E36" s="36">
        <v>449.0</v>
      </c>
      <c r="F36" s="36">
        <v>2.99</v>
      </c>
      <c r="G36" s="36">
        <v>210000.0</v>
      </c>
      <c r="H36" s="36">
        <v>324.0</v>
      </c>
      <c r="I36" s="36">
        <v>673.0</v>
      </c>
      <c r="J36" s="36">
        <v>7.8</v>
      </c>
      <c r="K36" s="36">
        <v>86.4</v>
      </c>
      <c r="L36" s="36">
        <v>2612.0</v>
      </c>
    </row>
    <row r="37" ht="15.75" customHeight="1">
      <c r="A37" s="36">
        <v>11.0</v>
      </c>
      <c r="B37" s="36">
        <v>100.1</v>
      </c>
      <c r="C37" s="36">
        <v>49.7</v>
      </c>
      <c r="D37" s="36">
        <v>4.99</v>
      </c>
      <c r="E37" s="36">
        <v>299.0</v>
      </c>
      <c r="F37" s="36">
        <v>2.99</v>
      </c>
      <c r="G37" s="36">
        <v>199000.0</v>
      </c>
      <c r="H37" s="36">
        <v>322.0</v>
      </c>
      <c r="I37" s="36">
        <v>671.0</v>
      </c>
      <c r="J37" s="36">
        <v>3.4</v>
      </c>
      <c r="K37" s="36">
        <v>49.1</v>
      </c>
      <c r="L37" s="36">
        <v>720.0</v>
      </c>
    </row>
    <row r="38" ht="15.75" customHeight="1">
      <c r="A38" s="36">
        <v>12.0</v>
      </c>
      <c r="B38" s="36">
        <v>100.2</v>
      </c>
      <c r="C38" s="36">
        <v>49.7</v>
      </c>
      <c r="D38" s="36">
        <v>4.98</v>
      </c>
      <c r="E38" s="36">
        <v>299.0</v>
      </c>
      <c r="F38" s="36">
        <v>2.98</v>
      </c>
      <c r="G38" s="36">
        <v>199000.0</v>
      </c>
      <c r="H38" s="36">
        <v>322.0</v>
      </c>
      <c r="I38" s="36">
        <v>671.0</v>
      </c>
      <c r="J38" s="36">
        <v>3.4</v>
      </c>
      <c r="K38" s="36">
        <v>68.1</v>
      </c>
      <c r="L38" s="36">
        <v>768.0</v>
      </c>
    </row>
    <row r="39" ht="15.75" customHeight="1">
      <c r="A39" s="36">
        <v>13.0</v>
      </c>
      <c r="B39" s="36">
        <v>100.1</v>
      </c>
      <c r="C39" s="36">
        <v>49.7</v>
      </c>
      <c r="D39" s="36">
        <v>5.02</v>
      </c>
      <c r="E39" s="36">
        <v>299.0</v>
      </c>
      <c r="F39" s="36">
        <v>2.99</v>
      </c>
      <c r="G39" s="36">
        <v>199000.0</v>
      </c>
      <c r="H39" s="36">
        <v>322.0</v>
      </c>
      <c r="I39" s="36">
        <v>671.0</v>
      </c>
      <c r="J39" s="36">
        <v>3.4</v>
      </c>
      <c r="K39" s="36">
        <v>86.4</v>
      </c>
      <c r="L39" s="36">
        <v>837.0</v>
      </c>
    </row>
    <row r="40" ht="15.75" customHeight="1">
      <c r="A40" s="36">
        <v>14.0</v>
      </c>
      <c r="B40" s="36">
        <v>149.5</v>
      </c>
      <c r="C40" s="36">
        <v>100.3</v>
      </c>
      <c r="D40" s="36">
        <v>4.99</v>
      </c>
      <c r="E40" s="36">
        <v>448.0</v>
      </c>
      <c r="F40" s="36">
        <v>3.0</v>
      </c>
      <c r="G40" s="36">
        <v>201000.0</v>
      </c>
      <c r="H40" s="36">
        <v>321.0</v>
      </c>
      <c r="I40" s="36">
        <v>669.0</v>
      </c>
      <c r="J40" s="36">
        <v>6.0</v>
      </c>
      <c r="K40" s="36">
        <v>49.1</v>
      </c>
      <c r="L40" s="36">
        <v>1419.0</v>
      </c>
    </row>
    <row r="41" ht="15.75" customHeight="1">
      <c r="A41" s="36">
        <v>15.0</v>
      </c>
      <c r="B41" s="36">
        <v>149.8</v>
      </c>
      <c r="C41" s="36">
        <v>100.4</v>
      </c>
      <c r="D41" s="36">
        <v>4.98</v>
      </c>
      <c r="E41" s="36">
        <v>447.0</v>
      </c>
      <c r="F41" s="36">
        <v>2.98</v>
      </c>
      <c r="G41" s="36">
        <v>201000.0</v>
      </c>
      <c r="H41" s="36">
        <v>321.0</v>
      </c>
      <c r="I41" s="36">
        <v>669.0</v>
      </c>
      <c r="J41" s="36">
        <v>6.0</v>
      </c>
      <c r="K41" s="36">
        <v>68.1</v>
      </c>
      <c r="L41" s="36">
        <v>1643.0</v>
      </c>
    </row>
    <row r="42" ht="15.75" customHeight="1">
      <c r="A42" s="36">
        <v>16.0</v>
      </c>
      <c r="B42" s="36">
        <v>149.7</v>
      </c>
      <c r="C42" s="36">
        <v>100.3</v>
      </c>
      <c r="D42" s="36">
        <v>4.95</v>
      </c>
      <c r="E42" s="36">
        <v>445.0</v>
      </c>
      <c r="F42" s="36">
        <v>2.97</v>
      </c>
      <c r="G42" s="36">
        <v>201000.0</v>
      </c>
      <c r="H42" s="36">
        <v>321.0</v>
      </c>
      <c r="I42" s="36">
        <v>669.0</v>
      </c>
      <c r="J42" s="36">
        <v>6.0</v>
      </c>
      <c r="K42" s="36">
        <v>86.4</v>
      </c>
      <c r="L42" s="36">
        <v>1920.0</v>
      </c>
    </row>
    <row r="43" ht="15.75" customHeight="1">
      <c r="A43" s="36">
        <v>1.0</v>
      </c>
      <c r="B43" s="36">
        <v>160.0</v>
      </c>
      <c r="C43" s="36">
        <v>160.0</v>
      </c>
      <c r="D43" s="36">
        <v>2.88</v>
      </c>
      <c r="E43" s="36">
        <v>480.0</v>
      </c>
      <c r="F43" s="36">
        <v>3.0</v>
      </c>
      <c r="G43" s="36">
        <v>202800.0</v>
      </c>
      <c r="H43" s="36">
        <v>446.2</v>
      </c>
      <c r="I43" s="36">
        <v>735.05</v>
      </c>
      <c r="J43" s="36">
        <v>4.94</v>
      </c>
      <c r="K43" s="36">
        <v>35.2</v>
      </c>
      <c r="L43" s="36">
        <v>1461.5</v>
      </c>
    </row>
    <row r="44" ht="15.75" customHeight="1">
      <c r="A44" s="36">
        <v>1.0</v>
      </c>
      <c r="B44" s="36">
        <v>160.0</v>
      </c>
      <c r="C44" s="36">
        <v>160.0</v>
      </c>
      <c r="D44" s="36">
        <v>2.88</v>
      </c>
      <c r="E44" s="36">
        <v>480.0</v>
      </c>
      <c r="F44" s="36">
        <v>3.0</v>
      </c>
      <c r="G44" s="36">
        <v>202800.0</v>
      </c>
      <c r="H44" s="36">
        <v>446.2</v>
      </c>
      <c r="I44" s="36">
        <v>735.05</v>
      </c>
      <c r="J44" s="36">
        <v>4.94</v>
      </c>
      <c r="K44" s="36">
        <v>35.2</v>
      </c>
      <c r="L44" s="36">
        <v>1534.1</v>
      </c>
    </row>
    <row r="45" ht="15.75" customHeight="1">
      <c r="A45" s="36">
        <v>1.0</v>
      </c>
      <c r="B45" s="36">
        <v>160.0</v>
      </c>
      <c r="C45" s="36">
        <v>160.0</v>
      </c>
      <c r="D45" s="36">
        <v>2.88</v>
      </c>
      <c r="E45" s="36">
        <v>480.0</v>
      </c>
      <c r="F45" s="36">
        <v>3.0</v>
      </c>
      <c r="G45" s="36">
        <v>202800.0</v>
      </c>
      <c r="H45" s="36">
        <v>446.2</v>
      </c>
      <c r="I45" s="36">
        <v>735.05</v>
      </c>
      <c r="J45" s="36">
        <v>4.94</v>
      </c>
      <c r="K45" s="36">
        <v>41.12</v>
      </c>
      <c r="L45" s="36">
        <v>1584.9</v>
      </c>
    </row>
    <row r="46" ht="15.75" customHeight="1">
      <c r="A46" s="36">
        <v>1.0</v>
      </c>
      <c r="B46" s="36">
        <v>160.0</v>
      </c>
      <c r="C46" s="36">
        <v>160.0</v>
      </c>
      <c r="D46" s="36">
        <v>2.88</v>
      </c>
      <c r="E46" s="36">
        <v>480.0</v>
      </c>
      <c r="F46" s="36">
        <v>3.0</v>
      </c>
      <c r="G46" s="36">
        <v>202800.0</v>
      </c>
      <c r="H46" s="36">
        <v>446.2</v>
      </c>
      <c r="I46" s="36">
        <v>735.05</v>
      </c>
      <c r="J46" s="36">
        <v>4.94</v>
      </c>
      <c r="K46" s="36">
        <v>41.12</v>
      </c>
      <c r="L46" s="36">
        <v>1532.8</v>
      </c>
    </row>
    <row r="47" ht="15.75" customHeight="1">
      <c r="A47" s="36">
        <v>1.0</v>
      </c>
      <c r="B47" s="36">
        <v>160.0</v>
      </c>
      <c r="C47" s="36">
        <v>160.0</v>
      </c>
      <c r="D47" s="36">
        <v>3.9</v>
      </c>
      <c r="E47" s="36">
        <v>480.0</v>
      </c>
      <c r="F47" s="36">
        <v>3.0</v>
      </c>
      <c r="G47" s="36">
        <v>197400.0</v>
      </c>
      <c r="H47" s="36">
        <v>414.5</v>
      </c>
      <c r="I47" s="36">
        <v>704.38</v>
      </c>
      <c r="J47" s="36">
        <v>4.63</v>
      </c>
      <c r="K47" s="36">
        <v>35.2</v>
      </c>
      <c r="L47" s="36">
        <v>2039.6</v>
      </c>
    </row>
    <row r="48" ht="15.75" customHeight="1">
      <c r="A48" s="36">
        <v>1.0</v>
      </c>
      <c r="B48" s="36">
        <v>160.0</v>
      </c>
      <c r="C48" s="36">
        <v>160.0</v>
      </c>
      <c r="D48" s="36">
        <v>3.9</v>
      </c>
      <c r="E48" s="36">
        <v>480.0</v>
      </c>
      <c r="F48" s="36">
        <v>3.0</v>
      </c>
      <c r="G48" s="36">
        <v>197400.0</v>
      </c>
      <c r="H48" s="36">
        <v>414.5</v>
      </c>
      <c r="I48" s="36">
        <v>704.38</v>
      </c>
      <c r="J48" s="36">
        <v>4.63</v>
      </c>
      <c r="K48" s="36">
        <v>35.2</v>
      </c>
      <c r="L48" s="36">
        <v>1930.6</v>
      </c>
    </row>
    <row r="49" ht="15.75" customHeight="1">
      <c r="A49" s="36">
        <v>1.0</v>
      </c>
      <c r="B49" s="36">
        <v>160.0</v>
      </c>
      <c r="C49" s="36">
        <v>160.0</v>
      </c>
      <c r="D49" s="36">
        <v>4.8</v>
      </c>
      <c r="E49" s="36">
        <v>480.0</v>
      </c>
      <c r="F49" s="36">
        <v>3.0</v>
      </c>
      <c r="G49" s="36">
        <v>197900.0</v>
      </c>
      <c r="H49" s="36">
        <v>431.9</v>
      </c>
      <c r="I49" s="36">
        <v>715.37</v>
      </c>
      <c r="J49" s="36">
        <v>6.74</v>
      </c>
      <c r="K49" s="36">
        <v>35.2</v>
      </c>
      <c r="L49" s="36">
        <v>2124.6</v>
      </c>
    </row>
    <row r="50" ht="15.75" customHeight="1">
      <c r="A50" s="36">
        <v>1.0</v>
      </c>
      <c r="B50" s="36">
        <v>160.0</v>
      </c>
      <c r="C50" s="36">
        <v>160.0</v>
      </c>
      <c r="D50" s="36">
        <v>4.8</v>
      </c>
      <c r="E50" s="36">
        <v>480.0</v>
      </c>
      <c r="F50" s="36">
        <v>3.0</v>
      </c>
      <c r="G50" s="36">
        <v>197900.0</v>
      </c>
      <c r="H50" s="36">
        <v>431.9</v>
      </c>
      <c r="I50" s="36">
        <v>715.37</v>
      </c>
      <c r="J50" s="36">
        <v>6.74</v>
      </c>
      <c r="K50" s="36">
        <v>35.2</v>
      </c>
      <c r="L50" s="36">
        <v>2011.9</v>
      </c>
    </row>
    <row r="51" ht="15.75" customHeight="1">
      <c r="A51" s="36">
        <v>1.0</v>
      </c>
      <c r="B51" s="36">
        <v>160.0</v>
      </c>
      <c r="C51" s="36">
        <v>160.0</v>
      </c>
      <c r="D51" s="36">
        <v>2.88</v>
      </c>
      <c r="E51" s="36">
        <v>480.0</v>
      </c>
      <c r="F51" s="36">
        <v>3.0</v>
      </c>
      <c r="G51" s="36">
        <v>202800.0</v>
      </c>
      <c r="H51" s="36">
        <v>446.2</v>
      </c>
      <c r="I51" s="36">
        <v>735.05</v>
      </c>
      <c r="J51" s="36">
        <v>4.94</v>
      </c>
      <c r="K51" s="36">
        <v>35.44</v>
      </c>
      <c r="L51" s="36">
        <v>1543.3</v>
      </c>
    </row>
    <row r="52" ht="15.75" customHeight="1">
      <c r="A52" s="36">
        <v>1.0</v>
      </c>
      <c r="B52" s="36">
        <v>160.0</v>
      </c>
      <c r="C52" s="36">
        <v>160.0</v>
      </c>
      <c r="D52" s="36">
        <v>2.88</v>
      </c>
      <c r="E52" s="36">
        <v>480.0</v>
      </c>
      <c r="F52" s="36">
        <v>3.0</v>
      </c>
      <c r="G52" s="36">
        <v>202800.0</v>
      </c>
      <c r="H52" s="36">
        <v>446.2</v>
      </c>
      <c r="I52" s="36">
        <v>735.05</v>
      </c>
      <c r="J52" s="36">
        <v>4.94</v>
      </c>
      <c r="K52" s="36">
        <v>35.44</v>
      </c>
      <c r="L52" s="36">
        <v>1590.0</v>
      </c>
    </row>
    <row r="53" ht="15.75" customHeight="1">
      <c r="A53" s="36">
        <v>1.0</v>
      </c>
      <c r="B53" s="36">
        <v>160.0</v>
      </c>
      <c r="C53" s="36">
        <v>160.0</v>
      </c>
      <c r="D53" s="36">
        <v>2.88</v>
      </c>
      <c r="E53" s="36">
        <v>480.0</v>
      </c>
      <c r="F53" s="36">
        <v>3.0</v>
      </c>
      <c r="G53" s="36">
        <v>202800.0</v>
      </c>
      <c r="H53" s="36">
        <v>446.2</v>
      </c>
      <c r="I53" s="36">
        <v>735.05</v>
      </c>
      <c r="J53" s="36">
        <v>4.94</v>
      </c>
      <c r="K53" s="36">
        <v>46.96</v>
      </c>
      <c r="L53" s="36">
        <v>1768.8</v>
      </c>
    </row>
    <row r="54" ht="15.75" customHeight="1">
      <c r="A54" s="36">
        <v>1.0</v>
      </c>
      <c r="B54" s="36">
        <v>160.0</v>
      </c>
      <c r="C54" s="36">
        <v>160.0</v>
      </c>
      <c r="D54" s="36">
        <v>2.88</v>
      </c>
      <c r="E54" s="36">
        <v>480.0</v>
      </c>
      <c r="F54" s="36">
        <v>3.0</v>
      </c>
      <c r="G54" s="36">
        <v>202800.0</v>
      </c>
      <c r="H54" s="36">
        <v>446.2</v>
      </c>
      <c r="I54" s="36">
        <v>735.05</v>
      </c>
      <c r="J54" s="36">
        <v>4.94</v>
      </c>
      <c r="K54" s="36">
        <v>46.96</v>
      </c>
      <c r="L54" s="36">
        <v>1913.8</v>
      </c>
    </row>
    <row r="55" ht="15.75" customHeight="1">
      <c r="A55" s="36">
        <v>1.0</v>
      </c>
      <c r="B55" s="36">
        <v>160.0</v>
      </c>
      <c r="C55" s="36">
        <v>160.0</v>
      </c>
      <c r="D55" s="36">
        <v>3.9</v>
      </c>
      <c r="E55" s="36">
        <v>480.0</v>
      </c>
      <c r="F55" s="36">
        <v>3.0</v>
      </c>
      <c r="G55" s="36">
        <v>197400.0</v>
      </c>
      <c r="H55" s="36">
        <v>414.5</v>
      </c>
      <c r="I55" s="36">
        <v>704.38</v>
      </c>
      <c r="J55" s="36">
        <v>4.63</v>
      </c>
      <c r="K55" s="36">
        <v>35.44</v>
      </c>
      <c r="L55" s="36">
        <v>1955.4</v>
      </c>
    </row>
    <row r="56" ht="15.75" customHeight="1">
      <c r="A56" s="36">
        <v>1.0</v>
      </c>
      <c r="B56" s="36">
        <v>160.0</v>
      </c>
      <c r="C56" s="36">
        <v>160.0</v>
      </c>
      <c r="D56" s="36">
        <v>3.9</v>
      </c>
      <c r="E56" s="36">
        <v>480.0</v>
      </c>
      <c r="F56" s="36">
        <v>3.0</v>
      </c>
      <c r="G56" s="36">
        <v>197400.0</v>
      </c>
      <c r="H56" s="36">
        <v>414.5</v>
      </c>
      <c r="I56" s="36">
        <v>704.38</v>
      </c>
      <c r="J56" s="36">
        <v>4.63</v>
      </c>
      <c r="K56" s="36">
        <v>35.44</v>
      </c>
      <c r="L56" s="36">
        <v>1896.5</v>
      </c>
    </row>
    <row r="57" ht="15.75" customHeight="1">
      <c r="A57" s="36">
        <v>1.0</v>
      </c>
      <c r="B57" s="36">
        <v>160.0</v>
      </c>
      <c r="C57" s="36">
        <v>160.0</v>
      </c>
      <c r="D57" s="36">
        <v>4.8</v>
      </c>
      <c r="E57" s="36">
        <v>480.0</v>
      </c>
      <c r="F57" s="36">
        <v>3.0</v>
      </c>
      <c r="G57" s="36">
        <v>197900.0</v>
      </c>
      <c r="H57" s="36">
        <v>431.9</v>
      </c>
      <c r="I57" s="36">
        <v>715.37</v>
      </c>
      <c r="J57" s="36">
        <v>6.74</v>
      </c>
      <c r="K57" s="36">
        <v>35.44</v>
      </c>
      <c r="L57" s="36">
        <v>2151.5</v>
      </c>
    </row>
    <row r="58" ht="15.75" customHeight="1">
      <c r="A58" s="36">
        <v>1.0</v>
      </c>
      <c r="B58" s="36">
        <v>160.0</v>
      </c>
      <c r="C58" s="36">
        <v>160.0</v>
      </c>
      <c r="D58" s="36">
        <v>4.8</v>
      </c>
      <c r="E58" s="36">
        <v>480.0</v>
      </c>
      <c r="F58" s="36">
        <v>3.0</v>
      </c>
      <c r="G58" s="36">
        <v>197900.0</v>
      </c>
      <c r="H58" s="36">
        <v>431.9</v>
      </c>
      <c r="I58" s="36">
        <v>715.37</v>
      </c>
      <c r="J58" s="36">
        <v>6.74</v>
      </c>
      <c r="K58" s="36">
        <v>35.44</v>
      </c>
      <c r="L58" s="36">
        <v>2141.3</v>
      </c>
    </row>
    <row r="59" ht="15.75" customHeight="1">
      <c r="A59" s="36">
        <v>1.0</v>
      </c>
      <c r="B59" s="36">
        <v>160.0</v>
      </c>
      <c r="C59" s="36">
        <v>160.0</v>
      </c>
      <c r="D59" s="36">
        <v>2.88</v>
      </c>
      <c r="E59" s="36">
        <v>480.0</v>
      </c>
      <c r="F59" s="36">
        <v>3.0</v>
      </c>
      <c r="G59" s="36">
        <v>202800.0</v>
      </c>
      <c r="H59" s="36">
        <v>446.2</v>
      </c>
      <c r="I59" s="36">
        <v>735.05</v>
      </c>
      <c r="J59" s="36">
        <v>4.94</v>
      </c>
      <c r="K59" s="36">
        <v>37.84</v>
      </c>
      <c r="L59" s="36">
        <v>1724.6</v>
      </c>
    </row>
    <row r="60" ht="15.75" customHeight="1">
      <c r="A60" s="36">
        <v>1.0</v>
      </c>
      <c r="B60" s="36">
        <v>160.0</v>
      </c>
      <c r="C60" s="36">
        <v>160.0</v>
      </c>
      <c r="D60" s="36">
        <v>2.88</v>
      </c>
      <c r="E60" s="36">
        <v>480.0</v>
      </c>
      <c r="F60" s="36">
        <v>3.0</v>
      </c>
      <c r="G60" s="36">
        <v>202800.0</v>
      </c>
      <c r="H60" s="36">
        <v>446.2</v>
      </c>
      <c r="I60" s="36">
        <v>735.05</v>
      </c>
      <c r="J60" s="36">
        <v>4.94</v>
      </c>
      <c r="K60" s="36">
        <v>37.84</v>
      </c>
      <c r="L60" s="36">
        <v>1780.0</v>
      </c>
    </row>
    <row r="61" ht="15.75" customHeight="1">
      <c r="A61" s="36">
        <v>1.0</v>
      </c>
      <c r="B61" s="36">
        <v>160.0</v>
      </c>
      <c r="C61" s="36">
        <v>160.0</v>
      </c>
      <c r="D61" s="36">
        <v>2.88</v>
      </c>
      <c r="E61" s="36">
        <v>480.0</v>
      </c>
      <c r="F61" s="36">
        <v>3.0</v>
      </c>
      <c r="G61" s="36">
        <v>202800.0</v>
      </c>
      <c r="H61" s="36">
        <v>446.2</v>
      </c>
      <c r="I61" s="36">
        <v>735.05</v>
      </c>
      <c r="J61" s="36">
        <v>4.94</v>
      </c>
      <c r="K61" s="36">
        <v>41.92</v>
      </c>
      <c r="L61" s="36">
        <v>1689.7</v>
      </c>
    </row>
    <row r="62" ht="15.75" customHeight="1">
      <c r="A62" s="36">
        <v>1.0</v>
      </c>
      <c r="B62" s="36">
        <v>160.0</v>
      </c>
      <c r="C62" s="36">
        <v>160.0</v>
      </c>
      <c r="D62" s="36">
        <v>2.88</v>
      </c>
      <c r="E62" s="36">
        <v>480.0</v>
      </c>
      <c r="F62" s="36">
        <v>3.0</v>
      </c>
      <c r="G62" s="36">
        <v>202800.0</v>
      </c>
      <c r="H62" s="36">
        <v>446.2</v>
      </c>
      <c r="I62" s="36">
        <v>735.05</v>
      </c>
      <c r="J62" s="36">
        <v>4.94</v>
      </c>
      <c r="K62" s="36">
        <v>41.92</v>
      </c>
      <c r="L62" s="36">
        <v>1765.1</v>
      </c>
    </row>
    <row r="63" ht="15.75" customHeight="1">
      <c r="A63" s="36">
        <v>1.0</v>
      </c>
      <c r="B63" s="36">
        <v>160.0</v>
      </c>
      <c r="C63" s="36">
        <v>160.0</v>
      </c>
      <c r="D63" s="36">
        <v>3.9</v>
      </c>
      <c r="E63" s="36">
        <v>480.0</v>
      </c>
      <c r="F63" s="36">
        <v>3.0</v>
      </c>
      <c r="G63" s="36">
        <v>197400.0</v>
      </c>
      <c r="H63" s="36">
        <v>414.5</v>
      </c>
      <c r="I63" s="36">
        <v>704.38</v>
      </c>
      <c r="J63" s="36">
        <v>4.63</v>
      </c>
      <c r="K63" s="36">
        <v>37.84</v>
      </c>
      <c r="L63" s="36">
        <v>2007.1</v>
      </c>
    </row>
    <row r="64" ht="15.75" customHeight="1">
      <c r="A64" s="36">
        <v>1.0</v>
      </c>
      <c r="B64" s="36">
        <v>160.0</v>
      </c>
      <c r="C64" s="36">
        <v>160.0</v>
      </c>
      <c r="D64" s="36">
        <v>3.9</v>
      </c>
      <c r="E64" s="36">
        <v>480.0</v>
      </c>
      <c r="F64" s="36">
        <v>3.0</v>
      </c>
      <c r="G64" s="36">
        <v>197400.0</v>
      </c>
      <c r="H64" s="36">
        <v>414.5</v>
      </c>
      <c r="I64" s="36">
        <v>704.38</v>
      </c>
      <c r="J64" s="36">
        <v>4.63</v>
      </c>
      <c r="K64" s="36">
        <v>37.84</v>
      </c>
      <c r="L64" s="36">
        <v>1947.0</v>
      </c>
    </row>
    <row r="65" ht="15.75" customHeight="1">
      <c r="A65" s="36">
        <v>1.0</v>
      </c>
      <c r="B65" s="36">
        <v>160.0</v>
      </c>
      <c r="C65" s="36">
        <v>160.0</v>
      </c>
      <c r="D65" s="36">
        <v>4.8</v>
      </c>
      <c r="E65" s="36">
        <v>480.0</v>
      </c>
      <c r="F65" s="36">
        <v>3.0</v>
      </c>
      <c r="G65" s="36">
        <v>197900.0</v>
      </c>
      <c r="H65" s="36">
        <v>431.9</v>
      </c>
      <c r="I65" s="36">
        <v>715.37</v>
      </c>
      <c r="J65" s="36">
        <v>6.74</v>
      </c>
      <c r="K65" s="36">
        <v>37.84</v>
      </c>
      <c r="L65" s="36">
        <v>2215.0</v>
      </c>
    </row>
    <row r="66" ht="15.75" customHeight="1">
      <c r="A66" s="36">
        <v>1.0</v>
      </c>
      <c r="B66" s="36">
        <v>160.0</v>
      </c>
      <c r="C66" s="36">
        <v>160.0</v>
      </c>
      <c r="D66" s="36">
        <v>4.8</v>
      </c>
      <c r="E66" s="36">
        <v>480.0</v>
      </c>
      <c r="F66" s="36">
        <v>3.0</v>
      </c>
      <c r="G66" s="36">
        <v>197900.0</v>
      </c>
      <c r="H66" s="36">
        <v>431.9</v>
      </c>
      <c r="I66" s="36">
        <v>715.37</v>
      </c>
      <c r="J66" s="36">
        <v>6.74</v>
      </c>
      <c r="K66" s="36">
        <v>37.84</v>
      </c>
      <c r="L66" s="36">
        <v>2196.8</v>
      </c>
    </row>
    <row r="67" ht="15.75" customHeight="1">
      <c r="A67" s="36">
        <v>17.0</v>
      </c>
      <c r="B67" s="36">
        <v>100.0</v>
      </c>
      <c r="C67" s="36">
        <v>100.0</v>
      </c>
      <c r="D67" s="36">
        <v>2.0</v>
      </c>
      <c r="E67" s="36">
        <v>300.0</v>
      </c>
      <c r="F67" s="36">
        <v>3.0</v>
      </c>
      <c r="G67" s="36">
        <v>202500.0</v>
      </c>
      <c r="H67" s="36">
        <v>385.0</v>
      </c>
      <c r="I67" s="36">
        <v>481.0</v>
      </c>
      <c r="J67" s="36">
        <v>12.4</v>
      </c>
      <c r="K67" s="36">
        <v>30.0</v>
      </c>
      <c r="L67" s="36">
        <v>534.0</v>
      </c>
    </row>
    <row r="68" ht="15.75" customHeight="1">
      <c r="A68" s="36">
        <v>17.0</v>
      </c>
      <c r="B68" s="36">
        <v>100.0</v>
      </c>
      <c r="C68" s="36">
        <v>100.0</v>
      </c>
      <c r="D68" s="36">
        <v>2.0</v>
      </c>
      <c r="E68" s="36">
        <v>300.0</v>
      </c>
      <c r="F68" s="36">
        <v>3.0</v>
      </c>
      <c r="G68" s="36">
        <v>202500.0</v>
      </c>
      <c r="H68" s="36">
        <v>385.0</v>
      </c>
      <c r="I68" s="36">
        <v>481.0</v>
      </c>
      <c r="J68" s="36">
        <v>12.4</v>
      </c>
      <c r="K68" s="36">
        <v>53.0</v>
      </c>
      <c r="L68" s="36">
        <v>687.0</v>
      </c>
    </row>
    <row r="69" ht="15.75" customHeight="1">
      <c r="A69" s="36">
        <v>17.0</v>
      </c>
      <c r="B69" s="36">
        <v>100.0</v>
      </c>
      <c r="C69" s="36">
        <v>100.0</v>
      </c>
      <c r="D69" s="36">
        <v>2.0</v>
      </c>
      <c r="E69" s="36">
        <v>300.0</v>
      </c>
      <c r="F69" s="36">
        <v>3.0</v>
      </c>
      <c r="G69" s="36">
        <v>202500.0</v>
      </c>
      <c r="H69" s="36">
        <v>385.0</v>
      </c>
      <c r="I69" s="36">
        <v>481.0</v>
      </c>
      <c r="J69" s="36">
        <v>12.4</v>
      </c>
      <c r="K69" s="36">
        <v>74.0</v>
      </c>
      <c r="L69" s="36">
        <v>836.0</v>
      </c>
    </row>
    <row r="70" ht="15.75" customHeight="1">
      <c r="A70" s="36">
        <v>17.0</v>
      </c>
      <c r="B70" s="36">
        <v>100.0</v>
      </c>
      <c r="C70" s="36">
        <v>100.0</v>
      </c>
      <c r="D70" s="36">
        <v>5.0</v>
      </c>
      <c r="E70" s="36">
        <v>300.0</v>
      </c>
      <c r="F70" s="36">
        <v>3.0</v>
      </c>
      <c r="G70" s="36">
        <v>180000.0</v>
      </c>
      <c r="H70" s="36">
        <v>458.0</v>
      </c>
      <c r="I70" s="36">
        <v>632.0</v>
      </c>
      <c r="J70" s="36">
        <v>3.7</v>
      </c>
      <c r="K70" s="36">
        <v>30.0</v>
      </c>
      <c r="L70" s="36">
        <v>1410.0</v>
      </c>
    </row>
    <row r="71" ht="15.75" customHeight="1">
      <c r="A71" s="36">
        <v>17.0</v>
      </c>
      <c r="B71" s="36">
        <v>100.0</v>
      </c>
      <c r="C71" s="36">
        <v>100.0</v>
      </c>
      <c r="D71" s="36">
        <v>5.0</v>
      </c>
      <c r="E71" s="36">
        <v>300.0</v>
      </c>
      <c r="F71" s="36">
        <v>3.0</v>
      </c>
      <c r="G71" s="36">
        <v>180000.0</v>
      </c>
      <c r="H71" s="36">
        <v>458.0</v>
      </c>
      <c r="I71" s="36">
        <v>632.0</v>
      </c>
      <c r="J71" s="36">
        <v>3.7</v>
      </c>
      <c r="K71" s="36">
        <v>53.0</v>
      </c>
      <c r="L71" s="36">
        <v>1488.0</v>
      </c>
    </row>
    <row r="72" ht="15.75" customHeight="1">
      <c r="A72" s="36">
        <v>17.0</v>
      </c>
      <c r="B72" s="36">
        <v>100.0</v>
      </c>
      <c r="C72" s="36">
        <v>100.0</v>
      </c>
      <c r="D72" s="36">
        <v>5.0</v>
      </c>
      <c r="E72" s="36">
        <v>300.0</v>
      </c>
      <c r="F72" s="36">
        <v>3.0</v>
      </c>
      <c r="G72" s="36">
        <v>180000.0</v>
      </c>
      <c r="H72" s="36">
        <v>458.0</v>
      </c>
      <c r="I72" s="36">
        <v>632.0</v>
      </c>
      <c r="J72" s="36">
        <v>3.7</v>
      </c>
      <c r="K72" s="36">
        <v>74.0</v>
      </c>
      <c r="L72" s="36">
        <v>1559.0</v>
      </c>
    </row>
    <row r="73" ht="15.75" customHeight="1">
      <c r="A73" s="36">
        <v>17.0</v>
      </c>
      <c r="B73" s="36">
        <v>150.0</v>
      </c>
      <c r="C73" s="36">
        <v>150.0</v>
      </c>
      <c r="D73" s="36">
        <v>6.0</v>
      </c>
      <c r="E73" s="36">
        <v>300.0</v>
      </c>
      <c r="F73" s="36">
        <v>2.0</v>
      </c>
      <c r="G73" s="36">
        <v>194000.0</v>
      </c>
      <c r="H73" s="36">
        <v>497.0</v>
      </c>
      <c r="I73" s="36">
        <v>762.0</v>
      </c>
      <c r="J73" s="36">
        <v>3.0</v>
      </c>
      <c r="K73" s="36">
        <v>46.6</v>
      </c>
      <c r="L73" s="36">
        <v>2768.0</v>
      </c>
    </row>
    <row r="74" ht="15.75" customHeight="1">
      <c r="A74" s="36">
        <v>17.0</v>
      </c>
      <c r="B74" s="36">
        <v>150.0</v>
      </c>
      <c r="C74" s="36">
        <v>150.0</v>
      </c>
      <c r="D74" s="36">
        <v>6.0</v>
      </c>
      <c r="E74" s="36">
        <v>300.0</v>
      </c>
      <c r="F74" s="36">
        <v>2.0</v>
      </c>
      <c r="G74" s="36">
        <v>194000.0</v>
      </c>
      <c r="H74" s="36">
        <v>497.0</v>
      </c>
      <c r="I74" s="36">
        <v>762.0</v>
      </c>
      <c r="J74" s="36">
        <v>3.0</v>
      </c>
      <c r="K74" s="36">
        <v>61.9</v>
      </c>
      <c r="L74" s="36">
        <v>2972.0</v>
      </c>
    </row>
    <row r="75" ht="15.75" customHeight="1">
      <c r="A75" s="36">
        <v>17.0</v>
      </c>
      <c r="B75" s="36">
        <v>150.0</v>
      </c>
      <c r="C75" s="36">
        <v>150.0</v>
      </c>
      <c r="D75" s="36">
        <v>6.0</v>
      </c>
      <c r="E75" s="36">
        <v>300.0</v>
      </c>
      <c r="F75" s="36">
        <v>2.0</v>
      </c>
      <c r="G75" s="36">
        <v>194000.0</v>
      </c>
      <c r="H75" s="36">
        <v>497.0</v>
      </c>
      <c r="I75" s="36">
        <v>762.0</v>
      </c>
      <c r="J75" s="36">
        <v>3.0</v>
      </c>
      <c r="K75" s="36">
        <v>83.5</v>
      </c>
      <c r="L75" s="36">
        <v>3020.0</v>
      </c>
    </row>
    <row r="76" ht="15.75" customHeight="1">
      <c r="A76" s="36">
        <v>17.0</v>
      </c>
      <c r="B76" s="36">
        <v>150.0</v>
      </c>
      <c r="C76" s="36">
        <v>150.0</v>
      </c>
      <c r="D76" s="36">
        <v>3.0</v>
      </c>
      <c r="E76" s="36">
        <v>300.0</v>
      </c>
      <c r="F76" s="36">
        <v>2.0</v>
      </c>
      <c r="G76" s="36">
        <v>189000.0</v>
      </c>
      <c r="H76" s="36">
        <v>448.0</v>
      </c>
      <c r="I76" s="36">
        <v>699.0</v>
      </c>
      <c r="J76" s="36">
        <v>4.0</v>
      </c>
      <c r="K76" s="36">
        <v>46.6</v>
      </c>
      <c r="L76" s="36">
        <v>1382.0</v>
      </c>
    </row>
    <row r="77" ht="15.75" customHeight="1">
      <c r="A77" s="36">
        <v>17.0</v>
      </c>
      <c r="B77" s="36">
        <v>150.0</v>
      </c>
      <c r="C77" s="36">
        <v>150.0</v>
      </c>
      <c r="D77" s="36">
        <v>3.0</v>
      </c>
      <c r="E77" s="36">
        <v>300.0</v>
      </c>
      <c r="F77" s="36">
        <v>2.0</v>
      </c>
      <c r="G77" s="36">
        <v>189000.0</v>
      </c>
      <c r="H77" s="36">
        <v>448.0</v>
      </c>
      <c r="I77" s="36">
        <v>699.0</v>
      </c>
      <c r="J77" s="36">
        <v>4.0</v>
      </c>
      <c r="K77" s="36">
        <v>61.9</v>
      </c>
      <c r="L77" s="36">
        <v>1620.0</v>
      </c>
    </row>
    <row r="78" ht="15.75" customHeight="1">
      <c r="A78" s="36">
        <v>17.0</v>
      </c>
      <c r="B78" s="36">
        <v>150.0</v>
      </c>
      <c r="C78" s="36">
        <v>150.0</v>
      </c>
      <c r="D78" s="36">
        <v>3.0</v>
      </c>
      <c r="E78" s="36">
        <v>300.0</v>
      </c>
      <c r="F78" s="36">
        <v>2.0</v>
      </c>
      <c r="G78" s="36">
        <v>189000.0</v>
      </c>
      <c r="H78" s="36">
        <v>448.0</v>
      </c>
      <c r="I78" s="36">
        <v>699.0</v>
      </c>
      <c r="J78" s="36">
        <v>4.0</v>
      </c>
      <c r="K78" s="36">
        <v>83.5</v>
      </c>
      <c r="L78" s="36">
        <v>1851.0</v>
      </c>
    </row>
    <row r="79" ht="15.75" customHeight="1">
      <c r="A79" s="36">
        <v>17.0</v>
      </c>
      <c r="B79" s="36">
        <v>200.0</v>
      </c>
      <c r="C79" s="36">
        <v>200.0</v>
      </c>
      <c r="D79" s="36">
        <v>4.0</v>
      </c>
      <c r="E79" s="36">
        <v>300.0</v>
      </c>
      <c r="F79" s="36">
        <v>1.5</v>
      </c>
      <c r="G79" s="36">
        <v>200000.0</v>
      </c>
      <c r="H79" s="36">
        <v>503.0</v>
      </c>
      <c r="I79" s="36">
        <v>961.0</v>
      </c>
      <c r="J79" s="36">
        <v>4.0</v>
      </c>
      <c r="K79" s="36">
        <v>46.6</v>
      </c>
      <c r="L79" s="36">
        <v>1627.0</v>
      </c>
    </row>
    <row r="80" ht="15.75" customHeight="1">
      <c r="A80" s="36">
        <v>17.0</v>
      </c>
      <c r="B80" s="36">
        <v>200.0</v>
      </c>
      <c r="C80" s="36">
        <v>200.0</v>
      </c>
      <c r="D80" s="36">
        <v>4.0</v>
      </c>
      <c r="E80" s="36">
        <v>300.0</v>
      </c>
      <c r="F80" s="36">
        <v>1.5</v>
      </c>
      <c r="G80" s="36">
        <v>200000.0</v>
      </c>
      <c r="H80" s="36">
        <v>503.0</v>
      </c>
      <c r="I80" s="36">
        <v>961.0</v>
      </c>
      <c r="J80" s="36">
        <v>4.0</v>
      </c>
      <c r="K80" s="36">
        <v>83.5</v>
      </c>
      <c r="L80" s="36">
        <v>2180.0</v>
      </c>
    </row>
    <row r="81" ht="15.75" customHeight="1">
      <c r="A81" s="36">
        <v>17.0</v>
      </c>
      <c r="B81" s="36">
        <v>160.0</v>
      </c>
      <c r="C81" s="36">
        <v>160.0</v>
      </c>
      <c r="D81" s="36">
        <v>3.0</v>
      </c>
      <c r="E81" s="36">
        <v>300.0</v>
      </c>
      <c r="F81" s="36">
        <v>1.88</v>
      </c>
      <c r="G81" s="36">
        <v>208000.0</v>
      </c>
      <c r="H81" s="36">
        <v>536.0</v>
      </c>
      <c r="I81" s="36">
        <v>766.0</v>
      </c>
      <c r="J81" s="36">
        <v>5.0</v>
      </c>
      <c r="K81" s="36">
        <v>46.6</v>
      </c>
      <c r="L81" s="36">
        <v>882.0</v>
      </c>
    </row>
    <row r="82" ht="15.75" customHeight="1">
      <c r="A82" s="36">
        <v>17.0</v>
      </c>
      <c r="B82" s="36">
        <v>160.0</v>
      </c>
      <c r="C82" s="36">
        <v>160.0</v>
      </c>
      <c r="D82" s="36">
        <v>3.0</v>
      </c>
      <c r="E82" s="36">
        <v>300.0</v>
      </c>
      <c r="F82" s="36">
        <v>1.88</v>
      </c>
      <c r="G82" s="36">
        <v>208000.0</v>
      </c>
      <c r="H82" s="36">
        <v>536.0</v>
      </c>
      <c r="I82" s="36">
        <v>766.0</v>
      </c>
      <c r="J82" s="36">
        <v>5.0</v>
      </c>
      <c r="K82" s="36">
        <v>61.9</v>
      </c>
      <c r="L82" s="36">
        <v>1015.0</v>
      </c>
    </row>
    <row r="83" ht="15.75" customHeight="1">
      <c r="A83" s="36">
        <v>17.0</v>
      </c>
      <c r="B83" s="36">
        <v>160.0</v>
      </c>
      <c r="C83" s="36">
        <v>160.0</v>
      </c>
      <c r="D83" s="36">
        <v>3.0</v>
      </c>
      <c r="E83" s="36">
        <v>300.0</v>
      </c>
      <c r="F83" s="36">
        <v>1.88</v>
      </c>
      <c r="G83" s="36">
        <v>208000.0</v>
      </c>
      <c r="H83" s="36">
        <v>536.0</v>
      </c>
      <c r="I83" s="36">
        <v>766.0</v>
      </c>
      <c r="J83" s="36">
        <v>5.0</v>
      </c>
      <c r="K83" s="36">
        <v>83.5</v>
      </c>
      <c r="L83" s="36">
        <v>1280.0</v>
      </c>
    </row>
    <row r="84" ht="15.75" customHeight="1">
      <c r="A84" s="36">
        <v>17.0</v>
      </c>
      <c r="B84" s="36">
        <v>140.0</v>
      </c>
      <c r="C84" s="36">
        <v>140.0</v>
      </c>
      <c r="D84" s="36">
        <v>3.0</v>
      </c>
      <c r="E84" s="36">
        <v>300.0</v>
      </c>
      <c r="F84" s="36">
        <v>2.14</v>
      </c>
      <c r="G84" s="36">
        <v>212000.0</v>
      </c>
      <c r="H84" s="36">
        <v>486.0</v>
      </c>
      <c r="I84" s="36">
        <v>736.0</v>
      </c>
      <c r="J84" s="36">
        <v>6.0</v>
      </c>
      <c r="K84" s="36">
        <v>46.6</v>
      </c>
      <c r="L84" s="36">
        <v>1049.0</v>
      </c>
    </row>
    <row r="85" ht="15.75" customHeight="1">
      <c r="A85" s="36">
        <v>17.0</v>
      </c>
      <c r="B85" s="36">
        <v>140.0</v>
      </c>
      <c r="C85" s="36">
        <v>140.0</v>
      </c>
      <c r="D85" s="36">
        <v>3.0</v>
      </c>
      <c r="E85" s="36">
        <v>300.0</v>
      </c>
      <c r="F85" s="36">
        <v>2.14</v>
      </c>
      <c r="G85" s="36">
        <v>212000.0</v>
      </c>
      <c r="H85" s="36">
        <v>486.0</v>
      </c>
      <c r="I85" s="36">
        <v>736.0</v>
      </c>
      <c r="J85" s="36">
        <v>6.0</v>
      </c>
      <c r="K85" s="36">
        <v>61.9</v>
      </c>
      <c r="L85" s="36">
        <v>1097.0</v>
      </c>
    </row>
    <row r="86" ht="15.75" customHeight="1">
      <c r="A86" s="36">
        <v>17.0</v>
      </c>
      <c r="B86" s="36">
        <v>140.0</v>
      </c>
      <c r="C86" s="36">
        <v>140.0</v>
      </c>
      <c r="D86" s="36">
        <v>3.0</v>
      </c>
      <c r="E86" s="36">
        <v>300.0</v>
      </c>
      <c r="F86" s="36">
        <v>2.14</v>
      </c>
      <c r="G86" s="36">
        <v>212000.0</v>
      </c>
      <c r="H86" s="36">
        <v>486.0</v>
      </c>
      <c r="I86" s="36">
        <v>736.0</v>
      </c>
      <c r="J86" s="36">
        <v>6.0</v>
      </c>
      <c r="K86" s="36">
        <v>83.5</v>
      </c>
      <c r="L86" s="36">
        <v>1259.0</v>
      </c>
    </row>
    <row r="87" ht="15.75" customHeight="1">
      <c r="A87" s="36">
        <v>1.0</v>
      </c>
      <c r="B87" s="36">
        <v>120.0</v>
      </c>
      <c r="C87" s="36">
        <v>120.0</v>
      </c>
      <c r="D87" s="36">
        <v>2.77</v>
      </c>
      <c r="E87" s="36">
        <v>360.0</v>
      </c>
      <c r="F87" s="36">
        <v>3.0</v>
      </c>
      <c r="G87" s="36">
        <v>185000.0</v>
      </c>
      <c r="H87" s="36">
        <v>286.7</v>
      </c>
      <c r="I87" s="36">
        <v>789.6</v>
      </c>
      <c r="J87" s="36">
        <v>6.7</v>
      </c>
      <c r="K87" s="36">
        <v>63.4</v>
      </c>
      <c r="L87" s="36">
        <v>923.4</v>
      </c>
    </row>
    <row r="88" ht="15.75" customHeight="1">
      <c r="A88" s="36">
        <v>1.0</v>
      </c>
      <c r="B88" s="36">
        <v>120.0</v>
      </c>
      <c r="C88" s="36">
        <v>120.0</v>
      </c>
      <c r="D88" s="36">
        <v>2.77</v>
      </c>
      <c r="E88" s="36">
        <v>360.0</v>
      </c>
      <c r="F88" s="36">
        <v>3.0</v>
      </c>
      <c r="G88" s="36">
        <v>185000.0</v>
      </c>
      <c r="H88" s="36">
        <v>286.7</v>
      </c>
      <c r="I88" s="36">
        <v>789.6</v>
      </c>
      <c r="J88" s="36">
        <v>6.7</v>
      </c>
      <c r="K88" s="36">
        <v>59.7</v>
      </c>
      <c r="L88" s="36">
        <v>871.5</v>
      </c>
    </row>
    <row r="89" ht="15.75" customHeight="1">
      <c r="A89" s="36">
        <v>1.0</v>
      </c>
      <c r="B89" s="36">
        <v>120.0</v>
      </c>
      <c r="C89" s="36">
        <v>120.0</v>
      </c>
      <c r="D89" s="36">
        <v>2.77</v>
      </c>
      <c r="E89" s="36">
        <v>360.0</v>
      </c>
      <c r="F89" s="36">
        <v>3.0</v>
      </c>
      <c r="G89" s="36">
        <v>185000.0</v>
      </c>
      <c r="H89" s="36">
        <v>286.7</v>
      </c>
      <c r="I89" s="36">
        <v>789.6</v>
      </c>
      <c r="J89" s="36">
        <v>6.7</v>
      </c>
      <c r="K89" s="36">
        <v>57.3</v>
      </c>
      <c r="L89" s="36">
        <v>848.5</v>
      </c>
    </row>
    <row r="90" ht="15.75" customHeight="1">
      <c r="A90" s="36">
        <v>1.0</v>
      </c>
      <c r="B90" s="36">
        <v>120.0</v>
      </c>
      <c r="C90" s="36">
        <v>120.0</v>
      </c>
      <c r="D90" s="36">
        <v>2.77</v>
      </c>
      <c r="E90" s="36">
        <v>360.0</v>
      </c>
      <c r="F90" s="36">
        <v>3.0</v>
      </c>
      <c r="G90" s="36">
        <v>185000.0</v>
      </c>
      <c r="H90" s="36">
        <v>286.7</v>
      </c>
      <c r="I90" s="36">
        <v>789.6</v>
      </c>
      <c r="J90" s="36">
        <v>6.7</v>
      </c>
      <c r="K90" s="36">
        <v>56.9</v>
      </c>
      <c r="L90" s="36">
        <v>830.0</v>
      </c>
    </row>
    <row r="91" ht="15.75" customHeight="1">
      <c r="A91" s="36">
        <v>1.0</v>
      </c>
      <c r="B91" s="36">
        <v>120.0</v>
      </c>
      <c r="C91" s="36">
        <v>120.0</v>
      </c>
      <c r="D91" s="36">
        <v>2.77</v>
      </c>
      <c r="E91" s="36">
        <v>360.0</v>
      </c>
      <c r="F91" s="36">
        <v>3.0</v>
      </c>
      <c r="G91" s="36">
        <v>185000.0</v>
      </c>
      <c r="H91" s="36">
        <v>286.7</v>
      </c>
      <c r="I91" s="36">
        <v>789.6</v>
      </c>
      <c r="J91" s="36">
        <v>6.7</v>
      </c>
      <c r="K91" s="36">
        <v>58.6</v>
      </c>
      <c r="L91" s="36">
        <v>857.1</v>
      </c>
    </row>
    <row r="92" ht="15.75" customHeight="1">
      <c r="A92" s="36">
        <v>1.0</v>
      </c>
      <c r="B92" s="36">
        <v>120.0</v>
      </c>
      <c r="C92" s="36">
        <v>120.0</v>
      </c>
      <c r="D92" s="36">
        <v>2.77</v>
      </c>
      <c r="E92" s="36">
        <v>360.0</v>
      </c>
      <c r="F92" s="36">
        <v>3.0</v>
      </c>
      <c r="G92" s="36">
        <v>185000.0</v>
      </c>
      <c r="H92" s="36">
        <v>286.7</v>
      </c>
      <c r="I92" s="36">
        <v>789.6</v>
      </c>
      <c r="J92" s="36">
        <v>6.7</v>
      </c>
      <c r="K92" s="36">
        <v>56.2</v>
      </c>
      <c r="L92" s="36">
        <v>826.9</v>
      </c>
    </row>
    <row r="93" ht="15.75" customHeight="1">
      <c r="A93" s="36">
        <v>1.0</v>
      </c>
      <c r="B93" s="36">
        <v>120.0</v>
      </c>
      <c r="C93" s="36">
        <v>120.0</v>
      </c>
      <c r="D93" s="36">
        <v>2.77</v>
      </c>
      <c r="E93" s="36">
        <v>360.0</v>
      </c>
      <c r="F93" s="36">
        <v>3.0</v>
      </c>
      <c r="G93" s="36">
        <v>185000.0</v>
      </c>
      <c r="H93" s="36">
        <v>286.7</v>
      </c>
      <c r="I93" s="36">
        <v>789.6</v>
      </c>
      <c r="J93" s="36">
        <v>6.7</v>
      </c>
      <c r="K93" s="36">
        <v>55.3</v>
      </c>
      <c r="L93" s="36">
        <v>831.1</v>
      </c>
    </row>
    <row r="94" ht="15.75" customHeight="1">
      <c r="A94" s="36">
        <v>1.0</v>
      </c>
      <c r="B94" s="36">
        <v>200.7</v>
      </c>
      <c r="C94" s="36">
        <v>97.1</v>
      </c>
      <c r="D94" s="36">
        <v>3.96</v>
      </c>
      <c r="E94" s="36">
        <v>600.0</v>
      </c>
      <c r="F94" s="36">
        <v>2.99</v>
      </c>
      <c r="G94" s="36">
        <v>207500.0</v>
      </c>
      <c r="H94" s="36">
        <v>301.5</v>
      </c>
      <c r="I94" s="36">
        <v>671.1</v>
      </c>
      <c r="J94" s="36">
        <v>10.0</v>
      </c>
      <c r="K94" s="36">
        <v>41.2</v>
      </c>
      <c r="L94" s="36">
        <v>1422.9</v>
      </c>
    </row>
    <row r="95" ht="15.75" customHeight="1">
      <c r="A95" s="36">
        <v>1.0</v>
      </c>
      <c r="B95" s="36">
        <v>200.2</v>
      </c>
      <c r="C95" s="36">
        <v>98.5</v>
      </c>
      <c r="D95" s="36">
        <v>3.96</v>
      </c>
      <c r="E95" s="36">
        <v>600.0</v>
      </c>
      <c r="F95" s="36">
        <v>3.0</v>
      </c>
      <c r="G95" s="36">
        <v>207500.0</v>
      </c>
      <c r="H95" s="36">
        <v>301.5</v>
      </c>
      <c r="I95" s="36">
        <v>671.1</v>
      </c>
      <c r="J95" s="36">
        <v>10.0</v>
      </c>
      <c r="K95" s="36">
        <v>41.7</v>
      </c>
      <c r="L95" s="36">
        <v>1350.2</v>
      </c>
    </row>
    <row r="96" ht="15.75" customHeight="1">
      <c r="A96" s="36">
        <v>1.0</v>
      </c>
      <c r="B96" s="36">
        <v>200.7</v>
      </c>
      <c r="C96" s="36">
        <v>97.9</v>
      </c>
      <c r="D96" s="36">
        <v>3.96</v>
      </c>
      <c r="E96" s="36">
        <v>600.0</v>
      </c>
      <c r="F96" s="36">
        <v>2.99</v>
      </c>
      <c r="G96" s="36">
        <v>207500.0</v>
      </c>
      <c r="H96" s="36">
        <v>301.5</v>
      </c>
      <c r="I96" s="36">
        <v>671.1</v>
      </c>
      <c r="J96" s="36">
        <v>10.0</v>
      </c>
      <c r="K96" s="36">
        <v>41.0</v>
      </c>
      <c r="L96" s="36">
        <v>1388.7</v>
      </c>
    </row>
    <row r="97" ht="15.75" customHeight="1">
      <c r="A97" s="36">
        <v>1.0</v>
      </c>
      <c r="B97" s="36">
        <v>200.2</v>
      </c>
      <c r="C97" s="36">
        <v>98.9</v>
      </c>
      <c r="D97" s="36">
        <v>3.96</v>
      </c>
      <c r="E97" s="36">
        <v>600.0</v>
      </c>
      <c r="F97" s="36">
        <v>3.0</v>
      </c>
      <c r="G97" s="36">
        <v>207500.0</v>
      </c>
      <c r="H97" s="36">
        <v>301.5</v>
      </c>
      <c r="I97" s="36">
        <v>671.1</v>
      </c>
      <c r="J97" s="36">
        <v>10.0</v>
      </c>
      <c r="K97" s="36">
        <v>37.8</v>
      </c>
      <c r="L97" s="36">
        <v>1291.8</v>
      </c>
    </row>
    <row r="98" ht="15.75" customHeight="1">
      <c r="A98" s="36">
        <v>18.0</v>
      </c>
      <c r="B98" s="36">
        <v>150.5</v>
      </c>
      <c r="C98" s="36">
        <v>150.5</v>
      </c>
      <c r="D98" s="36">
        <v>5.83</v>
      </c>
      <c r="E98" s="36">
        <v>450.0</v>
      </c>
      <c r="F98" s="36">
        <v>2.99</v>
      </c>
      <c r="G98" s="36">
        <v>194000.0</v>
      </c>
      <c r="H98" s="36">
        <v>497.0</v>
      </c>
      <c r="I98" s="36">
        <v>761.0</v>
      </c>
      <c r="J98" s="36">
        <v>3.0</v>
      </c>
      <c r="K98" s="36">
        <v>40.0</v>
      </c>
      <c r="L98" s="36">
        <v>2768.1</v>
      </c>
    </row>
    <row r="99" ht="15.75" customHeight="1">
      <c r="A99" s="36">
        <v>18.0</v>
      </c>
      <c r="B99" s="36">
        <v>150.6</v>
      </c>
      <c r="C99" s="36">
        <v>150.6</v>
      </c>
      <c r="D99" s="36">
        <v>5.83</v>
      </c>
      <c r="E99" s="36">
        <v>450.0</v>
      </c>
      <c r="F99" s="36">
        <v>2.99</v>
      </c>
      <c r="G99" s="36">
        <v>194000.0</v>
      </c>
      <c r="H99" s="36">
        <v>497.0</v>
      </c>
      <c r="I99" s="36">
        <v>761.0</v>
      </c>
      <c r="J99" s="36">
        <v>3.0</v>
      </c>
      <c r="K99" s="36">
        <v>60.0</v>
      </c>
      <c r="L99" s="36">
        <v>2972.0</v>
      </c>
    </row>
    <row r="100" ht="15.75" customHeight="1">
      <c r="A100" s="36">
        <v>18.0</v>
      </c>
      <c r="B100" s="36">
        <v>150.5</v>
      </c>
      <c r="C100" s="36">
        <v>150.5</v>
      </c>
      <c r="D100" s="36">
        <v>5.84</v>
      </c>
      <c r="E100" s="36">
        <v>450.0</v>
      </c>
      <c r="F100" s="36">
        <v>2.99</v>
      </c>
      <c r="G100" s="36">
        <v>194000.0</v>
      </c>
      <c r="H100" s="36">
        <v>497.0</v>
      </c>
      <c r="I100" s="36">
        <v>761.0</v>
      </c>
      <c r="J100" s="36">
        <v>3.0</v>
      </c>
      <c r="K100" s="36">
        <v>80.0</v>
      </c>
      <c r="L100" s="36">
        <v>3019.9</v>
      </c>
    </row>
    <row r="101" ht="15.75" customHeight="1">
      <c r="A101" s="36">
        <v>18.0</v>
      </c>
      <c r="B101" s="36">
        <v>150.5</v>
      </c>
      <c r="C101" s="36">
        <v>150.5</v>
      </c>
      <c r="D101" s="36">
        <v>2.78</v>
      </c>
      <c r="E101" s="36">
        <v>450.0</v>
      </c>
      <c r="F101" s="36">
        <v>2.99</v>
      </c>
      <c r="G101" s="36">
        <v>189000.0</v>
      </c>
      <c r="H101" s="36">
        <v>448.0</v>
      </c>
      <c r="I101" s="36">
        <v>699.0</v>
      </c>
      <c r="J101" s="36">
        <v>4.0</v>
      </c>
      <c r="K101" s="36">
        <v>40.0</v>
      </c>
      <c r="L101" s="36">
        <v>1381.5</v>
      </c>
    </row>
    <row r="102" ht="15.75" customHeight="1">
      <c r="A102" s="36">
        <v>18.0</v>
      </c>
      <c r="B102" s="36">
        <v>150.5</v>
      </c>
      <c r="C102" s="36">
        <v>150.5</v>
      </c>
      <c r="D102" s="36">
        <v>2.78</v>
      </c>
      <c r="E102" s="36">
        <v>450.0</v>
      </c>
      <c r="F102" s="36">
        <v>2.99</v>
      </c>
      <c r="G102" s="36">
        <v>189000.0</v>
      </c>
      <c r="H102" s="36">
        <v>448.0</v>
      </c>
      <c r="I102" s="36">
        <v>699.0</v>
      </c>
      <c r="J102" s="36">
        <v>4.0</v>
      </c>
      <c r="K102" s="36">
        <v>60.0</v>
      </c>
      <c r="L102" s="36">
        <v>1620.0</v>
      </c>
    </row>
    <row r="103" ht="15.75" customHeight="1">
      <c r="A103" s="36">
        <v>18.0</v>
      </c>
      <c r="B103" s="36">
        <v>150.6</v>
      </c>
      <c r="C103" s="36">
        <v>150.6</v>
      </c>
      <c r="D103" s="36">
        <v>2.78</v>
      </c>
      <c r="E103" s="36">
        <v>450.0</v>
      </c>
      <c r="F103" s="36">
        <v>2.99</v>
      </c>
      <c r="G103" s="36">
        <v>189000.0</v>
      </c>
      <c r="H103" s="36">
        <v>448.0</v>
      </c>
      <c r="I103" s="36">
        <v>699.0</v>
      </c>
      <c r="J103" s="36">
        <v>4.0</v>
      </c>
      <c r="K103" s="36">
        <v>80.0</v>
      </c>
      <c r="L103" s="36">
        <v>1851.3</v>
      </c>
    </row>
    <row r="104" ht="15.75" customHeight="1">
      <c r="A104" s="36">
        <v>18.0</v>
      </c>
      <c r="B104" s="36">
        <v>197.1</v>
      </c>
      <c r="C104" s="36">
        <v>109.5</v>
      </c>
      <c r="D104" s="36">
        <v>4.06</v>
      </c>
      <c r="E104" s="36">
        <v>600.0</v>
      </c>
      <c r="F104" s="36">
        <v>3.04</v>
      </c>
      <c r="G104" s="36">
        <v>200000.0</v>
      </c>
      <c r="H104" s="36">
        <v>503.0</v>
      </c>
      <c r="I104" s="36">
        <v>961.0</v>
      </c>
      <c r="J104" s="36">
        <v>4.0</v>
      </c>
      <c r="K104" s="36">
        <v>40.0</v>
      </c>
      <c r="L104" s="36">
        <v>1627.2</v>
      </c>
    </row>
    <row r="105" ht="15.75" customHeight="1">
      <c r="A105" s="36">
        <v>18.0</v>
      </c>
      <c r="B105" s="36">
        <v>197.6</v>
      </c>
      <c r="C105" s="36">
        <v>109.6</v>
      </c>
      <c r="D105" s="36">
        <v>4.0</v>
      </c>
      <c r="E105" s="36">
        <v>600.0</v>
      </c>
      <c r="F105" s="36">
        <v>3.04</v>
      </c>
      <c r="G105" s="36">
        <v>200000.0</v>
      </c>
      <c r="H105" s="36">
        <v>503.0</v>
      </c>
      <c r="I105" s="36">
        <v>961.0</v>
      </c>
      <c r="J105" s="36">
        <v>4.0</v>
      </c>
      <c r="K105" s="36">
        <v>80.0</v>
      </c>
      <c r="L105" s="36">
        <v>2180.0</v>
      </c>
    </row>
    <row r="106" ht="15.75" customHeight="1">
      <c r="A106" s="36">
        <v>18.0</v>
      </c>
      <c r="B106" s="36">
        <v>160.5</v>
      </c>
      <c r="C106" s="36">
        <v>81.3</v>
      </c>
      <c r="D106" s="36">
        <v>2.92</v>
      </c>
      <c r="E106" s="36">
        <v>480.0</v>
      </c>
      <c r="F106" s="36">
        <v>2.99</v>
      </c>
      <c r="G106" s="36">
        <v>208000.0</v>
      </c>
      <c r="H106" s="36">
        <v>536.0</v>
      </c>
      <c r="I106" s="36">
        <v>766.0</v>
      </c>
      <c r="J106" s="36">
        <v>5.0</v>
      </c>
      <c r="K106" s="36">
        <v>40.0</v>
      </c>
      <c r="L106" s="36">
        <v>881.5</v>
      </c>
    </row>
    <row r="107" ht="15.75" customHeight="1">
      <c r="A107" s="36">
        <v>18.0</v>
      </c>
      <c r="B107" s="36">
        <v>160.7</v>
      </c>
      <c r="C107" s="36">
        <v>80.7</v>
      </c>
      <c r="D107" s="36">
        <v>2.9</v>
      </c>
      <c r="E107" s="36">
        <v>480.0</v>
      </c>
      <c r="F107" s="36">
        <v>2.99</v>
      </c>
      <c r="G107" s="36">
        <v>208000.0</v>
      </c>
      <c r="H107" s="36">
        <v>536.0</v>
      </c>
      <c r="I107" s="36">
        <v>766.0</v>
      </c>
      <c r="J107" s="36">
        <v>5.0</v>
      </c>
      <c r="K107" s="36">
        <v>60.0</v>
      </c>
      <c r="L107" s="36">
        <v>1014.5</v>
      </c>
    </row>
    <row r="108" ht="15.75" customHeight="1">
      <c r="A108" s="36">
        <v>18.0</v>
      </c>
      <c r="B108" s="36">
        <v>160.6</v>
      </c>
      <c r="C108" s="36">
        <v>80.4</v>
      </c>
      <c r="D108" s="36">
        <v>2.9</v>
      </c>
      <c r="E108" s="36">
        <v>480.0</v>
      </c>
      <c r="F108" s="36">
        <v>2.99</v>
      </c>
      <c r="G108" s="36">
        <v>208000.0</v>
      </c>
      <c r="H108" s="36">
        <v>536.0</v>
      </c>
      <c r="I108" s="36">
        <v>766.0</v>
      </c>
      <c r="J108" s="36">
        <v>5.0</v>
      </c>
      <c r="K108" s="36">
        <v>80.0</v>
      </c>
      <c r="L108" s="36">
        <v>1280.1</v>
      </c>
    </row>
    <row r="109" ht="15.75" customHeight="1">
      <c r="A109" s="36">
        <v>18.0</v>
      </c>
      <c r="B109" s="36">
        <v>140.2</v>
      </c>
      <c r="C109" s="36">
        <v>80.1</v>
      </c>
      <c r="D109" s="36">
        <v>3.1</v>
      </c>
      <c r="E109" s="36">
        <v>420.0</v>
      </c>
      <c r="F109" s="36">
        <v>3.0</v>
      </c>
      <c r="G109" s="36">
        <v>212000.0</v>
      </c>
      <c r="H109" s="36">
        <v>486.0</v>
      </c>
      <c r="I109" s="36">
        <v>736.0</v>
      </c>
      <c r="J109" s="36">
        <v>6.0</v>
      </c>
      <c r="K109" s="36">
        <v>40.0</v>
      </c>
      <c r="L109" s="36">
        <v>1048.7</v>
      </c>
    </row>
    <row r="110" ht="15.75" customHeight="1">
      <c r="A110" s="36">
        <v>18.0</v>
      </c>
      <c r="B110" s="36">
        <v>140.2</v>
      </c>
      <c r="C110" s="36">
        <v>80.1</v>
      </c>
      <c r="D110" s="36">
        <v>3.1</v>
      </c>
      <c r="E110" s="36">
        <v>420.0</v>
      </c>
      <c r="F110" s="36">
        <v>3.0</v>
      </c>
      <c r="G110" s="36">
        <v>212000.0</v>
      </c>
      <c r="H110" s="36">
        <v>486.0</v>
      </c>
      <c r="I110" s="36">
        <v>736.0</v>
      </c>
      <c r="J110" s="36">
        <v>6.0</v>
      </c>
      <c r="K110" s="36">
        <v>60.0</v>
      </c>
      <c r="L110" s="36">
        <v>1096.9</v>
      </c>
    </row>
    <row r="111" ht="15.75" customHeight="1">
      <c r="A111" s="36">
        <v>18.0</v>
      </c>
      <c r="B111" s="36">
        <v>140.3</v>
      </c>
      <c r="C111" s="36">
        <v>80.0</v>
      </c>
      <c r="D111" s="36">
        <v>3.1</v>
      </c>
      <c r="E111" s="36">
        <v>420.0</v>
      </c>
      <c r="F111" s="36">
        <v>2.99</v>
      </c>
      <c r="G111" s="36">
        <v>212000.0</v>
      </c>
      <c r="H111" s="36">
        <v>486.0</v>
      </c>
      <c r="I111" s="36">
        <v>736.0</v>
      </c>
      <c r="J111" s="36">
        <v>6.0</v>
      </c>
      <c r="K111" s="36">
        <v>80.0</v>
      </c>
      <c r="L111" s="36">
        <v>1258.8</v>
      </c>
    </row>
    <row r="112" ht="15.75" customHeight="1">
      <c r="A112" s="36">
        <v>19.0</v>
      </c>
      <c r="B112" s="36">
        <v>63.5</v>
      </c>
      <c r="C112" s="36">
        <v>63.5</v>
      </c>
      <c r="D112" s="36">
        <v>1.5</v>
      </c>
      <c r="E112" s="36">
        <v>190.5</v>
      </c>
      <c r="F112" s="36">
        <v>3.0</v>
      </c>
      <c r="G112" s="36">
        <v>198000.0</v>
      </c>
      <c r="H112" s="36">
        <v>470.0</v>
      </c>
      <c r="I112" s="36">
        <v>735.36</v>
      </c>
      <c r="J112" s="36">
        <v>3.5</v>
      </c>
      <c r="K112" s="36">
        <v>30.0</v>
      </c>
      <c r="L112" s="36">
        <v>276.0</v>
      </c>
    </row>
    <row r="113" ht="15.75" customHeight="1">
      <c r="A113" s="36">
        <v>19.0</v>
      </c>
      <c r="B113" s="36">
        <v>63.5</v>
      </c>
      <c r="C113" s="36">
        <v>63.5</v>
      </c>
      <c r="D113" s="36">
        <v>1.5</v>
      </c>
      <c r="E113" s="36">
        <v>190.5</v>
      </c>
      <c r="F113" s="36">
        <v>3.0</v>
      </c>
      <c r="G113" s="36">
        <v>198000.0</v>
      </c>
      <c r="H113" s="36">
        <v>470.0</v>
      </c>
      <c r="I113" s="36">
        <v>735.36</v>
      </c>
      <c r="J113" s="36">
        <v>3.5</v>
      </c>
      <c r="K113" s="36">
        <v>40.0</v>
      </c>
      <c r="L113" s="36">
        <v>293.0</v>
      </c>
    </row>
    <row r="114" ht="15.75" customHeight="1">
      <c r="A114" s="36">
        <v>19.0</v>
      </c>
      <c r="B114" s="36">
        <v>76.2</v>
      </c>
      <c r="C114" s="36">
        <v>50.8</v>
      </c>
      <c r="D114" s="36">
        <v>1.5</v>
      </c>
      <c r="E114" s="36">
        <v>228.6</v>
      </c>
      <c r="F114" s="36">
        <v>3.0</v>
      </c>
      <c r="G114" s="36">
        <v>198000.0</v>
      </c>
      <c r="H114" s="36">
        <v>470.0</v>
      </c>
      <c r="I114" s="36">
        <v>735.36</v>
      </c>
      <c r="J114" s="36">
        <v>3.5</v>
      </c>
      <c r="K114" s="36">
        <v>30.0</v>
      </c>
      <c r="L114" s="36">
        <v>242.0</v>
      </c>
    </row>
    <row r="115" ht="15.75" customHeight="1">
      <c r="A115" s="36">
        <v>19.0</v>
      </c>
      <c r="B115" s="36">
        <v>76.2</v>
      </c>
      <c r="C115" s="36">
        <v>50.8</v>
      </c>
      <c r="D115" s="36">
        <v>1.5</v>
      </c>
      <c r="E115" s="36">
        <v>228.6</v>
      </c>
      <c r="F115" s="36">
        <v>3.0</v>
      </c>
      <c r="G115" s="36">
        <v>198000.0</v>
      </c>
      <c r="H115" s="36">
        <v>470.0</v>
      </c>
      <c r="I115" s="36">
        <v>735.36</v>
      </c>
      <c r="J115" s="36">
        <v>3.5</v>
      </c>
      <c r="K115" s="36">
        <v>40.0</v>
      </c>
      <c r="L115" s="36">
        <v>266.0</v>
      </c>
    </row>
    <row r="116" ht="15.75" customHeight="1">
      <c r="A116" s="36">
        <v>19.0</v>
      </c>
      <c r="B116" s="36">
        <v>76.2</v>
      </c>
      <c r="C116" s="36">
        <v>76.2</v>
      </c>
      <c r="D116" s="36">
        <v>1.5</v>
      </c>
      <c r="E116" s="36">
        <v>228.6</v>
      </c>
      <c r="F116" s="36">
        <v>3.0</v>
      </c>
      <c r="G116" s="36">
        <v>198000.0</v>
      </c>
      <c r="H116" s="36">
        <v>470.0</v>
      </c>
      <c r="I116" s="36">
        <v>735.36</v>
      </c>
      <c r="J116" s="36">
        <v>3.5</v>
      </c>
      <c r="K116" s="36">
        <v>30.0</v>
      </c>
      <c r="L116" s="36">
        <v>391.0</v>
      </c>
    </row>
    <row r="117" ht="15.75" customHeight="1">
      <c r="A117" s="36">
        <v>19.0</v>
      </c>
      <c r="B117" s="36">
        <v>76.2</v>
      </c>
      <c r="C117" s="36">
        <v>76.2</v>
      </c>
      <c r="D117" s="36">
        <v>1.5</v>
      </c>
      <c r="E117" s="36">
        <v>228.6</v>
      </c>
      <c r="F117" s="36">
        <v>3.0</v>
      </c>
      <c r="G117" s="36">
        <v>198000.0</v>
      </c>
      <c r="H117" s="36">
        <v>470.0</v>
      </c>
      <c r="I117" s="36">
        <v>735.36</v>
      </c>
      <c r="J117" s="36">
        <v>3.5</v>
      </c>
      <c r="K117" s="36">
        <v>40.0</v>
      </c>
      <c r="L117" s="36">
        <v>413.0</v>
      </c>
    </row>
    <row r="118" ht="15.75" customHeight="1">
      <c r="A118" s="36">
        <v>19.0</v>
      </c>
      <c r="B118" s="36">
        <v>101.6</v>
      </c>
      <c r="C118" s="36">
        <v>50.8</v>
      </c>
      <c r="D118" s="36">
        <v>1.5</v>
      </c>
      <c r="E118" s="36">
        <v>304.8</v>
      </c>
      <c r="F118" s="36">
        <v>3.0</v>
      </c>
      <c r="G118" s="36">
        <v>198000.0</v>
      </c>
      <c r="H118" s="36">
        <v>470.0</v>
      </c>
      <c r="I118" s="36">
        <v>735.36</v>
      </c>
      <c r="J118" s="36">
        <v>3.5</v>
      </c>
      <c r="K118" s="36">
        <v>30.0</v>
      </c>
      <c r="L118" s="36">
        <v>330.0</v>
      </c>
    </row>
    <row r="119" ht="15.75" customHeight="1">
      <c r="A119" s="36">
        <v>19.0</v>
      </c>
      <c r="B119" s="36">
        <v>101.6</v>
      </c>
      <c r="C119" s="36">
        <v>50.8</v>
      </c>
      <c r="D119" s="36">
        <v>1.5</v>
      </c>
      <c r="E119" s="36">
        <v>304.8</v>
      </c>
      <c r="F119" s="36">
        <v>3.0</v>
      </c>
      <c r="G119" s="36">
        <v>198000.0</v>
      </c>
      <c r="H119" s="36">
        <v>470.0</v>
      </c>
      <c r="I119" s="36">
        <v>735.36</v>
      </c>
      <c r="J119" s="36">
        <v>3.5</v>
      </c>
      <c r="K119" s="36">
        <v>40.0</v>
      </c>
      <c r="L119" s="36">
        <v>359.0</v>
      </c>
    </row>
    <row r="120" ht="15.75" customHeight="1">
      <c r="A120" s="36">
        <v>19.0</v>
      </c>
      <c r="B120" s="36">
        <v>51.0</v>
      </c>
      <c r="C120" s="36">
        <v>51.0</v>
      </c>
      <c r="D120" s="36">
        <v>2.85</v>
      </c>
      <c r="E120" s="36">
        <v>150.0</v>
      </c>
      <c r="F120" s="36">
        <v>2.94</v>
      </c>
      <c r="G120" s="36">
        <v>207900.0</v>
      </c>
      <c r="H120" s="36">
        <v>440.0</v>
      </c>
      <c r="I120" s="36">
        <v>743.83</v>
      </c>
      <c r="J120" s="36">
        <v>8.2</v>
      </c>
      <c r="K120" s="36">
        <v>21.5</v>
      </c>
      <c r="L120" s="36">
        <v>363.0</v>
      </c>
    </row>
    <row r="121" ht="15.75" customHeight="1">
      <c r="A121" s="36">
        <v>19.0</v>
      </c>
      <c r="B121" s="36">
        <v>101.0</v>
      </c>
      <c r="C121" s="36">
        <v>101.0</v>
      </c>
      <c r="D121" s="36">
        <v>5.05</v>
      </c>
      <c r="E121" s="36">
        <v>300.0</v>
      </c>
      <c r="F121" s="36">
        <v>2.97</v>
      </c>
      <c r="G121" s="36">
        <v>202100.0</v>
      </c>
      <c r="H121" s="36">
        <v>435.0</v>
      </c>
      <c r="I121" s="36">
        <v>727.19</v>
      </c>
      <c r="J121" s="36">
        <v>7.0</v>
      </c>
      <c r="K121" s="36">
        <v>21.5</v>
      </c>
      <c r="L121" s="36">
        <v>1360.0</v>
      </c>
    </row>
    <row r="122" ht="15.75" customHeight="1">
      <c r="A122" s="36">
        <v>19.0</v>
      </c>
      <c r="B122" s="36">
        <v>101.0</v>
      </c>
      <c r="C122" s="36">
        <v>101.0</v>
      </c>
      <c r="D122" s="36">
        <v>2.85</v>
      </c>
      <c r="E122" s="36">
        <v>300.0</v>
      </c>
      <c r="F122" s="36">
        <v>2.97</v>
      </c>
      <c r="G122" s="36">
        <v>195700.0</v>
      </c>
      <c r="H122" s="36">
        <v>358.0</v>
      </c>
      <c r="I122" s="36">
        <v>664.9</v>
      </c>
      <c r="J122" s="36">
        <v>8.3</v>
      </c>
      <c r="K122" s="36">
        <v>34.9</v>
      </c>
      <c r="L122" s="36">
        <v>763.0</v>
      </c>
    </row>
    <row r="123" ht="15.75" customHeight="1">
      <c r="A123" s="36">
        <v>19.0</v>
      </c>
      <c r="B123" s="36">
        <v>152.0</v>
      </c>
      <c r="C123" s="36">
        <v>152.0</v>
      </c>
      <c r="D123" s="36">
        <v>2.85</v>
      </c>
      <c r="E123" s="36">
        <v>450.0</v>
      </c>
      <c r="F123" s="36">
        <v>2.96</v>
      </c>
      <c r="G123" s="36">
        <v>192600.0</v>
      </c>
      <c r="H123" s="36">
        <v>268.0</v>
      </c>
      <c r="I123" s="36">
        <v>585.89</v>
      </c>
      <c r="J123" s="36">
        <v>6.8</v>
      </c>
      <c r="K123" s="36">
        <v>34.9</v>
      </c>
      <c r="L123" s="36">
        <v>1178.0</v>
      </c>
    </row>
    <row r="124" ht="15.75" customHeight="1">
      <c r="A124" s="36">
        <v>19.0</v>
      </c>
      <c r="B124" s="36">
        <v>150.5</v>
      </c>
      <c r="C124" s="36">
        <v>150.5</v>
      </c>
      <c r="D124" s="36">
        <v>5.83</v>
      </c>
      <c r="E124" s="36">
        <v>450.0</v>
      </c>
      <c r="F124" s="36">
        <v>2.99</v>
      </c>
      <c r="G124" s="36">
        <v>194000.0</v>
      </c>
      <c r="H124" s="36">
        <v>497.0</v>
      </c>
      <c r="I124" s="36">
        <v>737.45</v>
      </c>
      <c r="J124" s="36">
        <v>3.0</v>
      </c>
      <c r="K124" s="36">
        <v>46.6</v>
      </c>
      <c r="L124" s="36">
        <v>2745.0</v>
      </c>
    </row>
    <row r="125" ht="15.75" customHeight="1">
      <c r="A125" s="36">
        <v>19.0</v>
      </c>
      <c r="B125" s="36">
        <v>100.0</v>
      </c>
      <c r="C125" s="36">
        <v>100.0</v>
      </c>
      <c r="D125" s="36">
        <v>4.9</v>
      </c>
      <c r="E125" s="36">
        <v>300.0</v>
      </c>
      <c r="F125" s="36">
        <v>3.0</v>
      </c>
      <c r="G125" s="36">
        <v>180000.0</v>
      </c>
      <c r="H125" s="36">
        <v>458.0</v>
      </c>
      <c r="I125" s="36">
        <v>682.85</v>
      </c>
      <c r="J125" s="36">
        <v>3.7</v>
      </c>
      <c r="K125" s="36">
        <v>53.0</v>
      </c>
      <c r="L125" s="36">
        <v>1565.0</v>
      </c>
    </row>
    <row r="126" ht="15.75" customHeight="1">
      <c r="A126" s="36">
        <v>20.0</v>
      </c>
      <c r="B126" s="36">
        <v>60.0</v>
      </c>
      <c r="C126" s="36">
        <v>60.0</v>
      </c>
      <c r="D126" s="36">
        <v>1.0</v>
      </c>
      <c r="E126" s="36">
        <v>180.0</v>
      </c>
      <c r="F126" s="36">
        <v>3.0</v>
      </c>
      <c r="G126" s="36">
        <v>200000.0</v>
      </c>
      <c r="H126" s="36">
        <v>258.0</v>
      </c>
      <c r="I126" s="36">
        <v>409.0</v>
      </c>
      <c r="K126" s="36">
        <v>22.74</v>
      </c>
      <c r="L126" s="36">
        <v>114.0</v>
      </c>
    </row>
    <row r="127" ht="15.75" customHeight="1">
      <c r="A127" s="36">
        <v>20.0</v>
      </c>
      <c r="B127" s="36">
        <v>60.0</v>
      </c>
      <c r="C127" s="36">
        <v>60.0</v>
      </c>
      <c r="D127" s="36">
        <v>1.0</v>
      </c>
      <c r="E127" s="36">
        <v>210.0</v>
      </c>
      <c r="F127" s="36">
        <v>3.5</v>
      </c>
      <c r="G127" s="36">
        <v>200000.0</v>
      </c>
      <c r="H127" s="36">
        <v>258.0</v>
      </c>
      <c r="I127" s="36">
        <v>409.0</v>
      </c>
      <c r="K127" s="36">
        <v>22.74</v>
      </c>
      <c r="L127" s="36">
        <v>131.0</v>
      </c>
    </row>
    <row r="128" ht="15.75" customHeight="1">
      <c r="A128" s="36">
        <v>20.0</v>
      </c>
      <c r="B128" s="36">
        <v>60.0</v>
      </c>
      <c r="C128" s="36">
        <v>60.0</v>
      </c>
      <c r="D128" s="36">
        <v>1.0</v>
      </c>
      <c r="E128" s="36">
        <v>240.0</v>
      </c>
      <c r="F128" s="36">
        <v>4.0</v>
      </c>
      <c r="G128" s="36">
        <v>200000.0</v>
      </c>
      <c r="H128" s="36">
        <v>258.0</v>
      </c>
      <c r="I128" s="36">
        <v>409.0</v>
      </c>
      <c r="K128" s="36">
        <v>22.74</v>
      </c>
      <c r="L128" s="36">
        <v>126.0</v>
      </c>
    </row>
    <row r="129" ht="15.75" customHeight="1">
      <c r="A129" s="36">
        <v>20.0</v>
      </c>
      <c r="B129" s="36">
        <v>80.0</v>
      </c>
      <c r="C129" s="36">
        <v>80.0</v>
      </c>
      <c r="D129" s="36">
        <v>1.0</v>
      </c>
      <c r="E129" s="36">
        <v>240.0</v>
      </c>
      <c r="F129" s="36">
        <v>3.0</v>
      </c>
      <c r="G129" s="36">
        <v>200000.0</v>
      </c>
      <c r="H129" s="36">
        <v>258.0</v>
      </c>
      <c r="I129" s="36">
        <v>409.0</v>
      </c>
      <c r="K129" s="36">
        <v>22.74</v>
      </c>
      <c r="L129" s="36">
        <v>190.0</v>
      </c>
    </row>
    <row r="130" ht="15.75" customHeight="1">
      <c r="A130" s="36">
        <v>20.0</v>
      </c>
      <c r="B130" s="36">
        <v>80.0</v>
      </c>
      <c r="C130" s="36">
        <v>80.0</v>
      </c>
      <c r="D130" s="36">
        <v>1.0</v>
      </c>
      <c r="E130" s="36">
        <v>280.0</v>
      </c>
      <c r="F130" s="36">
        <v>3.5</v>
      </c>
      <c r="G130" s="36">
        <v>200000.0</v>
      </c>
      <c r="H130" s="36">
        <v>258.0</v>
      </c>
      <c r="I130" s="36">
        <v>409.0</v>
      </c>
      <c r="K130" s="36">
        <v>22.74</v>
      </c>
      <c r="L130" s="36">
        <v>182.0</v>
      </c>
    </row>
    <row r="131" ht="15.75" customHeight="1">
      <c r="A131" s="36">
        <v>20.0</v>
      </c>
      <c r="B131" s="36">
        <v>80.0</v>
      </c>
      <c r="C131" s="36">
        <v>80.0</v>
      </c>
      <c r="D131" s="36">
        <v>1.0</v>
      </c>
      <c r="E131" s="36">
        <v>320.0</v>
      </c>
      <c r="F131" s="36">
        <v>4.0</v>
      </c>
      <c r="G131" s="36">
        <v>200000.0</v>
      </c>
      <c r="H131" s="36">
        <v>258.0</v>
      </c>
      <c r="I131" s="36">
        <v>409.0</v>
      </c>
      <c r="K131" s="36">
        <v>22.74</v>
      </c>
      <c r="L131" s="36">
        <v>166.0</v>
      </c>
    </row>
    <row r="132" ht="15.75" customHeight="1">
      <c r="A132" s="36">
        <v>20.0</v>
      </c>
      <c r="B132" s="36">
        <v>100.0</v>
      </c>
      <c r="C132" s="36">
        <v>100.0</v>
      </c>
      <c r="D132" s="36">
        <v>1.0</v>
      </c>
      <c r="E132" s="36">
        <v>300.0</v>
      </c>
      <c r="F132" s="36">
        <v>3.0</v>
      </c>
      <c r="G132" s="36">
        <v>200000.0</v>
      </c>
      <c r="H132" s="36">
        <v>258.0</v>
      </c>
      <c r="I132" s="36">
        <v>409.0</v>
      </c>
      <c r="K132" s="36">
        <v>22.74</v>
      </c>
      <c r="L132" s="36">
        <v>258.0</v>
      </c>
    </row>
    <row r="133" ht="15.75" customHeight="1">
      <c r="A133" s="36">
        <v>20.0</v>
      </c>
      <c r="B133" s="36">
        <v>100.0</v>
      </c>
      <c r="C133" s="36">
        <v>100.0</v>
      </c>
      <c r="D133" s="36">
        <v>1.0</v>
      </c>
      <c r="E133" s="36">
        <v>350.0</v>
      </c>
      <c r="F133" s="36">
        <v>3.5</v>
      </c>
      <c r="G133" s="36">
        <v>200000.0</v>
      </c>
      <c r="H133" s="36">
        <v>258.0</v>
      </c>
      <c r="I133" s="36">
        <v>409.0</v>
      </c>
      <c r="K133" s="36">
        <v>22.74</v>
      </c>
      <c r="L133" s="36">
        <v>237.0</v>
      </c>
    </row>
    <row r="134" ht="15.75" customHeight="1">
      <c r="A134" s="36">
        <v>20.0</v>
      </c>
      <c r="B134" s="36">
        <v>100.0</v>
      </c>
      <c r="C134" s="36">
        <v>100.0</v>
      </c>
      <c r="D134" s="36">
        <v>1.0</v>
      </c>
      <c r="E134" s="36">
        <v>400.0</v>
      </c>
      <c r="F134" s="36">
        <v>4.0</v>
      </c>
      <c r="G134" s="36">
        <v>200000.0</v>
      </c>
      <c r="H134" s="36">
        <v>258.0</v>
      </c>
      <c r="I134" s="36">
        <v>409.0</v>
      </c>
      <c r="K134" s="36">
        <v>22.74</v>
      </c>
      <c r="L134" s="36">
        <v>233.0</v>
      </c>
    </row>
    <row r="135" ht="15.75" customHeight="1">
      <c r="A135" s="36">
        <v>20.0</v>
      </c>
      <c r="B135" s="36">
        <v>60.0</v>
      </c>
      <c r="C135" s="36">
        <v>60.0</v>
      </c>
      <c r="D135" s="36">
        <v>1.0</v>
      </c>
      <c r="E135" s="36">
        <v>180.0</v>
      </c>
      <c r="F135" s="36">
        <v>3.0</v>
      </c>
      <c r="G135" s="36">
        <v>200000.0</v>
      </c>
      <c r="H135" s="36">
        <v>258.0</v>
      </c>
      <c r="I135" s="36">
        <v>409.0</v>
      </c>
      <c r="K135" s="36">
        <v>29.43</v>
      </c>
      <c r="L135" s="36">
        <v>142.0</v>
      </c>
    </row>
    <row r="136" ht="15.75" customHeight="1">
      <c r="A136" s="36">
        <v>20.0</v>
      </c>
      <c r="B136" s="36">
        <v>60.0</v>
      </c>
      <c r="C136" s="36">
        <v>60.0</v>
      </c>
      <c r="D136" s="36">
        <v>1.0</v>
      </c>
      <c r="E136" s="36">
        <v>210.0</v>
      </c>
      <c r="F136" s="36">
        <v>3.5</v>
      </c>
      <c r="G136" s="36">
        <v>200000.0</v>
      </c>
      <c r="H136" s="36">
        <v>258.0</v>
      </c>
      <c r="I136" s="36">
        <v>409.0</v>
      </c>
      <c r="K136" s="36">
        <v>29.43</v>
      </c>
      <c r="L136" s="36">
        <v>107.0</v>
      </c>
    </row>
    <row r="137" ht="15.75" customHeight="1">
      <c r="A137" s="36">
        <v>20.0</v>
      </c>
      <c r="B137" s="36">
        <v>60.0</v>
      </c>
      <c r="C137" s="36">
        <v>60.0</v>
      </c>
      <c r="D137" s="36">
        <v>1.0</v>
      </c>
      <c r="E137" s="36">
        <v>240.0</v>
      </c>
      <c r="F137" s="36">
        <v>4.0</v>
      </c>
      <c r="G137" s="36">
        <v>200000.0</v>
      </c>
      <c r="H137" s="36">
        <v>258.0</v>
      </c>
      <c r="I137" s="36">
        <v>409.0</v>
      </c>
      <c r="K137" s="36">
        <v>29.43</v>
      </c>
      <c r="L137" s="36">
        <v>117.0</v>
      </c>
    </row>
    <row r="138" ht="15.75" customHeight="1">
      <c r="A138" s="36">
        <v>20.0</v>
      </c>
      <c r="B138" s="36">
        <v>80.0</v>
      </c>
      <c r="C138" s="36">
        <v>80.0</v>
      </c>
      <c r="D138" s="36">
        <v>1.0</v>
      </c>
      <c r="E138" s="36">
        <v>240.0</v>
      </c>
      <c r="F138" s="36">
        <v>3.0</v>
      </c>
      <c r="G138" s="36">
        <v>200000.0</v>
      </c>
      <c r="H138" s="36">
        <v>258.0</v>
      </c>
      <c r="I138" s="36">
        <v>409.0</v>
      </c>
      <c r="K138" s="36">
        <v>29.43</v>
      </c>
      <c r="L138" s="36">
        <v>190.0</v>
      </c>
    </row>
    <row r="139" ht="15.75" customHeight="1">
      <c r="A139" s="36">
        <v>20.0</v>
      </c>
      <c r="B139" s="36">
        <v>80.0</v>
      </c>
      <c r="C139" s="36">
        <v>80.0</v>
      </c>
      <c r="D139" s="36">
        <v>1.0</v>
      </c>
      <c r="E139" s="36">
        <v>280.0</v>
      </c>
      <c r="F139" s="36">
        <v>3.5</v>
      </c>
      <c r="G139" s="36">
        <v>200000.0</v>
      </c>
      <c r="H139" s="36">
        <v>258.0</v>
      </c>
      <c r="I139" s="36">
        <v>409.0</v>
      </c>
      <c r="K139" s="36">
        <v>29.43</v>
      </c>
      <c r="L139" s="36">
        <v>203.0</v>
      </c>
    </row>
    <row r="140" ht="15.75" customHeight="1">
      <c r="A140" s="36">
        <v>20.0</v>
      </c>
      <c r="B140" s="36">
        <v>80.0</v>
      </c>
      <c r="C140" s="36">
        <v>80.0</v>
      </c>
      <c r="D140" s="36">
        <v>1.0</v>
      </c>
      <c r="E140" s="36">
        <v>320.0</v>
      </c>
      <c r="F140" s="36">
        <v>4.0</v>
      </c>
      <c r="G140" s="36">
        <v>200000.0</v>
      </c>
      <c r="H140" s="36">
        <v>258.0</v>
      </c>
      <c r="I140" s="36">
        <v>409.0</v>
      </c>
      <c r="K140" s="36">
        <v>29.43</v>
      </c>
      <c r="L140" s="36">
        <v>211.0</v>
      </c>
    </row>
    <row r="141" ht="15.75" customHeight="1">
      <c r="A141" s="36">
        <v>20.0</v>
      </c>
      <c r="B141" s="36">
        <v>100.0</v>
      </c>
      <c r="C141" s="36">
        <v>100.0</v>
      </c>
      <c r="D141" s="36">
        <v>1.0</v>
      </c>
      <c r="E141" s="36">
        <v>300.0</v>
      </c>
      <c r="F141" s="36">
        <v>3.0</v>
      </c>
      <c r="G141" s="36">
        <v>200000.0</v>
      </c>
      <c r="H141" s="36">
        <v>258.0</v>
      </c>
      <c r="I141" s="36">
        <v>409.0</v>
      </c>
      <c r="K141" s="36">
        <v>29.43</v>
      </c>
      <c r="L141" s="36">
        <v>261.0</v>
      </c>
    </row>
    <row r="142" ht="15.75" customHeight="1">
      <c r="A142" s="36">
        <v>20.0</v>
      </c>
      <c r="B142" s="36">
        <v>100.0</v>
      </c>
      <c r="C142" s="36">
        <v>100.0</v>
      </c>
      <c r="D142" s="36">
        <v>1.0</v>
      </c>
      <c r="E142" s="36">
        <v>350.0</v>
      </c>
      <c r="F142" s="36">
        <v>3.5</v>
      </c>
      <c r="G142" s="36">
        <v>200000.0</v>
      </c>
      <c r="H142" s="36">
        <v>258.0</v>
      </c>
      <c r="I142" s="36">
        <v>409.0</v>
      </c>
      <c r="K142" s="36">
        <v>29.43</v>
      </c>
      <c r="L142" s="36">
        <v>252.0</v>
      </c>
    </row>
    <row r="143" ht="15.75" customHeight="1">
      <c r="A143" s="36">
        <v>21.0</v>
      </c>
      <c r="B143" s="36">
        <v>40.1</v>
      </c>
      <c r="C143" s="36">
        <v>59.9</v>
      </c>
      <c r="D143" s="36">
        <v>3.82</v>
      </c>
      <c r="E143" s="36">
        <v>178.9</v>
      </c>
      <c r="F143" s="36">
        <v>4.46</v>
      </c>
      <c r="G143" s="36">
        <v>206000.0</v>
      </c>
      <c r="H143" s="36">
        <v>479.0</v>
      </c>
      <c r="I143" s="36">
        <v>492.0</v>
      </c>
      <c r="J143" s="36">
        <v>6.0</v>
      </c>
      <c r="K143" s="36">
        <v>42.6</v>
      </c>
      <c r="L143" s="36">
        <v>477.5</v>
      </c>
    </row>
    <row r="144" ht="15.75" customHeight="1">
      <c r="A144" s="36">
        <v>21.0</v>
      </c>
      <c r="B144" s="36">
        <v>40.1</v>
      </c>
      <c r="C144" s="36">
        <v>59.8</v>
      </c>
      <c r="D144" s="36">
        <v>3.8</v>
      </c>
      <c r="E144" s="36">
        <v>179.5</v>
      </c>
      <c r="F144" s="36">
        <v>4.48</v>
      </c>
      <c r="G144" s="36">
        <v>206000.0</v>
      </c>
      <c r="H144" s="36">
        <v>479.0</v>
      </c>
      <c r="I144" s="36">
        <v>492.0</v>
      </c>
      <c r="J144" s="36">
        <v>6.0</v>
      </c>
      <c r="K144" s="36">
        <v>42.6</v>
      </c>
      <c r="L144" s="36">
        <v>481.0</v>
      </c>
    </row>
    <row r="145" ht="15.75" customHeight="1">
      <c r="A145" s="36">
        <v>21.0</v>
      </c>
      <c r="B145" s="36">
        <v>40.1</v>
      </c>
      <c r="C145" s="36">
        <v>59.9</v>
      </c>
      <c r="D145" s="36">
        <v>3.79</v>
      </c>
      <c r="E145" s="36">
        <v>179.5</v>
      </c>
      <c r="F145" s="36">
        <v>4.48</v>
      </c>
      <c r="G145" s="36">
        <v>206000.0</v>
      </c>
      <c r="H145" s="36">
        <v>479.0</v>
      </c>
      <c r="I145" s="36">
        <v>492.0</v>
      </c>
      <c r="J145" s="36">
        <v>6.0</v>
      </c>
      <c r="K145" s="36">
        <v>80.9</v>
      </c>
      <c r="L145" s="36">
        <v>531.8</v>
      </c>
    </row>
    <row r="146" ht="15.75" customHeight="1">
      <c r="A146" s="36">
        <v>21.0</v>
      </c>
      <c r="B146" s="36">
        <v>40.1</v>
      </c>
      <c r="C146" s="36">
        <v>59.8</v>
      </c>
      <c r="D146" s="36">
        <v>3.82</v>
      </c>
      <c r="E146" s="36">
        <v>179.1</v>
      </c>
      <c r="F146" s="36">
        <v>4.47</v>
      </c>
      <c r="G146" s="36">
        <v>206000.0</v>
      </c>
      <c r="H146" s="36">
        <v>479.0</v>
      </c>
      <c r="I146" s="36">
        <v>492.0</v>
      </c>
      <c r="J146" s="36">
        <v>6.0</v>
      </c>
      <c r="K146" s="36">
        <v>114.6</v>
      </c>
      <c r="L146" s="36">
        <v>585.1</v>
      </c>
    </row>
    <row r="147" ht="15.75" customHeight="1">
      <c r="A147" s="36">
        <v>21.0</v>
      </c>
      <c r="B147" s="36">
        <v>60.1</v>
      </c>
      <c r="C147" s="36">
        <v>60.3</v>
      </c>
      <c r="D147" s="36">
        <v>2.83</v>
      </c>
      <c r="E147" s="36">
        <v>180.3</v>
      </c>
      <c r="F147" s="36">
        <v>3.0</v>
      </c>
      <c r="G147" s="36">
        <v>210000.0</v>
      </c>
      <c r="H147" s="36">
        <v>449.0</v>
      </c>
      <c r="I147" s="36">
        <v>463.0</v>
      </c>
      <c r="J147" s="36">
        <v>6.0</v>
      </c>
      <c r="K147" s="36">
        <v>42.6</v>
      </c>
      <c r="L147" s="36">
        <v>484.2</v>
      </c>
    </row>
    <row r="148" ht="15.75" customHeight="1">
      <c r="A148" s="36">
        <v>21.0</v>
      </c>
      <c r="B148" s="36">
        <v>60.1</v>
      </c>
      <c r="C148" s="36">
        <v>60.2</v>
      </c>
      <c r="D148" s="36">
        <v>2.83</v>
      </c>
      <c r="E148" s="36">
        <v>179.7</v>
      </c>
      <c r="F148" s="36">
        <v>2.99</v>
      </c>
      <c r="G148" s="36">
        <v>210000.0</v>
      </c>
      <c r="H148" s="36">
        <v>449.0</v>
      </c>
      <c r="I148" s="36">
        <v>463.0</v>
      </c>
      <c r="J148" s="36">
        <v>6.0</v>
      </c>
      <c r="K148" s="36">
        <v>80.9</v>
      </c>
      <c r="L148" s="36">
        <v>594.7</v>
      </c>
    </row>
    <row r="149" ht="15.75" customHeight="1">
      <c r="A149" s="36">
        <v>21.0</v>
      </c>
      <c r="B149" s="36">
        <v>60.1</v>
      </c>
      <c r="C149" s="36">
        <v>60.3</v>
      </c>
      <c r="D149" s="36">
        <v>2.83</v>
      </c>
      <c r="E149" s="36">
        <v>179.2</v>
      </c>
      <c r="F149" s="36">
        <v>2.98</v>
      </c>
      <c r="G149" s="36">
        <v>210000.0</v>
      </c>
      <c r="H149" s="36">
        <v>449.0</v>
      </c>
      <c r="I149" s="36">
        <v>463.0</v>
      </c>
      <c r="J149" s="36">
        <v>6.0</v>
      </c>
      <c r="K149" s="36">
        <v>114.6</v>
      </c>
      <c r="L149" s="36">
        <v>712.2</v>
      </c>
    </row>
    <row r="150" ht="15.75" customHeight="1">
      <c r="A150" s="36">
        <v>21.0</v>
      </c>
      <c r="B150" s="36">
        <v>59.9</v>
      </c>
      <c r="C150" s="36">
        <v>80.1</v>
      </c>
      <c r="D150" s="36">
        <v>3.71</v>
      </c>
      <c r="E150" s="36">
        <v>239.7</v>
      </c>
      <c r="F150" s="36">
        <v>4.0</v>
      </c>
      <c r="G150" s="36">
        <v>210000.0</v>
      </c>
      <c r="H150" s="36">
        <v>451.0</v>
      </c>
      <c r="I150" s="36">
        <v>464.0</v>
      </c>
      <c r="J150" s="36">
        <v>7.0</v>
      </c>
      <c r="K150" s="36">
        <v>42.6</v>
      </c>
      <c r="L150" s="36">
        <v>712.6</v>
      </c>
    </row>
    <row r="151" ht="15.75" customHeight="1">
      <c r="A151" s="36">
        <v>21.0</v>
      </c>
      <c r="B151" s="36">
        <v>59.9</v>
      </c>
      <c r="C151" s="36">
        <v>80.3</v>
      </c>
      <c r="D151" s="36">
        <v>3.72</v>
      </c>
      <c r="E151" s="36">
        <v>239.9</v>
      </c>
      <c r="F151" s="36">
        <v>4.01</v>
      </c>
      <c r="G151" s="36">
        <v>210000.0</v>
      </c>
      <c r="H151" s="36">
        <v>451.0</v>
      </c>
      <c r="I151" s="36">
        <v>464.0</v>
      </c>
      <c r="J151" s="36">
        <v>7.0</v>
      </c>
      <c r="K151" s="36">
        <v>80.9</v>
      </c>
      <c r="L151" s="36">
        <v>878.6</v>
      </c>
    </row>
    <row r="152" ht="15.75" customHeight="1">
      <c r="A152" s="36">
        <v>21.0</v>
      </c>
      <c r="B152" s="36">
        <v>59.8</v>
      </c>
      <c r="C152" s="36">
        <v>80.2</v>
      </c>
      <c r="D152" s="36">
        <v>3.72</v>
      </c>
      <c r="E152" s="36">
        <v>240.0</v>
      </c>
      <c r="F152" s="36">
        <v>4.01</v>
      </c>
      <c r="G152" s="36">
        <v>210000.0</v>
      </c>
      <c r="H152" s="36">
        <v>451.0</v>
      </c>
      <c r="I152" s="36">
        <v>464.0</v>
      </c>
      <c r="J152" s="36">
        <v>7.0</v>
      </c>
      <c r="K152" s="36">
        <v>114.6</v>
      </c>
      <c r="L152" s="36">
        <v>999.6</v>
      </c>
    </row>
    <row r="153" ht="15.75" customHeight="1">
      <c r="A153" s="36">
        <v>21.0</v>
      </c>
      <c r="B153" s="36">
        <v>59.9</v>
      </c>
      <c r="C153" s="36">
        <v>80.2</v>
      </c>
      <c r="D153" s="36">
        <v>3.74</v>
      </c>
      <c r="E153" s="36">
        <v>240.1</v>
      </c>
      <c r="F153" s="36">
        <v>4.01</v>
      </c>
      <c r="G153" s="36">
        <v>210000.0</v>
      </c>
      <c r="H153" s="36">
        <v>451.0</v>
      </c>
      <c r="I153" s="36">
        <v>464.0</v>
      </c>
      <c r="J153" s="36">
        <v>7.0</v>
      </c>
      <c r="K153" s="36">
        <v>114.6</v>
      </c>
      <c r="L153" s="36">
        <v>976.6</v>
      </c>
    </row>
    <row r="154" ht="15.75" customHeight="1">
      <c r="A154" s="36">
        <v>21.0</v>
      </c>
      <c r="B154" s="36">
        <v>40.2</v>
      </c>
      <c r="C154" s="36">
        <v>99.7</v>
      </c>
      <c r="D154" s="36">
        <v>1.94</v>
      </c>
      <c r="E154" s="36">
        <v>299.9</v>
      </c>
      <c r="F154" s="36">
        <v>7.46</v>
      </c>
      <c r="G154" s="36">
        <v>200000.0</v>
      </c>
      <c r="H154" s="36">
        <v>420.0</v>
      </c>
      <c r="I154" s="36">
        <v>452.0</v>
      </c>
      <c r="J154" s="36">
        <v>8.0</v>
      </c>
      <c r="K154" s="36">
        <v>42.6</v>
      </c>
      <c r="L154" s="36">
        <v>398.3</v>
      </c>
    </row>
    <row r="155" ht="15.75" customHeight="1">
      <c r="A155" s="36">
        <v>21.0</v>
      </c>
      <c r="B155" s="36">
        <v>40.2</v>
      </c>
      <c r="C155" s="36">
        <v>99.7</v>
      </c>
      <c r="D155" s="36">
        <v>1.95</v>
      </c>
      <c r="E155" s="36">
        <v>300.0</v>
      </c>
      <c r="F155" s="36">
        <v>7.46</v>
      </c>
      <c r="G155" s="36">
        <v>200000.0</v>
      </c>
      <c r="H155" s="36">
        <v>420.0</v>
      </c>
      <c r="I155" s="36">
        <v>452.0</v>
      </c>
      <c r="J155" s="36">
        <v>8.0</v>
      </c>
      <c r="K155" s="36">
        <v>80.9</v>
      </c>
      <c r="L155" s="36">
        <v>534.6</v>
      </c>
    </row>
    <row r="156" ht="15.75" customHeight="1">
      <c r="A156" s="36">
        <v>21.0</v>
      </c>
      <c r="B156" s="36">
        <v>40.2</v>
      </c>
      <c r="C156" s="36">
        <v>99.7</v>
      </c>
      <c r="D156" s="36">
        <v>1.95</v>
      </c>
      <c r="E156" s="36">
        <v>300.0</v>
      </c>
      <c r="F156" s="36">
        <v>7.46</v>
      </c>
      <c r="G156" s="36">
        <v>200000.0</v>
      </c>
      <c r="H156" s="36">
        <v>420.0</v>
      </c>
      <c r="I156" s="36">
        <v>452.0</v>
      </c>
      <c r="J156" s="36">
        <v>8.0</v>
      </c>
      <c r="K156" s="36">
        <v>114.6</v>
      </c>
      <c r="L156" s="36">
        <v>674.1</v>
      </c>
    </row>
    <row r="157" ht="15.75" customHeight="1">
      <c r="A157" s="36">
        <v>21.0</v>
      </c>
      <c r="B157" s="36">
        <v>79.9</v>
      </c>
      <c r="C157" s="36">
        <v>119.9</v>
      </c>
      <c r="D157" s="36">
        <v>2.8</v>
      </c>
      <c r="E157" s="36">
        <v>359.8</v>
      </c>
      <c r="F157" s="36">
        <v>4.5</v>
      </c>
      <c r="G157" s="36">
        <v>200000.0</v>
      </c>
      <c r="H157" s="36">
        <v>381.0</v>
      </c>
      <c r="I157" s="36">
        <v>443.0</v>
      </c>
      <c r="J157" s="36">
        <v>8.0</v>
      </c>
      <c r="K157" s="36">
        <v>42.6</v>
      </c>
      <c r="L157" s="36">
        <v>870.8</v>
      </c>
    </row>
    <row r="158" ht="15.75" customHeight="1">
      <c r="A158" s="36">
        <v>21.0</v>
      </c>
      <c r="B158" s="36">
        <v>79.9</v>
      </c>
      <c r="C158" s="36">
        <v>120.0</v>
      </c>
      <c r="D158" s="36">
        <v>2.81</v>
      </c>
      <c r="E158" s="36">
        <v>359.9</v>
      </c>
      <c r="F158" s="36">
        <v>4.5</v>
      </c>
      <c r="G158" s="36">
        <v>200000.0</v>
      </c>
      <c r="H158" s="36">
        <v>381.0</v>
      </c>
      <c r="I158" s="36">
        <v>443.0</v>
      </c>
      <c r="J158" s="36">
        <v>8.0</v>
      </c>
      <c r="K158" s="36">
        <v>80.9</v>
      </c>
      <c r="L158" s="36">
        <v>1255.2</v>
      </c>
    </row>
    <row r="159" ht="15.75" customHeight="1">
      <c r="A159" s="36">
        <v>21.0</v>
      </c>
      <c r="B159" s="36">
        <v>79.9</v>
      </c>
      <c r="C159" s="36">
        <v>120.0</v>
      </c>
      <c r="D159" s="36">
        <v>2.81</v>
      </c>
      <c r="E159" s="36">
        <v>359.9</v>
      </c>
      <c r="F159" s="36">
        <v>4.5</v>
      </c>
      <c r="G159" s="36">
        <v>200000.0</v>
      </c>
      <c r="H159" s="36">
        <v>381.0</v>
      </c>
      <c r="I159" s="36">
        <v>443.0</v>
      </c>
      <c r="J159" s="36">
        <v>8.0</v>
      </c>
      <c r="K159" s="36">
        <v>114.6</v>
      </c>
      <c r="L159" s="36">
        <v>1610.3</v>
      </c>
    </row>
    <row r="160" ht="15.75" customHeight="1">
      <c r="A160" s="36">
        <v>1.0</v>
      </c>
      <c r="B160" s="36">
        <v>60.0</v>
      </c>
      <c r="C160" s="36">
        <v>120.0</v>
      </c>
      <c r="D160" s="36">
        <v>4.0</v>
      </c>
      <c r="E160" s="36">
        <v>360.0</v>
      </c>
      <c r="F160" s="36">
        <v>6.0</v>
      </c>
      <c r="G160" s="36">
        <v>195000.0</v>
      </c>
      <c r="H160" s="36">
        <v>538.0</v>
      </c>
      <c r="I160" s="36">
        <v>757.31</v>
      </c>
      <c r="J160" s="36">
        <v>5.0</v>
      </c>
      <c r="K160" s="36">
        <v>35.17</v>
      </c>
      <c r="L160" s="36">
        <v>1261.0</v>
      </c>
    </row>
    <row r="161" ht="15.75" customHeight="1">
      <c r="A161" s="36">
        <v>1.0</v>
      </c>
      <c r="B161" s="36">
        <v>60.0</v>
      </c>
      <c r="C161" s="36">
        <v>120.0</v>
      </c>
      <c r="D161" s="36">
        <v>5.0</v>
      </c>
      <c r="E161" s="36">
        <v>360.0</v>
      </c>
      <c r="F161" s="36">
        <v>6.0</v>
      </c>
      <c r="G161" s="36">
        <v>200000.0</v>
      </c>
      <c r="H161" s="36">
        <v>581.0</v>
      </c>
      <c r="I161" s="36">
        <v>787.88</v>
      </c>
      <c r="J161" s="36">
        <v>4.0</v>
      </c>
      <c r="K161" s="36">
        <v>35.17</v>
      </c>
      <c r="L161" s="36">
        <v>1632.0</v>
      </c>
    </row>
    <row r="162" ht="15.75" customHeight="1">
      <c r="A162" s="36">
        <v>1.0</v>
      </c>
      <c r="B162" s="36">
        <v>80.0</v>
      </c>
      <c r="C162" s="36">
        <v>120.0</v>
      </c>
      <c r="D162" s="36">
        <v>4.0</v>
      </c>
      <c r="E162" s="36">
        <v>360.0</v>
      </c>
      <c r="F162" s="36">
        <v>4.5</v>
      </c>
      <c r="G162" s="36">
        <v>196000.0</v>
      </c>
      <c r="H162" s="36">
        <v>516.0</v>
      </c>
      <c r="I162" s="36">
        <v>751.05</v>
      </c>
      <c r="J162" s="36">
        <v>5.0</v>
      </c>
      <c r="K162" s="36">
        <v>35.17</v>
      </c>
      <c r="L162" s="36">
        <v>1362.0</v>
      </c>
    </row>
    <row r="163" ht="15.75" customHeight="1">
      <c r="A163" s="36">
        <v>1.0</v>
      </c>
      <c r="B163" s="36">
        <v>80.0</v>
      </c>
      <c r="C163" s="36">
        <v>120.0</v>
      </c>
      <c r="D163" s="36">
        <v>5.0</v>
      </c>
      <c r="E163" s="36">
        <v>360.0</v>
      </c>
      <c r="F163" s="36">
        <v>4.5</v>
      </c>
      <c r="G163" s="36">
        <v>200000.0</v>
      </c>
      <c r="H163" s="36">
        <v>558.0</v>
      </c>
      <c r="I163" s="36">
        <v>779.17</v>
      </c>
      <c r="J163" s="36">
        <v>5.0</v>
      </c>
      <c r="K163" s="36">
        <v>35.17</v>
      </c>
      <c r="L163" s="36">
        <v>1732.0</v>
      </c>
    </row>
    <row r="164" ht="15.75" customHeight="1">
      <c r="A164" s="36">
        <v>1.0</v>
      </c>
      <c r="B164" s="36">
        <v>120.0</v>
      </c>
      <c r="C164" s="36">
        <v>120.0</v>
      </c>
      <c r="D164" s="36">
        <v>4.0</v>
      </c>
      <c r="E164" s="36">
        <v>360.0</v>
      </c>
      <c r="F164" s="36">
        <v>3.0</v>
      </c>
      <c r="G164" s="36">
        <v>203000.0</v>
      </c>
      <c r="H164" s="36">
        <v>549.0</v>
      </c>
      <c r="I164" s="36">
        <v>783.93</v>
      </c>
      <c r="J164" s="36">
        <v>5.0</v>
      </c>
      <c r="K164" s="36">
        <v>35.17</v>
      </c>
      <c r="L164" s="36">
        <v>1815.0</v>
      </c>
    </row>
    <row r="165" ht="15.75" customHeight="1">
      <c r="A165" s="36">
        <v>1.0</v>
      </c>
      <c r="B165" s="36">
        <v>120.0</v>
      </c>
      <c r="C165" s="36">
        <v>120.0</v>
      </c>
      <c r="D165" s="36">
        <v>5.0</v>
      </c>
      <c r="E165" s="36">
        <v>360.0</v>
      </c>
      <c r="F165" s="36">
        <v>3.0</v>
      </c>
      <c r="G165" s="36">
        <v>203000.0</v>
      </c>
      <c r="H165" s="36">
        <v>578.0</v>
      </c>
      <c r="I165" s="36">
        <v>795.32</v>
      </c>
      <c r="J165" s="36">
        <v>5.0</v>
      </c>
      <c r="K165" s="36">
        <v>35.17</v>
      </c>
      <c r="L165" s="36">
        <v>2275.0</v>
      </c>
    </row>
    <row r="166" ht="15.75" customHeight="1">
      <c r="A166" s="36">
        <v>1.0</v>
      </c>
      <c r="B166" s="36">
        <v>120.0</v>
      </c>
      <c r="C166" s="36">
        <v>120.0</v>
      </c>
      <c r="D166" s="36">
        <v>6.0</v>
      </c>
      <c r="E166" s="36">
        <v>360.0</v>
      </c>
      <c r="F166" s="36">
        <v>3.0</v>
      </c>
      <c r="G166" s="36">
        <v>203000.0</v>
      </c>
      <c r="H166" s="36">
        <v>598.0</v>
      </c>
      <c r="I166" s="36">
        <v>802.71</v>
      </c>
      <c r="J166" s="36">
        <v>5.0</v>
      </c>
      <c r="K166" s="36">
        <v>35.17</v>
      </c>
      <c r="L166" s="36">
        <v>2854.0</v>
      </c>
    </row>
    <row r="167" ht="15.75" customHeight="1">
      <c r="A167" s="36">
        <v>1.0</v>
      </c>
      <c r="B167" s="36">
        <v>100.0</v>
      </c>
      <c r="C167" s="36">
        <v>100.0</v>
      </c>
      <c r="D167" s="36">
        <v>3.0</v>
      </c>
      <c r="E167" s="36">
        <v>400.0</v>
      </c>
      <c r="F167" s="36">
        <v>4.0</v>
      </c>
      <c r="G167" s="36">
        <v>202000.0</v>
      </c>
      <c r="H167" s="36">
        <v>266.0</v>
      </c>
      <c r="I167" s="36">
        <v>615.0</v>
      </c>
      <c r="J167" s="36">
        <v>7.4</v>
      </c>
      <c r="K167" s="36">
        <v>37.0</v>
      </c>
      <c r="L167" s="36">
        <v>698.0</v>
      </c>
    </row>
    <row r="168" ht="15.75" customHeight="1">
      <c r="A168" s="36">
        <v>1.0</v>
      </c>
      <c r="B168" s="36">
        <v>250.0</v>
      </c>
      <c r="C168" s="36">
        <v>250.0</v>
      </c>
      <c r="D168" s="36">
        <v>3.0</v>
      </c>
      <c r="E168" s="36">
        <v>850.0</v>
      </c>
      <c r="F168" s="36">
        <v>3.4</v>
      </c>
      <c r="G168" s="36">
        <v>202000.0</v>
      </c>
      <c r="H168" s="36">
        <v>266.0</v>
      </c>
      <c r="I168" s="36">
        <v>615.0</v>
      </c>
      <c r="J168" s="36">
        <v>7.4</v>
      </c>
      <c r="K168" s="36">
        <v>37.0</v>
      </c>
      <c r="L168" s="36">
        <v>2709.0</v>
      </c>
    </row>
    <row r="169" ht="15.75" customHeight="1">
      <c r="A169" s="36">
        <v>22.0</v>
      </c>
      <c r="B169" s="36">
        <v>100.0</v>
      </c>
      <c r="C169" s="36">
        <v>100.0</v>
      </c>
      <c r="D169" s="36">
        <v>3.0</v>
      </c>
      <c r="E169" s="36">
        <v>400.0</v>
      </c>
      <c r="F169" s="36">
        <v>4.0</v>
      </c>
      <c r="G169" s="36">
        <v>199000.0</v>
      </c>
      <c r="H169" s="36">
        <v>511.0</v>
      </c>
      <c r="I169" s="36">
        <v>716.0</v>
      </c>
      <c r="J169" s="36">
        <v>7.5</v>
      </c>
      <c r="K169" s="36">
        <v>37.0</v>
      </c>
      <c r="L169" s="36">
        <v>1038.9</v>
      </c>
    </row>
    <row r="170" ht="15.75" customHeight="1">
      <c r="A170" s="36">
        <v>22.0</v>
      </c>
      <c r="B170" s="36">
        <v>250.0</v>
      </c>
      <c r="C170" s="36">
        <v>250.0</v>
      </c>
      <c r="D170" s="36">
        <v>3.0</v>
      </c>
      <c r="E170" s="36">
        <v>850.0</v>
      </c>
      <c r="F170" s="36">
        <v>3.4</v>
      </c>
      <c r="G170" s="36">
        <v>199000.0</v>
      </c>
      <c r="H170" s="36">
        <v>511.0</v>
      </c>
      <c r="I170" s="36">
        <v>716.0</v>
      </c>
      <c r="J170" s="36">
        <v>7.5</v>
      </c>
      <c r="K170" s="36">
        <v>37.0</v>
      </c>
      <c r="L170" s="36">
        <v>3186.3</v>
      </c>
    </row>
    <row r="171" ht="15.75" customHeight="1">
      <c r="A171" s="36">
        <v>23.0</v>
      </c>
      <c r="B171" s="36">
        <v>120.0</v>
      </c>
      <c r="C171" s="36">
        <v>120.0</v>
      </c>
      <c r="D171" s="36">
        <v>3.84</v>
      </c>
      <c r="E171" s="36">
        <v>360.0</v>
      </c>
      <c r="F171" s="36">
        <v>3.0</v>
      </c>
      <c r="G171" s="36">
        <v>200000.0</v>
      </c>
      <c r="H171" s="36">
        <v>581.0</v>
      </c>
      <c r="I171" s="36">
        <v>747.0</v>
      </c>
      <c r="J171" s="36">
        <v>6.0</v>
      </c>
      <c r="K171" s="36">
        <v>43.8</v>
      </c>
      <c r="L171" s="36">
        <v>1568.0</v>
      </c>
    </row>
    <row r="172" ht="15.75" customHeight="1">
      <c r="A172" s="36">
        <v>23.0</v>
      </c>
      <c r="B172" s="36">
        <v>120.0</v>
      </c>
      <c r="C172" s="36">
        <v>120.0</v>
      </c>
      <c r="D172" s="36">
        <v>3.84</v>
      </c>
      <c r="E172" s="36">
        <v>360.0</v>
      </c>
      <c r="F172" s="36">
        <v>3.0</v>
      </c>
      <c r="G172" s="36">
        <v>200000.0</v>
      </c>
      <c r="H172" s="36">
        <v>581.0</v>
      </c>
      <c r="I172" s="36">
        <v>747.0</v>
      </c>
      <c r="J172" s="36">
        <v>6.0</v>
      </c>
      <c r="K172" s="36">
        <v>43.8</v>
      </c>
      <c r="L172" s="36">
        <v>1598.0</v>
      </c>
    </row>
    <row r="173" ht="15.75" customHeight="1">
      <c r="A173" s="36">
        <v>23.0</v>
      </c>
      <c r="B173" s="36">
        <v>140.0</v>
      </c>
      <c r="C173" s="36">
        <v>140.0</v>
      </c>
      <c r="D173" s="36">
        <v>3.84</v>
      </c>
      <c r="E173" s="36">
        <v>420.0</v>
      </c>
      <c r="F173" s="36">
        <v>3.0</v>
      </c>
      <c r="G173" s="36">
        <v>200000.0</v>
      </c>
      <c r="H173" s="36">
        <v>581.0</v>
      </c>
      <c r="I173" s="36">
        <v>747.0</v>
      </c>
      <c r="J173" s="36">
        <v>6.0</v>
      </c>
      <c r="K173" s="36">
        <v>38.9</v>
      </c>
      <c r="L173" s="36">
        <v>1732.0</v>
      </c>
    </row>
    <row r="174" ht="15.75" customHeight="1">
      <c r="A174" s="36">
        <v>23.0</v>
      </c>
      <c r="B174" s="36">
        <v>140.0</v>
      </c>
      <c r="C174" s="36">
        <v>140.0</v>
      </c>
      <c r="D174" s="36">
        <v>3.84</v>
      </c>
      <c r="E174" s="36">
        <v>420.0</v>
      </c>
      <c r="F174" s="36">
        <v>3.0</v>
      </c>
      <c r="G174" s="36">
        <v>200000.0</v>
      </c>
      <c r="H174" s="36">
        <v>581.0</v>
      </c>
      <c r="I174" s="36">
        <v>747.0</v>
      </c>
      <c r="J174" s="36">
        <v>6.0</v>
      </c>
      <c r="K174" s="36">
        <v>38.9</v>
      </c>
      <c r="L174" s="36">
        <v>1723.0</v>
      </c>
    </row>
    <row r="175" ht="15.75" customHeight="1">
      <c r="A175" s="36">
        <v>23.0</v>
      </c>
      <c r="B175" s="36">
        <v>160.0</v>
      </c>
      <c r="C175" s="36">
        <v>160.0</v>
      </c>
      <c r="D175" s="36">
        <v>3.84</v>
      </c>
      <c r="E175" s="36">
        <v>480.0</v>
      </c>
      <c r="F175" s="36">
        <v>3.0</v>
      </c>
      <c r="G175" s="36">
        <v>200000.0</v>
      </c>
      <c r="H175" s="36">
        <v>581.0</v>
      </c>
      <c r="I175" s="36">
        <v>747.0</v>
      </c>
      <c r="J175" s="36">
        <v>6.0</v>
      </c>
      <c r="K175" s="36">
        <v>43.8</v>
      </c>
      <c r="L175" s="36">
        <v>2195.0</v>
      </c>
    </row>
    <row r="176" ht="15.75" customHeight="1">
      <c r="A176" s="36">
        <v>23.0</v>
      </c>
      <c r="B176" s="36">
        <v>160.0</v>
      </c>
      <c r="C176" s="36">
        <v>160.0</v>
      </c>
      <c r="D176" s="36">
        <v>3.84</v>
      </c>
      <c r="E176" s="36">
        <v>480.0</v>
      </c>
      <c r="F176" s="36">
        <v>3.0</v>
      </c>
      <c r="G176" s="36">
        <v>200000.0</v>
      </c>
      <c r="H176" s="36">
        <v>581.0</v>
      </c>
      <c r="I176" s="36">
        <v>747.0</v>
      </c>
      <c r="J176" s="36">
        <v>6.0</v>
      </c>
      <c r="K176" s="36">
        <v>43.8</v>
      </c>
      <c r="L176" s="36">
        <v>2158.0</v>
      </c>
    </row>
    <row r="177" ht="15.75" customHeight="1">
      <c r="A177" s="36">
        <v>23.0</v>
      </c>
      <c r="B177" s="36">
        <v>200.0</v>
      </c>
      <c r="C177" s="36">
        <v>200.0</v>
      </c>
      <c r="D177" s="36">
        <v>3.84</v>
      </c>
      <c r="E177" s="36">
        <v>600.0</v>
      </c>
      <c r="F177" s="36">
        <v>3.0</v>
      </c>
      <c r="G177" s="36">
        <v>200000.0</v>
      </c>
      <c r="H177" s="36">
        <v>581.0</v>
      </c>
      <c r="I177" s="36">
        <v>747.0</v>
      </c>
      <c r="J177" s="36">
        <v>6.0</v>
      </c>
      <c r="K177" s="36">
        <v>44.7</v>
      </c>
      <c r="L177" s="36">
        <v>2981.0</v>
      </c>
    </row>
    <row r="178" ht="15.75" customHeight="1">
      <c r="A178" s="36">
        <v>23.0</v>
      </c>
      <c r="B178" s="36">
        <v>120.0</v>
      </c>
      <c r="C178" s="36">
        <v>120.0</v>
      </c>
      <c r="D178" s="36">
        <v>5.92</v>
      </c>
      <c r="E178" s="36">
        <v>360.0</v>
      </c>
      <c r="F178" s="36">
        <v>3.0</v>
      </c>
      <c r="G178" s="36">
        <v>199420.0</v>
      </c>
      <c r="H178" s="36">
        <v>535.0</v>
      </c>
      <c r="I178" s="36">
        <v>724.0</v>
      </c>
      <c r="J178" s="36">
        <v>5.45</v>
      </c>
      <c r="K178" s="36">
        <v>43.8</v>
      </c>
      <c r="L178" s="36">
        <v>2079.0</v>
      </c>
    </row>
    <row r="179" ht="15.75" customHeight="1">
      <c r="A179" s="36">
        <v>23.0</v>
      </c>
      <c r="B179" s="36">
        <v>140.0</v>
      </c>
      <c r="C179" s="36">
        <v>140.0</v>
      </c>
      <c r="D179" s="36">
        <v>5.92</v>
      </c>
      <c r="E179" s="36">
        <v>420.0</v>
      </c>
      <c r="F179" s="36">
        <v>3.0</v>
      </c>
      <c r="G179" s="36">
        <v>199420.0</v>
      </c>
      <c r="H179" s="36">
        <v>535.0</v>
      </c>
      <c r="I179" s="36">
        <v>724.0</v>
      </c>
      <c r="J179" s="36">
        <v>5.45</v>
      </c>
      <c r="K179" s="36">
        <v>38.9</v>
      </c>
      <c r="L179" s="36">
        <v>2151.0</v>
      </c>
    </row>
    <row r="180" ht="15.75" customHeight="1">
      <c r="A180" s="36">
        <v>23.0</v>
      </c>
      <c r="B180" s="36">
        <v>140.0</v>
      </c>
      <c r="C180" s="36">
        <v>140.0</v>
      </c>
      <c r="D180" s="36">
        <v>5.92</v>
      </c>
      <c r="E180" s="36">
        <v>420.0</v>
      </c>
      <c r="F180" s="36">
        <v>3.0</v>
      </c>
      <c r="G180" s="36">
        <v>199420.0</v>
      </c>
      <c r="H180" s="36">
        <v>535.0</v>
      </c>
      <c r="I180" s="36">
        <v>724.0</v>
      </c>
      <c r="J180" s="36">
        <v>5.45</v>
      </c>
      <c r="K180" s="36">
        <v>38.9</v>
      </c>
      <c r="L180" s="36">
        <v>2352.0</v>
      </c>
    </row>
    <row r="181" ht="15.75" customHeight="1">
      <c r="A181" s="36">
        <v>23.0</v>
      </c>
      <c r="B181" s="36">
        <v>160.0</v>
      </c>
      <c r="C181" s="36">
        <v>160.0</v>
      </c>
      <c r="D181" s="36">
        <v>5.92</v>
      </c>
      <c r="E181" s="36">
        <v>480.0</v>
      </c>
      <c r="F181" s="36">
        <v>3.0</v>
      </c>
      <c r="G181" s="36">
        <v>199420.0</v>
      </c>
      <c r="H181" s="36">
        <v>535.0</v>
      </c>
      <c r="I181" s="36">
        <v>724.0</v>
      </c>
      <c r="J181" s="36">
        <v>5.45</v>
      </c>
      <c r="K181" s="36">
        <v>44.7</v>
      </c>
      <c r="L181" s="36">
        <v>2809.0</v>
      </c>
    </row>
    <row r="182" ht="15.75" customHeight="1">
      <c r="A182" s="36">
        <v>23.0</v>
      </c>
      <c r="B182" s="36">
        <v>120.0</v>
      </c>
      <c r="C182" s="36">
        <v>120.0</v>
      </c>
      <c r="D182" s="36">
        <v>7.8</v>
      </c>
      <c r="E182" s="36">
        <v>360.0</v>
      </c>
      <c r="F182" s="36">
        <v>3.0</v>
      </c>
      <c r="G182" s="36">
        <v>198640.0</v>
      </c>
      <c r="H182" s="36">
        <v>542.0</v>
      </c>
      <c r="I182" s="36">
        <v>736.0</v>
      </c>
      <c r="J182" s="36">
        <v>5.4</v>
      </c>
      <c r="K182" s="36">
        <v>43.8</v>
      </c>
      <c r="L182" s="36">
        <v>2823.0</v>
      </c>
    </row>
    <row r="183" ht="15.75" customHeight="1">
      <c r="A183" s="36">
        <v>23.0</v>
      </c>
      <c r="B183" s="36">
        <v>120.0</v>
      </c>
      <c r="C183" s="36">
        <v>120.0</v>
      </c>
      <c r="D183" s="36">
        <v>7.8</v>
      </c>
      <c r="E183" s="36">
        <v>360.0</v>
      </c>
      <c r="F183" s="36">
        <v>3.0</v>
      </c>
      <c r="G183" s="36">
        <v>198640.0</v>
      </c>
      <c r="H183" s="36">
        <v>542.0</v>
      </c>
      <c r="I183" s="36">
        <v>736.0</v>
      </c>
      <c r="J183" s="36">
        <v>5.4</v>
      </c>
      <c r="K183" s="36">
        <v>43.8</v>
      </c>
      <c r="L183" s="36">
        <v>2611.0</v>
      </c>
    </row>
    <row r="184" ht="15.75" customHeight="1">
      <c r="A184" s="36">
        <v>23.0</v>
      </c>
      <c r="B184" s="36">
        <v>140.0</v>
      </c>
      <c r="C184" s="36">
        <v>140.0</v>
      </c>
      <c r="D184" s="36">
        <v>7.8</v>
      </c>
      <c r="E184" s="36">
        <v>420.0</v>
      </c>
      <c r="F184" s="36">
        <v>3.0</v>
      </c>
      <c r="G184" s="36">
        <v>198640.0</v>
      </c>
      <c r="H184" s="36">
        <v>542.0</v>
      </c>
      <c r="I184" s="36">
        <v>736.0</v>
      </c>
      <c r="J184" s="36">
        <v>5.4</v>
      </c>
      <c r="K184" s="36">
        <v>43.8</v>
      </c>
      <c r="L184" s="36">
        <v>3153.0</v>
      </c>
    </row>
    <row r="185" ht="15.75" customHeight="1">
      <c r="A185" s="36">
        <v>23.0</v>
      </c>
      <c r="B185" s="36">
        <v>140.0</v>
      </c>
      <c r="C185" s="36">
        <v>140.0</v>
      </c>
      <c r="D185" s="36">
        <v>7.8</v>
      </c>
      <c r="E185" s="36">
        <v>420.0</v>
      </c>
      <c r="F185" s="36">
        <v>3.0</v>
      </c>
      <c r="G185" s="36">
        <v>198640.0</v>
      </c>
      <c r="H185" s="36">
        <v>542.0</v>
      </c>
      <c r="I185" s="36">
        <v>736.0</v>
      </c>
      <c r="J185" s="36">
        <v>5.4</v>
      </c>
      <c r="K185" s="36">
        <v>43.8</v>
      </c>
      <c r="L185" s="36">
        <v>3061.0</v>
      </c>
    </row>
    <row r="186" ht="15.75" customHeight="1">
      <c r="A186" s="36">
        <v>23.0</v>
      </c>
      <c r="B186" s="36">
        <v>160.0</v>
      </c>
      <c r="C186" s="36">
        <v>160.0</v>
      </c>
      <c r="D186" s="36">
        <v>7.8</v>
      </c>
      <c r="E186" s="36">
        <v>480.0</v>
      </c>
      <c r="F186" s="36">
        <v>3.0</v>
      </c>
      <c r="G186" s="36">
        <v>198640.0</v>
      </c>
      <c r="H186" s="36">
        <v>542.0</v>
      </c>
      <c r="I186" s="36">
        <v>736.0</v>
      </c>
      <c r="J186" s="36">
        <v>5.4</v>
      </c>
      <c r="K186" s="36">
        <v>43.8</v>
      </c>
      <c r="L186" s="36">
        <v>3864.0</v>
      </c>
    </row>
    <row r="187" ht="15.75" customHeight="1">
      <c r="A187" s="36">
        <v>23.0</v>
      </c>
      <c r="B187" s="36">
        <v>160.0</v>
      </c>
      <c r="C187" s="36">
        <v>160.0</v>
      </c>
      <c r="D187" s="36">
        <v>7.8</v>
      </c>
      <c r="E187" s="36">
        <v>480.0</v>
      </c>
      <c r="F187" s="36">
        <v>3.0</v>
      </c>
      <c r="G187" s="36">
        <v>198640.0</v>
      </c>
      <c r="H187" s="36">
        <v>542.0</v>
      </c>
      <c r="I187" s="36">
        <v>736.0</v>
      </c>
      <c r="J187" s="36">
        <v>5.4</v>
      </c>
      <c r="K187" s="36">
        <v>43.8</v>
      </c>
      <c r="L187" s="36">
        <v>3772.0</v>
      </c>
    </row>
    <row r="188" ht="15.75" customHeight="1">
      <c r="A188" s="36">
        <v>23.0</v>
      </c>
      <c r="B188" s="36">
        <v>140.0</v>
      </c>
      <c r="C188" s="36">
        <v>140.0</v>
      </c>
      <c r="D188" s="36">
        <v>3.84</v>
      </c>
      <c r="E188" s="36">
        <v>420.0</v>
      </c>
      <c r="F188" s="36">
        <v>3.0</v>
      </c>
      <c r="G188" s="36">
        <v>200000.0</v>
      </c>
      <c r="H188" s="36">
        <v>581.0</v>
      </c>
      <c r="I188" s="36">
        <v>747.0</v>
      </c>
      <c r="J188" s="36">
        <v>6.0</v>
      </c>
      <c r="K188" s="36">
        <v>52.4</v>
      </c>
      <c r="L188" s="36">
        <v>2174.0</v>
      </c>
    </row>
    <row r="189" ht="15.75" customHeight="1">
      <c r="A189" s="36">
        <v>23.0</v>
      </c>
      <c r="B189" s="36">
        <v>140.0</v>
      </c>
      <c r="C189" s="36">
        <v>140.0</v>
      </c>
      <c r="D189" s="36">
        <v>3.84</v>
      </c>
      <c r="E189" s="36">
        <v>420.0</v>
      </c>
      <c r="F189" s="36">
        <v>3.0</v>
      </c>
      <c r="G189" s="36">
        <v>200000.0</v>
      </c>
      <c r="H189" s="36">
        <v>581.0</v>
      </c>
      <c r="I189" s="36">
        <v>747.0</v>
      </c>
      <c r="J189" s="36">
        <v>6.0</v>
      </c>
      <c r="K189" s="36">
        <v>52.4</v>
      </c>
      <c r="L189" s="36">
        <v>1926.0</v>
      </c>
    </row>
    <row r="190" ht="15.75" customHeight="1">
      <c r="A190" s="36">
        <v>23.0</v>
      </c>
      <c r="B190" s="36">
        <v>160.0</v>
      </c>
      <c r="C190" s="36">
        <v>160.0</v>
      </c>
      <c r="D190" s="36">
        <v>3.84</v>
      </c>
      <c r="E190" s="36">
        <v>480.0</v>
      </c>
      <c r="F190" s="36">
        <v>3.0</v>
      </c>
      <c r="G190" s="36">
        <v>200000.0</v>
      </c>
      <c r="H190" s="36">
        <v>581.0</v>
      </c>
      <c r="I190" s="36">
        <v>747.0</v>
      </c>
      <c r="J190" s="36">
        <v>6.0</v>
      </c>
      <c r="K190" s="36">
        <v>52.4</v>
      </c>
      <c r="L190" s="36">
        <v>2759.0</v>
      </c>
    </row>
    <row r="191" ht="15.75" customHeight="1">
      <c r="A191" s="36">
        <v>23.0</v>
      </c>
      <c r="B191" s="36">
        <v>160.0</v>
      </c>
      <c r="C191" s="36">
        <v>160.0</v>
      </c>
      <c r="D191" s="36">
        <v>3.84</v>
      </c>
      <c r="E191" s="36">
        <v>480.0</v>
      </c>
      <c r="F191" s="36">
        <v>3.0</v>
      </c>
      <c r="G191" s="36">
        <v>200000.0</v>
      </c>
      <c r="H191" s="36">
        <v>581.0</v>
      </c>
      <c r="I191" s="36">
        <v>747.0</v>
      </c>
      <c r="J191" s="36">
        <v>6.0</v>
      </c>
      <c r="K191" s="36">
        <v>52.4</v>
      </c>
      <c r="L191" s="36">
        <v>2446.0</v>
      </c>
    </row>
    <row r="192" ht="15.75" customHeight="1">
      <c r="A192" s="36">
        <v>23.0</v>
      </c>
      <c r="B192" s="36">
        <v>180.0</v>
      </c>
      <c r="C192" s="36">
        <v>180.0</v>
      </c>
      <c r="D192" s="36">
        <v>3.84</v>
      </c>
      <c r="E192" s="36">
        <v>540.0</v>
      </c>
      <c r="F192" s="36">
        <v>3.0</v>
      </c>
      <c r="G192" s="36">
        <v>200000.0</v>
      </c>
      <c r="H192" s="36">
        <v>581.0</v>
      </c>
      <c r="I192" s="36">
        <v>747.0</v>
      </c>
      <c r="J192" s="36">
        <v>6.0</v>
      </c>
      <c r="K192" s="36">
        <v>52.4</v>
      </c>
      <c r="L192" s="36">
        <v>2872.0</v>
      </c>
    </row>
    <row r="193" ht="15.75" customHeight="1">
      <c r="A193" s="36">
        <v>23.0</v>
      </c>
      <c r="B193" s="36">
        <v>180.0</v>
      </c>
      <c r="C193" s="36">
        <v>180.0</v>
      </c>
      <c r="D193" s="36">
        <v>3.84</v>
      </c>
      <c r="E193" s="36">
        <v>540.0</v>
      </c>
      <c r="F193" s="36">
        <v>3.0</v>
      </c>
      <c r="G193" s="36">
        <v>200000.0</v>
      </c>
      <c r="H193" s="36">
        <v>581.0</v>
      </c>
      <c r="I193" s="36">
        <v>747.0</v>
      </c>
      <c r="J193" s="36">
        <v>6.0</v>
      </c>
      <c r="K193" s="36">
        <v>52.4</v>
      </c>
      <c r="L193" s="36">
        <v>2701.0</v>
      </c>
    </row>
    <row r="194" ht="15.75" customHeight="1">
      <c r="A194" s="36">
        <v>23.0</v>
      </c>
      <c r="B194" s="36">
        <v>140.0</v>
      </c>
      <c r="C194" s="36">
        <v>140.0</v>
      </c>
      <c r="D194" s="36">
        <v>5.92</v>
      </c>
      <c r="E194" s="36">
        <v>420.0</v>
      </c>
      <c r="F194" s="36">
        <v>3.0</v>
      </c>
      <c r="G194" s="36">
        <v>199420.0</v>
      </c>
      <c r="H194" s="36">
        <v>535.0</v>
      </c>
      <c r="I194" s="36">
        <v>724.0</v>
      </c>
      <c r="J194" s="36">
        <v>5.45</v>
      </c>
      <c r="K194" s="36">
        <v>54.8</v>
      </c>
      <c r="L194" s="36">
        <v>2622.0</v>
      </c>
    </row>
    <row r="195" ht="15.75" customHeight="1">
      <c r="A195" s="36">
        <v>23.0</v>
      </c>
      <c r="B195" s="36">
        <v>140.0</v>
      </c>
      <c r="C195" s="36">
        <v>140.0</v>
      </c>
      <c r="D195" s="36">
        <v>5.92</v>
      </c>
      <c r="E195" s="36">
        <v>420.0</v>
      </c>
      <c r="F195" s="36">
        <v>3.0</v>
      </c>
      <c r="G195" s="36">
        <v>199420.0</v>
      </c>
      <c r="H195" s="36">
        <v>535.0</v>
      </c>
      <c r="I195" s="36">
        <v>724.0</v>
      </c>
      <c r="J195" s="36">
        <v>5.45</v>
      </c>
      <c r="K195" s="36">
        <v>54.8</v>
      </c>
      <c r="L195" s="36">
        <v>2709.0</v>
      </c>
    </row>
    <row r="196" ht="15.75" customHeight="1">
      <c r="A196" s="36">
        <v>23.0</v>
      </c>
      <c r="B196" s="36">
        <v>140.0</v>
      </c>
      <c r="C196" s="36">
        <v>140.0</v>
      </c>
      <c r="D196" s="36">
        <v>7.8</v>
      </c>
      <c r="E196" s="36">
        <v>420.0</v>
      </c>
      <c r="F196" s="36">
        <v>3.0</v>
      </c>
      <c r="G196" s="36">
        <v>198640.0</v>
      </c>
      <c r="H196" s="36">
        <v>542.0</v>
      </c>
      <c r="I196" s="36">
        <v>736.0</v>
      </c>
      <c r="J196" s="36">
        <v>5.4</v>
      </c>
      <c r="K196" s="36">
        <v>52.4</v>
      </c>
      <c r="L196" s="36">
        <v>3338.0</v>
      </c>
    </row>
    <row r="197" ht="15.75" customHeight="1">
      <c r="A197" s="36">
        <v>23.0</v>
      </c>
      <c r="B197" s="36">
        <v>140.0</v>
      </c>
      <c r="C197" s="36">
        <v>140.0</v>
      </c>
      <c r="D197" s="36">
        <v>7.8</v>
      </c>
      <c r="E197" s="36">
        <v>420.0</v>
      </c>
      <c r="F197" s="36">
        <v>3.0</v>
      </c>
      <c r="G197" s="36">
        <v>198640.0</v>
      </c>
      <c r="H197" s="36">
        <v>542.0</v>
      </c>
      <c r="I197" s="36">
        <v>736.0</v>
      </c>
      <c r="J197" s="36">
        <v>5.4</v>
      </c>
      <c r="K197" s="36">
        <v>52.4</v>
      </c>
      <c r="L197" s="36">
        <v>3339.0</v>
      </c>
    </row>
    <row r="198" ht="15.75" customHeight="1">
      <c r="A198" s="36">
        <v>23.0</v>
      </c>
      <c r="B198" s="36">
        <v>160.0</v>
      </c>
      <c r="C198" s="36">
        <v>160.0</v>
      </c>
      <c r="D198" s="36">
        <v>7.8</v>
      </c>
      <c r="E198" s="36">
        <v>480.0</v>
      </c>
      <c r="F198" s="36">
        <v>3.0</v>
      </c>
      <c r="G198" s="36">
        <v>198640.0</v>
      </c>
      <c r="H198" s="36">
        <v>542.0</v>
      </c>
      <c r="I198" s="36">
        <v>736.0</v>
      </c>
      <c r="J198" s="36">
        <v>5.4</v>
      </c>
      <c r="K198" s="36">
        <v>54.8</v>
      </c>
      <c r="L198" s="36">
        <v>3560.0</v>
      </c>
    </row>
    <row r="199" ht="15.75" customHeight="1">
      <c r="A199" s="36">
        <v>23.0</v>
      </c>
      <c r="B199" s="36">
        <v>160.0</v>
      </c>
      <c r="C199" s="36">
        <v>160.0</v>
      </c>
      <c r="D199" s="36">
        <v>7.8</v>
      </c>
      <c r="E199" s="36">
        <v>480.0</v>
      </c>
      <c r="F199" s="36">
        <v>3.0</v>
      </c>
      <c r="G199" s="36">
        <v>198640.0</v>
      </c>
      <c r="H199" s="36">
        <v>542.0</v>
      </c>
      <c r="I199" s="36">
        <v>736.0</v>
      </c>
      <c r="J199" s="36">
        <v>5.4</v>
      </c>
      <c r="K199" s="36">
        <v>54.8</v>
      </c>
      <c r="L199" s="36">
        <v>3711.0</v>
      </c>
    </row>
    <row r="200" ht="15.75" customHeight="1">
      <c r="A200" s="36">
        <v>23.0</v>
      </c>
      <c r="B200" s="36">
        <v>180.0</v>
      </c>
      <c r="C200" s="36">
        <v>180.0</v>
      </c>
      <c r="D200" s="36">
        <v>7.8</v>
      </c>
      <c r="E200" s="36">
        <v>540.0</v>
      </c>
      <c r="F200" s="36">
        <v>3.0</v>
      </c>
      <c r="G200" s="36">
        <v>198640.0</v>
      </c>
      <c r="H200" s="36">
        <v>542.0</v>
      </c>
      <c r="I200" s="36">
        <v>736.0</v>
      </c>
      <c r="J200" s="36">
        <v>5.4</v>
      </c>
      <c r="K200" s="36">
        <v>52.4</v>
      </c>
      <c r="L200" s="36">
        <v>4296.0</v>
      </c>
    </row>
    <row r="201" ht="15.75" customHeight="1">
      <c r="A201" s="36">
        <v>23.0</v>
      </c>
      <c r="B201" s="36">
        <v>180.0</v>
      </c>
      <c r="C201" s="36">
        <v>180.0</v>
      </c>
      <c r="D201" s="36">
        <v>7.8</v>
      </c>
      <c r="E201" s="36">
        <v>540.0</v>
      </c>
      <c r="F201" s="36">
        <v>3.0</v>
      </c>
      <c r="G201" s="36">
        <v>198640.0</v>
      </c>
      <c r="H201" s="36">
        <v>542.0</v>
      </c>
      <c r="I201" s="36">
        <v>736.0</v>
      </c>
      <c r="J201" s="36">
        <v>5.4</v>
      </c>
      <c r="K201" s="36">
        <v>52.4</v>
      </c>
      <c r="L201" s="36">
        <v>4304.0</v>
      </c>
    </row>
    <row r="202" ht="15.75" customHeight="1">
      <c r="A202" s="36">
        <v>23.0</v>
      </c>
      <c r="B202" s="36">
        <v>140.0</v>
      </c>
      <c r="C202" s="36">
        <v>140.0</v>
      </c>
      <c r="D202" s="36">
        <v>11.9</v>
      </c>
      <c r="E202" s="36">
        <v>420.0</v>
      </c>
      <c r="F202" s="36">
        <v>3.0</v>
      </c>
      <c r="G202" s="36">
        <v>196040.0</v>
      </c>
      <c r="H202" s="36">
        <v>535.0</v>
      </c>
      <c r="I202" s="36">
        <v>732.0</v>
      </c>
      <c r="J202" s="36">
        <v>6.1</v>
      </c>
      <c r="K202" s="36">
        <v>52.4</v>
      </c>
      <c r="L202" s="36">
        <v>5323.0</v>
      </c>
    </row>
    <row r="203" ht="15.75" customHeight="1">
      <c r="A203" s="36">
        <v>23.0</v>
      </c>
      <c r="B203" s="36">
        <v>160.0</v>
      </c>
      <c r="C203" s="36">
        <v>160.0</v>
      </c>
      <c r="D203" s="36">
        <v>11.9</v>
      </c>
      <c r="E203" s="36">
        <v>480.0</v>
      </c>
      <c r="F203" s="36">
        <v>3.0</v>
      </c>
      <c r="G203" s="36">
        <v>196040.0</v>
      </c>
      <c r="H203" s="36">
        <v>535.0</v>
      </c>
      <c r="I203" s="36">
        <v>732.0</v>
      </c>
      <c r="J203" s="36">
        <v>6.1</v>
      </c>
      <c r="K203" s="36">
        <v>52.4</v>
      </c>
      <c r="L203" s="36">
        <v>5667.0</v>
      </c>
    </row>
    <row r="204" ht="15.75" customHeight="1">
      <c r="A204" s="36">
        <v>23.0</v>
      </c>
      <c r="B204" s="36">
        <v>180.0</v>
      </c>
      <c r="C204" s="36">
        <v>180.0</v>
      </c>
      <c r="D204" s="36">
        <v>11.9</v>
      </c>
      <c r="E204" s="36">
        <v>540.0</v>
      </c>
      <c r="F204" s="36">
        <v>3.0</v>
      </c>
      <c r="G204" s="36">
        <v>196040.0</v>
      </c>
      <c r="H204" s="36">
        <v>535.0</v>
      </c>
      <c r="I204" s="36">
        <v>732.0</v>
      </c>
      <c r="J204" s="36">
        <v>6.1</v>
      </c>
      <c r="K204" s="36">
        <v>52.4</v>
      </c>
      <c r="L204" s="36">
        <v>6544.0</v>
      </c>
    </row>
    <row r="205" ht="15.75" customHeight="1">
      <c r="A205" s="36">
        <v>23.0</v>
      </c>
      <c r="B205" s="36">
        <v>140.0</v>
      </c>
      <c r="C205" s="36">
        <v>140.0</v>
      </c>
      <c r="D205" s="36">
        <v>3.84</v>
      </c>
      <c r="E205" s="36">
        <v>420.0</v>
      </c>
      <c r="F205" s="36">
        <v>3.0</v>
      </c>
      <c r="G205" s="36">
        <v>200000.0</v>
      </c>
      <c r="H205" s="36">
        <v>581.0</v>
      </c>
      <c r="I205" s="36">
        <v>747.0</v>
      </c>
      <c r="J205" s="36">
        <v>6.0</v>
      </c>
      <c r="K205" s="36">
        <v>64.9</v>
      </c>
      <c r="L205" s="36">
        <v>1987.0</v>
      </c>
    </row>
    <row r="206" ht="15.75" customHeight="1">
      <c r="A206" s="36">
        <v>23.0</v>
      </c>
      <c r="B206" s="36">
        <v>140.0</v>
      </c>
      <c r="C206" s="36">
        <v>140.0</v>
      </c>
      <c r="D206" s="36">
        <v>3.84</v>
      </c>
      <c r="E206" s="36">
        <v>420.0</v>
      </c>
      <c r="F206" s="36">
        <v>3.0</v>
      </c>
      <c r="G206" s="36">
        <v>200000.0</v>
      </c>
      <c r="H206" s="36">
        <v>581.0</v>
      </c>
      <c r="I206" s="36">
        <v>747.0</v>
      </c>
      <c r="J206" s="36">
        <v>6.0</v>
      </c>
      <c r="K206" s="36">
        <v>64.9</v>
      </c>
      <c r="L206" s="36">
        <v>1787.0</v>
      </c>
    </row>
    <row r="207" ht="15.75" customHeight="1">
      <c r="A207" s="36">
        <v>23.0</v>
      </c>
      <c r="B207" s="36">
        <v>200.0</v>
      </c>
      <c r="C207" s="36">
        <v>200.0</v>
      </c>
      <c r="D207" s="36">
        <v>3.84</v>
      </c>
      <c r="E207" s="36">
        <v>600.0</v>
      </c>
      <c r="F207" s="36">
        <v>3.0</v>
      </c>
      <c r="G207" s="36">
        <v>200000.0</v>
      </c>
      <c r="H207" s="36">
        <v>581.0</v>
      </c>
      <c r="I207" s="36">
        <v>747.0</v>
      </c>
      <c r="J207" s="36">
        <v>6.0</v>
      </c>
      <c r="K207" s="36">
        <v>64.9</v>
      </c>
      <c r="L207" s="36">
        <v>3120.0</v>
      </c>
    </row>
    <row r="208" ht="15.75" customHeight="1">
      <c r="A208" s="36">
        <v>23.0</v>
      </c>
      <c r="B208" s="36">
        <v>250.0</v>
      </c>
      <c r="C208" s="36">
        <v>250.0</v>
      </c>
      <c r="D208" s="36">
        <v>3.84</v>
      </c>
      <c r="E208" s="36">
        <v>750.0</v>
      </c>
      <c r="F208" s="36">
        <v>3.0</v>
      </c>
      <c r="G208" s="36">
        <v>200000.0</v>
      </c>
      <c r="H208" s="36">
        <v>581.0</v>
      </c>
      <c r="I208" s="36">
        <v>747.0</v>
      </c>
      <c r="J208" s="36">
        <v>6.0</v>
      </c>
      <c r="K208" s="36">
        <v>64.9</v>
      </c>
      <c r="L208" s="36">
        <v>4484.0</v>
      </c>
    </row>
    <row r="209" ht="15.75" customHeight="1">
      <c r="A209" s="36">
        <v>23.0</v>
      </c>
      <c r="B209" s="36">
        <v>140.0</v>
      </c>
      <c r="C209" s="36">
        <v>140.0</v>
      </c>
      <c r="D209" s="36">
        <v>5.92</v>
      </c>
      <c r="E209" s="36">
        <v>420.0</v>
      </c>
      <c r="F209" s="36">
        <v>3.0</v>
      </c>
      <c r="G209" s="36">
        <v>199420.0</v>
      </c>
      <c r="H209" s="36">
        <v>535.0</v>
      </c>
      <c r="I209" s="36">
        <v>724.0</v>
      </c>
      <c r="J209" s="36">
        <v>5.45</v>
      </c>
      <c r="K209" s="36">
        <v>64.9</v>
      </c>
      <c r="L209" s="36">
        <v>2669.0</v>
      </c>
    </row>
    <row r="210" ht="15.75" customHeight="1">
      <c r="A210" s="36">
        <v>23.0</v>
      </c>
      <c r="B210" s="36">
        <v>160.0</v>
      </c>
      <c r="C210" s="36">
        <v>160.0</v>
      </c>
      <c r="D210" s="36">
        <v>5.92</v>
      </c>
      <c r="E210" s="36">
        <v>480.0</v>
      </c>
      <c r="F210" s="36">
        <v>3.0</v>
      </c>
      <c r="G210" s="36">
        <v>199420.0</v>
      </c>
      <c r="H210" s="36">
        <v>535.0</v>
      </c>
      <c r="I210" s="36">
        <v>724.0</v>
      </c>
      <c r="J210" s="36">
        <v>5.45</v>
      </c>
      <c r="K210" s="36">
        <v>64.9</v>
      </c>
      <c r="L210" s="36">
        <v>3181.0</v>
      </c>
    </row>
    <row r="211" ht="15.75" customHeight="1">
      <c r="A211" s="36">
        <v>23.0</v>
      </c>
      <c r="B211" s="36">
        <v>140.0</v>
      </c>
      <c r="C211" s="36">
        <v>140.0</v>
      </c>
      <c r="D211" s="36">
        <v>7.8</v>
      </c>
      <c r="E211" s="36">
        <v>420.0</v>
      </c>
      <c r="F211" s="36">
        <v>3.0</v>
      </c>
      <c r="G211" s="36">
        <v>198640.0</v>
      </c>
      <c r="H211" s="36">
        <v>542.0</v>
      </c>
      <c r="I211" s="36">
        <v>736.0</v>
      </c>
      <c r="J211" s="36">
        <v>5.4</v>
      </c>
      <c r="K211" s="36">
        <v>64.9</v>
      </c>
      <c r="L211" s="36">
        <v>3337.0</v>
      </c>
    </row>
    <row r="212" ht="15.75" customHeight="1">
      <c r="A212" s="36">
        <v>23.0</v>
      </c>
      <c r="B212" s="36">
        <v>140.0</v>
      </c>
      <c r="C212" s="36">
        <v>140.0</v>
      </c>
      <c r="D212" s="36">
        <v>7.8</v>
      </c>
      <c r="E212" s="36">
        <v>420.0</v>
      </c>
      <c r="F212" s="36">
        <v>3.0</v>
      </c>
      <c r="G212" s="36">
        <v>198640.0</v>
      </c>
      <c r="H212" s="36">
        <v>542.0</v>
      </c>
      <c r="I212" s="36">
        <v>736.0</v>
      </c>
      <c r="J212" s="36">
        <v>5.4</v>
      </c>
      <c r="K212" s="36">
        <v>64.9</v>
      </c>
      <c r="L212" s="36">
        <v>3351.0</v>
      </c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1" width="22.0"/>
    <col customWidth="1" min="2" max="2" width="22.0"/>
    <col customWidth="1" min="3" max="3" width="7.57"/>
    <col customWidth="1" min="4" max="4" width="10.86"/>
    <col customWidth="1" min="5" max="5" width="10.71"/>
    <col customWidth="1" min="6" max="6" width="10.43"/>
    <col customWidth="1" min="7" max="7" width="8.43"/>
    <col customWidth="1" min="8" max="8" width="12.29"/>
    <col customWidth="1" min="9" max="9" width="12.14"/>
    <col customWidth="1" min="10" max="10" width="12.71"/>
    <col customWidth="1" min="11" max="11" width="5.57"/>
    <col customWidth="1" hidden="1" min="12" max="12" width="10.14"/>
    <col customWidth="1" min="13" max="13" width="8.43"/>
    <col customWidth="1" min="14" max="14" width="10.86"/>
    <col customWidth="1" min="15" max="26" width="8.71"/>
  </cols>
  <sheetData>
    <row r="1">
      <c r="A1" s="1"/>
      <c r="B1" s="1"/>
      <c r="C1" s="39" t="s">
        <v>210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6" t="s">
        <v>211</v>
      </c>
      <c r="C2" s="15" t="s">
        <v>3</v>
      </c>
      <c r="D2" s="15" t="s">
        <v>212</v>
      </c>
      <c r="E2" s="40" t="s">
        <v>6</v>
      </c>
      <c r="F2" s="40" t="s">
        <v>213</v>
      </c>
      <c r="G2" s="40" t="s">
        <v>214</v>
      </c>
      <c r="H2" s="40" t="s">
        <v>215</v>
      </c>
      <c r="I2" s="41" t="s">
        <v>216</v>
      </c>
      <c r="J2" s="41" t="s">
        <v>217</v>
      </c>
      <c r="K2" s="40" t="s">
        <v>12</v>
      </c>
      <c r="L2" s="40" t="s">
        <v>13</v>
      </c>
      <c r="M2" s="40" t="s">
        <v>218</v>
      </c>
      <c r="N2" s="42" t="s">
        <v>219</v>
      </c>
      <c r="O2" s="43"/>
    </row>
    <row r="3" ht="14.25" customHeight="1">
      <c r="A3" s="36" t="s">
        <v>220</v>
      </c>
      <c r="C3" s="20">
        <v>1.0</v>
      </c>
      <c r="D3" s="44">
        <v>50.8</v>
      </c>
      <c r="E3" s="44">
        <v>1.2</v>
      </c>
      <c r="F3" s="45">
        <v>150.0</v>
      </c>
      <c r="G3" s="45">
        <v>2.95</v>
      </c>
      <c r="H3" s="45">
        <v>195000.0</v>
      </c>
      <c r="I3" s="44">
        <v>291.0</v>
      </c>
      <c r="J3" s="44">
        <f t="shared" ref="J3:J30" si="1">I3/(0.2+185*I3/H3)</f>
        <v>611.2457586</v>
      </c>
      <c r="K3" s="44">
        <v>7.0</v>
      </c>
      <c r="L3" s="45" t="s">
        <v>17</v>
      </c>
      <c r="M3" s="44">
        <v>20.0</v>
      </c>
      <c r="N3" s="44">
        <v>106.0</v>
      </c>
      <c r="O3" s="46" t="s">
        <v>18</v>
      </c>
    </row>
    <row r="4">
      <c r="A4" s="36" t="s">
        <v>221</v>
      </c>
      <c r="C4" s="24">
        <v>2.0</v>
      </c>
      <c r="D4" s="47">
        <v>50.8</v>
      </c>
      <c r="E4" s="47">
        <v>1.2</v>
      </c>
      <c r="F4" s="48">
        <v>150.0</v>
      </c>
      <c r="G4" s="48">
        <v>2.95</v>
      </c>
      <c r="H4" s="48">
        <v>195000.0</v>
      </c>
      <c r="I4" s="47">
        <v>291.0</v>
      </c>
      <c r="J4" s="47">
        <f t="shared" si="1"/>
        <v>611.2457586</v>
      </c>
      <c r="K4" s="47">
        <v>7.0</v>
      </c>
      <c r="L4" s="48" t="s">
        <v>17</v>
      </c>
      <c r="M4" s="47">
        <v>20.0</v>
      </c>
      <c r="N4" s="47">
        <v>112.0</v>
      </c>
      <c r="O4" s="49"/>
    </row>
    <row r="5">
      <c r="A5" s="36" t="s">
        <v>222</v>
      </c>
      <c r="C5" s="24">
        <v>3.0</v>
      </c>
      <c r="D5" s="47">
        <v>50.8</v>
      </c>
      <c r="E5" s="47">
        <v>1.2</v>
      </c>
      <c r="F5" s="48">
        <v>150.0</v>
      </c>
      <c r="G5" s="48">
        <v>2.95</v>
      </c>
      <c r="H5" s="48">
        <v>195000.0</v>
      </c>
      <c r="I5" s="47">
        <v>291.0</v>
      </c>
      <c r="J5" s="47">
        <f t="shared" si="1"/>
        <v>611.2457586</v>
      </c>
      <c r="K5" s="47">
        <v>7.0</v>
      </c>
      <c r="L5" s="48" t="s">
        <v>17</v>
      </c>
      <c r="M5" s="47">
        <v>30.0</v>
      </c>
      <c r="N5" s="47">
        <v>134.0</v>
      </c>
      <c r="O5" s="49"/>
    </row>
    <row r="6">
      <c r="A6" s="36" t="s">
        <v>223</v>
      </c>
      <c r="C6" s="24">
        <v>4.0</v>
      </c>
      <c r="D6" s="47">
        <v>50.8</v>
      </c>
      <c r="E6" s="47">
        <v>1.2</v>
      </c>
      <c r="F6" s="48">
        <v>150.0</v>
      </c>
      <c r="G6" s="48">
        <v>2.95</v>
      </c>
      <c r="H6" s="48">
        <v>195000.0</v>
      </c>
      <c r="I6" s="47">
        <v>291.0</v>
      </c>
      <c r="J6" s="47">
        <f t="shared" si="1"/>
        <v>611.2457586</v>
      </c>
      <c r="K6" s="47">
        <v>7.0</v>
      </c>
      <c r="L6" s="48" t="s">
        <v>17</v>
      </c>
      <c r="M6" s="47">
        <v>30.0</v>
      </c>
      <c r="N6" s="47">
        <v>130.0</v>
      </c>
      <c r="O6" s="49"/>
    </row>
    <row r="7">
      <c r="A7" s="36" t="s">
        <v>224</v>
      </c>
      <c r="C7" s="24">
        <v>5.0</v>
      </c>
      <c r="D7" s="47">
        <v>50.8</v>
      </c>
      <c r="E7" s="47">
        <v>1.6</v>
      </c>
      <c r="F7" s="48">
        <v>150.0</v>
      </c>
      <c r="G7" s="48">
        <v>2.95</v>
      </c>
      <c r="H7" s="48">
        <v>195000.0</v>
      </c>
      <c r="I7" s="47">
        <v>298.0</v>
      </c>
      <c r="J7" s="47">
        <f t="shared" si="1"/>
        <v>617.3377244</v>
      </c>
      <c r="K7" s="47">
        <v>7.0</v>
      </c>
      <c r="L7" s="48" t="s">
        <v>17</v>
      </c>
      <c r="M7" s="47">
        <v>20.0</v>
      </c>
      <c r="N7" s="47">
        <v>132.0</v>
      </c>
      <c r="O7" s="49"/>
      <c r="R7" s="36" t="s">
        <v>225</v>
      </c>
    </row>
    <row r="8">
      <c r="A8" s="36" t="s">
        <v>226</v>
      </c>
      <c r="C8" s="24">
        <v>6.0</v>
      </c>
      <c r="D8" s="47">
        <v>50.8</v>
      </c>
      <c r="E8" s="47">
        <v>1.6</v>
      </c>
      <c r="F8" s="48">
        <v>150.0</v>
      </c>
      <c r="G8" s="48">
        <v>2.95</v>
      </c>
      <c r="H8" s="48">
        <v>195000.0</v>
      </c>
      <c r="I8" s="47">
        <v>298.0</v>
      </c>
      <c r="J8" s="47">
        <f t="shared" si="1"/>
        <v>617.3377244</v>
      </c>
      <c r="K8" s="47">
        <v>7.0</v>
      </c>
      <c r="L8" s="48" t="s">
        <v>17</v>
      </c>
      <c r="M8" s="47">
        <v>20.0</v>
      </c>
      <c r="N8" s="47">
        <v>140.0</v>
      </c>
      <c r="O8" s="49"/>
    </row>
    <row r="9">
      <c r="A9" s="36" t="s">
        <v>227</v>
      </c>
      <c r="C9" s="24">
        <v>7.0</v>
      </c>
      <c r="D9" s="47">
        <v>50.8</v>
      </c>
      <c r="E9" s="47">
        <v>1.6</v>
      </c>
      <c r="F9" s="48">
        <v>150.0</v>
      </c>
      <c r="G9" s="48">
        <v>2.95</v>
      </c>
      <c r="H9" s="48">
        <v>195000.0</v>
      </c>
      <c r="I9" s="47">
        <v>320.0</v>
      </c>
      <c r="J9" s="47">
        <f t="shared" si="1"/>
        <v>635.4378819</v>
      </c>
      <c r="K9" s="47">
        <v>7.0</v>
      </c>
      <c r="L9" s="48" t="s">
        <v>17</v>
      </c>
      <c r="M9" s="47">
        <v>30.0</v>
      </c>
      <c r="N9" s="47">
        <v>167.0</v>
      </c>
      <c r="O9" s="49"/>
    </row>
    <row r="10">
      <c r="A10" s="36" t="s">
        <v>228</v>
      </c>
      <c r="C10" s="24">
        <v>8.0</v>
      </c>
      <c r="D10" s="47">
        <v>50.8</v>
      </c>
      <c r="E10" s="47">
        <v>1.6</v>
      </c>
      <c r="F10" s="48">
        <v>150.0</v>
      </c>
      <c r="G10" s="48">
        <v>2.95</v>
      </c>
      <c r="H10" s="48">
        <v>195000.0</v>
      </c>
      <c r="I10" s="47">
        <v>320.0</v>
      </c>
      <c r="J10" s="47">
        <f t="shared" si="1"/>
        <v>635.4378819</v>
      </c>
      <c r="K10" s="47">
        <v>7.0</v>
      </c>
      <c r="L10" s="48" t="s">
        <v>17</v>
      </c>
      <c r="M10" s="47">
        <v>30.0</v>
      </c>
      <c r="N10" s="47">
        <v>162.0</v>
      </c>
      <c r="O10" s="49"/>
    </row>
    <row r="11">
      <c r="A11" s="36" t="s">
        <v>229</v>
      </c>
      <c r="C11" s="24">
        <v>9.0</v>
      </c>
      <c r="D11" s="47">
        <v>101.6</v>
      </c>
      <c r="E11" s="47">
        <v>1.6</v>
      </c>
      <c r="F11" s="48">
        <v>300.0</v>
      </c>
      <c r="G11" s="48">
        <v>2.95</v>
      </c>
      <c r="H11" s="48">
        <v>195000.0</v>
      </c>
      <c r="I11" s="47">
        <v>320.0</v>
      </c>
      <c r="J11" s="47">
        <f t="shared" si="1"/>
        <v>635.4378819</v>
      </c>
      <c r="K11" s="47">
        <v>7.0</v>
      </c>
      <c r="L11" s="48" t="s">
        <v>17</v>
      </c>
      <c r="M11" s="47">
        <v>20.0</v>
      </c>
      <c r="N11" s="47">
        <v>421.0</v>
      </c>
      <c r="O11" s="49"/>
    </row>
    <row r="12">
      <c r="A12" s="36" t="s">
        <v>230</v>
      </c>
      <c r="C12" s="24">
        <v>10.0</v>
      </c>
      <c r="D12" s="47">
        <v>101.6</v>
      </c>
      <c r="E12" s="47">
        <v>1.6</v>
      </c>
      <c r="F12" s="48">
        <v>300.0</v>
      </c>
      <c r="G12" s="48">
        <v>2.95</v>
      </c>
      <c r="H12" s="48">
        <v>195000.0</v>
      </c>
      <c r="I12" s="47">
        <v>320.0</v>
      </c>
      <c r="J12" s="47">
        <f t="shared" si="1"/>
        <v>635.4378819</v>
      </c>
      <c r="K12" s="47">
        <v>7.0</v>
      </c>
      <c r="L12" s="48" t="s">
        <v>17</v>
      </c>
      <c r="M12" s="47">
        <v>20.0</v>
      </c>
      <c r="N12" s="47">
        <v>426.0</v>
      </c>
      <c r="O12" s="49"/>
    </row>
    <row r="13">
      <c r="A13" s="36" t="s">
        <v>231</v>
      </c>
      <c r="C13" s="24">
        <v>11.0</v>
      </c>
      <c r="D13" s="47">
        <v>101.6</v>
      </c>
      <c r="E13" s="47">
        <v>1.6</v>
      </c>
      <c r="F13" s="48">
        <v>300.0</v>
      </c>
      <c r="G13" s="48">
        <v>2.95</v>
      </c>
      <c r="H13" s="48">
        <v>195000.0</v>
      </c>
      <c r="I13" s="47">
        <v>320.0</v>
      </c>
      <c r="J13" s="47">
        <f t="shared" si="1"/>
        <v>635.4378819</v>
      </c>
      <c r="K13" s="47">
        <v>7.0</v>
      </c>
      <c r="L13" s="48" t="s">
        <v>17</v>
      </c>
      <c r="M13" s="47">
        <v>30.0</v>
      </c>
      <c r="N13" s="47">
        <v>477.0</v>
      </c>
      <c r="O13" s="49"/>
    </row>
    <row r="14">
      <c r="A14" s="36" t="s">
        <v>232</v>
      </c>
      <c r="C14" s="24">
        <v>12.0</v>
      </c>
      <c r="D14" s="47">
        <v>101.6</v>
      </c>
      <c r="E14" s="47">
        <v>1.6</v>
      </c>
      <c r="F14" s="48">
        <v>300.0</v>
      </c>
      <c r="G14" s="48">
        <v>2.95</v>
      </c>
      <c r="H14" s="48">
        <v>195000.0</v>
      </c>
      <c r="I14" s="47">
        <v>320.0</v>
      </c>
      <c r="J14" s="47">
        <f t="shared" si="1"/>
        <v>635.4378819</v>
      </c>
      <c r="K14" s="47">
        <v>7.0</v>
      </c>
      <c r="L14" s="48" t="s">
        <v>17</v>
      </c>
      <c r="M14" s="47">
        <v>30.0</v>
      </c>
      <c r="N14" s="47">
        <v>477.0</v>
      </c>
      <c r="O14" s="49"/>
    </row>
    <row r="15">
      <c r="A15" s="36" t="s">
        <v>233</v>
      </c>
      <c r="C15" s="24">
        <v>13.0</v>
      </c>
      <c r="D15" s="47">
        <v>127.0</v>
      </c>
      <c r="E15" s="47">
        <v>1.6</v>
      </c>
      <c r="F15" s="48">
        <v>400.0</v>
      </c>
      <c r="G15" s="48">
        <v>3.15</v>
      </c>
      <c r="H15" s="48">
        <v>195000.0</v>
      </c>
      <c r="I15" s="47">
        <v>274.0</v>
      </c>
      <c r="J15" s="47">
        <f t="shared" si="1"/>
        <v>595.7185862</v>
      </c>
      <c r="K15" s="47">
        <v>7.0</v>
      </c>
      <c r="L15" s="48" t="s">
        <v>17</v>
      </c>
      <c r="M15" s="47">
        <v>20.0</v>
      </c>
      <c r="N15" s="47">
        <v>664.0</v>
      </c>
      <c r="O15" s="49"/>
    </row>
    <row r="16">
      <c r="A16" s="36" t="s">
        <v>234</v>
      </c>
      <c r="C16" s="24">
        <v>14.0</v>
      </c>
      <c r="D16" s="47">
        <v>127.0</v>
      </c>
      <c r="E16" s="47">
        <v>1.6</v>
      </c>
      <c r="F16" s="48">
        <v>400.0</v>
      </c>
      <c r="G16" s="48">
        <v>3.15</v>
      </c>
      <c r="H16" s="48">
        <v>195000.0</v>
      </c>
      <c r="I16" s="47">
        <v>274.0</v>
      </c>
      <c r="J16" s="47">
        <f t="shared" si="1"/>
        <v>595.7185862</v>
      </c>
      <c r="K16" s="47">
        <v>7.0</v>
      </c>
      <c r="L16" s="48" t="s">
        <v>17</v>
      </c>
      <c r="M16" s="47">
        <v>20.0</v>
      </c>
      <c r="N16" s="47">
        <v>685.0</v>
      </c>
      <c r="O16" s="49"/>
    </row>
    <row r="17">
      <c r="A17" s="36" t="s">
        <v>235</v>
      </c>
      <c r="C17" s="24">
        <v>15.0</v>
      </c>
      <c r="D17" s="47">
        <v>127.0</v>
      </c>
      <c r="E17" s="47">
        <v>1.6</v>
      </c>
      <c r="F17" s="48">
        <v>400.0</v>
      </c>
      <c r="G17" s="48">
        <v>3.15</v>
      </c>
      <c r="H17" s="48">
        <v>195000.0</v>
      </c>
      <c r="I17" s="47">
        <v>274.0</v>
      </c>
      <c r="J17" s="47">
        <f t="shared" si="1"/>
        <v>595.7185862</v>
      </c>
      <c r="K17" s="47">
        <v>7.0</v>
      </c>
      <c r="L17" s="48" t="s">
        <v>17</v>
      </c>
      <c r="M17" s="47">
        <v>30.0</v>
      </c>
      <c r="N17" s="47">
        <v>743.0</v>
      </c>
      <c r="O17" s="49"/>
    </row>
    <row r="18">
      <c r="A18" s="36" t="s">
        <v>236</v>
      </c>
      <c r="C18" s="24">
        <v>16.0</v>
      </c>
      <c r="D18" s="47">
        <v>127.0</v>
      </c>
      <c r="E18" s="47">
        <v>1.6</v>
      </c>
      <c r="F18" s="48">
        <v>400.0</v>
      </c>
      <c r="G18" s="48">
        <v>3.15</v>
      </c>
      <c r="H18" s="48">
        <v>195000.0</v>
      </c>
      <c r="I18" s="47">
        <v>274.0</v>
      </c>
      <c r="J18" s="47">
        <f t="shared" si="1"/>
        <v>595.7185862</v>
      </c>
      <c r="K18" s="47">
        <v>7.0</v>
      </c>
      <c r="L18" s="48" t="s">
        <v>17</v>
      </c>
      <c r="M18" s="47">
        <v>30.0</v>
      </c>
      <c r="N18" s="47">
        <v>748.0</v>
      </c>
      <c r="O18" s="49"/>
    </row>
    <row r="19">
      <c r="A19" s="36" t="s">
        <v>237</v>
      </c>
      <c r="C19" s="24">
        <v>17.0</v>
      </c>
      <c r="D19" s="47">
        <v>152.4</v>
      </c>
      <c r="E19" s="47">
        <v>1.6</v>
      </c>
      <c r="F19" s="48">
        <v>450.0</v>
      </c>
      <c r="G19" s="48">
        <v>2.95</v>
      </c>
      <c r="H19" s="48">
        <v>195000.0</v>
      </c>
      <c r="I19" s="47">
        <v>279.0</v>
      </c>
      <c r="J19" s="47">
        <f t="shared" si="1"/>
        <v>600.3972852</v>
      </c>
      <c r="K19" s="47">
        <v>7.0</v>
      </c>
      <c r="L19" s="48" t="s">
        <v>17</v>
      </c>
      <c r="M19" s="47">
        <v>20.0</v>
      </c>
      <c r="N19" s="47">
        <v>816.0</v>
      </c>
      <c r="O19" s="49"/>
    </row>
    <row r="20">
      <c r="A20" s="36" t="s">
        <v>238</v>
      </c>
      <c r="C20" s="24">
        <v>18.0</v>
      </c>
      <c r="D20" s="47">
        <v>152.4</v>
      </c>
      <c r="E20" s="47">
        <v>1.6</v>
      </c>
      <c r="F20" s="48">
        <v>450.0</v>
      </c>
      <c r="G20" s="48">
        <v>2.95</v>
      </c>
      <c r="H20" s="48">
        <v>195000.0</v>
      </c>
      <c r="I20" s="47">
        <v>279.0</v>
      </c>
      <c r="J20" s="47">
        <f t="shared" si="1"/>
        <v>600.3972852</v>
      </c>
      <c r="K20" s="47">
        <v>7.0</v>
      </c>
      <c r="L20" s="48" t="s">
        <v>17</v>
      </c>
      <c r="M20" s="47">
        <v>20.0</v>
      </c>
      <c r="N20" s="47">
        <v>801.0</v>
      </c>
      <c r="O20" s="49"/>
    </row>
    <row r="21" ht="15.75" customHeight="1">
      <c r="A21" s="36" t="s">
        <v>239</v>
      </c>
      <c r="C21" s="24">
        <v>19.0</v>
      </c>
      <c r="D21" s="47">
        <v>152.4</v>
      </c>
      <c r="E21" s="47">
        <v>1.6</v>
      </c>
      <c r="F21" s="48">
        <v>450.0</v>
      </c>
      <c r="G21" s="48">
        <v>2.95</v>
      </c>
      <c r="H21" s="48">
        <v>195000.0</v>
      </c>
      <c r="I21" s="47">
        <v>279.0</v>
      </c>
      <c r="J21" s="47">
        <f t="shared" si="1"/>
        <v>600.3972852</v>
      </c>
      <c r="K21" s="47">
        <v>7.0</v>
      </c>
      <c r="L21" s="48" t="s">
        <v>17</v>
      </c>
      <c r="M21" s="47">
        <v>30.0</v>
      </c>
      <c r="N21" s="47">
        <v>904.0</v>
      </c>
      <c r="O21" s="49"/>
    </row>
    <row r="22" ht="15.75" customHeight="1">
      <c r="A22" s="36" t="s">
        <v>240</v>
      </c>
      <c r="C22" s="24">
        <v>20.0</v>
      </c>
      <c r="D22" s="47">
        <v>152.4</v>
      </c>
      <c r="E22" s="47">
        <v>1.6</v>
      </c>
      <c r="F22" s="48">
        <v>450.0</v>
      </c>
      <c r="G22" s="48">
        <v>2.95</v>
      </c>
      <c r="H22" s="48">
        <v>195000.0</v>
      </c>
      <c r="I22" s="47">
        <v>279.0</v>
      </c>
      <c r="J22" s="47">
        <f t="shared" si="1"/>
        <v>600.3972852</v>
      </c>
      <c r="K22" s="47">
        <v>7.0</v>
      </c>
      <c r="L22" s="48" t="s">
        <v>17</v>
      </c>
      <c r="M22" s="47">
        <v>30.0</v>
      </c>
      <c r="N22" s="47">
        <v>890.0</v>
      </c>
      <c r="O22" s="49"/>
    </row>
    <row r="23" ht="15.75" customHeight="1">
      <c r="A23" s="36" t="s">
        <v>241</v>
      </c>
      <c r="C23" s="24">
        <v>21.0</v>
      </c>
      <c r="D23" s="47">
        <v>203.2</v>
      </c>
      <c r="E23" s="47">
        <v>2.0</v>
      </c>
      <c r="F23" s="48">
        <v>500.0</v>
      </c>
      <c r="G23" s="48">
        <v>2.46</v>
      </c>
      <c r="H23" s="48">
        <v>195000.0</v>
      </c>
      <c r="I23" s="47">
        <v>259.0</v>
      </c>
      <c r="J23" s="47">
        <f t="shared" si="1"/>
        <v>581.0849681</v>
      </c>
      <c r="K23" s="47">
        <v>7.0</v>
      </c>
      <c r="L23" s="48" t="s">
        <v>17</v>
      </c>
      <c r="M23" s="47">
        <v>20.0</v>
      </c>
      <c r="N23" s="47">
        <v>1390.0</v>
      </c>
      <c r="O23" s="49"/>
    </row>
    <row r="24" ht="15.75" customHeight="1">
      <c r="A24" s="36" t="s">
        <v>241</v>
      </c>
      <c r="C24" s="24">
        <v>22.0</v>
      </c>
      <c r="D24" s="47">
        <v>203.2</v>
      </c>
      <c r="E24" s="47">
        <v>2.0</v>
      </c>
      <c r="F24" s="48">
        <v>500.0</v>
      </c>
      <c r="G24" s="48">
        <v>2.46</v>
      </c>
      <c r="H24" s="48">
        <v>195000.0</v>
      </c>
      <c r="I24" s="47">
        <v>259.0</v>
      </c>
      <c r="J24" s="47">
        <f t="shared" si="1"/>
        <v>581.0849681</v>
      </c>
      <c r="K24" s="47">
        <v>7.0</v>
      </c>
      <c r="L24" s="48" t="s">
        <v>17</v>
      </c>
      <c r="M24" s="47">
        <v>20.0</v>
      </c>
      <c r="N24" s="47">
        <v>1378.0</v>
      </c>
      <c r="O24" s="49"/>
    </row>
    <row r="25" ht="15.75" customHeight="1">
      <c r="A25" s="36" t="s">
        <v>242</v>
      </c>
      <c r="C25" s="24">
        <v>23.0</v>
      </c>
      <c r="D25" s="47">
        <v>203.2</v>
      </c>
      <c r="E25" s="47">
        <v>2.0</v>
      </c>
      <c r="F25" s="48">
        <v>500.0</v>
      </c>
      <c r="G25" s="48">
        <v>2.46</v>
      </c>
      <c r="H25" s="48">
        <v>195000.0</v>
      </c>
      <c r="I25" s="47">
        <v>259.0</v>
      </c>
      <c r="J25" s="47">
        <f t="shared" si="1"/>
        <v>581.0849681</v>
      </c>
      <c r="K25" s="47">
        <v>7.0</v>
      </c>
      <c r="L25" s="48" t="s">
        <v>17</v>
      </c>
      <c r="M25" s="47">
        <v>30.0</v>
      </c>
      <c r="N25" s="47">
        <v>1522.0</v>
      </c>
      <c r="O25" s="49"/>
    </row>
    <row r="26" ht="15.75" customHeight="1">
      <c r="A26" s="36" t="s">
        <v>243</v>
      </c>
      <c r="C26" s="24">
        <v>24.0</v>
      </c>
      <c r="D26" s="47">
        <v>203.2</v>
      </c>
      <c r="E26" s="47">
        <v>2.0</v>
      </c>
      <c r="F26" s="48">
        <v>500.0</v>
      </c>
      <c r="G26" s="48">
        <v>2.46</v>
      </c>
      <c r="H26" s="48">
        <v>195000.0</v>
      </c>
      <c r="I26" s="47">
        <v>259.0</v>
      </c>
      <c r="J26" s="47">
        <f t="shared" si="1"/>
        <v>581.0849681</v>
      </c>
      <c r="K26" s="47">
        <v>7.0</v>
      </c>
      <c r="L26" s="48" t="s">
        <v>17</v>
      </c>
      <c r="M26" s="47">
        <v>30.0</v>
      </c>
      <c r="N26" s="47">
        <v>1550.0</v>
      </c>
      <c r="O26" s="49"/>
    </row>
    <row r="27" ht="14.25" customHeight="1">
      <c r="A27" s="36" t="s">
        <v>244</v>
      </c>
      <c r="C27" s="24">
        <v>25.0</v>
      </c>
      <c r="D27" s="47">
        <v>127.0</v>
      </c>
      <c r="E27" s="47">
        <v>1.6</v>
      </c>
      <c r="F27" s="48">
        <v>375.0</v>
      </c>
      <c r="G27" s="48">
        <v>2.95</v>
      </c>
      <c r="H27" s="48">
        <v>195000.0</v>
      </c>
      <c r="I27" s="47">
        <v>274.0</v>
      </c>
      <c r="J27" s="47">
        <f t="shared" si="1"/>
        <v>595.7185862</v>
      </c>
      <c r="K27" s="47">
        <v>7.0</v>
      </c>
      <c r="L27" s="48" t="s">
        <v>17</v>
      </c>
      <c r="M27" s="47">
        <v>62.4</v>
      </c>
      <c r="N27" s="47">
        <v>284.0</v>
      </c>
      <c r="O27" s="49"/>
    </row>
    <row r="28" ht="15.75" customHeight="1">
      <c r="A28" s="36" t="s">
        <v>245</v>
      </c>
      <c r="C28" s="24">
        <v>26.0</v>
      </c>
      <c r="D28" s="47">
        <v>127.0</v>
      </c>
      <c r="E28" s="47">
        <v>1.6</v>
      </c>
      <c r="F28" s="48">
        <v>375.0</v>
      </c>
      <c r="G28" s="48">
        <v>2.95</v>
      </c>
      <c r="H28" s="48">
        <v>195000.0</v>
      </c>
      <c r="I28" s="47">
        <v>274.0</v>
      </c>
      <c r="J28" s="47">
        <f t="shared" si="1"/>
        <v>595.7185862</v>
      </c>
      <c r="K28" s="47">
        <v>7.0</v>
      </c>
      <c r="L28" s="48" t="s">
        <v>17</v>
      </c>
      <c r="M28" s="47">
        <v>62.4</v>
      </c>
      <c r="N28" s="47">
        <v>1288.0</v>
      </c>
      <c r="O28" s="49"/>
    </row>
    <row r="29" ht="15.75" customHeight="1">
      <c r="A29" s="36" t="s">
        <v>246</v>
      </c>
      <c r="C29" s="24">
        <v>27.0</v>
      </c>
      <c r="D29" s="47">
        <v>152.4</v>
      </c>
      <c r="E29" s="47">
        <v>1.6</v>
      </c>
      <c r="F29" s="48">
        <v>450.0</v>
      </c>
      <c r="G29" s="48">
        <v>2.95</v>
      </c>
      <c r="H29" s="48">
        <v>195000.0</v>
      </c>
      <c r="I29" s="47">
        <v>279.0</v>
      </c>
      <c r="J29" s="47">
        <f t="shared" si="1"/>
        <v>600.3972852</v>
      </c>
      <c r="K29" s="47">
        <v>7.0</v>
      </c>
      <c r="L29" s="48" t="s">
        <v>17</v>
      </c>
      <c r="M29" s="47">
        <v>62.4</v>
      </c>
      <c r="N29" s="47">
        <v>263.0</v>
      </c>
      <c r="O29" s="49"/>
    </row>
    <row r="30" ht="15.75" customHeight="1">
      <c r="A30" s="36" t="s">
        <v>247</v>
      </c>
      <c r="C30" s="24">
        <v>28.0</v>
      </c>
      <c r="D30" s="47">
        <v>152.4</v>
      </c>
      <c r="E30" s="47">
        <v>1.6</v>
      </c>
      <c r="F30" s="48">
        <v>450.0</v>
      </c>
      <c r="G30" s="48">
        <v>2.95</v>
      </c>
      <c r="H30" s="48">
        <v>195000.0</v>
      </c>
      <c r="I30" s="47">
        <v>279.0</v>
      </c>
      <c r="J30" s="47">
        <f t="shared" si="1"/>
        <v>600.3972852</v>
      </c>
      <c r="K30" s="47">
        <v>7.0</v>
      </c>
      <c r="L30" s="48" t="s">
        <v>17</v>
      </c>
      <c r="M30" s="47">
        <v>62.4</v>
      </c>
      <c r="N30" s="47">
        <v>1744.0</v>
      </c>
      <c r="O30" s="49"/>
    </row>
    <row r="31" ht="15.75" customHeight="1">
      <c r="A31" s="36" t="s">
        <v>248</v>
      </c>
      <c r="C31" s="24">
        <v>29.0</v>
      </c>
      <c r="D31" s="47">
        <v>113.6</v>
      </c>
      <c r="E31" s="47">
        <v>2.8</v>
      </c>
      <c r="F31" s="48">
        <v>485.0</v>
      </c>
      <c r="G31" s="48">
        <v>4.27</v>
      </c>
      <c r="H31" s="48">
        <v>173900.0</v>
      </c>
      <c r="I31" s="47">
        <v>288.6</v>
      </c>
      <c r="J31" s="47">
        <v>689.5</v>
      </c>
      <c r="K31" s="47">
        <v>7.6</v>
      </c>
      <c r="L31" s="48" t="s">
        <v>17</v>
      </c>
      <c r="M31" s="47">
        <v>36.3</v>
      </c>
      <c r="N31" s="47">
        <v>738.0</v>
      </c>
      <c r="O31" s="49"/>
    </row>
    <row r="32" ht="15.75" customHeight="1">
      <c r="A32" s="36" t="s">
        <v>249</v>
      </c>
      <c r="C32" s="24">
        <v>30.0</v>
      </c>
      <c r="D32" s="47">
        <v>113.6</v>
      </c>
      <c r="E32" s="47">
        <v>2.8</v>
      </c>
      <c r="F32" s="48">
        <v>485.0</v>
      </c>
      <c r="G32" s="48">
        <v>4.27</v>
      </c>
      <c r="H32" s="48">
        <v>173900.0</v>
      </c>
      <c r="I32" s="47">
        <v>288.6</v>
      </c>
      <c r="J32" s="47">
        <v>689.5</v>
      </c>
      <c r="K32" s="47">
        <v>7.6</v>
      </c>
      <c r="L32" s="48" t="s">
        <v>17</v>
      </c>
      <c r="M32" s="47">
        <v>75.4</v>
      </c>
      <c r="N32" s="47">
        <v>1137.0</v>
      </c>
      <c r="O32" s="49"/>
    </row>
    <row r="33" ht="15.75" customHeight="1">
      <c r="A33" s="36" t="s">
        <v>250</v>
      </c>
      <c r="C33" s="24">
        <v>31.0</v>
      </c>
      <c r="D33" s="47">
        <v>101.0</v>
      </c>
      <c r="E33" s="47">
        <v>1.48</v>
      </c>
      <c r="F33" s="48">
        <v>440.0</v>
      </c>
      <c r="G33" s="48">
        <v>4.36</v>
      </c>
      <c r="H33" s="48">
        <v>184200.0</v>
      </c>
      <c r="I33" s="47">
        <v>320.6</v>
      </c>
      <c r="J33" s="47">
        <v>708.0</v>
      </c>
      <c r="K33" s="47">
        <v>7.2</v>
      </c>
      <c r="L33" s="48" t="s">
        <v>17</v>
      </c>
      <c r="M33" s="47">
        <v>36.3</v>
      </c>
      <c r="N33" s="47">
        <v>501.3</v>
      </c>
      <c r="O33" s="49"/>
    </row>
    <row r="34" ht="15.75" customHeight="1">
      <c r="A34" s="36" t="s">
        <v>251</v>
      </c>
      <c r="C34" s="24">
        <v>32.0</v>
      </c>
      <c r="D34" s="47">
        <v>101.0</v>
      </c>
      <c r="E34" s="47">
        <v>1.48</v>
      </c>
      <c r="F34" s="48">
        <v>440.0</v>
      </c>
      <c r="G34" s="48">
        <v>4.36</v>
      </c>
      <c r="H34" s="48">
        <v>184200.0</v>
      </c>
      <c r="I34" s="47">
        <v>320.6</v>
      </c>
      <c r="J34" s="47">
        <v>708.0</v>
      </c>
      <c r="K34" s="47">
        <v>7.2</v>
      </c>
      <c r="L34" s="48" t="s">
        <v>17</v>
      </c>
      <c r="M34" s="47">
        <v>75.4</v>
      </c>
      <c r="N34" s="47">
        <v>819.0</v>
      </c>
      <c r="O34" s="50"/>
    </row>
    <row r="35" ht="15.75" customHeight="1">
      <c r="A35" s="36" t="s">
        <v>252</v>
      </c>
      <c r="C35" s="24">
        <v>33.0</v>
      </c>
      <c r="D35" s="47">
        <v>72.8</v>
      </c>
      <c r="E35" s="47">
        <v>2.81</v>
      </c>
      <c r="F35" s="48">
        <v>216.0</v>
      </c>
      <c r="G35" s="48">
        <v>2.97</v>
      </c>
      <c r="H35" s="48">
        <v>206000.0</v>
      </c>
      <c r="I35" s="47">
        <v>296.0</v>
      </c>
      <c r="J35" s="47">
        <v>715.0</v>
      </c>
      <c r="K35" s="47">
        <v>5.5</v>
      </c>
      <c r="L35" s="48" t="s">
        <v>17</v>
      </c>
      <c r="M35" s="47">
        <v>93.8</v>
      </c>
      <c r="N35" s="47">
        <v>561.0</v>
      </c>
      <c r="O35" s="51" t="s">
        <v>253</v>
      </c>
    </row>
    <row r="36" ht="15.75" customHeight="1">
      <c r="A36" s="36" t="s">
        <v>254</v>
      </c>
      <c r="C36" s="24">
        <v>34.0</v>
      </c>
      <c r="D36" s="47">
        <v>73.1</v>
      </c>
      <c r="E36" s="47">
        <v>2.79</v>
      </c>
      <c r="F36" s="48">
        <v>215.0</v>
      </c>
      <c r="G36" s="48">
        <v>2.94</v>
      </c>
      <c r="H36" s="48">
        <v>206000.0</v>
      </c>
      <c r="I36" s="47">
        <v>296.0</v>
      </c>
      <c r="J36" s="47">
        <v>715.0</v>
      </c>
      <c r="K36" s="47">
        <v>5.5</v>
      </c>
      <c r="L36" s="48" t="s">
        <v>17</v>
      </c>
      <c r="M36" s="47">
        <v>93.8</v>
      </c>
      <c r="N36" s="47">
        <v>554.0</v>
      </c>
      <c r="O36" s="49"/>
    </row>
    <row r="37" ht="15.75" customHeight="1">
      <c r="A37" s="36" t="s">
        <v>255</v>
      </c>
      <c r="C37" s="24">
        <v>35.0</v>
      </c>
      <c r="D37" s="47">
        <v>73.1</v>
      </c>
      <c r="E37" s="47">
        <v>2.83</v>
      </c>
      <c r="F37" s="48">
        <v>216.0</v>
      </c>
      <c r="G37" s="48">
        <v>2.95</v>
      </c>
      <c r="H37" s="48">
        <v>206000.0</v>
      </c>
      <c r="I37" s="47">
        <v>296.0</v>
      </c>
      <c r="J37" s="47">
        <v>715.0</v>
      </c>
      <c r="K37" s="47">
        <v>5.5</v>
      </c>
      <c r="L37" s="48" t="s">
        <v>17</v>
      </c>
      <c r="M37" s="47">
        <v>93.8</v>
      </c>
      <c r="N37" s="47">
        <v>596.0</v>
      </c>
      <c r="O37" s="49"/>
    </row>
    <row r="38" ht="15.75" customHeight="1">
      <c r="A38" s="36" t="s">
        <v>256</v>
      </c>
      <c r="C38" s="24">
        <v>36.0</v>
      </c>
      <c r="D38" s="47">
        <v>72.7</v>
      </c>
      <c r="E38" s="47">
        <v>2.83</v>
      </c>
      <c r="F38" s="48">
        <v>215.0</v>
      </c>
      <c r="G38" s="48">
        <v>2.96</v>
      </c>
      <c r="H38" s="48">
        <v>206000.0</v>
      </c>
      <c r="I38" s="47">
        <v>296.0</v>
      </c>
      <c r="J38" s="47">
        <v>715.0</v>
      </c>
      <c r="K38" s="47">
        <v>5.5</v>
      </c>
      <c r="L38" s="48" t="s">
        <v>17</v>
      </c>
      <c r="M38" s="47">
        <v>93.8</v>
      </c>
      <c r="N38" s="47">
        <v>485.0</v>
      </c>
      <c r="O38" s="49"/>
    </row>
    <row r="39" ht="15.75" customHeight="1">
      <c r="A39" s="36" t="s">
        <v>257</v>
      </c>
      <c r="C39" s="24">
        <v>37.0</v>
      </c>
      <c r="D39" s="47">
        <v>72.8</v>
      </c>
      <c r="E39" s="47">
        <v>2.8</v>
      </c>
      <c r="F39" s="48">
        <v>217.0</v>
      </c>
      <c r="G39" s="48">
        <v>2.98</v>
      </c>
      <c r="H39" s="48">
        <v>206000.0</v>
      </c>
      <c r="I39" s="47">
        <v>296.0</v>
      </c>
      <c r="J39" s="47">
        <v>715.0</v>
      </c>
      <c r="K39" s="47">
        <v>5.5</v>
      </c>
      <c r="L39" s="48" t="s">
        <v>17</v>
      </c>
      <c r="M39" s="47">
        <v>144.4</v>
      </c>
      <c r="N39" s="47">
        <v>739.0</v>
      </c>
      <c r="O39" s="49"/>
    </row>
    <row r="40" ht="15.75" customHeight="1">
      <c r="A40" s="36" t="s">
        <v>258</v>
      </c>
      <c r="C40" s="24">
        <v>38.0</v>
      </c>
      <c r="D40" s="47">
        <v>72.7</v>
      </c>
      <c r="E40" s="47">
        <v>2.8</v>
      </c>
      <c r="F40" s="48">
        <v>216.0</v>
      </c>
      <c r="G40" s="48">
        <v>2.97</v>
      </c>
      <c r="H40" s="48">
        <v>206000.0</v>
      </c>
      <c r="I40" s="47">
        <v>296.0</v>
      </c>
      <c r="J40" s="47">
        <v>715.0</v>
      </c>
      <c r="K40" s="47">
        <v>5.5</v>
      </c>
      <c r="L40" s="48" t="s">
        <v>17</v>
      </c>
      <c r="M40" s="47">
        <v>144.4</v>
      </c>
      <c r="N40" s="47">
        <v>792.0</v>
      </c>
      <c r="O40" s="49"/>
    </row>
    <row r="41" ht="15.75" customHeight="1">
      <c r="A41" s="36" t="s">
        <v>259</v>
      </c>
      <c r="C41" s="24">
        <v>39.0</v>
      </c>
      <c r="D41" s="47">
        <v>72.8</v>
      </c>
      <c r="E41" s="47">
        <v>2.8</v>
      </c>
      <c r="F41" s="48">
        <v>221.0</v>
      </c>
      <c r="G41" s="48">
        <v>3.04</v>
      </c>
      <c r="H41" s="48">
        <v>206000.0</v>
      </c>
      <c r="I41" s="47">
        <v>296.0</v>
      </c>
      <c r="J41" s="47">
        <v>715.0</v>
      </c>
      <c r="K41" s="47">
        <v>5.5</v>
      </c>
      <c r="L41" s="48" t="s">
        <v>17</v>
      </c>
      <c r="M41" s="47">
        <v>144.4</v>
      </c>
      <c r="N41" s="47">
        <v>624.0</v>
      </c>
      <c r="O41" s="49"/>
    </row>
    <row r="42" ht="15.75" customHeight="1">
      <c r="A42" s="36" t="s">
        <v>260</v>
      </c>
      <c r="C42" s="24">
        <v>40.0</v>
      </c>
      <c r="D42" s="47">
        <v>72.6</v>
      </c>
      <c r="E42" s="47">
        <v>2.82</v>
      </c>
      <c r="F42" s="48">
        <v>216.0</v>
      </c>
      <c r="G42" s="48">
        <v>2.98</v>
      </c>
      <c r="H42" s="48">
        <v>206000.0</v>
      </c>
      <c r="I42" s="47">
        <v>296.0</v>
      </c>
      <c r="J42" s="47">
        <v>715.0</v>
      </c>
      <c r="K42" s="47">
        <v>5.5</v>
      </c>
      <c r="L42" s="48" t="s">
        <v>17</v>
      </c>
      <c r="M42" s="47">
        <v>144.4</v>
      </c>
      <c r="N42" s="47">
        <v>501.0</v>
      </c>
      <c r="O42" s="49"/>
    </row>
    <row r="43" ht="15.75" customHeight="1">
      <c r="A43" s="36" t="s">
        <v>261</v>
      </c>
      <c r="C43" s="24">
        <v>41.0</v>
      </c>
      <c r="D43" s="47">
        <v>89.3</v>
      </c>
      <c r="E43" s="47">
        <v>2.82</v>
      </c>
      <c r="F43" s="48">
        <v>267.0</v>
      </c>
      <c r="G43" s="48">
        <v>2.99</v>
      </c>
      <c r="H43" s="48">
        <v>202000.0</v>
      </c>
      <c r="I43" s="47">
        <v>292.0</v>
      </c>
      <c r="J43" s="47">
        <v>727.0</v>
      </c>
      <c r="K43" s="47">
        <v>4.1</v>
      </c>
      <c r="L43" s="48" t="s">
        <v>17</v>
      </c>
      <c r="M43" s="47">
        <v>93.8</v>
      </c>
      <c r="N43" s="47">
        <v>924.0</v>
      </c>
      <c r="O43" s="49"/>
    </row>
    <row r="44" ht="15.75" customHeight="1">
      <c r="A44" s="36" t="s">
        <v>262</v>
      </c>
      <c r="C44" s="24">
        <v>42.0</v>
      </c>
      <c r="D44" s="47">
        <v>88.9</v>
      </c>
      <c r="E44" s="47">
        <v>2.83</v>
      </c>
      <c r="F44" s="48">
        <v>270.0</v>
      </c>
      <c r="G44" s="48">
        <v>3.04</v>
      </c>
      <c r="H44" s="48">
        <v>202000.0</v>
      </c>
      <c r="I44" s="47">
        <v>292.0</v>
      </c>
      <c r="J44" s="47">
        <v>727.0</v>
      </c>
      <c r="K44" s="47">
        <v>4.1</v>
      </c>
      <c r="L44" s="48" t="s">
        <v>17</v>
      </c>
      <c r="M44" s="47">
        <v>93.8</v>
      </c>
      <c r="N44" s="47">
        <v>836.0</v>
      </c>
      <c r="O44" s="49"/>
    </row>
    <row r="45" ht="15.75" customHeight="1">
      <c r="A45" s="36" t="s">
        <v>263</v>
      </c>
      <c r="C45" s="24">
        <v>43.0</v>
      </c>
      <c r="D45" s="47">
        <v>88.6</v>
      </c>
      <c r="E45" s="47">
        <v>2.79</v>
      </c>
      <c r="F45" s="48">
        <v>268.0</v>
      </c>
      <c r="G45" s="48">
        <v>3.02</v>
      </c>
      <c r="H45" s="48">
        <v>202000.0</v>
      </c>
      <c r="I45" s="47">
        <v>292.0</v>
      </c>
      <c r="J45" s="47">
        <v>727.0</v>
      </c>
      <c r="K45" s="47">
        <v>4.1</v>
      </c>
      <c r="L45" s="48" t="s">
        <v>17</v>
      </c>
      <c r="M45" s="47">
        <v>93.8</v>
      </c>
      <c r="N45" s="47">
        <v>763.0</v>
      </c>
      <c r="O45" s="49"/>
    </row>
    <row r="46" ht="15.75" customHeight="1">
      <c r="A46" s="36" t="s">
        <v>264</v>
      </c>
      <c r="C46" s="24">
        <v>44.0</v>
      </c>
      <c r="D46" s="47">
        <v>88.9</v>
      </c>
      <c r="E46" s="47">
        <v>2.79</v>
      </c>
      <c r="F46" s="48">
        <v>266.0</v>
      </c>
      <c r="G46" s="48">
        <v>2.99</v>
      </c>
      <c r="H46" s="48">
        <v>202000.0</v>
      </c>
      <c r="I46" s="47">
        <v>292.0</v>
      </c>
      <c r="J46" s="47">
        <v>727.0</v>
      </c>
      <c r="K46" s="47">
        <v>4.1</v>
      </c>
      <c r="L46" s="48" t="s">
        <v>17</v>
      </c>
      <c r="M46" s="47">
        <v>93.8</v>
      </c>
      <c r="N46" s="47">
        <v>656.0</v>
      </c>
      <c r="O46" s="49"/>
    </row>
    <row r="47" ht="15.75" customHeight="1">
      <c r="A47" s="36" t="s">
        <v>265</v>
      </c>
      <c r="C47" s="24">
        <v>45.0</v>
      </c>
      <c r="D47" s="47">
        <v>89.3</v>
      </c>
      <c r="E47" s="47">
        <v>2.83</v>
      </c>
      <c r="F47" s="48">
        <v>267.0</v>
      </c>
      <c r="G47" s="48">
        <v>2.99</v>
      </c>
      <c r="H47" s="48">
        <v>202000.0</v>
      </c>
      <c r="I47" s="47">
        <v>292.0</v>
      </c>
      <c r="J47" s="47">
        <v>727.0</v>
      </c>
      <c r="K47" s="47">
        <v>4.1</v>
      </c>
      <c r="L47" s="48" t="s">
        <v>17</v>
      </c>
      <c r="M47" s="47">
        <v>144.4</v>
      </c>
      <c r="N47" s="47">
        <v>1072.0</v>
      </c>
      <c r="O47" s="49"/>
    </row>
    <row r="48" ht="15.75" customHeight="1">
      <c r="A48" s="36" t="s">
        <v>266</v>
      </c>
      <c r="C48" s="24">
        <v>46.0</v>
      </c>
      <c r="D48" s="47">
        <v>88.9</v>
      </c>
      <c r="E48" s="47">
        <v>2.82</v>
      </c>
      <c r="F48" s="48">
        <v>270.0</v>
      </c>
      <c r="G48" s="48">
        <v>3.04</v>
      </c>
      <c r="H48" s="48">
        <v>202000.0</v>
      </c>
      <c r="I48" s="47">
        <v>292.0</v>
      </c>
      <c r="J48" s="47">
        <v>727.0</v>
      </c>
      <c r="K48" s="47">
        <v>4.1</v>
      </c>
      <c r="L48" s="48" t="s">
        <v>17</v>
      </c>
      <c r="M48" s="47">
        <v>144.4</v>
      </c>
      <c r="N48" s="47">
        <v>816.0</v>
      </c>
      <c r="O48" s="49"/>
    </row>
    <row r="49" ht="15.75" customHeight="1">
      <c r="A49" s="36" t="s">
        <v>267</v>
      </c>
      <c r="C49" s="24">
        <v>47.0</v>
      </c>
      <c r="D49" s="47">
        <v>89.3</v>
      </c>
      <c r="E49" s="47">
        <v>2.82</v>
      </c>
      <c r="F49" s="48">
        <v>270.0</v>
      </c>
      <c r="G49" s="48">
        <v>3.02</v>
      </c>
      <c r="H49" s="48">
        <v>202000.0</v>
      </c>
      <c r="I49" s="47">
        <v>292.0</v>
      </c>
      <c r="J49" s="47">
        <v>727.0</v>
      </c>
      <c r="K49" s="47">
        <v>4.1</v>
      </c>
      <c r="L49" s="48" t="s">
        <v>17</v>
      </c>
      <c r="M49" s="47">
        <v>144.4</v>
      </c>
      <c r="N49" s="47">
        <v>777.0</v>
      </c>
      <c r="O49" s="49"/>
    </row>
    <row r="50" ht="15.75" customHeight="1">
      <c r="A50" s="36" t="s">
        <v>268</v>
      </c>
      <c r="C50" s="24">
        <v>48.0</v>
      </c>
      <c r="D50" s="47">
        <v>88.9</v>
      </c>
      <c r="E50" s="47">
        <v>2.77</v>
      </c>
      <c r="F50" s="48">
        <v>268.0</v>
      </c>
      <c r="G50" s="48">
        <v>3.01</v>
      </c>
      <c r="H50" s="48">
        <v>202000.0</v>
      </c>
      <c r="I50" s="47">
        <v>292.0</v>
      </c>
      <c r="J50" s="47">
        <v>727.0</v>
      </c>
      <c r="K50" s="47">
        <v>4.1</v>
      </c>
      <c r="L50" s="48" t="s">
        <v>17</v>
      </c>
      <c r="M50" s="47">
        <v>144.4</v>
      </c>
      <c r="N50" s="47">
        <v>641.0</v>
      </c>
      <c r="O50" s="50"/>
    </row>
    <row r="51" ht="14.25" customHeight="1">
      <c r="A51" s="36" t="s">
        <v>269</v>
      </c>
      <c r="C51" s="24">
        <v>49.0</v>
      </c>
      <c r="D51" s="47">
        <v>159.0</v>
      </c>
      <c r="E51" s="47">
        <v>2.88</v>
      </c>
      <c r="F51" s="48">
        <v>480.0</v>
      </c>
      <c r="G51" s="48">
        <v>3.02</v>
      </c>
      <c r="H51" s="48">
        <v>195200.0</v>
      </c>
      <c r="I51" s="47">
        <v>383.9</v>
      </c>
      <c r="J51" s="47">
        <f t="shared" ref="J51:J74" si="2">I51/(0.2+185*I51/H51)</f>
        <v>680.8673333</v>
      </c>
      <c r="K51" s="47">
        <v>3.13</v>
      </c>
      <c r="L51" s="48" t="s">
        <v>61</v>
      </c>
      <c r="M51" s="47">
        <v>35.2</v>
      </c>
      <c r="N51" s="47">
        <v>1263.6</v>
      </c>
      <c r="O51" s="51" t="s">
        <v>62</v>
      </c>
    </row>
    <row r="52" ht="15.75" customHeight="1">
      <c r="A52" s="36" t="s">
        <v>270</v>
      </c>
      <c r="C52" s="24">
        <v>50.0</v>
      </c>
      <c r="D52" s="47">
        <v>159.0</v>
      </c>
      <c r="E52" s="47">
        <v>2.88</v>
      </c>
      <c r="F52" s="48">
        <v>480.0</v>
      </c>
      <c r="G52" s="48">
        <v>3.02</v>
      </c>
      <c r="H52" s="48">
        <v>195200.0</v>
      </c>
      <c r="I52" s="47">
        <v>383.9</v>
      </c>
      <c r="J52" s="47">
        <f t="shared" si="2"/>
        <v>680.8673333</v>
      </c>
      <c r="K52" s="47">
        <v>3.13</v>
      </c>
      <c r="L52" s="48" t="s">
        <v>61</v>
      </c>
      <c r="M52" s="47">
        <v>35.2</v>
      </c>
      <c r="N52" s="47">
        <v>1322.2</v>
      </c>
      <c r="O52" s="49"/>
    </row>
    <row r="53" ht="15.75" customHeight="1">
      <c r="A53" s="36" t="s">
        <v>271</v>
      </c>
      <c r="C53" s="24">
        <v>51.0</v>
      </c>
      <c r="D53" s="47">
        <v>159.0</v>
      </c>
      <c r="E53" s="47">
        <v>2.88</v>
      </c>
      <c r="F53" s="48">
        <v>480.0</v>
      </c>
      <c r="G53" s="48">
        <v>3.02</v>
      </c>
      <c r="H53" s="48">
        <v>195200.0</v>
      </c>
      <c r="I53" s="47">
        <v>383.9</v>
      </c>
      <c r="J53" s="47">
        <f t="shared" si="2"/>
        <v>680.8673333</v>
      </c>
      <c r="K53" s="47">
        <v>3.13</v>
      </c>
      <c r="L53" s="48" t="s">
        <v>61</v>
      </c>
      <c r="M53" s="47">
        <v>41.12</v>
      </c>
      <c r="N53" s="47">
        <v>1348.7</v>
      </c>
      <c r="O53" s="49"/>
    </row>
    <row r="54" ht="15.75" customHeight="1">
      <c r="A54" s="36" t="s">
        <v>272</v>
      </c>
      <c r="C54" s="24">
        <v>52.0</v>
      </c>
      <c r="D54" s="47">
        <v>159.0</v>
      </c>
      <c r="E54" s="47">
        <v>2.88</v>
      </c>
      <c r="F54" s="48">
        <v>480.0</v>
      </c>
      <c r="G54" s="48">
        <v>3.02</v>
      </c>
      <c r="H54" s="48">
        <v>195200.0</v>
      </c>
      <c r="I54" s="47">
        <v>383.9</v>
      </c>
      <c r="J54" s="47">
        <f t="shared" si="2"/>
        <v>680.8673333</v>
      </c>
      <c r="K54" s="47">
        <v>3.13</v>
      </c>
      <c r="L54" s="48" t="s">
        <v>61</v>
      </c>
      <c r="M54" s="47">
        <v>41.12</v>
      </c>
      <c r="N54" s="47">
        <v>1315.6</v>
      </c>
      <c r="O54" s="49"/>
    </row>
    <row r="55" ht="15.75" customHeight="1">
      <c r="A55" s="36" t="s">
        <v>273</v>
      </c>
      <c r="C55" s="24">
        <v>53.0</v>
      </c>
      <c r="D55" s="47">
        <v>159.0</v>
      </c>
      <c r="E55" s="47">
        <v>3.8</v>
      </c>
      <c r="F55" s="48">
        <v>480.0</v>
      </c>
      <c r="G55" s="48">
        <v>3.02</v>
      </c>
      <c r="H55" s="48">
        <v>184433.0</v>
      </c>
      <c r="I55" s="47">
        <v>400.7</v>
      </c>
      <c r="J55" s="47">
        <f t="shared" si="2"/>
        <v>665.6899594</v>
      </c>
      <c r="K55" s="47">
        <v>5.07</v>
      </c>
      <c r="L55" s="48" t="s">
        <v>61</v>
      </c>
      <c r="M55" s="47">
        <v>35.2</v>
      </c>
      <c r="N55" s="47">
        <v>1626.8</v>
      </c>
      <c r="O55" s="49"/>
    </row>
    <row r="56" ht="15.75" customHeight="1">
      <c r="A56" s="36" t="s">
        <v>274</v>
      </c>
      <c r="C56" s="24">
        <v>54.0</v>
      </c>
      <c r="D56" s="47">
        <v>159.0</v>
      </c>
      <c r="E56" s="47">
        <v>3.8</v>
      </c>
      <c r="F56" s="48">
        <v>480.0</v>
      </c>
      <c r="G56" s="48">
        <v>3.02</v>
      </c>
      <c r="H56" s="48">
        <v>184433.0</v>
      </c>
      <c r="I56" s="47">
        <v>400.7</v>
      </c>
      <c r="J56" s="47">
        <f t="shared" si="2"/>
        <v>665.6899594</v>
      </c>
      <c r="K56" s="47">
        <v>5.07</v>
      </c>
      <c r="L56" s="48" t="s">
        <v>61</v>
      </c>
      <c r="M56" s="47">
        <v>35.2</v>
      </c>
      <c r="N56" s="47">
        <v>1624.0</v>
      </c>
      <c r="O56" s="49"/>
    </row>
    <row r="57" ht="15.75" customHeight="1">
      <c r="A57" s="36" t="s">
        <v>275</v>
      </c>
      <c r="C57" s="24">
        <v>55.0</v>
      </c>
      <c r="D57" s="47">
        <v>159.0</v>
      </c>
      <c r="E57" s="47">
        <v>4.5</v>
      </c>
      <c r="F57" s="48">
        <v>480.0</v>
      </c>
      <c r="G57" s="48">
        <v>3.02</v>
      </c>
      <c r="H57" s="48">
        <v>177000.0</v>
      </c>
      <c r="I57" s="47">
        <v>401.0</v>
      </c>
      <c r="J57" s="47">
        <f t="shared" si="2"/>
        <v>647.6890085</v>
      </c>
      <c r="K57" s="47">
        <v>7.07</v>
      </c>
      <c r="L57" s="48" t="s">
        <v>61</v>
      </c>
      <c r="M57" s="47">
        <v>35.2</v>
      </c>
      <c r="N57" s="47">
        <v>1712.9</v>
      </c>
      <c r="O57" s="49"/>
    </row>
    <row r="58" ht="15.75" customHeight="1">
      <c r="A58" s="36" t="s">
        <v>276</v>
      </c>
      <c r="C58" s="24">
        <v>56.0</v>
      </c>
      <c r="D58" s="47">
        <v>159.0</v>
      </c>
      <c r="E58" s="47">
        <v>4.5</v>
      </c>
      <c r="F58" s="48">
        <v>480.0</v>
      </c>
      <c r="G58" s="48">
        <v>3.02</v>
      </c>
      <c r="H58" s="48">
        <v>177000.0</v>
      </c>
      <c r="I58" s="47">
        <v>401.0</v>
      </c>
      <c r="J58" s="47">
        <f t="shared" si="2"/>
        <v>647.6890085</v>
      </c>
      <c r="K58" s="47">
        <v>7.07</v>
      </c>
      <c r="L58" s="48" t="s">
        <v>61</v>
      </c>
      <c r="M58" s="47">
        <v>35.2</v>
      </c>
      <c r="N58" s="47">
        <v>1630.1</v>
      </c>
      <c r="O58" s="49"/>
    </row>
    <row r="59" ht="15.75" customHeight="1">
      <c r="A59" s="36" t="s">
        <v>277</v>
      </c>
      <c r="C59" s="24">
        <v>57.0</v>
      </c>
      <c r="D59" s="47">
        <v>159.0</v>
      </c>
      <c r="E59" s="47">
        <v>2.88</v>
      </c>
      <c r="F59" s="48">
        <v>480.0</v>
      </c>
      <c r="G59" s="48">
        <v>3.02</v>
      </c>
      <c r="H59" s="48">
        <v>195200.0</v>
      </c>
      <c r="I59" s="47">
        <v>383.9</v>
      </c>
      <c r="J59" s="47">
        <f t="shared" si="2"/>
        <v>680.8673333</v>
      </c>
      <c r="K59" s="47">
        <v>3.13</v>
      </c>
      <c r="L59" s="48" t="s">
        <v>61</v>
      </c>
      <c r="M59" s="47">
        <v>34.64</v>
      </c>
      <c r="N59" s="47">
        <v>1309.5</v>
      </c>
      <c r="O59" s="49"/>
    </row>
    <row r="60" ht="15.75" customHeight="1">
      <c r="A60" s="36" t="s">
        <v>278</v>
      </c>
      <c r="C60" s="24">
        <v>58.0</v>
      </c>
      <c r="D60" s="47">
        <v>159.0</v>
      </c>
      <c r="E60" s="47">
        <v>2.88</v>
      </c>
      <c r="F60" s="48">
        <v>480.0</v>
      </c>
      <c r="G60" s="48">
        <v>3.02</v>
      </c>
      <c r="H60" s="48">
        <v>195200.0</v>
      </c>
      <c r="I60" s="47">
        <v>383.9</v>
      </c>
      <c r="J60" s="47">
        <f t="shared" si="2"/>
        <v>680.8673333</v>
      </c>
      <c r="K60" s="47">
        <v>3.13</v>
      </c>
      <c r="L60" s="48" t="s">
        <v>61</v>
      </c>
      <c r="M60" s="47">
        <v>34.64</v>
      </c>
      <c r="N60" s="47">
        <v>1290.9</v>
      </c>
      <c r="O60" s="49"/>
    </row>
    <row r="61" ht="15.75" customHeight="1">
      <c r="A61" s="36" t="s">
        <v>279</v>
      </c>
      <c r="C61" s="24">
        <v>59.0</v>
      </c>
      <c r="D61" s="47">
        <v>159.0</v>
      </c>
      <c r="E61" s="47">
        <v>2.88</v>
      </c>
      <c r="F61" s="48">
        <v>480.0</v>
      </c>
      <c r="G61" s="48">
        <v>3.02</v>
      </c>
      <c r="H61" s="48">
        <v>195200.0</v>
      </c>
      <c r="I61" s="47">
        <v>383.9</v>
      </c>
      <c r="J61" s="47">
        <f t="shared" si="2"/>
        <v>680.8673333</v>
      </c>
      <c r="K61" s="47">
        <v>3.13</v>
      </c>
      <c r="L61" s="48" t="s">
        <v>61</v>
      </c>
      <c r="M61" s="47">
        <v>46.96</v>
      </c>
      <c r="N61" s="47">
        <v>1513.7</v>
      </c>
      <c r="O61" s="49"/>
    </row>
    <row r="62" ht="15.75" customHeight="1">
      <c r="A62" s="36" t="s">
        <v>280</v>
      </c>
      <c r="C62" s="24">
        <v>60.0</v>
      </c>
      <c r="D62" s="47">
        <v>159.0</v>
      </c>
      <c r="E62" s="47">
        <v>2.88</v>
      </c>
      <c r="F62" s="48">
        <v>480.0</v>
      </c>
      <c r="G62" s="48">
        <v>3.02</v>
      </c>
      <c r="H62" s="48">
        <v>195200.0</v>
      </c>
      <c r="I62" s="47">
        <v>383.9</v>
      </c>
      <c r="J62" s="47">
        <f t="shared" si="2"/>
        <v>680.8673333</v>
      </c>
      <c r="K62" s="47">
        <v>3.13</v>
      </c>
      <c r="L62" s="48" t="s">
        <v>61</v>
      </c>
      <c r="M62" s="47">
        <v>46.96</v>
      </c>
      <c r="N62" s="47">
        <v>1551.6</v>
      </c>
      <c r="O62" s="49"/>
    </row>
    <row r="63" ht="15.75" customHeight="1">
      <c r="A63" s="36" t="s">
        <v>281</v>
      </c>
      <c r="C63" s="24">
        <v>61.0</v>
      </c>
      <c r="D63" s="47">
        <v>159.0</v>
      </c>
      <c r="E63" s="47">
        <v>3.8</v>
      </c>
      <c r="F63" s="48">
        <v>480.0</v>
      </c>
      <c r="G63" s="48">
        <v>3.02</v>
      </c>
      <c r="H63" s="48">
        <v>184433.0</v>
      </c>
      <c r="I63" s="47">
        <v>400.7</v>
      </c>
      <c r="J63" s="47">
        <f t="shared" si="2"/>
        <v>665.6899594</v>
      </c>
      <c r="K63" s="47">
        <v>5.07</v>
      </c>
      <c r="L63" s="48" t="s">
        <v>61</v>
      </c>
      <c r="M63" s="47">
        <v>34.64</v>
      </c>
      <c r="N63" s="47">
        <v>1597.6</v>
      </c>
      <c r="O63" s="49"/>
    </row>
    <row r="64" ht="15.75" customHeight="1">
      <c r="A64" s="36" t="s">
        <v>282</v>
      </c>
      <c r="C64" s="24">
        <v>62.0</v>
      </c>
      <c r="D64" s="47">
        <v>159.0</v>
      </c>
      <c r="E64" s="47">
        <v>3.8</v>
      </c>
      <c r="F64" s="48">
        <v>480.0</v>
      </c>
      <c r="G64" s="48">
        <v>3.02</v>
      </c>
      <c r="H64" s="48">
        <v>184433.0</v>
      </c>
      <c r="I64" s="47">
        <v>400.7</v>
      </c>
      <c r="J64" s="47">
        <f t="shared" si="2"/>
        <v>665.6899594</v>
      </c>
      <c r="K64" s="47">
        <v>5.07</v>
      </c>
      <c r="L64" s="48" t="s">
        <v>61</v>
      </c>
      <c r="M64" s="47">
        <v>34.64</v>
      </c>
      <c r="N64" s="47">
        <v>1611.9</v>
      </c>
      <c r="O64" s="49"/>
    </row>
    <row r="65" ht="15.75" customHeight="1">
      <c r="A65" s="36" t="s">
        <v>283</v>
      </c>
      <c r="C65" s="24">
        <v>63.0</v>
      </c>
      <c r="D65" s="47">
        <v>159.0</v>
      </c>
      <c r="E65" s="47">
        <v>4.5</v>
      </c>
      <c r="F65" s="48">
        <v>480.0</v>
      </c>
      <c r="G65" s="48">
        <v>3.02</v>
      </c>
      <c r="H65" s="48">
        <v>195200.0</v>
      </c>
      <c r="I65" s="47">
        <v>401.0</v>
      </c>
      <c r="J65" s="47">
        <f t="shared" si="2"/>
        <v>691.3243542</v>
      </c>
      <c r="K65" s="47">
        <v>7.07</v>
      </c>
      <c r="L65" s="48" t="s">
        <v>61</v>
      </c>
      <c r="M65" s="47">
        <v>34.64</v>
      </c>
      <c r="N65" s="47">
        <v>1725.4</v>
      </c>
      <c r="O65" s="49"/>
    </row>
    <row r="66" ht="15.75" customHeight="1">
      <c r="A66" s="36" t="s">
        <v>284</v>
      </c>
      <c r="C66" s="24">
        <v>64.0</v>
      </c>
      <c r="D66" s="47">
        <v>159.0</v>
      </c>
      <c r="E66" s="47">
        <v>4.5</v>
      </c>
      <c r="F66" s="48">
        <v>480.0</v>
      </c>
      <c r="G66" s="48">
        <v>3.02</v>
      </c>
      <c r="H66" s="48">
        <v>195200.0</v>
      </c>
      <c r="I66" s="47">
        <v>401.0</v>
      </c>
      <c r="J66" s="47">
        <f t="shared" si="2"/>
        <v>691.3243542</v>
      </c>
      <c r="K66" s="47">
        <v>7.07</v>
      </c>
      <c r="L66" s="48" t="s">
        <v>61</v>
      </c>
      <c r="M66" s="47">
        <v>34.64</v>
      </c>
      <c r="N66" s="47">
        <v>1739.2</v>
      </c>
      <c r="O66" s="49"/>
    </row>
    <row r="67" ht="15.75" customHeight="1">
      <c r="A67" s="36" t="s">
        <v>285</v>
      </c>
      <c r="C67" s="24">
        <v>65.0</v>
      </c>
      <c r="D67" s="47">
        <v>159.0</v>
      </c>
      <c r="E67" s="47">
        <v>2.88</v>
      </c>
      <c r="F67" s="48">
        <v>480.0</v>
      </c>
      <c r="G67" s="48">
        <v>3.02</v>
      </c>
      <c r="H67" s="48">
        <v>195200.0</v>
      </c>
      <c r="I67" s="47">
        <v>383.9</v>
      </c>
      <c r="J67" s="47">
        <f t="shared" si="2"/>
        <v>680.8673333</v>
      </c>
      <c r="K67" s="47">
        <v>3.13</v>
      </c>
      <c r="L67" s="48" t="s">
        <v>61</v>
      </c>
      <c r="M67" s="47">
        <v>33.76</v>
      </c>
      <c r="N67" s="47">
        <v>1366.1</v>
      </c>
      <c r="O67" s="49"/>
    </row>
    <row r="68" ht="15.75" customHeight="1">
      <c r="A68" s="36" t="s">
        <v>286</v>
      </c>
      <c r="C68" s="24">
        <v>66.0</v>
      </c>
      <c r="D68" s="47">
        <v>159.0</v>
      </c>
      <c r="E68" s="47">
        <v>2.88</v>
      </c>
      <c r="F68" s="48">
        <v>480.0</v>
      </c>
      <c r="G68" s="48">
        <v>3.02</v>
      </c>
      <c r="H68" s="48">
        <v>195200.0</v>
      </c>
      <c r="I68" s="47">
        <v>383.9</v>
      </c>
      <c r="J68" s="47">
        <f t="shared" si="2"/>
        <v>680.8673333</v>
      </c>
      <c r="K68" s="47">
        <v>3.13</v>
      </c>
      <c r="L68" s="48" t="s">
        <v>61</v>
      </c>
      <c r="M68" s="47">
        <v>33.76</v>
      </c>
      <c r="N68" s="47">
        <v>1333.2</v>
      </c>
      <c r="O68" s="49"/>
    </row>
    <row r="69" ht="15.75" customHeight="1">
      <c r="A69" s="36" t="s">
        <v>287</v>
      </c>
      <c r="C69" s="24">
        <v>67.0</v>
      </c>
      <c r="D69" s="47">
        <v>159.0</v>
      </c>
      <c r="E69" s="47">
        <v>2.88</v>
      </c>
      <c r="F69" s="48">
        <v>480.0</v>
      </c>
      <c r="G69" s="48">
        <v>3.02</v>
      </c>
      <c r="H69" s="48">
        <v>195200.0</v>
      </c>
      <c r="I69" s="47">
        <v>383.9</v>
      </c>
      <c r="J69" s="47">
        <f t="shared" si="2"/>
        <v>680.8673333</v>
      </c>
      <c r="K69" s="47">
        <v>3.13</v>
      </c>
      <c r="L69" s="48" t="s">
        <v>61</v>
      </c>
      <c r="M69" s="47">
        <v>41.92</v>
      </c>
      <c r="N69" s="47">
        <v>1465.9</v>
      </c>
      <c r="O69" s="49"/>
    </row>
    <row r="70" ht="15.75" customHeight="1">
      <c r="A70" s="36" t="s">
        <v>288</v>
      </c>
      <c r="C70" s="24">
        <v>68.0</v>
      </c>
      <c r="D70" s="47">
        <v>159.0</v>
      </c>
      <c r="E70" s="47">
        <v>2.88</v>
      </c>
      <c r="F70" s="48">
        <v>480.0</v>
      </c>
      <c r="G70" s="48">
        <v>3.02</v>
      </c>
      <c r="H70" s="48">
        <v>195200.0</v>
      </c>
      <c r="I70" s="47">
        <v>383.9</v>
      </c>
      <c r="J70" s="47">
        <f t="shared" si="2"/>
        <v>680.8673333</v>
      </c>
      <c r="K70" s="47">
        <v>3.13</v>
      </c>
      <c r="L70" s="48" t="s">
        <v>61</v>
      </c>
      <c r="M70" s="47">
        <v>41.92</v>
      </c>
      <c r="N70" s="47">
        <v>1451.7</v>
      </c>
      <c r="O70" s="49"/>
    </row>
    <row r="71" ht="15.75" customHeight="1">
      <c r="A71" s="36" t="s">
        <v>289</v>
      </c>
      <c r="C71" s="24">
        <v>69.0</v>
      </c>
      <c r="D71" s="47">
        <v>159.0</v>
      </c>
      <c r="E71" s="47">
        <v>3.8</v>
      </c>
      <c r="F71" s="48">
        <v>480.0</v>
      </c>
      <c r="G71" s="48">
        <v>3.02</v>
      </c>
      <c r="H71" s="48">
        <v>184433.0</v>
      </c>
      <c r="I71" s="47">
        <v>400.7</v>
      </c>
      <c r="J71" s="47">
        <f t="shared" si="2"/>
        <v>665.6899594</v>
      </c>
      <c r="K71" s="47">
        <v>5.07</v>
      </c>
      <c r="L71" s="48" t="s">
        <v>61</v>
      </c>
      <c r="M71" s="47">
        <v>33.76</v>
      </c>
      <c r="N71" s="47">
        <v>1642.4</v>
      </c>
      <c r="O71" s="49"/>
    </row>
    <row r="72" ht="15.75" customHeight="1">
      <c r="A72" s="36" t="s">
        <v>290</v>
      </c>
      <c r="C72" s="24">
        <v>70.0</v>
      </c>
      <c r="D72" s="47">
        <v>159.0</v>
      </c>
      <c r="E72" s="47">
        <v>3.8</v>
      </c>
      <c r="F72" s="48">
        <v>480.0</v>
      </c>
      <c r="G72" s="48">
        <v>3.02</v>
      </c>
      <c r="H72" s="48">
        <v>184433.0</v>
      </c>
      <c r="I72" s="47">
        <v>400.7</v>
      </c>
      <c r="J72" s="47">
        <f t="shared" si="2"/>
        <v>665.6899594</v>
      </c>
      <c r="K72" s="47">
        <v>5.07</v>
      </c>
      <c r="L72" s="48" t="s">
        <v>61</v>
      </c>
      <c r="M72" s="47">
        <v>33.76</v>
      </c>
      <c r="N72" s="47">
        <v>1647.8</v>
      </c>
      <c r="O72" s="49"/>
    </row>
    <row r="73" ht="15.75" customHeight="1">
      <c r="A73" s="36" t="s">
        <v>291</v>
      </c>
      <c r="C73" s="24">
        <v>71.0</v>
      </c>
      <c r="D73" s="47">
        <v>159.0</v>
      </c>
      <c r="E73" s="47">
        <v>4.5</v>
      </c>
      <c r="F73" s="48">
        <v>480.0</v>
      </c>
      <c r="G73" s="48">
        <v>3.02</v>
      </c>
      <c r="H73" s="48">
        <v>177000.0</v>
      </c>
      <c r="I73" s="47">
        <v>401.0</v>
      </c>
      <c r="J73" s="47">
        <f t="shared" si="2"/>
        <v>647.6890085</v>
      </c>
      <c r="K73" s="47">
        <v>7.07</v>
      </c>
      <c r="L73" s="48" t="s">
        <v>61</v>
      </c>
      <c r="M73" s="47">
        <v>33.76</v>
      </c>
      <c r="N73" s="47">
        <v>1745.8</v>
      </c>
      <c r="O73" s="49"/>
    </row>
    <row r="74" ht="15.75" customHeight="1">
      <c r="A74" s="36" t="s">
        <v>292</v>
      </c>
      <c r="C74" s="24">
        <v>72.0</v>
      </c>
      <c r="D74" s="47">
        <v>159.0</v>
      </c>
      <c r="E74" s="47">
        <v>4.5</v>
      </c>
      <c r="F74" s="48">
        <v>480.0</v>
      </c>
      <c r="G74" s="48">
        <v>3.02</v>
      </c>
      <c r="H74" s="48">
        <v>177000.0</v>
      </c>
      <c r="I74" s="47">
        <v>401.0</v>
      </c>
      <c r="J74" s="47">
        <f t="shared" si="2"/>
        <v>647.6890085</v>
      </c>
      <c r="K74" s="47">
        <v>7.07</v>
      </c>
      <c r="L74" s="48" t="s">
        <v>61</v>
      </c>
      <c r="M74" s="47">
        <v>33.76</v>
      </c>
      <c r="N74" s="47">
        <v>1715.0</v>
      </c>
      <c r="O74" s="50"/>
    </row>
    <row r="75" ht="14.25" customHeight="1">
      <c r="A75" s="36" t="s">
        <v>293</v>
      </c>
      <c r="C75" s="24">
        <v>73.0</v>
      </c>
      <c r="D75" s="47">
        <v>72.8</v>
      </c>
      <c r="E75" s="47">
        <v>2.85</v>
      </c>
      <c r="F75" s="48">
        <v>215.0</v>
      </c>
      <c r="G75" s="48">
        <v>2.95</v>
      </c>
      <c r="H75" s="48">
        <v>202000.0</v>
      </c>
      <c r="I75" s="47">
        <v>258.0</v>
      </c>
      <c r="J75" s="47">
        <v>729.0</v>
      </c>
      <c r="K75" s="47">
        <v>3.8</v>
      </c>
      <c r="L75" s="48" t="s">
        <v>17</v>
      </c>
      <c r="M75" s="47">
        <v>49.9</v>
      </c>
      <c r="N75" s="47">
        <v>415.0</v>
      </c>
      <c r="O75" s="51" t="s">
        <v>294</v>
      </c>
    </row>
    <row r="76" ht="15.75" customHeight="1">
      <c r="A76" s="36" t="s">
        <v>295</v>
      </c>
      <c r="C76" s="24">
        <v>74.0</v>
      </c>
      <c r="D76" s="47">
        <v>72.9</v>
      </c>
      <c r="E76" s="47">
        <v>2.79</v>
      </c>
      <c r="F76" s="48">
        <v>216.0</v>
      </c>
      <c r="G76" s="48">
        <v>2.96</v>
      </c>
      <c r="H76" s="48">
        <v>202000.0</v>
      </c>
      <c r="I76" s="47">
        <v>258.0</v>
      </c>
      <c r="J76" s="47">
        <v>729.0</v>
      </c>
      <c r="K76" s="47">
        <v>3.8</v>
      </c>
      <c r="L76" s="48" t="s">
        <v>17</v>
      </c>
      <c r="M76" s="47">
        <v>49.9</v>
      </c>
      <c r="N76" s="47">
        <v>450.0</v>
      </c>
      <c r="O76" s="49"/>
    </row>
    <row r="77" ht="15.75" customHeight="1">
      <c r="A77" s="36" t="s">
        <v>296</v>
      </c>
      <c r="C77" s="24">
        <v>75.0</v>
      </c>
      <c r="D77" s="47">
        <v>72.8</v>
      </c>
      <c r="E77" s="47">
        <v>2.78</v>
      </c>
      <c r="F77" s="48">
        <v>216.0</v>
      </c>
      <c r="G77" s="48">
        <v>2.97</v>
      </c>
      <c r="H77" s="48">
        <v>202000.0</v>
      </c>
      <c r="I77" s="47">
        <v>258.0</v>
      </c>
      <c r="J77" s="47">
        <v>729.0</v>
      </c>
      <c r="K77" s="47">
        <v>3.8</v>
      </c>
      <c r="L77" s="48" t="s">
        <v>17</v>
      </c>
      <c r="M77" s="47">
        <v>49.9</v>
      </c>
      <c r="N77" s="47">
        <v>377.0</v>
      </c>
      <c r="O77" s="49"/>
    </row>
    <row r="78" ht="15.75" customHeight="1">
      <c r="A78" s="36" t="s">
        <v>297</v>
      </c>
      <c r="C78" s="24">
        <v>76.0</v>
      </c>
      <c r="D78" s="47">
        <v>73.3</v>
      </c>
      <c r="E78" s="47">
        <v>2.79</v>
      </c>
      <c r="F78" s="48">
        <v>216.0</v>
      </c>
      <c r="G78" s="48">
        <v>2.95</v>
      </c>
      <c r="H78" s="48">
        <v>202000.0</v>
      </c>
      <c r="I78" s="47">
        <v>258.0</v>
      </c>
      <c r="J78" s="47">
        <v>729.0</v>
      </c>
      <c r="K78" s="47">
        <v>3.8</v>
      </c>
      <c r="L78" s="48" t="s">
        <v>17</v>
      </c>
      <c r="M78" s="47">
        <v>49.9</v>
      </c>
      <c r="N78" s="47">
        <v>294.0</v>
      </c>
      <c r="O78" s="49"/>
    </row>
    <row r="79" ht="15.75" customHeight="1">
      <c r="A79" s="36" t="s">
        <v>298</v>
      </c>
      <c r="C79" s="24">
        <v>77.0</v>
      </c>
      <c r="D79" s="47">
        <v>73.0</v>
      </c>
      <c r="E79" s="47">
        <v>2.83</v>
      </c>
      <c r="F79" s="48">
        <v>214.0</v>
      </c>
      <c r="G79" s="48">
        <v>2.93</v>
      </c>
      <c r="H79" s="48">
        <v>202000.0</v>
      </c>
      <c r="I79" s="47">
        <v>258.0</v>
      </c>
      <c r="J79" s="47">
        <v>729.0</v>
      </c>
      <c r="K79" s="47">
        <v>3.8</v>
      </c>
      <c r="L79" s="48" t="s">
        <v>17</v>
      </c>
      <c r="M79" s="47">
        <v>49.9</v>
      </c>
      <c r="N79" s="47">
        <v>396.0</v>
      </c>
      <c r="O79" s="49"/>
    </row>
    <row r="80" ht="15.75" customHeight="1">
      <c r="A80" s="36" t="s">
        <v>299</v>
      </c>
      <c r="C80" s="24">
        <v>78.0</v>
      </c>
      <c r="D80" s="47">
        <v>73.0</v>
      </c>
      <c r="E80" s="47">
        <v>2.84</v>
      </c>
      <c r="F80" s="48">
        <v>215.0</v>
      </c>
      <c r="G80" s="48">
        <v>2.95</v>
      </c>
      <c r="H80" s="48">
        <v>202000.0</v>
      </c>
      <c r="I80" s="47">
        <v>258.0</v>
      </c>
      <c r="J80" s="47">
        <v>729.0</v>
      </c>
      <c r="K80" s="47">
        <v>3.8</v>
      </c>
      <c r="L80" s="48" t="s">
        <v>17</v>
      </c>
      <c r="M80" s="47">
        <v>49.9</v>
      </c>
      <c r="N80" s="47">
        <v>343.0</v>
      </c>
      <c r="O80" s="49"/>
    </row>
    <row r="81" ht="15.75" customHeight="1">
      <c r="A81" s="36" t="s">
        <v>300</v>
      </c>
      <c r="C81" s="24">
        <v>79.0</v>
      </c>
      <c r="D81" s="47">
        <v>73.0</v>
      </c>
      <c r="E81" s="47">
        <v>2.84</v>
      </c>
      <c r="F81" s="48">
        <v>216.0</v>
      </c>
      <c r="G81" s="48">
        <v>2.96</v>
      </c>
      <c r="H81" s="48">
        <v>202000.0</v>
      </c>
      <c r="I81" s="47">
        <v>258.0</v>
      </c>
      <c r="J81" s="47">
        <v>729.0</v>
      </c>
      <c r="K81" s="47">
        <v>3.8</v>
      </c>
      <c r="L81" s="48" t="s">
        <v>17</v>
      </c>
      <c r="M81" s="47">
        <v>49.9</v>
      </c>
      <c r="N81" s="47">
        <v>252.0</v>
      </c>
      <c r="O81" s="49"/>
    </row>
    <row r="82" ht="15.75" customHeight="1">
      <c r="A82" s="36" t="s">
        <v>301</v>
      </c>
      <c r="C82" s="24">
        <v>80.0</v>
      </c>
      <c r="D82" s="47">
        <v>72.8</v>
      </c>
      <c r="E82" s="47">
        <v>2.84</v>
      </c>
      <c r="F82" s="48">
        <v>216.0</v>
      </c>
      <c r="G82" s="48">
        <v>2.97</v>
      </c>
      <c r="H82" s="48">
        <v>202000.0</v>
      </c>
      <c r="I82" s="47">
        <v>258.0</v>
      </c>
      <c r="J82" s="47">
        <v>729.0</v>
      </c>
      <c r="K82" s="47">
        <v>3.8</v>
      </c>
      <c r="L82" s="48" t="s">
        <v>17</v>
      </c>
      <c r="M82" s="47">
        <v>63.6</v>
      </c>
      <c r="N82" s="47">
        <v>487.0</v>
      </c>
      <c r="O82" s="49"/>
    </row>
    <row r="83" ht="15.75" customHeight="1">
      <c r="A83" s="36" t="s">
        <v>302</v>
      </c>
      <c r="C83" s="24">
        <v>81.0</v>
      </c>
      <c r="D83" s="47">
        <v>73.5</v>
      </c>
      <c r="E83" s="47">
        <v>2.77</v>
      </c>
      <c r="F83" s="48">
        <v>216.0</v>
      </c>
      <c r="G83" s="48">
        <v>2.94</v>
      </c>
      <c r="H83" s="48">
        <v>202000.0</v>
      </c>
      <c r="I83" s="47">
        <v>258.0</v>
      </c>
      <c r="J83" s="47">
        <v>729.0</v>
      </c>
      <c r="K83" s="47">
        <v>3.8</v>
      </c>
      <c r="L83" s="48" t="s">
        <v>17</v>
      </c>
      <c r="M83" s="47">
        <v>63.6</v>
      </c>
      <c r="N83" s="47">
        <v>487.0</v>
      </c>
      <c r="O83" s="49"/>
    </row>
    <row r="84" ht="15.75" customHeight="1">
      <c r="A84" s="36" t="s">
        <v>303</v>
      </c>
      <c r="C84" s="24">
        <v>82.0</v>
      </c>
      <c r="D84" s="47">
        <v>73.0</v>
      </c>
      <c r="E84" s="47">
        <v>2.8</v>
      </c>
      <c r="F84" s="48">
        <v>216.0</v>
      </c>
      <c r="G84" s="48">
        <v>2.96</v>
      </c>
      <c r="H84" s="48">
        <v>202000.0</v>
      </c>
      <c r="I84" s="47">
        <v>258.0</v>
      </c>
      <c r="J84" s="47">
        <v>729.0</v>
      </c>
      <c r="K84" s="47">
        <v>3.8</v>
      </c>
      <c r="L84" s="48" t="s">
        <v>17</v>
      </c>
      <c r="M84" s="47">
        <v>63.6</v>
      </c>
      <c r="N84" s="47">
        <v>434.0</v>
      </c>
      <c r="O84" s="49"/>
    </row>
    <row r="85" ht="15.75" customHeight="1">
      <c r="A85" s="36" t="s">
        <v>304</v>
      </c>
      <c r="C85" s="24">
        <v>83.0</v>
      </c>
      <c r="D85" s="47">
        <v>73.3</v>
      </c>
      <c r="E85" s="47">
        <v>2.84</v>
      </c>
      <c r="F85" s="48">
        <v>217.0</v>
      </c>
      <c r="G85" s="48">
        <v>2.96</v>
      </c>
      <c r="H85" s="48">
        <v>202000.0</v>
      </c>
      <c r="I85" s="47">
        <v>258.0</v>
      </c>
      <c r="J85" s="47">
        <v>729.0</v>
      </c>
      <c r="K85" s="47">
        <v>3.8</v>
      </c>
      <c r="L85" s="48" t="s">
        <v>17</v>
      </c>
      <c r="M85" s="47">
        <v>63.6</v>
      </c>
      <c r="N85" s="47">
        <v>339.0</v>
      </c>
      <c r="O85" s="49"/>
    </row>
    <row r="86" ht="15.75" customHeight="1">
      <c r="A86" s="36" t="s">
        <v>305</v>
      </c>
      <c r="C86" s="24">
        <v>84.0</v>
      </c>
      <c r="D86" s="47">
        <v>72.8</v>
      </c>
      <c r="E86" s="47">
        <v>2.8</v>
      </c>
      <c r="F86" s="48">
        <v>215.0</v>
      </c>
      <c r="G86" s="48">
        <v>2.95</v>
      </c>
      <c r="H86" s="48">
        <v>202000.0</v>
      </c>
      <c r="I86" s="47">
        <v>258.0</v>
      </c>
      <c r="J86" s="47">
        <v>729.0</v>
      </c>
      <c r="K86" s="47">
        <v>3.8</v>
      </c>
      <c r="L86" s="48" t="s">
        <v>17</v>
      </c>
      <c r="M86" s="47">
        <v>63.6</v>
      </c>
      <c r="N86" s="47">
        <v>426.0</v>
      </c>
      <c r="O86" s="49"/>
    </row>
    <row r="87" ht="15.75" customHeight="1">
      <c r="A87" s="36" t="s">
        <v>306</v>
      </c>
      <c r="C87" s="24">
        <v>85.0</v>
      </c>
      <c r="D87" s="47">
        <v>72.8</v>
      </c>
      <c r="E87" s="47">
        <v>2.85</v>
      </c>
      <c r="F87" s="48">
        <v>216.0</v>
      </c>
      <c r="G87" s="48">
        <v>2.97</v>
      </c>
      <c r="H87" s="48">
        <v>202000.0</v>
      </c>
      <c r="I87" s="47">
        <v>258.0</v>
      </c>
      <c r="J87" s="47">
        <v>729.0</v>
      </c>
      <c r="K87" s="47">
        <v>3.8</v>
      </c>
      <c r="L87" s="48" t="s">
        <v>17</v>
      </c>
      <c r="M87" s="47">
        <v>63.6</v>
      </c>
      <c r="N87" s="47">
        <v>403.0</v>
      </c>
      <c r="O87" s="49"/>
    </row>
    <row r="88" ht="15.75" customHeight="1">
      <c r="A88" s="36" t="s">
        <v>307</v>
      </c>
      <c r="C88" s="24">
        <v>86.0</v>
      </c>
      <c r="D88" s="47">
        <v>72.8</v>
      </c>
      <c r="E88" s="47">
        <v>2.82</v>
      </c>
      <c r="F88" s="48">
        <v>216.0</v>
      </c>
      <c r="G88" s="48">
        <v>2.97</v>
      </c>
      <c r="H88" s="48">
        <v>202000.0</v>
      </c>
      <c r="I88" s="47">
        <v>258.0</v>
      </c>
      <c r="J88" s="47">
        <v>729.0</v>
      </c>
      <c r="K88" s="47">
        <v>3.8</v>
      </c>
      <c r="L88" s="48" t="s">
        <v>17</v>
      </c>
      <c r="M88" s="47">
        <v>63.6</v>
      </c>
      <c r="N88" s="47">
        <v>282.0</v>
      </c>
      <c r="O88" s="49"/>
    </row>
    <row r="89" ht="15.75" customHeight="1">
      <c r="A89" s="36" t="s">
        <v>308</v>
      </c>
      <c r="C89" s="24">
        <v>87.0</v>
      </c>
      <c r="D89" s="47">
        <v>89.3</v>
      </c>
      <c r="E89" s="47">
        <v>3.12</v>
      </c>
      <c r="F89" s="48">
        <v>266.0</v>
      </c>
      <c r="G89" s="48">
        <v>2.98</v>
      </c>
      <c r="H89" s="48">
        <v>201000.0</v>
      </c>
      <c r="I89" s="47">
        <v>321.0</v>
      </c>
      <c r="J89" s="47">
        <v>673.0</v>
      </c>
      <c r="K89" s="47">
        <v>4.9</v>
      </c>
      <c r="L89" s="48" t="s">
        <v>17</v>
      </c>
      <c r="M89" s="47">
        <v>63.6</v>
      </c>
      <c r="N89" s="47">
        <v>750.0</v>
      </c>
      <c r="O89" s="49"/>
    </row>
    <row r="90" ht="15.75" customHeight="1">
      <c r="A90" s="36" t="s">
        <v>309</v>
      </c>
      <c r="C90" s="24">
        <v>88.0</v>
      </c>
      <c r="D90" s="47">
        <v>89.3</v>
      </c>
      <c r="E90" s="47">
        <v>3.15</v>
      </c>
      <c r="F90" s="48">
        <v>266.0</v>
      </c>
      <c r="G90" s="48">
        <v>2.98</v>
      </c>
      <c r="H90" s="48">
        <v>201000.0</v>
      </c>
      <c r="I90" s="47">
        <v>321.0</v>
      </c>
      <c r="J90" s="47">
        <v>673.0</v>
      </c>
      <c r="K90" s="47">
        <v>4.9</v>
      </c>
      <c r="L90" s="48" t="s">
        <v>17</v>
      </c>
      <c r="M90" s="47">
        <v>63.6</v>
      </c>
      <c r="N90" s="47">
        <v>828.0</v>
      </c>
      <c r="O90" s="49"/>
    </row>
    <row r="91" ht="15.75" customHeight="1">
      <c r="A91" s="36" t="s">
        <v>310</v>
      </c>
      <c r="C91" s="24">
        <v>89.0</v>
      </c>
      <c r="D91" s="47">
        <v>89.5</v>
      </c>
      <c r="E91" s="47">
        <v>3.13</v>
      </c>
      <c r="F91" s="48">
        <v>265.0</v>
      </c>
      <c r="G91" s="48">
        <v>2.96</v>
      </c>
      <c r="H91" s="48">
        <v>201000.0</v>
      </c>
      <c r="I91" s="47">
        <v>321.0</v>
      </c>
      <c r="J91" s="47">
        <v>673.0</v>
      </c>
      <c r="K91" s="47">
        <v>4.9</v>
      </c>
      <c r="L91" s="48" t="s">
        <v>17</v>
      </c>
      <c r="M91" s="47">
        <v>63.6</v>
      </c>
      <c r="N91" s="47">
        <v>726.0</v>
      </c>
      <c r="O91" s="49"/>
    </row>
    <row r="92" ht="15.75" customHeight="1">
      <c r="A92" s="36" t="s">
        <v>311</v>
      </c>
      <c r="C92" s="24">
        <v>90.0</v>
      </c>
      <c r="D92" s="47">
        <v>89.3</v>
      </c>
      <c r="E92" s="47">
        <v>3.12</v>
      </c>
      <c r="F92" s="48">
        <v>265.0</v>
      </c>
      <c r="G92" s="48">
        <v>2.97</v>
      </c>
      <c r="H92" s="48">
        <v>201000.0</v>
      </c>
      <c r="I92" s="47">
        <v>321.0</v>
      </c>
      <c r="J92" s="47">
        <v>673.0</v>
      </c>
      <c r="K92" s="47">
        <v>4.9</v>
      </c>
      <c r="L92" s="48" t="s">
        <v>17</v>
      </c>
      <c r="M92" s="47">
        <v>63.6</v>
      </c>
      <c r="N92" s="47">
        <v>536.0</v>
      </c>
      <c r="O92" s="50"/>
    </row>
    <row r="93" ht="15.75" customHeight="1">
      <c r="A93" s="36" t="s">
        <v>312</v>
      </c>
      <c r="C93" s="24">
        <v>91.0</v>
      </c>
      <c r="D93" s="47">
        <v>73.07</v>
      </c>
      <c r="E93" s="47">
        <v>2.83</v>
      </c>
      <c r="F93" s="48">
        <v>440.0</v>
      </c>
      <c r="G93" s="48">
        <v>6.02</v>
      </c>
      <c r="H93" s="48">
        <v>206000.0</v>
      </c>
      <c r="I93" s="47">
        <v>298.0</v>
      </c>
      <c r="J93" s="47">
        <v>725.0</v>
      </c>
      <c r="K93" s="47">
        <v>4.3</v>
      </c>
      <c r="L93" s="48" t="s">
        <v>17</v>
      </c>
      <c r="M93" s="47">
        <v>102.1</v>
      </c>
      <c r="N93" s="47">
        <v>567.2</v>
      </c>
      <c r="O93" s="52" t="s">
        <v>313</v>
      </c>
    </row>
    <row r="94" ht="15.75" customHeight="1">
      <c r="A94" s="36" t="s">
        <v>314</v>
      </c>
      <c r="C94" s="24">
        <v>92.0</v>
      </c>
      <c r="D94" s="47">
        <v>73.8</v>
      </c>
      <c r="E94" s="47">
        <v>2.82</v>
      </c>
      <c r="F94" s="48">
        <v>440.0</v>
      </c>
      <c r="G94" s="48">
        <v>5.96</v>
      </c>
      <c r="H94" s="48">
        <v>206000.0</v>
      </c>
      <c r="I94" s="47">
        <v>298.0</v>
      </c>
      <c r="J94" s="47">
        <v>725.0</v>
      </c>
      <c r="K94" s="47">
        <v>4.3</v>
      </c>
      <c r="L94" s="48" t="s">
        <v>17</v>
      </c>
      <c r="M94" s="47">
        <v>140.0</v>
      </c>
      <c r="N94" s="47">
        <v>749.7</v>
      </c>
      <c r="O94" s="49"/>
    </row>
    <row r="95" ht="15.75" customHeight="1">
      <c r="A95" s="36" t="s">
        <v>315</v>
      </c>
      <c r="C95" s="24">
        <v>93.0</v>
      </c>
      <c r="D95" s="47">
        <v>89.26</v>
      </c>
      <c r="E95" s="47">
        <v>2.8</v>
      </c>
      <c r="F95" s="48">
        <v>535.0</v>
      </c>
      <c r="G95" s="48">
        <v>5.99</v>
      </c>
      <c r="H95" s="48">
        <v>201000.0</v>
      </c>
      <c r="I95" s="47">
        <v>322.0</v>
      </c>
      <c r="J95" s="47">
        <v>653.0</v>
      </c>
      <c r="K95" s="47">
        <v>3.8</v>
      </c>
      <c r="L95" s="48" t="s">
        <v>17</v>
      </c>
      <c r="M95" s="47">
        <v>92.3</v>
      </c>
      <c r="N95" s="47">
        <v>812.8</v>
      </c>
      <c r="O95" s="49"/>
    </row>
    <row r="96" ht="15.75" customHeight="1">
      <c r="A96" s="36" t="s">
        <v>316</v>
      </c>
      <c r="C96" s="24">
        <v>94.0</v>
      </c>
      <c r="D96" s="47">
        <v>88.99</v>
      </c>
      <c r="E96" s="47">
        <v>2.76</v>
      </c>
      <c r="F96" s="48">
        <v>536.0</v>
      </c>
      <c r="G96" s="48">
        <v>6.02</v>
      </c>
      <c r="H96" s="48">
        <v>201000.0</v>
      </c>
      <c r="I96" s="47">
        <v>322.0</v>
      </c>
      <c r="J96" s="47">
        <v>653.0</v>
      </c>
      <c r="K96" s="47">
        <v>3.8</v>
      </c>
      <c r="L96" s="48" t="s">
        <v>17</v>
      </c>
      <c r="M96" s="47">
        <v>125.2</v>
      </c>
      <c r="N96" s="47">
        <v>963.1</v>
      </c>
      <c r="O96" s="50"/>
    </row>
    <row r="97" ht="15.75" customHeight="1">
      <c r="A97" s="53" t="s">
        <v>317</v>
      </c>
      <c r="B97" s="53"/>
      <c r="C97" s="24">
        <v>95.0</v>
      </c>
      <c r="D97" s="47">
        <v>104.0</v>
      </c>
      <c r="E97" s="47">
        <v>2.0</v>
      </c>
      <c r="F97" s="48">
        <v>300.0</v>
      </c>
      <c r="G97" s="48">
        <v>2.88</v>
      </c>
      <c r="H97" s="48">
        <v>191900.0</v>
      </c>
      <c r="I97" s="47">
        <v>412.0</v>
      </c>
      <c r="J97" s="47">
        <v>631.0</v>
      </c>
      <c r="K97" s="47">
        <v>4.25</v>
      </c>
      <c r="L97" s="48" t="s">
        <v>17</v>
      </c>
      <c r="M97" s="47">
        <v>31.0</v>
      </c>
      <c r="N97" s="47">
        <v>699.0</v>
      </c>
      <c r="O97" s="52" t="s">
        <v>87</v>
      </c>
    </row>
    <row r="98" ht="15.75" customHeight="1">
      <c r="A98" s="53" t="s">
        <v>318</v>
      </c>
      <c r="B98" s="53"/>
      <c r="C98" s="24">
        <v>96.0</v>
      </c>
      <c r="D98" s="47">
        <v>104.0</v>
      </c>
      <c r="E98" s="47">
        <v>2.0</v>
      </c>
      <c r="F98" s="48">
        <v>300.0</v>
      </c>
      <c r="G98" s="48">
        <v>2.88</v>
      </c>
      <c r="H98" s="48">
        <v>191900.0</v>
      </c>
      <c r="I98" s="47">
        <v>412.0</v>
      </c>
      <c r="J98" s="47">
        <v>631.0</v>
      </c>
      <c r="K98" s="47">
        <v>4.25</v>
      </c>
      <c r="L98" s="48" t="s">
        <v>17</v>
      </c>
      <c r="M98" s="47">
        <v>49.0</v>
      </c>
      <c r="N98" s="47">
        <v>901.0</v>
      </c>
      <c r="O98" s="49"/>
    </row>
    <row r="99" ht="15.75" customHeight="1">
      <c r="A99" s="53" t="s">
        <v>319</v>
      </c>
      <c r="B99" s="53"/>
      <c r="C99" s="24">
        <v>97.0</v>
      </c>
      <c r="D99" s="47">
        <v>104.0</v>
      </c>
      <c r="E99" s="47">
        <v>2.0</v>
      </c>
      <c r="F99" s="48">
        <v>300.0</v>
      </c>
      <c r="G99" s="48">
        <v>2.88</v>
      </c>
      <c r="H99" s="48">
        <v>191900.0</v>
      </c>
      <c r="I99" s="47">
        <v>412.0</v>
      </c>
      <c r="J99" s="47">
        <v>631.0</v>
      </c>
      <c r="K99" s="47">
        <v>4.25</v>
      </c>
      <c r="L99" s="48" t="s">
        <v>17</v>
      </c>
      <c r="M99" s="47">
        <v>65.0</v>
      </c>
      <c r="N99" s="47">
        <v>1133.0</v>
      </c>
      <c r="O99" s="49"/>
    </row>
    <row r="100" ht="15.75" customHeight="1">
      <c r="A100" s="36" t="s">
        <v>320</v>
      </c>
      <c r="C100" s="24">
        <v>98.0</v>
      </c>
      <c r="D100" s="47">
        <v>114.3</v>
      </c>
      <c r="E100" s="47">
        <v>6.02</v>
      </c>
      <c r="F100" s="48">
        <v>300.0</v>
      </c>
      <c r="G100" s="48">
        <v>2.62</v>
      </c>
      <c r="H100" s="48">
        <v>183600.0</v>
      </c>
      <c r="I100" s="47">
        <v>266.0</v>
      </c>
      <c r="J100" s="47">
        <v>539.0</v>
      </c>
      <c r="K100" s="47">
        <v>8.4</v>
      </c>
      <c r="L100" s="48" t="s">
        <v>17</v>
      </c>
      <c r="M100" s="47">
        <v>31.0</v>
      </c>
      <c r="N100" s="47">
        <v>1593.0</v>
      </c>
      <c r="O100" s="49"/>
    </row>
    <row r="101" ht="15.75" customHeight="1">
      <c r="A101" s="36" t="s">
        <v>321</v>
      </c>
      <c r="C101" s="24">
        <v>99.0</v>
      </c>
      <c r="D101" s="47">
        <v>114.3</v>
      </c>
      <c r="E101" s="47">
        <v>6.02</v>
      </c>
      <c r="F101" s="48">
        <v>300.0</v>
      </c>
      <c r="G101" s="48">
        <v>2.62</v>
      </c>
      <c r="H101" s="48">
        <v>183600.0</v>
      </c>
      <c r="I101" s="47">
        <v>266.0</v>
      </c>
      <c r="J101" s="47">
        <v>539.0</v>
      </c>
      <c r="K101" s="47">
        <v>8.4</v>
      </c>
      <c r="L101" s="48" t="s">
        <v>17</v>
      </c>
      <c r="M101" s="47">
        <v>49.0</v>
      </c>
      <c r="N101" s="47">
        <v>1648.0</v>
      </c>
      <c r="O101" s="49"/>
    </row>
    <row r="102" ht="15.75" customHeight="1">
      <c r="A102" s="36" t="s">
        <v>322</v>
      </c>
      <c r="C102" s="24">
        <v>100.0</v>
      </c>
      <c r="D102" s="47">
        <v>114.3</v>
      </c>
      <c r="E102" s="47">
        <v>6.02</v>
      </c>
      <c r="F102" s="48">
        <v>300.0</v>
      </c>
      <c r="G102" s="48">
        <v>2.62</v>
      </c>
      <c r="H102" s="48">
        <v>183600.0</v>
      </c>
      <c r="I102" s="47">
        <v>266.0</v>
      </c>
      <c r="J102" s="47">
        <v>539.0</v>
      </c>
      <c r="K102" s="47">
        <v>8.4</v>
      </c>
      <c r="L102" s="48" t="s">
        <v>17</v>
      </c>
      <c r="M102" s="47">
        <v>65.0</v>
      </c>
      <c r="N102" s="47">
        <v>1674.0</v>
      </c>
      <c r="O102" s="50"/>
    </row>
    <row r="103" ht="14.25" customHeight="1">
      <c r="A103" s="36" t="s">
        <v>323</v>
      </c>
      <c r="C103" s="24">
        <v>101.0</v>
      </c>
      <c r="D103" s="47">
        <v>120.0</v>
      </c>
      <c r="E103" s="47">
        <v>1.77</v>
      </c>
      <c r="F103" s="48">
        <v>360.0</v>
      </c>
      <c r="G103" s="48">
        <v>3.0</v>
      </c>
      <c r="H103" s="48">
        <v>185000.0</v>
      </c>
      <c r="I103" s="47">
        <v>286.7</v>
      </c>
      <c r="J103" s="47">
        <v>789.6</v>
      </c>
      <c r="K103" s="47">
        <v>6.7</v>
      </c>
      <c r="L103" s="48" t="s">
        <v>61</v>
      </c>
      <c r="M103" s="47">
        <v>50.72</v>
      </c>
      <c r="N103" s="47">
        <v>823.2</v>
      </c>
      <c r="O103" s="52" t="s">
        <v>108</v>
      </c>
    </row>
    <row r="104" ht="15.75" customHeight="1">
      <c r="A104" s="36" t="s">
        <v>324</v>
      </c>
      <c r="C104" s="24">
        <v>102.0</v>
      </c>
      <c r="D104" s="47">
        <v>120.0</v>
      </c>
      <c r="E104" s="47">
        <v>1.77</v>
      </c>
      <c r="F104" s="48">
        <v>360.0</v>
      </c>
      <c r="G104" s="48">
        <v>3.0</v>
      </c>
      <c r="H104" s="48">
        <v>185000.0</v>
      </c>
      <c r="I104" s="47">
        <v>286.7</v>
      </c>
      <c r="J104" s="47">
        <v>789.6</v>
      </c>
      <c r="K104" s="47">
        <v>6.7</v>
      </c>
      <c r="L104" s="48" t="s">
        <v>61</v>
      </c>
      <c r="M104" s="47">
        <v>47.76</v>
      </c>
      <c r="N104" s="47">
        <v>813.8</v>
      </c>
      <c r="O104" s="49"/>
    </row>
    <row r="105" ht="15.75" customHeight="1">
      <c r="A105" s="36" t="s">
        <v>325</v>
      </c>
      <c r="C105" s="24">
        <v>103.0</v>
      </c>
      <c r="D105" s="47">
        <v>120.0</v>
      </c>
      <c r="E105" s="47">
        <v>1.77</v>
      </c>
      <c r="F105" s="48">
        <v>360.0</v>
      </c>
      <c r="G105" s="48">
        <v>3.0</v>
      </c>
      <c r="H105" s="48">
        <v>185000.0</v>
      </c>
      <c r="I105" s="47">
        <v>286.7</v>
      </c>
      <c r="J105" s="47">
        <v>789.6</v>
      </c>
      <c r="K105" s="47">
        <v>6.7</v>
      </c>
      <c r="L105" s="48" t="s">
        <v>61</v>
      </c>
      <c r="M105" s="47">
        <v>45.84</v>
      </c>
      <c r="N105" s="47">
        <v>802.2</v>
      </c>
      <c r="O105" s="49"/>
    </row>
    <row r="106" ht="15.75" customHeight="1">
      <c r="A106" s="36" t="s">
        <v>326</v>
      </c>
      <c r="C106" s="24">
        <v>104.0</v>
      </c>
      <c r="D106" s="47">
        <v>120.0</v>
      </c>
      <c r="E106" s="47">
        <v>1.77</v>
      </c>
      <c r="F106" s="48">
        <v>360.0</v>
      </c>
      <c r="G106" s="48">
        <v>3.0</v>
      </c>
      <c r="H106" s="48">
        <v>185000.0</v>
      </c>
      <c r="I106" s="47">
        <v>286.7</v>
      </c>
      <c r="J106" s="47">
        <v>789.6</v>
      </c>
      <c r="K106" s="47">
        <v>6.7</v>
      </c>
      <c r="L106" s="48" t="s">
        <v>61</v>
      </c>
      <c r="M106" s="47">
        <v>45.52</v>
      </c>
      <c r="N106" s="47">
        <v>774.3</v>
      </c>
      <c r="O106" s="49"/>
    </row>
    <row r="107" ht="15.75" customHeight="1">
      <c r="A107" s="36" t="s">
        <v>327</v>
      </c>
      <c r="C107" s="24">
        <v>105.0</v>
      </c>
      <c r="D107" s="47">
        <v>120.0</v>
      </c>
      <c r="E107" s="47">
        <v>1.77</v>
      </c>
      <c r="F107" s="48">
        <v>360.0</v>
      </c>
      <c r="G107" s="48">
        <v>3.0</v>
      </c>
      <c r="H107" s="48">
        <v>185000.0</v>
      </c>
      <c r="I107" s="47">
        <v>286.7</v>
      </c>
      <c r="J107" s="47">
        <v>789.6</v>
      </c>
      <c r="K107" s="47">
        <v>6.7</v>
      </c>
      <c r="L107" s="48" t="s">
        <v>61</v>
      </c>
      <c r="M107" s="47">
        <v>46.88</v>
      </c>
      <c r="N107" s="47">
        <v>806.7</v>
      </c>
      <c r="O107" s="49"/>
    </row>
    <row r="108" ht="15.75" customHeight="1">
      <c r="A108" s="36" t="s">
        <v>328</v>
      </c>
      <c r="C108" s="24">
        <v>106.0</v>
      </c>
      <c r="D108" s="47">
        <v>120.0</v>
      </c>
      <c r="E108" s="47">
        <v>1.77</v>
      </c>
      <c r="F108" s="48">
        <v>360.0</v>
      </c>
      <c r="G108" s="48">
        <v>3.0</v>
      </c>
      <c r="H108" s="48">
        <v>185000.0</v>
      </c>
      <c r="I108" s="47">
        <v>286.7</v>
      </c>
      <c r="J108" s="47">
        <v>789.6</v>
      </c>
      <c r="K108" s="47">
        <v>6.7</v>
      </c>
      <c r="L108" s="48" t="s">
        <v>61</v>
      </c>
      <c r="M108" s="47">
        <v>44.96</v>
      </c>
      <c r="N108" s="47">
        <v>768.4</v>
      </c>
      <c r="O108" s="49"/>
    </row>
    <row r="109" ht="15.75" customHeight="1">
      <c r="A109" s="36" t="s">
        <v>329</v>
      </c>
      <c r="C109" s="24">
        <v>107.0</v>
      </c>
      <c r="D109" s="47">
        <v>120.0</v>
      </c>
      <c r="E109" s="47">
        <v>1.77</v>
      </c>
      <c r="F109" s="48">
        <v>360.0</v>
      </c>
      <c r="G109" s="48">
        <v>3.0</v>
      </c>
      <c r="H109" s="48">
        <v>185000.0</v>
      </c>
      <c r="I109" s="47">
        <v>286.7</v>
      </c>
      <c r="J109" s="47">
        <v>789.6</v>
      </c>
      <c r="K109" s="47">
        <v>6.7</v>
      </c>
      <c r="L109" s="48" t="s">
        <v>61</v>
      </c>
      <c r="M109" s="47">
        <v>44.24</v>
      </c>
      <c r="N109" s="47">
        <v>777.2</v>
      </c>
      <c r="O109" s="50"/>
    </row>
    <row r="110" ht="15.75" customHeight="1">
      <c r="A110" s="36" t="s">
        <v>330</v>
      </c>
      <c r="C110" s="24">
        <v>108.0</v>
      </c>
      <c r="D110" s="47">
        <v>168.9</v>
      </c>
      <c r="E110" s="47">
        <v>2.86</v>
      </c>
      <c r="F110" s="48">
        <v>510.0</v>
      </c>
      <c r="G110" s="48">
        <v>3.02</v>
      </c>
      <c r="H110" s="48">
        <v>196300.0</v>
      </c>
      <c r="I110" s="47">
        <v>339.6</v>
      </c>
      <c r="J110" s="47">
        <v>770.6</v>
      </c>
      <c r="K110" s="47">
        <v>8.0</v>
      </c>
      <c r="L110" s="48" t="s">
        <v>17</v>
      </c>
      <c r="M110" s="47">
        <v>41.2</v>
      </c>
      <c r="N110" s="47">
        <v>1707.5</v>
      </c>
      <c r="O110" s="52" t="s">
        <v>116</v>
      </c>
    </row>
    <row r="111" ht="15.75" customHeight="1">
      <c r="A111" s="36" t="s">
        <v>331</v>
      </c>
      <c r="C111" s="24">
        <v>109.0</v>
      </c>
      <c r="D111" s="47">
        <v>168.4</v>
      </c>
      <c r="E111" s="47">
        <v>2.86</v>
      </c>
      <c r="F111" s="48">
        <v>510.0</v>
      </c>
      <c r="G111" s="48">
        <v>3.03</v>
      </c>
      <c r="H111" s="48">
        <v>196300.0</v>
      </c>
      <c r="I111" s="47">
        <v>339.6</v>
      </c>
      <c r="J111" s="47">
        <v>770.6</v>
      </c>
      <c r="K111" s="47">
        <v>8.0</v>
      </c>
      <c r="L111" s="48" t="s">
        <v>17</v>
      </c>
      <c r="M111" s="47">
        <v>41.7</v>
      </c>
      <c r="N111" s="47">
        <v>1595.1</v>
      </c>
      <c r="O111" s="49"/>
    </row>
    <row r="112" ht="15.75" customHeight="1">
      <c r="A112" s="36" t="s">
        <v>332</v>
      </c>
      <c r="C112" s="24">
        <v>110.0</v>
      </c>
      <c r="D112" s="47">
        <v>169.7</v>
      </c>
      <c r="E112" s="47">
        <v>2.86</v>
      </c>
      <c r="F112" s="48">
        <v>510.0</v>
      </c>
      <c r="G112" s="48">
        <v>3.01</v>
      </c>
      <c r="H112" s="48">
        <v>196300.0</v>
      </c>
      <c r="I112" s="47">
        <v>339.6</v>
      </c>
      <c r="J112" s="47">
        <v>770.6</v>
      </c>
      <c r="K112" s="47">
        <v>8.0</v>
      </c>
      <c r="L112" s="48" t="s">
        <v>17</v>
      </c>
      <c r="M112" s="47">
        <v>41.0</v>
      </c>
      <c r="N112" s="47">
        <v>1607.4</v>
      </c>
      <c r="O112" s="49"/>
    </row>
    <row r="113" ht="15.75" customHeight="1">
      <c r="A113" s="36" t="s">
        <v>333</v>
      </c>
      <c r="C113" s="24">
        <v>111.0</v>
      </c>
      <c r="D113" s="47">
        <v>170.6</v>
      </c>
      <c r="E113" s="47">
        <v>2.86</v>
      </c>
      <c r="F113" s="48">
        <v>510.0</v>
      </c>
      <c r="G113" s="48">
        <v>2.99</v>
      </c>
      <c r="H113" s="48">
        <v>196300.0</v>
      </c>
      <c r="I113" s="47">
        <v>339.6</v>
      </c>
      <c r="J113" s="47">
        <v>770.6</v>
      </c>
      <c r="K113" s="47">
        <v>8.0</v>
      </c>
      <c r="L113" s="48" t="s">
        <v>17</v>
      </c>
      <c r="M113" s="47">
        <v>37.8</v>
      </c>
      <c r="N113" s="47">
        <v>1573.1</v>
      </c>
      <c r="O113" s="50"/>
    </row>
    <row r="114" ht="15.75" customHeight="1">
      <c r="A114" s="36" t="s">
        <v>334</v>
      </c>
      <c r="C114" s="24">
        <v>112.0</v>
      </c>
      <c r="D114" s="47">
        <v>298.45</v>
      </c>
      <c r="E114" s="47">
        <v>7.74</v>
      </c>
      <c r="F114" s="48">
        <v>900.2</v>
      </c>
      <c r="G114" s="48">
        <v>3.02</v>
      </c>
      <c r="H114" s="48">
        <v>193250.0</v>
      </c>
      <c r="I114" s="47">
        <v>248.0</v>
      </c>
      <c r="J114" s="47">
        <v>633.0</v>
      </c>
      <c r="K114" s="47">
        <v>6.4</v>
      </c>
      <c r="L114" s="48" t="s">
        <v>61</v>
      </c>
      <c r="M114" s="47">
        <v>32.0</v>
      </c>
      <c r="N114" s="47">
        <v>4709.6</v>
      </c>
      <c r="O114" s="51" t="s">
        <v>335</v>
      </c>
    </row>
    <row r="115" ht="15.75" customHeight="1">
      <c r="A115" s="36" t="s">
        <v>336</v>
      </c>
      <c r="C115" s="24">
        <v>113.0</v>
      </c>
      <c r="D115" s="47">
        <v>299.0</v>
      </c>
      <c r="E115" s="47">
        <v>9.89</v>
      </c>
      <c r="F115" s="48">
        <v>898.6</v>
      </c>
      <c r="G115" s="48">
        <v>3.01</v>
      </c>
      <c r="H115" s="48">
        <v>198350.0</v>
      </c>
      <c r="I115" s="47">
        <v>242.0</v>
      </c>
      <c r="J115" s="47">
        <v>634.0</v>
      </c>
      <c r="K115" s="47">
        <v>5.8</v>
      </c>
      <c r="L115" s="48" t="s">
        <v>61</v>
      </c>
      <c r="M115" s="47">
        <v>32.0</v>
      </c>
      <c r="N115" s="47">
        <v>5325.3</v>
      </c>
      <c r="O115" s="49"/>
    </row>
    <row r="116" ht="15.75" customHeight="1">
      <c r="A116" s="36" t="s">
        <v>337</v>
      </c>
      <c r="C116" s="24">
        <v>114.0</v>
      </c>
      <c r="D116" s="47">
        <v>297.56</v>
      </c>
      <c r="E116" s="47">
        <v>11.85</v>
      </c>
      <c r="F116" s="48">
        <v>902.1</v>
      </c>
      <c r="G116" s="48">
        <v>3.03</v>
      </c>
      <c r="H116" s="48">
        <v>208420.0</v>
      </c>
      <c r="I116" s="47">
        <v>249.0</v>
      </c>
      <c r="J116" s="47">
        <v>603.0</v>
      </c>
      <c r="K116" s="47">
        <v>6.3</v>
      </c>
      <c r="L116" s="48" t="s">
        <v>61</v>
      </c>
      <c r="M116" s="47">
        <v>32.0</v>
      </c>
      <c r="N116" s="47">
        <v>6064.6</v>
      </c>
      <c r="O116" s="49"/>
    </row>
    <row r="117" ht="15.75" customHeight="1">
      <c r="A117" s="36" t="s">
        <v>338</v>
      </c>
      <c r="C117" s="24">
        <v>115.0</v>
      </c>
      <c r="D117" s="47">
        <v>299.0</v>
      </c>
      <c r="E117" s="47">
        <v>7.74</v>
      </c>
      <c r="F117" s="48">
        <v>900.6</v>
      </c>
      <c r="G117" s="48">
        <v>3.01</v>
      </c>
      <c r="H117" s="48">
        <v>193250.0</v>
      </c>
      <c r="I117" s="47">
        <v>248.0</v>
      </c>
      <c r="J117" s="47">
        <v>633.0</v>
      </c>
      <c r="K117" s="47">
        <v>6.4</v>
      </c>
      <c r="L117" s="48" t="s">
        <v>61</v>
      </c>
      <c r="M117" s="47">
        <v>35.44</v>
      </c>
      <c r="N117" s="47">
        <v>4955.5</v>
      </c>
      <c r="O117" s="49"/>
    </row>
    <row r="118" ht="15.75" customHeight="1">
      <c r="A118" s="36" t="s">
        <v>339</v>
      </c>
      <c r="C118" s="24">
        <v>116.0</v>
      </c>
      <c r="D118" s="47">
        <v>299.0</v>
      </c>
      <c r="E118" s="47">
        <v>9.89</v>
      </c>
      <c r="F118" s="48">
        <v>899.2</v>
      </c>
      <c r="G118" s="48">
        <v>3.01</v>
      </c>
      <c r="H118" s="48">
        <v>198350.0</v>
      </c>
      <c r="I118" s="47">
        <v>242.0</v>
      </c>
      <c r="J118" s="47">
        <v>634.0</v>
      </c>
      <c r="K118" s="47">
        <v>5.8</v>
      </c>
      <c r="L118" s="48" t="s">
        <v>61</v>
      </c>
      <c r="M118" s="47">
        <v>35.44</v>
      </c>
      <c r="N118" s="47">
        <v>5378.7</v>
      </c>
      <c r="O118" s="49"/>
    </row>
    <row r="119" ht="15.75" customHeight="1">
      <c r="A119" s="36" t="s">
        <v>340</v>
      </c>
      <c r="C119" s="24">
        <v>117.0</v>
      </c>
      <c r="D119" s="47">
        <v>297.65</v>
      </c>
      <c r="E119" s="47">
        <v>11.87</v>
      </c>
      <c r="F119" s="48">
        <v>900.0</v>
      </c>
      <c r="G119" s="48">
        <v>3.02</v>
      </c>
      <c r="H119" s="48">
        <v>208420.0</v>
      </c>
      <c r="I119" s="47">
        <v>249.0</v>
      </c>
      <c r="J119" s="47">
        <v>603.0</v>
      </c>
      <c r="K119" s="47">
        <v>6.3</v>
      </c>
      <c r="L119" s="48" t="s">
        <v>61</v>
      </c>
      <c r="M119" s="47">
        <v>35.44</v>
      </c>
      <c r="N119" s="47">
        <v>6154.2</v>
      </c>
      <c r="O119" s="49"/>
    </row>
    <row r="120" ht="15.75" customHeight="1">
      <c r="A120" s="36" t="s">
        <v>341</v>
      </c>
      <c r="C120" s="24">
        <v>118.0</v>
      </c>
      <c r="D120" s="47">
        <v>298.52</v>
      </c>
      <c r="E120" s="47">
        <v>7.76</v>
      </c>
      <c r="F120" s="48">
        <v>900.0</v>
      </c>
      <c r="G120" s="48">
        <v>3.01</v>
      </c>
      <c r="H120" s="48">
        <v>193250.0</v>
      </c>
      <c r="I120" s="47">
        <v>248.0</v>
      </c>
      <c r="J120" s="47">
        <v>633.0</v>
      </c>
      <c r="K120" s="47">
        <v>6.4</v>
      </c>
      <c r="L120" s="48" t="s">
        <v>61</v>
      </c>
      <c r="M120" s="47">
        <v>38.16</v>
      </c>
      <c r="N120" s="47">
        <v>4640.4</v>
      </c>
      <c r="O120" s="49"/>
    </row>
    <row r="121" ht="15.75" customHeight="1">
      <c r="A121" s="36" t="s">
        <v>342</v>
      </c>
      <c r="C121" s="24">
        <v>119.0</v>
      </c>
      <c r="D121" s="47">
        <v>298.45</v>
      </c>
      <c r="E121" s="47">
        <v>9.87</v>
      </c>
      <c r="F121" s="48">
        <v>900.4</v>
      </c>
      <c r="G121" s="48">
        <v>3.02</v>
      </c>
      <c r="H121" s="48">
        <v>198350.0</v>
      </c>
      <c r="I121" s="47">
        <v>242.0</v>
      </c>
      <c r="J121" s="47">
        <v>634.0</v>
      </c>
      <c r="K121" s="47">
        <v>5.8</v>
      </c>
      <c r="L121" s="48" t="s">
        <v>61</v>
      </c>
      <c r="M121" s="47">
        <v>38.16</v>
      </c>
      <c r="N121" s="47">
        <v>5444.8</v>
      </c>
      <c r="O121" s="49"/>
    </row>
    <row r="122" ht="15.75" customHeight="1">
      <c r="A122" s="36" t="s">
        <v>343</v>
      </c>
      <c r="C122" s="24">
        <v>120.0</v>
      </c>
      <c r="D122" s="47">
        <v>298.28</v>
      </c>
      <c r="E122" s="47">
        <v>11.89</v>
      </c>
      <c r="F122" s="48">
        <v>899.2</v>
      </c>
      <c r="G122" s="48">
        <v>3.01</v>
      </c>
      <c r="H122" s="48">
        <v>208420.0</v>
      </c>
      <c r="I122" s="47">
        <v>249.0</v>
      </c>
      <c r="J122" s="47">
        <v>603.0</v>
      </c>
      <c r="K122" s="47">
        <v>6.3</v>
      </c>
      <c r="L122" s="48" t="s">
        <v>61</v>
      </c>
      <c r="M122" s="47">
        <v>38.16</v>
      </c>
      <c r="N122" s="47">
        <v>6224.9</v>
      </c>
      <c r="O122" s="49"/>
    </row>
    <row r="123" ht="15.75" customHeight="1">
      <c r="A123" s="36" t="s">
        <v>344</v>
      </c>
      <c r="C123" s="24">
        <v>121.0</v>
      </c>
      <c r="D123" s="47">
        <v>323.22</v>
      </c>
      <c r="E123" s="47">
        <v>7.88</v>
      </c>
      <c r="F123" s="48">
        <v>975.0</v>
      </c>
      <c r="G123" s="48">
        <v>3.02</v>
      </c>
      <c r="H123" s="48">
        <v>192330.0</v>
      </c>
      <c r="I123" s="47">
        <v>544.0</v>
      </c>
      <c r="J123" s="47">
        <v>725.0</v>
      </c>
      <c r="K123" s="47">
        <v>5.7</v>
      </c>
      <c r="L123" s="48" t="s">
        <v>61</v>
      </c>
      <c r="M123" s="47">
        <v>34.4</v>
      </c>
      <c r="N123" s="47">
        <v>10167.4</v>
      </c>
      <c r="O123" s="49"/>
    </row>
    <row r="124" ht="15.75" customHeight="1">
      <c r="A124" s="36" t="s">
        <v>345</v>
      </c>
      <c r="C124" s="24">
        <v>122.0</v>
      </c>
      <c r="D124" s="47">
        <v>324.0</v>
      </c>
      <c r="E124" s="47">
        <v>9.85</v>
      </c>
      <c r="F124" s="48">
        <v>973.2</v>
      </c>
      <c r="G124" s="48">
        <v>3.0</v>
      </c>
      <c r="H124" s="48">
        <v>201220.0</v>
      </c>
      <c r="I124" s="47">
        <v>542.0</v>
      </c>
      <c r="J124" s="47">
        <v>719.0</v>
      </c>
      <c r="K124" s="47">
        <v>6.1</v>
      </c>
      <c r="L124" s="48" t="s">
        <v>61</v>
      </c>
      <c r="M124" s="47">
        <v>34.4</v>
      </c>
      <c r="N124" s="47">
        <v>11016.6</v>
      </c>
      <c r="O124" s="49"/>
    </row>
    <row r="125" ht="15.75" customHeight="1">
      <c r="A125" s="36" t="s">
        <v>346</v>
      </c>
      <c r="C125" s="24">
        <v>123.0</v>
      </c>
      <c r="D125" s="47">
        <v>323.25</v>
      </c>
      <c r="E125" s="47">
        <v>11.92</v>
      </c>
      <c r="F125" s="48">
        <v>976.5</v>
      </c>
      <c r="G125" s="48">
        <v>3.02</v>
      </c>
      <c r="H125" s="48">
        <v>199540.0</v>
      </c>
      <c r="I125" s="47">
        <v>542.0</v>
      </c>
      <c r="J125" s="47">
        <v>724.0</v>
      </c>
      <c r="K125" s="47">
        <v>6.2</v>
      </c>
      <c r="L125" s="48" t="s">
        <v>61</v>
      </c>
      <c r="M125" s="47">
        <v>34.4</v>
      </c>
      <c r="N125" s="47">
        <v>12726.2</v>
      </c>
      <c r="O125" s="49"/>
    </row>
    <row r="126" ht="15.75" customHeight="1">
      <c r="A126" s="36" t="s">
        <v>347</v>
      </c>
      <c r="C126" s="24">
        <v>124.0</v>
      </c>
      <c r="D126" s="47">
        <v>323.22</v>
      </c>
      <c r="E126" s="47">
        <v>7.88</v>
      </c>
      <c r="F126" s="48">
        <v>975.1</v>
      </c>
      <c r="G126" s="48">
        <v>3.02</v>
      </c>
      <c r="H126" s="48">
        <v>192330.0</v>
      </c>
      <c r="I126" s="47">
        <v>544.0</v>
      </c>
      <c r="J126" s="47">
        <v>725.0</v>
      </c>
      <c r="K126" s="47">
        <v>5.7</v>
      </c>
      <c r="L126" s="48" t="s">
        <v>61</v>
      </c>
      <c r="M126" s="47">
        <v>40.0</v>
      </c>
      <c r="N126" s="47">
        <v>10298.8</v>
      </c>
      <c r="O126" s="49"/>
    </row>
    <row r="127" ht="15.75" customHeight="1">
      <c r="A127" s="36" t="s">
        <v>348</v>
      </c>
      <c r="C127" s="24">
        <v>125.0</v>
      </c>
      <c r="D127" s="47">
        <v>323.0</v>
      </c>
      <c r="E127" s="47">
        <v>9.89</v>
      </c>
      <c r="F127" s="48">
        <v>974.6</v>
      </c>
      <c r="G127" s="48">
        <v>3.02</v>
      </c>
      <c r="H127" s="48">
        <v>201220.0</v>
      </c>
      <c r="I127" s="47">
        <v>542.0</v>
      </c>
      <c r="J127" s="47">
        <v>719.0</v>
      </c>
      <c r="K127" s="47">
        <v>6.1</v>
      </c>
      <c r="L127" s="48" t="s">
        <v>61</v>
      </c>
      <c r="M127" s="47">
        <v>40.0</v>
      </c>
      <c r="N127" s="47">
        <v>9729.6</v>
      </c>
      <c r="O127" s="49"/>
    </row>
    <row r="128" ht="15.75" customHeight="1">
      <c r="A128" s="36" t="s">
        <v>349</v>
      </c>
      <c r="C128" s="24">
        <v>126.0</v>
      </c>
      <c r="D128" s="47">
        <v>324.5</v>
      </c>
      <c r="E128" s="47">
        <v>11.94</v>
      </c>
      <c r="F128" s="48">
        <v>974.6</v>
      </c>
      <c r="G128" s="48">
        <v>3.0</v>
      </c>
      <c r="H128" s="48">
        <v>199540.0</v>
      </c>
      <c r="I128" s="47">
        <v>542.0</v>
      </c>
      <c r="J128" s="47">
        <v>724.0</v>
      </c>
      <c r="K128" s="47">
        <v>6.2</v>
      </c>
      <c r="L128" s="48" t="s">
        <v>61</v>
      </c>
      <c r="M128" s="47">
        <v>40.0</v>
      </c>
      <c r="N128" s="47">
        <v>12235.3</v>
      </c>
      <c r="O128" s="49"/>
    </row>
    <row r="129" ht="15.75" customHeight="1">
      <c r="A129" s="36" t="s">
        <v>350</v>
      </c>
      <c r="C129" s="24">
        <v>127.0</v>
      </c>
      <c r="D129" s="47">
        <v>325.0</v>
      </c>
      <c r="E129" s="47">
        <v>7.85</v>
      </c>
      <c r="F129" s="48">
        <v>975.2</v>
      </c>
      <c r="G129" s="48">
        <v>3.0</v>
      </c>
      <c r="H129" s="48">
        <v>192330.0</v>
      </c>
      <c r="I129" s="47">
        <v>544.0</v>
      </c>
      <c r="J129" s="47">
        <v>725.0</v>
      </c>
      <c r="K129" s="47">
        <v>5.7</v>
      </c>
      <c r="L129" s="48" t="s">
        <v>61</v>
      </c>
      <c r="M129" s="47">
        <v>43.04</v>
      </c>
      <c r="N129" s="47">
        <v>10436.7</v>
      </c>
      <c r="O129" s="49"/>
    </row>
    <row r="130" ht="15.75" customHeight="1">
      <c r="A130" s="36" t="s">
        <v>351</v>
      </c>
      <c r="C130" s="24">
        <v>128.0</v>
      </c>
      <c r="D130" s="47">
        <v>324.2</v>
      </c>
      <c r="E130" s="47">
        <v>9.9</v>
      </c>
      <c r="F130" s="48">
        <v>973.4</v>
      </c>
      <c r="G130" s="48">
        <v>3.0</v>
      </c>
      <c r="H130" s="48">
        <v>201220.0</v>
      </c>
      <c r="I130" s="47">
        <v>542.0</v>
      </c>
      <c r="J130" s="47">
        <v>719.0</v>
      </c>
      <c r="K130" s="47">
        <v>6.1</v>
      </c>
      <c r="L130" s="48" t="s">
        <v>61</v>
      </c>
      <c r="M130" s="47">
        <v>43.04</v>
      </c>
      <c r="N130" s="47">
        <v>13200.3</v>
      </c>
      <c r="O130" s="49"/>
    </row>
    <row r="131" ht="15.75" customHeight="1">
      <c r="A131" s="36" t="s">
        <v>352</v>
      </c>
      <c r="C131" s="24">
        <v>129.0</v>
      </c>
      <c r="D131" s="47">
        <v>324.31</v>
      </c>
      <c r="E131" s="47">
        <v>11.94</v>
      </c>
      <c r="F131" s="48">
        <v>975.5</v>
      </c>
      <c r="G131" s="48">
        <v>3.01</v>
      </c>
      <c r="H131" s="48">
        <v>199540.0</v>
      </c>
      <c r="I131" s="47">
        <v>542.0</v>
      </c>
      <c r="J131" s="47">
        <v>724.0</v>
      </c>
      <c r="K131" s="47">
        <v>6.2</v>
      </c>
      <c r="L131" s="48" t="s">
        <v>61</v>
      </c>
      <c r="M131" s="47">
        <v>43.04</v>
      </c>
      <c r="N131" s="47">
        <v>13115.7</v>
      </c>
      <c r="O131" s="50"/>
    </row>
    <row r="132" ht="15.75" customHeight="1">
      <c r="A132" s="36" t="s">
        <v>353</v>
      </c>
      <c r="C132" s="24">
        <v>130.0</v>
      </c>
      <c r="D132" s="47">
        <v>101.6</v>
      </c>
      <c r="E132" s="47">
        <v>1.5</v>
      </c>
      <c r="F132" s="48">
        <v>304.8</v>
      </c>
      <c r="G132" s="48">
        <v>3.0</v>
      </c>
      <c r="H132" s="48">
        <v>198000.0</v>
      </c>
      <c r="I132" s="47">
        <v>470.0</v>
      </c>
      <c r="J132" s="47">
        <f t="shared" ref="J132:J133" si="3">I132/(0.2+185*I132/H132)</f>
        <v>735.3615172</v>
      </c>
      <c r="K132" s="47">
        <v>3.5</v>
      </c>
      <c r="L132" s="48" t="s">
        <v>17</v>
      </c>
      <c r="M132" s="47">
        <v>30.0</v>
      </c>
      <c r="N132" s="47">
        <v>478.0</v>
      </c>
      <c r="O132" s="54" t="s">
        <v>136</v>
      </c>
    </row>
    <row r="133" ht="15.75" customHeight="1">
      <c r="A133" s="36" t="s">
        <v>354</v>
      </c>
      <c r="C133" s="24">
        <v>131.0</v>
      </c>
      <c r="D133" s="47">
        <v>101.6</v>
      </c>
      <c r="E133" s="47">
        <v>1.5</v>
      </c>
      <c r="F133" s="48">
        <v>304.8</v>
      </c>
      <c r="G133" s="48">
        <v>3.0</v>
      </c>
      <c r="H133" s="48">
        <v>198000.0</v>
      </c>
      <c r="I133" s="47">
        <v>470.0</v>
      </c>
      <c r="J133" s="47">
        <f t="shared" si="3"/>
        <v>735.3615172</v>
      </c>
      <c r="K133" s="47">
        <v>3.5</v>
      </c>
      <c r="L133" s="48" t="s">
        <v>17</v>
      </c>
      <c r="M133" s="47">
        <v>40.0</v>
      </c>
      <c r="N133" s="47">
        <v>552.0</v>
      </c>
      <c r="O133" s="50"/>
    </row>
    <row r="134" ht="15.0" customHeight="1">
      <c r="A134" s="36" t="s">
        <v>355</v>
      </c>
      <c r="C134" s="24">
        <v>132.0</v>
      </c>
      <c r="D134" s="47">
        <v>60.4</v>
      </c>
      <c r="E134" s="47">
        <v>2.78</v>
      </c>
      <c r="F134" s="48">
        <v>181.2</v>
      </c>
      <c r="G134" s="48">
        <v>3.0</v>
      </c>
      <c r="H134" s="48">
        <v>196000.0</v>
      </c>
      <c r="I134" s="47">
        <v>296.0</v>
      </c>
      <c r="J134" s="47">
        <v>708.0</v>
      </c>
      <c r="K134" s="47">
        <v>6.0</v>
      </c>
      <c r="L134" s="48" t="s">
        <v>17</v>
      </c>
      <c r="M134" s="47">
        <v>36.4</v>
      </c>
      <c r="N134" s="47">
        <v>358.0</v>
      </c>
      <c r="O134" s="51" t="s">
        <v>169</v>
      </c>
    </row>
    <row r="135" ht="14.25" customHeight="1">
      <c r="A135" s="36" t="s">
        <v>356</v>
      </c>
      <c r="C135" s="24">
        <v>133.0</v>
      </c>
      <c r="D135" s="47">
        <v>60.4</v>
      </c>
      <c r="E135" s="47">
        <v>2.76</v>
      </c>
      <c r="F135" s="48">
        <v>181.2</v>
      </c>
      <c r="G135" s="48">
        <v>3.0</v>
      </c>
      <c r="H135" s="48">
        <v>196000.0</v>
      </c>
      <c r="I135" s="47">
        <v>296.0</v>
      </c>
      <c r="J135" s="47">
        <v>708.0</v>
      </c>
      <c r="K135" s="47">
        <v>6.0</v>
      </c>
      <c r="L135" s="48" t="s">
        <v>17</v>
      </c>
      <c r="M135" s="47">
        <v>36.4</v>
      </c>
      <c r="N135" s="47">
        <v>362.8</v>
      </c>
      <c r="O135" s="49"/>
    </row>
    <row r="136" ht="14.25" customHeight="1">
      <c r="A136" s="36" t="s">
        <v>357</v>
      </c>
      <c r="C136" s="24">
        <v>134.0</v>
      </c>
      <c r="D136" s="47">
        <v>60.4</v>
      </c>
      <c r="E136" s="47">
        <v>2.75</v>
      </c>
      <c r="F136" s="48">
        <v>181.2</v>
      </c>
      <c r="G136" s="48">
        <v>3.0</v>
      </c>
      <c r="H136" s="48">
        <v>196000.0</v>
      </c>
      <c r="I136" s="47">
        <v>296.0</v>
      </c>
      <c r="J136" s="47">
        <v>708.0</v>
      </c>
      <c r="K136" s="47">
        <v>6.0</v>
      </c>
      <c r="L136" s="48" t="s">
        <v>17</v>
      </c>
      <c r="M136" s="47">
        <v>85.8</v>
      </c>
      <c r="N136" s="47">
        <v>495.5</v>
      </c>
      <c r="O136" s="49"/>
    </row>
    <row r="137" ht="14.25" customHeight="1">
      <c r="A137" s="36" t="s">
        <v>358</v>
      </c>
      <c r="C137" s="24">
        <v>135.0</v>
      </c>
      <c r="D137" s="47">
        <v>60.4</v>
      </c>
      <c r="E137" s="47">
        <v>2.77</v>
      </c>
      <c r="F137" s="48">
        <v>181.2</v>
      </c>
      <c r="G137" s="48">
        <v>3.0</v>
      </c>
      <c r="H137" s="48">
        <v>196000.0</v>
      </c>
      <c r="I137" s="47">
        <v>296.0</v>
      </c>
      <c r="J137" s="47">
        <v>708.0</v>
      </c>
      <c r="K137" s="47">
        <v>6.0</v>
      </c>
      <c r="L137" s="48" t="s">
        <v>17</v>
      </c>
      <c r="M137" s="47">
        <v>120.0</v>
      </c>
      <c r="N137" s="47">
        <v>578.5</v>
      </c>
      <c r="O137" s="49"/>
    </row>
    <row r="138" ht="14.25" customHeight="1">
      <c r="A138" s="36" t="s">
        <v>359</v>
      </c>
      <c r="C138" s="24">
        <v>136.0</v>
      </c>
      <c r="D138" s="47">
        <v>76.4</v>
      </c>
      <c r="E138" s="47">
        <v>2.95</v>
      </c>
      <c r="F138" s="48">
        <v>229.2</v>
      </c>
      <c r="G138" s="48">
        <v>3.0</v>
      </c>
      <c r="H138" s="48">
        <v>202000.0</v>
      </c>
      <c r="I138" s="47">
        <v>258.0</v>
      </c>
      <c r="J138" s="47">
        <v>709.0</v>
      </c>
      <c r="K138" s="47">
        <v>4.0</v>
      </c>
      <c r="L138" s="48" t="s">
        <v>17</v>
      </c>
      <c r="M138" s="47">
        <v>36.4</v>
      </c>
      <c r="N138" s="47">
        <v>489.3</v>
      </c>
      <c r="O138" s="49"/>
    </row>
    <row r="139" ht="14.25" customHeight="1">
      <c r="A139" s="36" t="s">
        <v>360</v>
      </c>
      <c r="C139" s="24">
        <v>137.0</v>
      </c>
      <c r="D139" s="47">
        <v>76.4</v>
      </c>
      <c r="E139" s="47">
        <v>2.95</v>
      </c>
      <c r="F139" s="48">
        <v>229.2</v>
      </c>
      <c r="G139" s="48">
        <v>3.0</v>
      </c>
      <c r="H139" s="48">
        <v>202000.0</v>
      </c>
      <c r="I139" s="47">
        <v>258.0</v>
      </c>
      <c r="J139" s="47">
        <v>709.0</v>
      </c>
      <c r="K139" s="47">
        <v>4.0</v>
      </c>
      <c r="L139" s="48" t="s">
        <v>17</v>
      </c>
      <c r="M139" s="47">
        <v>85.8</v>
      </c>
      <c r="N139" s="47">
        <v>682.4</v>
      </c>
      <c r="O139" s="49"/>
    </row>
    <row r="140" ht="14.25" customHeight="1">
      <c r="A140" s="36" t="s">
        <v>361</v>
      </c>
      <c r="C140" s="24">
        <v>138.0</v>
      </c>
      <c r="D140" s="47">
        <v>76.3</v>
      </c>
      <c r="E140" s="47">
        <v>2.95</v>
      </c>
      <c r="F140" s="48">
        <v>228.9</v>
      </c>
      <c r="G140" s="48">
        <v>3.0</v>
      </c>
      <c r="H140" s="48">
        <v>202000.0</v>
      </c>
      <c r="I140" s="47">
        <v>258.0</v>
      </c>
      <c r="J140" s="47">
        <v>709.0</v>
      </c>
      <c r="K140" s="47">
        <v>4.0</v>
      </c>
      <c r="L140" s="48" t="s">
        <v>17</v>
      </c>
      <c r="M140" s="47">
        <v>85.8</v>
      </c>
      <c r="N140" s="47">
        <v>694.4</v>
      </c>
      <c r="O140" s="49"/>
    </row>
    <row r="141" ht="14.25" customHeight="1">
      <c r="A141" s="36" t="s">
        <v>362</v>
      </c>
      <c r="C141" s="24">
        <v>139.0</v>
      </c>
      <c r="D141" s="47">
        <v>76.3</v>
      </c>
      <c r="E141" s="47">
        <v>2.95</v>
      </c>
      <c r="F141" s="48">
        <v>228.9</v>
      </c>
      <c r="G141" s="48">
        <v>3.0</v>
      </c>
      <c r="H141" s="48">
        <v>202000.0</v>
      </c>
      <c r="I141" s="47">
        <v>258.0</v>
      </c>
      <c r="J141" s="47">
        <v>709.0</v>
      </c>
      <c r="K141" s="47">
        <v>4.0</v>
      </c>
      <c r="L141" s="48" t="s">
        <v>17</v>
      </c>
      <c r="M141" s="47">
        <v>120.0</v>
      </c>
      <c r="N141" s="47">
        <v>869.2</v>
      </c>
      <c r="O141" s="49"/>
    </row>
    <row r="142" ht="14.25" customHeight="1">
      <c r="A142" s="36" t="s">
        <v>363</v>
      </c>
      <c r="C142" s="24">
        <v>140.0</v>
      </c>
      <c r="D142" s="47">
        <v>114.4</v>
      </c>
      <c r="E142" s="47">
        <v>2.91</v>
      </c>
      <c r="F142" s="48">
        <v>343.2</v>
      </c>
      <c r="G142" s="48">
        <v>3.0</v>
      </c>
      <c r="H142" s="48">
        <v>195000.0</v>
      </c>
      <c r="I142" s="47">
        <v>293.0</v>
      </c>
      <c r="J142" s="47">
        <v>678.0</v>
      </c>
      <c r="K142" s="47">
        <v>7.0</v>
      </c>
      <c r="L142" s="48" t="s">
        <v>17</v>
      </c>
      <c r="M142" s="47">
        <v>36.4</v>
      </c>
      <c r="N142" s="47">
        <v>864.1</v>
      </c>
      <c r="O142" s="49"/>
    </row>
    <row r="143" ht="14.25" customHeight="1">
      <c r="A143" s="36" t="s">
        <v>364</v>
      </c>
      <c r="C143" s="24">
        <v>141.0</v>
      </c>
      <c r="D143" s="47">
        <v>114.4</v>
      </c>
      <c r="E143" s="47">
        <v>2.95</v>
      </c>
      <c r="F143" s="48">
        <v>343.2</v>
      </c>
      <c r="G143" s="48">
        <v>3.0</v>
      </c>
      <c r="H143" s="48">
        <v>195000.0</v>
      </c>
      <c r="I143" s="47">
        <v>293.0</v>
      </c>
      <c r="J143" s="47">
        <v>678.0</v>
      </c>
      <c r="K143" s="47">
        <v>7.0</v>
      </c>
      <c r="L143" s="48" t="s">
        <v>17</v>
      </c>
      <c r="M143" s="47">
        <v>85.8</v>
      </c>
      <c r="N143" s="47">
        <v>1240.2</v>
      </c>
      <c r="O143" s="49"/>
    </row>
    <row r="144" ht="14.25" customHeight="1">
      <c r="A144" s="36" t="s">
        <v>365</v>
      </c>
      <c r="C144" s="24">
        <v>142.0</v>
      </c>
      <c r="D144" s="47">
        <v>114.5</v>
      </c>
      <c r="E144" s="47">
        <v>2.91</v>
      </c>
      <c r="F144" s="48">
        <v>343.5</v>
      </c>
      <c r="G144" s="48">
        <v>3.0</v>
      </c>
      <c r="H144" s="48">
        <v>195000.0</v>
      </c>
      <c r="I144" s="47">
        <v>293.0</v>
      </c>
      <c r="J144" s="47">
        <v>678.0</v>
      </c>
      <c r="K144" s="47">
        <v>7.0</v>
      </c>
      <c r="L144" s="48" t="s">
        <v>17</v>
      </c>
      <c r="M144" s="47">
        <v>120.0</v>
      </c>
      <c r="N144" s="47">
        <v>1766.7</v>
      </c>
      <c r="O144" s="49"/>
    </row>
    <row r="145" ht="14.25" customHeight="1">
      <c r="A145" s="36" t="s">
        <v>366</v>
      </c>
      <c r="C145" s="24">
        <v>143.0</v>
      </c>
      <c r="D145" s="47">
        <v>165.2</v>
      </c>
      <c r="E145" s="47">
        <v>2.98</v>
      </c>
      <c r="F145" s="48">
        <v>495.6</v>
      </c>
      <c r="G145" s="48">
        <v>3.0</v>
      </c>
      <c r="H145" s="48">
        <v>201000.0</v>
      </c>
      <c r="I145" s="47">
        <v>267.0</v>
      </c>
      <c r="J145" s="47">
        <v>684.0</v>
      </c>
      <c r="K145" s="47">
        <v>9.0</v>
      </c>
      <c r="L145" s="48" t="s">
        <v>17</v>
      </c>
      <c r="M145" s="47">
        <v>36.4</v>
      </c>
      <c r="N145" s="47">
        <v>1438.3</v>
      </c>
      <c r="O145" s="49"/>
    </row>
    <row r="146" ht="14.25" customHeight="1">
      <c r="A146" s="36" t="s">
        <v>367</v>
      </c>
      <c r="C146" s="24">
        <v>144.0</v>
      </c>
      <c r="D146" s="47">
        <v>165.4</v>
      </c>
      <c r="E146" s="47">
        <v>2.96</v>
      </c>
      <c r="F146" s="48">
        <v>496.2</v>
      </c>
      <c r="G146" s="48">
        <v>3.0</v>
      </c>
      <c r="H146" s="48">
        <v>201000.0</v>
      </c>
      <c r="I146" s="47">
        <v>267.0</v>
      </c>
      <c r="J146" s="47">
        <v>684.0</v>
      </c>
      <c r="K146" s="47">
        <v>9.0</v>
      </c>
      <c r="L146" s="48" t="s">
        <v>17</v>
      </c>
      <c r="M146" s="47">
        <v>85.8</v>
      </c>
      <c r="N146" s="47">
        <v>2312.2</v>
      </c>
      <c r="O146" s="49"/>
    </row>
    <row r="147" ht="14.25" customHeight="1">
      <c r="A147" s="36" t="s">
        <v>368</v>
      </c>
      <c r="C147" s="24">
        <v>145.0</v>
      </c>
      <c r="D147" s="47">
        <v>165.3</v>
      </c>
      <c r="E147" s="47">
        <v>2.97</v>
      </c>
      <c r="F147" s="48">
        <v>495.9</v>
      </c>
      <c r="G147" s="48">
        <v>3.0</v>
      </c>
      <c r="H147" s="48">
        <v>201000.0</v>
      </c>
      <c r="I147" s="47">
        <v>267.0</v>
      </c>
      <c r="J147" s="47">
        <v>684.0</v>
      </c>
      <c r="K147" s="47">
        <v>9.0</v>
      </c>
      <c r="L147" s="48" t="s">
        <v>17</v>
      </c>
      <c r="M147" s="47">
        <v>120.0</v>
      </c>
      <c r="N147" s="47">
        <v>2699.3</v>
      </c>
      <c r="O147" s="50"/>
    </row>
    <row r="148" ht="15.75" customHeight="1">
      <c r="A148" s="36" t="s">
        <v>369</v>
      </c>
      <c r="C148" s="24">
        <v>146.0</v>
      </c>
      <c r="D148" s="47">
        <v>60.43</v>
      </c>
      <c r="E148" s="47">
        <v>2.91</v>
      </c>
      <c r="F148" s="48">
        <v>151.3</v>
      </c>
      <c r="G148" s="48">
        <v>2.5</v>
      </c>
      <c r="H148" s="48">
        <v>188700.0</v>
      </c>
      <c r="I148" s="47">
        <v>333.0</v>
      </c>
      <c r="J148" s="47">
        <v>729.2</v>
      </c>
      <c r="K148" s="47">
        <v>4.9</v>
      </c>
      <c r="L148" s="48" t="s">
        <v>17</v>
      </c>
      <c r="M148" s="47">
        <v>39.0</v>
      </c>
      <c r="N148" s="47">
        <v>563.8</v>
      </c>
      <c r="O148" s="51" t="s">
        <v>370</v>
      </c>
    </row>
    <row r="149" ht="15.75" customHeight="1">
      <c r="A149" s="36" t="s">
        <v>371</v>
      </c>
      <c r="C149" s="24">
        <v>147.0</v>
      </c>
      <c r="D149" s="47">
        <v>60.53</v>
      </c>
      <c r="E149" s="47">
        <v>2.89</v>
      </c>
      <c r="F149" s="48">
        <v>151.0</v>
      </c>
      <c r="G149" s="48">
        <v>2.49</v>
      </c>
      <c r="H149" s="48">
        <v>188700.0</v>
      </c>
      <c r="I149" s="47">
        <v>333.0</v>
      </c>
      <c r="J149" s="47">
        <v>729.2</v>
      </c>
      <c r="K149" s="47">
        <v>4.9</v>
      </c>
      <c r="L149" s="48" t="s">
        <v>17</v>
      </c>
      <c r="M149" s="47">
        <v>39.0</v>
      </c>
      <c r="N149" s="47">
        <v>581.2</v>
      </c>
      <c r="O149" s="49"/>
    </row>
    <row r="150" ht="15.75" customHeight="1">
      <c r="A150" s="36" t="s">
        <v>372</v>
      </c>
      <c r="C150" s="24">
        <v>148.0</v>
      </c>
      <c r="D150" s="47">
        <v>60.48</v>
      </c>
      <c r="E150" s="47">
        <v>2.88</v>
      </c>
      <c r="F150" s="48">
        <v>151.0</v>
      </c>
      <c r="G150" s="48">
        <v>2.5</v>
      </c>
      <c r="H150" s="48">
        <v>188700.0</v>
      </c>
      <c r="I150" s="47">
        <v>333.0</v>
      </c>
      <c r="J150" s="47">
        <v>729.2</v>
      </c>
      <c r="K150" s="47">
        <v>4.9</v>
      </c>
      <c r="L150" s="48" t="s">
        <v>17</v>
      </c>
      <c r="M150" s="47">
        <v>77.0</v>
      </c>
      <c r="N150" s="47">
        <v>562.9</v>
      </c>
      <c r="O150" s="49"/>
    </row>
    <row r="151" ht="15.75" customHeight="1">
      <c r="A151" s="36" t="s">
        <v>373</v>
      </c>
      <c r="C151" s="24">
        <v>149.0</v>
      </c>
      <c r="D151" s="47">
        <v>60.48</v>
      </c>
      <c r="E151" s="47">
        <v>2.96</v>
      </c>
      <c r="F151" s="48">
        <v>151.0</v>
      </c>
      <c r="G151" s="48">
        <v>2.5</v>
      </c>
      <c r="H151" s="48">
        <v>188700.0</v>
      </c>
      <c r="I151" s="47">
        <v>333.0</v>
      </c>
      <c r="J151" s="47">
        <v>729.2</v>
      </c>
      <c r="K151" s="47">
        <v>4.9</v>
      </c>
      <c r="L151" s="48" t="s">
        <v>17</v>
      </c>
      <c r="M151" s="47">
        <v>77.0</v>
      </c>
      <c r="N151" s="47">
        <v>543.4</v>
      </c>
      <c r="O151" s="49"/>
    </row>
    <row r="152" ht="15.75" customHeight="1">
      <c r="A152" s="36" t="s">
        <v>374</v>
      </c>
      <c r="C152" s="24">
        <v>150.0</v>
      </c>
      <c r="D152" s="47">
        <v>60.55</v>
      </c>
      <c r="E152" s="47">
        <v>2.89</v>
      </c>
      <c r="F152" s="48">
        <v>151.0</v>
      </c>
      <c r="G152" s="48">
        <v>2.49</v>
      </c>
      <c r="H152" s="48">
        <v>188700.0</v>
      </c>
      <c r="I152" s="47">
        <v>333.0</v>
      </c>
      <c r="J152" s="47">
        <v>729.2</v>
      </c>
      <c r="K152" s="47">
        <v>4.9</v>
      </c>
      <c r="L152" s="48" t="s">
        <v>17</v>
      </c>
      <c r="M152" s="47">
        <v>34.4</v>
      </c>
      <c r="N152" s="47">
        <v>460.6</v>
      </c>
      <c r="O152" s="49"/>
    </row>
    <row r="153" ht="15.75" customHeight="1">
      <c r="A153" s="36" t="s">
        <v>375</v>
      </c>
      <c r="C153" s="24">
        <v>151.0</v>
      </c>
      <c r="D153" s="47">
        <v>60.38</v>
      </c>
      <c r="E153" s="47">
        <v>2.89</v>
      </c>
      <c r="F153" s="48">
        <v>151.0</v>
      </c>
      <c r="G153" s="48">
        <v>2.5</v>
      </c>
      <c r="H153" s="48">
        <v>188700.0</v>
      </c>
      <c r="I153" s="47">
        <v>333.0</v>
      </c>
      <c r="J153" s="47">
        <v>729.2</v>
      </c>
      <c r="K153" s="47">
        <v>4.9</v>
      </c>
      <c r="L153" s="48" t="s">
        <v>17</v>
      </c>
      <c r="M153" s="47">
        <v>34.4</v>
      </c>
      <c r="N153" s="47">
        <v>462.6</v>
      </c>
      <c r="O153" s="49"/>
    </row>
    <row r="154" ht="15.75" customHeight="1">
      <c r="A154" s="36" t="s">
        <v>376</v>
      </c>
      <c r="C154" s="24">
        <v>152.0</v>
      </c>
      <c r="D154" s="47">
        <v>60.5</v>
      </c>
      <c r="E154" s="47">
        <v>2.89</v>
      </c>
      <c r="F154" s="48">
        <v>151.0</v>
      </c>
      <c r="G154" s="48">
        <v>2.5</v>
      </c>
      <c r="H154" s="48">
        <v>188700.0</v>
      </c>
      <c r="I154" s="47">
        <v>333.0</v>
      </c>
      <c r="J154" s="47">
        <v>729.2</v>
      </c>
      <c r="K154" s="47">
        <v>4.9</v>
      </c>
      <c r="L154" s="48" t="s">
        <v>17</v>
      </c>
      <c r="M154" s="47">
        <v>74.0</v>
      </c>
      <c r="N154" s="47">
        <v>470.0</v>
      </c>
      <c r="O154" s="49"/>
    </row>
    <row r="155" ht="15.75" customHeight="1">
      <c r="A155" s="36" t="s">
        <v>377</v>
      </c>
      <c r="C155" s="24">
        <v>153.0</v>
      </c>
      <c r="D155" s="47">
        <v>60.4</v>
      </c>
      <c r="E155" s="47">
        <v>2.92</v>
      </c>
      <c r="F155" s="48">
        <v>151.0</v>
      </c>
      <c r="G155" s="48">
        <v>2.5</v>
      </c>
      <c r="H155" s="48">
        <v>188700.0</v>
      </c>
      <c r="I155" s="47">
        <v>333.0</v>
      </c>
      <c r="J155" s="47">
        <v>729.2</v>
      </c>
      <c r="K155" s="47">
        <v>4.9</v>
      </c>
      <c r="L155" s="48" t="s">
        <v>17</v>
      </c>
      <c r="M155" s="47">
        <v>74.0</v>
      </c>
      <c r="N155" s="47">
        <v>487.1</v>
      </c>
      <c r="O155" s="49"/>
    </row>
    <row r="156" ht="15.75" customHeight="1">
      <c r="A156" s="36" t="s">
        <v>378</v>
      </c>
      <c r="C156" s="24">
        <v>154.0</v>
      </c>
      <c r="D156" s="47">
        <v>76.43</v>
      </c>
      <c r="E156" s="47">
        <v>3.1</v>
      </c>
      <c r="F156" s="48">
        <v>190.0</v>
      </c>
      <c r="G156" s="48">
        <v>2.49</v>
      </c>
      <c r="H156" s="48">
        <v>202000.0</v>
      </c>
      <c r="I156" s="47">
        <v>288.0</v>
      </c>
      <c r="J156" s="47">
        <v>742.5</v>
      </c>
      <c r="K156" s="47">
        <v>7.3</v>
      </c>
      <c r="L156" s="48" t="s">
        <v>17</v>
      </c>
      <c r="M156" s="47">
        <v>39.0</v>
      </c>
      <c r="N156" s="47">
        <v>706.3</v>
      </c>
      <c r="O156" s="49"/>
    </row>
    <row r="157" ht="15.75" customHeight="1">
      <c r="A157" s="36" t="s">
        <v>379</v>
      </c>
      <c r="C157" s="24">
        <v>155.0</v>
      </c>
      <c r="D157" s="47">
        <v>76.33</v>
      </c>
      <c r="E157" s="47">
        <v>3.1</v>
      </c>
      <c r="F157" s="48">
        <v>190.0</v>
      </c>
      <c r="G157" s="48">
        <v>2.49</v>
      </c>
      <c r="H157" s="48">
        <v>202000.0</v>
      </c>
      <c r="I157" s="47">
        <v>288.0</v>
      </c>
      <c r="J157" s="47">
        <v>742.5</v>
      </c>
      <c r="K157" s="47">
        <v>7.3</v>
      </c>
      <c r="L157" s="48" t="s">
        <v>17</v>
      </c>
      <c r="M157" s="47">
        <v>39.0</v>
      </c>
      <c r="N157" s="47">
        <v>636.3</v>
      </c>
      <c r="O157" s="49"/>
    </row>
    <row r="158" ht="15.75" customHeight="1">
      <c r="A158" s="36" t="s">
        <v>380</v>
      </c>
      <c r="C158" s="24">
        <v>156.0</v>
      </c>
      <c r="D158" s="47">
        <v>76.3</v>
      </c>
      <c r="E158" s="47">
        <v>3.09</v>
      </c>
      <c r="F158" s="48">
        <v>190.0</v>
      </c>
      <c r="G158" s="48">
        <v>2.49</v>
      </c>
      <c r="H158" s="48">
        <v>202000.0</v>
      </c>
      <c r="I158" s="47">
        <v>288.0</v>
      </c>
      <c r="J158" s="47">
        <v>742.5</v>
      </c>
      <c r="K158" s="47">
        <v>7.3</v>
      </c>
      <c r="L158" s="48" t="s">
        <v>17</v>
      </c>
      <c r="M158" s="47">
        <v>77.0</v>
      </c>
      <c r="N158" s="47">
        <v>675.4</v>
      </c>
      <c r="O158" s="49"/>
    </row>
    <row r="159" ht="15.75" customHeight="1">
      <c r="A159" s="36" t="s">
        <v>381</v>
      </c>
      <c r="C159" s="24">
        <v>157.0</v>
      </c>
      <c r="D159" s="47">
        <v>76.38</v>
      </c>
      <c r="E159" s="47">
        <v>3.11</v>
      </c>
      <c r="F159" s="48">
        <v>190.0</v>
      </c>
      <c r="G159" s="48">
        <v>2.49</v>
      </c>
      <c r="H159" s="48">
        <v>202000.0</v>
      </c>
      <c r="I159" s="47">
        <v>288.0</v>
      </c>
      <c r="J159" s="47">
        <v>742.5</v>
      </c>
      <c r="K159" s="47">
        <v>7.3</v>
      </c>
      <c r="L159" s="48" t="s">
        <v>17</v>
      </c>
      <c r="M159" s="47">
        <v>34.4</v>
      </c>
      <c r="N159" s="47">
        <v>595.1</v>
      </c>
      <c r="O159" s="49"/>
    </row>
    <row r="160" ht="15.75" customHeight="1">
      <c r="A160" s="36" t="s">
        <v>382</v>
      </c>
      <c r="C160" s="24">
        <v>158.0</v>
      </c>
      <c r="D160" s="47">
        <v>76.35</v>
      </c>
      <c r="E160" s="47">
        <v>3.12</v>
      </c>
      <c r="F160" s="48">
        <v>190.3</v>
      </c>
      <c r="G160" s="48">
        <v>2.49</v>
      </c>
      <c r="H160" s="48">
        <v>202000.0</v>
      </c>
      <c r="I160" s="47">
        <v>288.0</v>
      </c>
      <c r="J160" s="47">
        <v>742.5</v>
      </c>
      <c r="K160" s="47">
        <v>7.3</v>
      </c>
      <c r="L160" s="48" t="s">
        <v>17</v>
      </c>
      <c r="M160" s="47">
        <v>74.0</v>
      </c>
      <c r="N160" s="47">
        <v>635.0</v>
      </c>
      <c r="O160" s="49"/>
    </row>
    <row r="161" ht="15.75" customHeight="1">
      <c r="A161" s="36" t="s">
        <v>383</v>
      </c>
      <c r="C161" s="24">
        <v>159.0</v>
      </c>
      <c r="D161" s="47">
        <v>114.4</v>
      </c>
      <c r="E161" s="47">
        <v>3.08</v>
      </c>
      <c r="F161" s="48">
        <v>285.0</v>
      </c>
      <c r="G161" s="48">
        <v>2.49</v>
      </c>
      <c r="H161" s="48">
        <v>187900.0</v>
      </c>
      <c r="I161" s="47">
        <v>320.0</v>
      </c>
      <c r="J161" s="47">
        <v>699.9</v>
      </c>
      <c r="K161" s="47">
        <v>6.1</v>
      </c>
      <c r="L161" s="48" t="s">
        <v>17</v>
      </c>
      <c r="M161" s="47">
        <v>39.0</v>
      </c>
      <c r="N161" s="47">
        <v>945.4</v>
      </c>
      <c r="O161" s="49"/>
    </row>
    <row r="162" ht="15.75" customHeight="1">
      <c r="A162" s="36" t="s">
        <v>384</v>
      </c>
      <c r="C162" s="24">
        <v>160.0</v>
      </c>
      <c r="D162" s="47">
        <v>114.43</v>
      </c>
      <c r="E162" s="47">
        <v>3.08</v>
      </c>
      <c r="F162" s="48">
        <v>285.0</v>
      </c>
      <c r="G162" s="48">
        <v>2.49</v>
      </c>
      <c r="H162" s="48">
        <v>187900.0</v>
      </c>
      <c r="I162" s="47">
        <v>320.0</v>
      </c>
      <c r="J162" s="47">
        <v>699.9</v>
      </c>
      <c r="K162" s="47">
        <v>6.1</v>
      </c>
      <c r="L162" s="48" t="s">
        <v>17</v>
      </c>
      <c r="M162" s="47">
        <v>77.0</v>
      </c>
      <c r="N162" s="47">
        <v>1184.3</v>
      </c>
      <c r="O162" s="49"/>
    </row>
    <row r="163" ht="15.75" customHeight="1">
      <c r="A163" s="36" t="s">
        <v>385</v>
      </c>
      <c r="C163" s="24">
        <v>161.0</v>
      </c>
      <c r="D163" s="47">
        <v>114.53</v>
      </c>
      <c r="E163" s="47">
        <v>3.1</v>
      </c>
      <c r="F163" s="48">
        <v>285.0</v>
      </c>
      <c r="G163" s="48">
        <v>2.49</v>
      </c>
      <c r="H163" s="48">
        <v>187900.0</v>
      </c>
      <c r="I163" s="47">
        <v>320.0</v>
      </c>
      <c r="J163" s="47">
        <v>699.9</v>
      </c>
      <c r="K163" s="47">
        <v>6.1</v>
      </c>
      <c r="L163" s="48" t="s">
        <v>17</v>
      </c>
      <c r="M163" s="47">
        <v>34.4</v>
      </c>
      <c r="N163" s="47">
        <v>906.0</v>
      </c>
      <c r="O163" s="49"/>
    </row>
    <row r="164" ht="15.75" customHeight="1">
      <c r="A164" s="36" t="s">
        <v>386</v>
      </c>
      <c r="C164" s="24">
        <v>162.0</v>
      </c>
      <c r="D164" s="47">
        <v>114.35</v>
      </c>
      <c r="E164" s="47">
        <v>3.07</v>
      </c>
      <c r="F164" s="48">
        <v>285.0</v>
      </c>
      <c r="G164" s="48">
        <v>2.49</v>
      </c>
      <c r="H164" s="48">
        <v>187900.0</v>
      </c>
      <c r="I164" s="47">
        <v>320.0</v>
      </c>
      <c r="J164" s="47">
        <v>699.9</v>
      </c>
      <c r="K164" s="47">
        <v>6.1</v>
      </c>
      <c r="L164" s="48" t="s">
        <v>17</v>
      </c>
      <c r="M164" s="47">
        <v>74.0</v>
      </c>
      <c r="N164" s="47">
        <v>1245.0</v>
      </c>
      <c r="O164" s="49"/>
    </row>
    <row r="165" ht="15.75" customHeight="1">
      <c r="A165" s="36" t="s">
        <v>387</v>
      </c>
      <c r="C165" s="24">
        <v>163.0</v>
      </c>
      <c r="D165" s="47">
        <v>140.08</v>
      </c>
      <c r="E165" s="47">
        <v>3.04</v>
      </c>
      <c r="F165" s="48">
        <v>348.0</v>
      </c>
      <c r="G165" s="48">
        <v>2.48</v>
      </c>
      <c r="H165" s="48">
        <v>195300.0</v>
      </c>
      <c r="I165" s="47">
        <v>318.0</v>
      </c>
      <c r="J165" s="47">
        <v>686.7</v>
      </c>
      <c r="K165" s="47">
        <v>6.3</v>
      </c>
      <c r="L165" s="48" t="s">
        <v>17</v>
      </c>
      <c r="M165" s="47">
        <v>39.0</v>
      </c>
      <c r="N165" s="47">
        <v>1191.1</v>
      </c>
      <c r="O165" s="49"/>
    </row>
    <row r="166" ht="15.75" customHeight="1">
      <c r="A166" s="36" t="s">
        <v>388</v>
      </c>
      <c r="C166" s="24">
        <v>164.0</v>
      </c>
      <c r="D166" s="47">
        <v>140.13</v>
      </c>
      <c r="E166" s="47">
        <v>3.05</v>
      </c>
      <c r="F166" s="48">
        <v>348.0</v>
      </c>
      <c r="G166" s="48">
        <v>2.48</v>
      </c>
      <c r="H166" s="48">
        <v>195300.0</v>
      </c>
      <c r="I166" s="47">
        <v>318.0</v>
      </c>
      <c r="J166" s="47">
        <v>686.7</v>
      </c>
      <c r="K166" s="47">
        <v>6.3</v>
      </c>
      <c r="L166" s="48" t="s">
        <v>17</v>
      </c>
      <c r="M166" s="47">
        <v>77.0</v>
      </c>
      <c r="N166" s="47">
        <v>1789.4</v>
      </c>
      <c r="O166" s="49"/>
    </row>
    <row r="167" ht="15.75" customHeight="1">
      <c r="A167" s="36" t="s">
        <v>389</v>
      </c>
      <c r="C167" s="24">
        <v>165.0</v>
      </c>
      <c r="D167" s="47">
        <v>140.18</v>
      </c>
      <c r="E167" s="47">
        <v>3.04</v>
      </c>
      <c r="F167" s="48">
        <v>348.0</v>
      </c>
      <c r="G167" s="48">
        <v>2.48</v>
      </c>
      <c r="H167" s="48">
        <v>195300.0</v>
      </c>
      <c r="I167" s="47">
        <v>318.0</v>
      </c>
      <c r="J167" s="47">
        <v>686.7</v>
      </c>
      <c r="K167" s="47">
        <v>6.3</v>
      </c>
      <c r="L167" s="48" t="s">
        <v>17</v>
      </c>
      <c r="M167" s="47">
        <v>34.4</v>
      </c>
      <c r="N167" s="47">
        <v>1135.1</v>
      </c>
      <c r="O167" s="49"/>
    </row>
    <row r="168" ht="15.75" customHeight="1">
      <c r="A168" s="36" t="s">
        <v>390</v>
      </c>
      <c r="C168" s="24">
        <v>166.0</v>
      </c>
      <c r="D168" s="47">
        <v>140.1</v>
      </c>
      <c r="E168" s="47">
        <v>3.03</v>
      </c>
      <c r="F168" s="48">
        <v>348.0</v>
      </c>
      <c r="G168" s="48">
        <v>2.48</v>
      </c>
      <c r="H168" s="48">
        <v>195300.0</v>
      </c>
      <c r="I168" s="47">
        <v>318.0</v>
      </c>
      <c r="J168" s="47">
        <v>686.7</v>
      </c>
      <c r="K168" s="47">
        <v>6.3</v>
      </c>
      <c r="L168" s="48" t="s">
        <v>17</v>
      </c>
      <c r="M168" s="47">
        <v>34.4</v>
      </c>
      <c r="N168" s="47">
        <v>1145.6</v>
      </c>
      <c r="O168" s="49"/>
    </row>
    <row r="169" ht="15.75" customHeight="1">
      <c r="A169" s="36" t="s">
        <v>391</v>
      </c>
      <c r="C169" s="24">
        <v>167.0</v>
      </c>
      <c r="D169" s="47">
        <v>140.18</v>
      </c>
      <c r="E169" s="47">
        <v>3.02</v>
      </c>
      <c r="F169" s="48">
        <v>348.0</v>
      </c>
      <c r="G169" s="48">
        <v>2.48</v>
      </c>
      <c r="H169" s="48">
        <v>195300.0</v>
      </c>
      <c r="I169" s="47">
        <v>318.0</v>
      </c>
      <c r="J169" s="47">
        <v>686.7</v>
      </c>
      <c r="K169" s="47">
        <v>6.3</v>
      </c>
      <c r="L169" s="48" t="s">
        <v>17</v>
      </c>
      <c r="M169" s="47">
        <v>74.4</v>
      </c>
      <c r="N169" s="47">
        <v>1711.3</v>
      </c>
      <c r="O169" s="49"/>
    </row>
    <row r="170" ht="15.75" customHeight="1">
      <c r="A170" s="36" t="s">
        <v>392</v>
      </c>
      <c r="C170" s="24">
        <v>168.0</v>
      </c>
      <c r="D170" s="47">
        <v>164.98</v>
      </c>
      <c r="E170" s="47">
        <v>3.09</v>
      </c>
      <c r="F170" s="48">
        <v>412.0</v>
      </c>
      <c r="G170" s="48">
        <v>2.5</v>
      </c>
      <c r="H170" s="48">
        <v>198100.0</v>
      </c>
      <c r="I170" s="47">
        <v>300.0</v>
      </c>
      <c r="J170" s="47">
        <v>714.9</v>
      </c>
      <c r="K170" s="47">
        <v>9.0</v>
      </c>
      <c r="L170" s="48" t="s">
        <v>17</v>
      </c>
      <c r="M170" s="47">
        <v>39.0</v>
      </c>
      <c r="N170" s="47">
        <v>1442.7</v>
      </c>
      <c r="O170" s="49"/>
    </row>
    <row r="171" ht="15.75" customHeight="1">
      <c r="A171" s="36" t="s">
        <v>393</v>
      </c>
      <c r="C171" s="24">
        <v>169.0</v>
      </c>
      <c r="D171" s="47">
        <v>165.35</v>
      </c>
      <c r="E171" s="47">
        <v>3.1</v>
      </c>
      <c r="F171" s="48">
        <v>412.0</v>
      </c>
      <c r="G171" s="48">
        <v>2.49</v>
      </c>
      <c r="H171" s="48">
        <v>198100.0</v>
      </c>
      <c r="I171" s="47">
        <v>300.0</v>
      </c>
      <c r="J171" s="47">
        <v>714.9</v>
      </c>
      <c r="K171" s="47">
        <v>9.0</v>
      </c>
      <c r="L171" s="48" t="s">
        <v>17</v>
      </c>
      <c r="M171" s="47">
        <v>77.0</v>
      </c>
      <c r="N171" s="47">
        <v>2290.5</v>
      </c>
      <c r="O171" s="49"/>
    </row>
    <row r="172" ht="15.75" customHeight="1">
      <c r="A172" s="53" t="s">
        <v>394</v>
      </c>
      <c r="B172" s="53"/>
      <c r="C172" s="24">
        <v>170.0</v>
      </c>
      <c r="D172" s="47">
        <v>165.03</v>
      </c>
      <c r="E172" s="47">
        <v>3.1</v>
      </c>
      <c r="F172" s="48">
        <v>412.0</v>
      </c>
      <c r="G172" s="48">
        <v>2.5</v>
      </c>
      <c r="H172" s="48">
        <v>198100.0</v>
      </c>
      <c r="I172" s="47">
        <v>300.0</v>
      </c>
      <c r="J172" s="47">
        <v>714.9</v>
      </c>
      <c r="K172" s="47">
        <v>9.0</v>
      </c>
      <c r="L172" s="48" t="s">
        <v>17</v>
      </c>
      <c r="M172" s="47">
        <v>34.4</v>
      </c>
      <c r="N172" s="47">
        <v>1323.1</v>
      </c>
      <c r="O172" s="49"/>
    </row>
    <row r="173" ht="15.75" customHeight="1">
      <c r="A173" s="53" t="s">
        <v>395</v>
      </c>
      <c r="B173" s="53"/>
      <c r="C173" s="24">
        <v>171.0</v>
      </c>
      <c r="D173" s="47">
        <v>165.2</v>
      </c>
      <c r="E173" s="47">
        <v>3.06</v>
      </c>
      <c r="F173" s="48">
        <v>412.0</v>
      </c>
      <c r="G173" s="48">
        <v>2.49</v>
      </c>
      <c r="H173" s="48">
        <v>198100.0</v>
      </c>
      <c r="I173" s="47">
        <v>300.0</v>
      </c>
      <c r="J173" s="47">
        <v>714.9</v>
      </c>
      <c r="K173" s="47">
        <v>9.0</v>
      </c>
      <c r="L173" s="48" t="s">
        <v>17</v>
      </c>
      <c r="M173" s="47">
        <v>74.4</v>
      </c>
      <c r="N173" s="47">
        <v>2269.0</v>
      </c>
      <c r="O173" s="50"/>
    </row>
    <row r="174" ht="15.75" customHeight="1">
      <c r="A174" s="53" t="s">
        <v>396</v>
      </c>
      <c r="B174" s="53"/>
      <c r="C174" s="24">
        <v>172.0</v>
      </c>
      <c r="D174" s="47">
        <v>124.8</v>
      </c>
      <c r="E174" s="47">
        <v>1.31</v>
      </c>
      <c r="F174" s="48">
        <v>375.3</v>
      </c>
      <c r="G174" s="48">
        <v>3.01</v>
      </c>
      <c r="H174" s="48">
        <v>217000.0</v>
      </c>
      <c r="I174" s="47">
        <v>496.0</v>
      </c>
      <c r="J174" s="47">
        <v>777.0</v>
      </c>
      <c r="K174" s="47">
        <v>3.2</v>
      </c>
      <c r="L174" s="48" t="s">
        <v>17</v>
      </c>
      <c r="M174" s="47">
        <v>54.5</v>
      </c>
      <c r="N174" s="47">
        <v>1131.0</v>
      </c>
      <c r="O174" s="51" t="s">
        <v>397</v>
      </c>
    </row>
    <row r="175" ht="15.75" customHeight="1">
      <c r="A175" s="53" t="s">
        <v>398</v>
      </c>
      <c r="B175" s="53"/>
      <c r="C175" s="24">
        <v>173.0</v>
      </c>
      <c r="D175" s="47">
        <v>125.3</v>
      </c>
      <c r="E175" s="47">
        <v>1.3</v>
      </c>
      <c r="F175" s="48">
        <v>374.5</v>
      </c>
      <c r="G175" s="48">
        <v>2.99</v>
      </c>
      <c r="H175" s="48">
        <v>217000.0</v>
      </c>
      <c r="I175" s="47">
        <v>496.0</v>
      </c>
      <c r="J175" s="47">
        <v>777.0</v>
      </c>
      <c r="K175" s="47">
        <v>3.2</v>
      </c>
      <c r="L175" s="48" t="s">
        <v>17</v>
      </c>
      <c r="M175" s="47">
        <v>54.5</v>
      </c>
      <c r="N175" s="47">
        <v>1142.0</v>
      </c>
      <c r="O175" s="49"/>
    </row>
    <row r="176" ht="15.75" customHeight="1">
      <c r="A176" s="53" t="s">
        <v>399</v>
      </c>
      <c r="B176" s="53"/>
      <c r="C176" s="24">
        <v>174.0</v>
      </c>
      <c r="D176" s="47">
        <v>150.1</v>
      </c>
      <c r="E176" s="47">
        <v>1.68</v>
      </c>
      <c r="F176" s="48">
        <v>444.8</v>
      </c>
      <c r="G176" s="48">
        <v>2.96</v>
      </c>
      <c r="H176" s="48">
        <v>215000.0</v>
      </c>
      <c r="I176" s="47">
        <v>493.0</v>
      </c>
      <c r="J176" s="47">
        <v>780.0</v>
      </c>
      <c r="K176" s="47">
        <v>3.2</v>
      </c>
      <c r="L176" s="48" t="s">
        <v>17</v>
      </c>
      <c r="M176" s="47">
        <v>54.5</v>
      </c>
      <c r="N176" s="47">
        <v>1698.0</v>
      </c>
      <c r="O176" s="49"/>
    </row>
    <row r="177" ht="15.75" customHeight="1">
      <c r="A177" s="53" t="s">
        <v>400</v>
      </c>
      <c r="B177" s="53"/>
      <c r="C177" s="24">
        <v>175.0</v>
      </c>
      <c r="D177" s="47">
        <v>149.8</v>
      </c>
      <c r="E177" s="47">
        <v>1.65</v>
      </c>
      <c r="F177" s="48">
        <v>444.9</v>
      </c>
      <c r="G177" s="48">
        <v>2.97</v>
      </c>
      <c r="H177" s="48">
        <v>215000.0</v>
      </c>
      <c r="I177" s="47">
        <v>493.0</v>
      </c>
      <c r="J177" s="47">
        <v>780.0</v>
      </c>
      <c r="K177" s="47">
        <v>3.2</v>
      </c>
      <c r="L177" s="48" t="s">
        <v>17</v>
      </c>
      <c r="M177" s="47">
        <v>54.5</v>
      </c>
      <c r="N177" s="47">
        <v>1661.0</v>
      </c>
      <c r="O177" s="49"/>
    </row>
    <row r="178" ht="15.75" customHeight="1">
      <c r="A178" s="53" t="s">
        <v>401</v>
      </c>
      <c r="B178" s="53"/>
      <c r="C178" s="24">
        <v>176.0</v>
      </c>
      <c r="D178" s="47">
        <v>180.7</v>
      </c>
      <c r="E178" s="47">
        <v>1.69</v>
      </c>
      <c r="F178" s="48">
        <v>539.7</v>
      </c>
      <c r="G178" s="48">
        <v>2.99</v>
      </c>
      <c r="H178" s="48">
        <v>215000.0</v>
      </c>
      <c r="I178" s="47">
        <v>493.0</v>
      </c>
      <c r="J178" s="47">
        <v>780.0</v>
      </c>
      <c r="K178" s="47">
        <v>3.2</v>
      </c>
      <c r="L178" s="48" t="s">
        <v>17</v>
      </c>
      <c r="M178" s="47">
        <v>54.5</v>
      </c>
      <c r="N178" s="47">
        <v>2169.0</v>
      </c>
      <c r="O178" s="49"/>
    </row>
    <row r="179" ht="15.75" customHeight="1">
      <c r="A179" s="53" t="s">
        <v>402</v>
      </c>
      <c r="B179" s="53"/>
      <c r="C179" s="24">
        <v>177.0</v>
      </c>
      <c r="D179" s="47">
        <v>180.7</v>
      </c>
      <c r="E179" s="47">
        <v>1.7</v>
      </c>
      <c r="F179" s="48">
        <v>540.4</v>
      </c>
      <c r="G179" s="48">
        <v>2.99</v>
      </c>
      <c r="H179" s="48">
        <v>215000.0</v>
      </c>
      <c r="I179" s="47">
        <v>493.0</v>
      </c>
      <c r="J179" s="47">
        <v>780.0</v>
      </c>
      <c r="K179" s="47">
        <v>3.2</v>
      </c>
      <c r="L179" s="48" t="s">
        <v>17</v>
      </c>
      <c r="M179" s="47">
        <v>54.5</v>
      </c>
      <c r="N179" s="47">
        <v>2193.0</v>
      </c>
      <c r="O179" s="55"/>
    </row>
    <row r="180" ht="14.25" customHeight="1">
      <c r="A180" s="53" t="s">
        <v>403</v>
      </c>
      <c r="B180" s="53"/>
      <c r="C180" s="24">
        <v>178.0</v>
      </c>
      <c r="D180" s="47">
        <v>50.9</v>
      </c>
      <c r="E180" s="47">
        <v>3.07</v>
      </c>
      <c r="F180" s="48">
        <v>150.0</v>
      </c>
      <c r="G180" s="48">
        <v>2.95</v>
      </c>
      <c r="H180" s="48">
        <v>195000.0</v>
      </c>
      <c r="I180" s="47">
        <v>228.2</v>
      </c>
      <c r="J180" s="47">
        <v>562.1</v>
      </c>
      <c r="K180" s="56">
        <v>8.3</v>
      </c>
      <c r="L180" s="48" t="s">
        <v>17</v>
      </c>
      <c r="M180" s="47">
        <v>35.8</v>
      </c>
      <c r="N180" s="47">
        <v>235.0</v>
      </c>
      <c r="O180" s="51" t="s">
        <v>404</v>
      </c>
    </row>
    <row r="181" ht="15.75" customHeight="1">
      <c r="A181" s="53" t="s">
        <v>405</v>
      </c>
      <c r="B181" s="53"/>
      <c r="C181" s="24">
        <v>179.0</v>
      </c>
      <c r="D181" s="47">
        <v>101.9</v>
      </c>
      <c r="E181" s="47">
        <v>2.79</v>
      </c>
      <c r="F181" s="48">
        <v>400.0</v>
      </c>
      <c r="G181" s="48">
        <v>3.93</v>
      </c>
      <c r="H181" s="48">
        <v>195000.0</v>
      </c>
      <c r="I181" s="47">
        <v>225.7</v>
      </c>
      <c r="J181" s="47">
        <v>656.4</v>
      </c>
      <c r="K181" s="56">
        <v>8.3</v>
      </c>
      <c r="L181" s="48" t="s">
        <v>17</v>
      </c>
      <c r="M181" s="47">
        <v>35.8</v>
      </c>
      <c r="N181" s="47">
        <v>570.0</v>
      </c>
      <c r="O181" s="49"/>
    </row>
    <row r="182" ht="15.75" customHeight="1">
      <c r="A182" s="53" t="s">
        <v>406</v>
      </c>
      <c r="B182" s="53"/>
      <c r="C182" s="24">
        <v>180.0</v>
      </c>
      <c r="D182" s="47">
        <v>114.1</v>
      </c>
      <c r="E182" s="47">
        <v>2.79</v>
      </c>
      <c r="F182" s="48">
        <v>400.0</v>
      </c>
      <c r="G182" s="48">
        <v>3.51</v>
      </c>
      <c r="H182" s="48">
        <v>195000.0</v>
      </c>
      <c r="I182" s="47">
        <v>280.7</v>
      </c>
      <c r="J182" s="47">
        <v>617.8</v>
      </c>
      <c r="K182" s="56">
        <v>8.3</v>
      </c>
      <c r="L182" s="48" t="s">
        <v>17</v>
      </c>
      <c r="M182" s="47">
        <v>35.8</v>
      </c>
      <c r="N182" s="47">
        <v>766.0</v>
      </c>
      <c r="O182" s="49"/>
    </row>
    <row r="183" ht="15.75" customHeight="1">
      <c r="A183" s="53" t="s">
        <v>407</v>
      </c>
      <c r="B183" s="53"/>
      <c r="C183" s="24">
        <v>181.0</v>
      </c>
      <c r="D183" s="47">
        <v>168.4</v>
      </c>
      <c r="E183" s="47">
        <v>3.22</v>
      </c>
      <c r="F183" s="48">
        <v>400.0</v>
      </c>
      <c r="G183" s="48">
        <v>2.38</v>
      </c>
      <c r="H183" s="48">
        <v>195000.0</v>
      </c>
      <c r="I183" s="47">
        <v>281.1</v>
      </c>
      <c r="J183" s="47">
        <v>615.8</v>
      </c>
      <c r="K183" s="48">
        <v>8.3</v>
      </c>
      <c r="L183" s="48" t="s">
        <v>17</v>
      </c>
      <c r="M183" s="47">
        <v>35.8</v>
      </c>
      <c r="N183" s="47">
        <v>1449.0</v>
      </c>
      <c r="O183" s="49"/>
    </row>
    <row r="184" ht="15.75" customHeight="1">
      <c r="A184" s="53" t="s">
        <v>408</v>
      </c>
      <c r="B184" s="53"/>
      <c r="C184" s="24">
        <v>182.0</v>
      </c>
      <c r="D184" s="47">
        <v>101.2</v>
      </c>
      <c r="E184" s="47">
        <v>2.83</v>
      </c>
      <c r="F184" s="48">
        <v>400.0</v>
      </c>
      <c r="G184" s="48">
        <v>3.95</v>
      </c>
      <c r="H184" s="48">
        <v>195000.0</v>
      </c>
      <c r="I184" s="47">
        <v>324.4</v>
      </c>
      <c r="J184" s="47">
        <v>647.2</v>
      </c>
      <c r="K184" s="48">
        <v>8.3</v>
      </c>
      <c r="L184" s="48" t="s">
        <v>17</v>
      </c>
      <c r="M184" s="47">
        <v>31.4</v>
      </c>
      <c r="N184" s="47">
        <v>729.0</v>
      </c>
      <c r="O184" s="49"/>
    </row>
    <row r="185" ht="15.75" customHeight="1">
      <c r="A185" s="53" t="s">
        <v>409</v>
      </c>
      <c r="B185" s="53"/>
      <c r="C185" s="24">
        <v>183.0</v>
      </c>
      <c r="D185" s="47">
        <v>113.9</v>
      </c>
      <c r="E185" s="47">
        <v>2.88</v>
      </c>
      <c r="F185" s="48">
        <v>400.0</v>
      </c>
      <c r="G185" s="48">
        <v>3.51</v>
      </c>
      <c r="H185" s="48">
        <v>195000.0</v>
      </c>
      <c r="I185" s="47">
        <v>270.3</v>
      </c>
      <c r="J185" s="47">
        <v>579.4</v>
      </c>
      <c r="K185" s="48">
        <v>8.3</v>
      </c>
      <c r="L185" s="48" t="s">
        <v>17</v>
      </c>
      <c r="M185" s="47">
        <v>31.4</v>
      </c>
      <c r="N185" s="47">
        <v>800.0</v>
      </c>
      <c r="O185" s="49"/>
    </row>
    <row r="186" ht="15.75" customHeight="1">
      <c r="A186" s="53" t="s">
        <v>410</v>
      </c>
      <c r="B186" s="53"/>
      <c r="C186" s="24">
        <v>184.0</v>
      </c>
      <c r="D186" s="47">
        <v>168.2</v>
      </c>
      <c r="E186" s="47">
        <v>3.15</v>
      </c>
      <c r="F186" s="48">
        <v>400.0</v>
      </c>
      <c r="G186" s="48">
        <v>2.38</v>
      </c>
      <c r="H186" s="48">
        <v>195000.0</v>
      </c>
      <c r="I186" s="47">
        <v>280.1</v>
      </c>
      <c r="J186" s="47">
        <v>575.3</v>
      </c>
      <c r="K186" s="48">
        <v>8.3</v>
      </c>
      <c r="L186" s="48" t="s">
        <v>17</v>
      </c>
      <c r="M186" s="47">
        <v>31.4</v>
      </c>
      <c r="N186" s="47">
        <v>1522.0</v>
      </c>
      <c r="O186" s="55"/>
    </row>
    <row r="187" ht="15.75" customHeight="1">
      <c r="A187" s="53" t="s">
        <v>411</v>
      </c>
      <c r="B187" s="53"/>
      <c r="C187" s="24">
        <v>185.0</v>
      </c>
      <c r="D187" s="47">
        <v>114.3</v>
      </c>
      <c r="E187" s="47">
        <v>3.05</v>
      </c>
      <c r="F187" s="48">
        <v>290.0</v>
      </c>
      <c r="G187" s="48">
        <v>2.54</v>
      </c>
      <c r="H187" s="48">
        <v>189099.0</v>
      </c>
      <c r="I187" s="47">
        <v>293.0</v>
      </c>
      <c r="J187" s="47">
        <f t="shared" ref="J187:J189" si="4">I187/(0.2+185*I187/H187)</f>
        <v>602.0769075</v>
      </c>
      <c r="K187" s="48">
        <v>10.0</v>
      </c>
      <c r="L187" s="48" t="s">
        <v>17</v>
      </c>
      <c r="M187" s="47">
        <v>43.6</v>
      </c>
      <c r="N187" s="47">
        <v>831.0</v>
      </c>
      <c r="O187" s="57" t="s">
        <v>412</v>
      </c>
    </row>
    <row r="188" ht="15.75" customHeight="1">
      <c r="A188" s="53" t="s">
        <v>413</v>
      </c>
      <c r="B188" s="53"/>
      <c r="C188" s="24">
        <v>186.0</v>
      </c>
      <c r="D188" s="47">
        <v>101.0</v>
      </c>
      <c r="E188" s="47">
        <v>2.0</v>
      </c>
      <c r="F188" s="48">
        <v>290.0</v>
      </c>
      <c r="G188" s="48">
        <v>2.87</v>
      </c>
      <c r="H188" s="48">
        <v>208228.0</v>
      </c>
      <c r="I188" s="47">
        <v>357.0</v>
      </c>
      <c r="J188" s="47">
        <f t="shared" si="4"/>
        <v>690.286766</v>
      </c>
      <c r="K188" s="48">
        <v>9.21</v>
      </c>
      <c r="L188" s="48" t="s">
        <v>17</v>
      </c>
      <c r="M188" s="47">
        <v>43.6</v>
      </c>
      <c r="N188" s="47">
        <v>600.0</v>
      </c>
      <c r="O188" s="49"/>
    </row>
    <row r="189" ht="15.75" customHeight="1">
      <c r="A189" s="36" t="s">
        <v>414</v>
      </c>
      <c r="C189" s="24">
        <v>187.0</v>
      </c>
      <c r="D189" s="47">
        <v>101.0</v>
      </c>
      <c r="E189" s="47">
        <v>1.5</v>
      </c>
      <c r="F189" s="48">
        <v>290.0</v>
      </c>
      <c r="G189" s="48">
        <v>2.87</v>
      </c>
      <c r="H189" s="48">
        <v>204581.0</v>
      </c>
      <c r="I189" s="47">
        <v>322.0</v>
      </c>
      <c r="J189" s="47">
        <f t="shared" si="4"/>
        <v>655.5634704</v>
      </c>
      <c r="K189" s="48">
        <v>9.09</v>
      </c>
      <c r="L189" s="48" t="s">
        <v>17</v>
      </c>
      <c r="M189" s="47">
        <v>43.6</v>
      </c>
      <c r="N189" s="47">
        <v>562.0</v>
      </c>
      <c r="O189" s="55"/>
    </row>
    <row r="190" ht="15.75" customHeight="1">
      <c r="A190" s="53" t="s">
        <v>415</v>
      </c>
      <c r="B190" s="53"/>
      <c r="C190" s="24">
        <v>188.0</v>
      </c>
      <c r="D190" s="47">
        <v>219.0</v>
      </c>
      <c r="E190" s="47">
        <v>3.9</v>
      </c>
      <c r="F190" s="48">
        <v>620.0</v>
      </c>
      <c r="G190" s="48">
        <v>2.83</v>
      </c>
      <c r="H190" s="48">
        <v>203500.0</v>
      </c>
      <c r="I190" s="47">
        <v>269.3</v>
      </c>
      <c r="J190" s="47">
        <v>710.3</v>
      </c>
      <c r="K190" s="48">
        <v>9.1</v>
      </c>
      <c r="L190" s="48" t="s">
        <v>17</v>
      </c>
      <c r="M190" s="47">
        <v>35.6</v>
      </c>
      <c r="N190" s="47">
        <v>2271.0</v>
      </c>
      <c r="O190" s="51" t="s">
        <v>416</v>
      </c>
    </row>
    <row r="191" ht="15.75" customHeight="1">
      <c r="A191" s="53" t="s">
        <v>417</v>
      </c>
      <c r="B191" s="53"/>
      <c r="C191" s="24">
        <v>189.0</v>
      </c>
      <c r="D191" s="47">
        <v>219.0</v>
      </c>
      <c r="E191" s="47">
        <v>3.9</v>
      </c>
      <c r="F191" s="48">
        <v>620.0</v>
      </c>
      <c r="G191" s="48">
        <v>2.83</v>
      </c>
      <c r="H191" s="48">
        <v>203500.0</v>
      </c>
      <c r="I191" s="47">
        <v>269.3</v>
      </c>
      <c r="J191" s="47">
        <v>710.3</v>
      </c>
      <c r="K191" s="48">
        <v>9.1</v>
      </c>
      <c r="L191" s="48" t="s">
        <v>17</v>
      </c>
      <c r="M191" s="47">
        <v>35.6</v>
      </c>
      <c r="N191" s="47">
        <v>2459.0</v>
      </c>
      <c r="O191" s="49"/>
    </row>
    <row r="192" ht="15.75" customHeight="1">
      <c r="A192" s="53" t="s">
        <v>418</v>
      </c>
      <c r="B192" s="53"/>
      <c r="C192" s="24">
        <v>190.0</v>
      </c>
      <c r="D192" s="47">
        <v>219.0</v>
      </c>
      <c r="E192" s="47">
        <v>3.9</v>
      </c>
      <c r="F192" s="48">
        <v>620.0</v>
      </c>
      <c r="G192" s="48">
        <v>2.83</v>
      </c>
      <c r="H192" s="48">
        <v>203500.0</v>
      </c>
      <c r="I192" s="47">
        <v>269.3</v>
      </c>
      <c r="J192" s="47">
        <v>710.3</v>
      </c>
      <c r="K192" s="48">
        <v>9.1</v>
      </c>
      <c r="L192" s="48" t="s">
        <v>17</v>
      </c>
      <c r="M192" s="47">
        <v>35.6</v>
      </c>
      <c r="N192" s="47">
        <v>2331.0</v>
      </c>
      <c r="O192" s="49"/>
    </row>
    <row r="193" ht="15.75" customHeight="1">
      <c r="A193" s="53" t="s">
        <v>419</v>
      </c>
      <c r="B193" s="53"/>
      <c r="C193" s="24">
        <v>191.0</v>
      </c>
      <c r="D193" s="47">
        <v>219.0</v>
      </c>
      <c r="E193" s="47">
        <v>3.9</v>
      </c>
      <c r="F193" s="48">
        <v>620.0</v>
      </c>
      <c r="G193" s="48">
        <v>2.83</v>
      </c>
      <c r="H193" s="48">
        <v>203500.0</v>
      </c>
      <c r="I193" s="47">
        <v>269.3</v>
      </c>
      <c r="J193" s="47">
        <v>710.3</v>
      </c>
      <c r="K193" s="48">
        <v>9.1</v>
      </c>
      <c r="L193" s="48" t="s">
        <v>17</v>
      </c>
      <c r="M193" s="47">
        <v>33.12</v>
      </c>
      <c r="N193" s="47">
        <v>2242.0</v>
      </c>
      <c r="O193" s="49"/>
    </row>
    <row r="194" ht="15.75" customHeight="1">
      <c r="A194" s="53" t="s">
        <v>420</v>
      </c>
      <c r="B194" s="53"/>
      <c r="C194" s="24">
        <v>192.0</v>
      </c>
      <c r="D194" s="47">
        <v>219.0</v>
      </c>
      <c r="E194" s="47">
        <v>3.9</v>
      </c>
      <c r="F194" s="48">
        <v>620.0</v>
      </c>
      <c r="G194" s="48">
        <v>2.83</v>
      </c>
      <c r="H194" s="48">
        <v>203500.0</v>
      </c>
      <c r="I194" s="47">
        <v>269.3</v>
      </c>
      <c r="J194" s="47">
        <v>710.3</v>
      </c>
      <c r="K194" s="48">
        <v>9.1</v>
      </c>
      <c r="L194" s="48" t="s">
        <v>17</v>
      </c>
      <c r="M194" s="47">
        <v>33.12</v>
      </c>
      <c r="N194" s="47">
        <v>2304.0</v>
      </c>
      <c r="O194" s="49"/>
    </row>
    <row r="195" ht="15.75" customHeight="1">
      <c r="A195" s="53" t="s">
        <v>421</v>
      </c>
      <c r="B195" s="53"/>
      <c r="C195" s="24">
        <v>193.0</v>
      </c>
      <c r="D195" s="47">
        <v>219.0</v>
      </c>
      <c r="E195" s="47">
        <v>3.9</v>
      </c>
      <c r="F195" s="48">
        <v>620.0</v>
      </c>
      <c r="G195" s="48">
        <v>2.83</v>
      </c>
      <c r="H195" s="48">
        <v>203500.0</v>
      </c>
      <c r="I195" s="47">
        <v>269.3</v>
      </c>
      <c r="J195" s="47">
        <v>710.3</v>
      </c>
      <c r="K195" s="48">
        <v>9.1</v>
      </c>
      <c r="L195" s="48" t="s">
        <v>17</v>
      </c>
      <c r="M195" s="47">
        <v>33.12</v>
      </c>
      <c r="N195" s="47">
        <v>2306.0</v>
      </c>
      <c r="O195" s="49"/>
    </row>
    <row r="196" ht="15.75" customHeight="1">
      <c r="A196" s="53" t="s">
        <v>422</v>
      </c>
      <c r="B196" s="53"/>
      <c r="C196" s="24">
        <v>194.0</v>
      </c>
      <c r="D196" s="47">
        <v>219.0</v>
      </c>
      <c r="E196" s="47">
        <v>3.9</v>
      </c>
      <c r="F196" s="48">
        <v>620.0</v>
      </c>
      <c r="G196" s="48">
        <v>2.83</v>
      </c>
      <c r="H196" s="48">
        <v>203500.0</v>
      </c>
      <c r="I196" s="47">
        <v>269.3</v>
      </c>
      <c r="J196" s="47">
        <v>710.3</v>
      </c>
      <c r="K196" s="48">
        <v>9.1</v>
      </c>
      <c r="L196" s="48" t="s">
        <v>17</v>
      </c>
      <c r="M196" s="47">
        <v>33.839999999999996</v>
      </c>
      <c r="N196" s="47">
        <v>2254.0</v>
      </c>
      <c r="O196" s="49"/>
    </row>
    <row r="197" ht="15.75" customHeight="1">
      <c r="A197" s="53" t="s">
        <v>423</v>
      </c>
      <c r="B197" s="53"/>
      <c r="C197" s="24">
        <v>195.0</v>
      </c>
      <c r="D197" s="47">
        <v>219.0</v>
      </c>
      <c r="E197" s="47">
        <v>3.9</v>
      </c>
      <c r="F197" s="48">
        <v>620.0</v>
      </c>
      <c r="G197" s="48">
        <v>2.83</v>
      </c>
      <c r="H197" s="48">
        <v>203500.0</v>
      </c>
      <c r="I197" s="47">
        <v>269.3</v>
      </c>
      <c r="J197" s="47">
        <v>710.3</v>
      </c>
      <c r="K197" s="48">
        <v>9.1</v>
      </c>
      <c r="L197" s="48" t="s">
        <v>17</v>
      </c>
      <c r="M197" s="47">
        <v>33.839999999999996</v>
      </c>
      <c r="N197" s="47">
        <v>2270.0</v>
      </c>
      <c r="O197" s="49"/>
    </row>
    <row r="198" ht="15.75" customHeight="1">
      <c r="A198" s="53" t="s">
        <v>424</v>
      </c>
      <c r="B198" s="53"/>
      <c r="C198" s="24">
        <v>196.0</v>
      </c>
      <c r="D198" s="47">
        <v>219.0</v>
      </c>
      <c r="E198" s="47">
        <v>3.9</v>
      </c>
      <c r="F198" s="48">
        <v>620.0</v>
      </c>
      <c r="G198" s="48">
        <v>2.83</v>
      </c>
      <c r="H198" s="48">
        <v>203500.0</v>
      </c>
      <c r="I198" s="47">
        <v>269.3</v>
      </c>
      <c r="J198" s="47">
        <v>710.3</v>
      </c>
      <c r="K198" s="48">
        <v>9.1</v>
      </c>
      <c r="L198" s="48" t="s">
        <v>17</v>
      </c>
      <c r="M198" s="47">
        <v>33.839999999999996</v>
      </c>
      <c r="N198" s="47">
        <v>2218.0</v>
      </c>
      <c r="O198" s="49"/>
    </row>
    <row r="199" ht="15.75" customHeight="1">
      <c r="A199" s="53" t="s">
        <v>425</v>
      </c>
      <c r="B199" s="53"/>
      <c r="C199" s="24">
        <v>197.0</v>
      </c>
      <c r="D199" s="47">
        <v>114.0</v>
      </c>
      <c r="E199" s="47">
        <v>4.2</v>
      </c>
      <c r="F199" s="48">
        <v>350.0</v>
      </c>
      <c r="G199" s="48">
        <v>3.07</v>
      </c>
      <c r="H199" s="48">
        <v>199500.0</v>
      </c>
      <c r="I199" s="47">
        <v>346.1</v>
      </c>
      <c r="J199" s="47">
        <v>769.3</v>
      </c>
      <c r="K199" s="48">
        <v>5.9</v>
      </c>
      <c r="L199" s="48" t="s">
        <v>17</v>
      </c>
      <c r="M199" s="47">
        <v>35.6</v>
      </c>
      <c r="N199" s="47">
        <v>1082.0</v>
      </c>
      <c r="O199" s="49"/>
    </row>
    <row r="200" ht="15.75" customHeight="1">
      <c r="A200" s="53" t="s">
        <v>426</v>
      </c>
      <c r="B200" s="53"/>
      <c r="C200" s="24">
        <v>198.0</v>
      </c>
      <c r="D200" s="47">
        <v>114.0</v>
      </c>
      <c r="E200" s="47">
        <v>4.2</v>
      </c>
      <c r="F200" s="48">
        <v>350.0</v>
      </c>
      <c r="G200" s="48">
        <v>3.07</v>
      </c>
      <c r="H200" s="48">
        <v>199500.0</v>
      </c>
      <c r="I200" s="47">
        <v>346.1</v>
      </c>
      <c r="J200" s="47">
        <v>769.3</v>
      </c>
      <c r="K200" s="48">
        <v>5.9</v>
      </c>
      <c r="L200" s="48" t="s">
        <v>17</v>
      </c>
      <c r="M200" s="47">
        <v>35.6</v>
      </c>
      <c r="N200" s="47">
        <v>1099.0</v>
      </c>
      <c r="O200" s="49"/>
    </row>
    <row r="201" ht="15.75" customHeight="1">
      <c r="A201" s="53" t="s">
        <v>427</v>
      </c>
      <c r="B201" s="53"/>
      <c r="C201" s="24">
        <v>199.0</v>
      </c>
      <c r="D201" s="47">
        <v>114.0</v>
      </c>
      <c r="E201" s="47">
        <v>4.2</v>
      </c>
      <c r="F201" s="48">
        <v>350.0</v>
      </c>
      <c r="G201" s="48">
        <v>3.07</v>
      </c>
      <c r="H201" s="48">
        <v>199500.0</v>
      </c>
      <c r="I201" s="47">
        <v>346.1</v>
      </c>
      <c r="J201" s="47">
        <v>769.3</v>
      </c>
      <c r="K201" s="48">
        <v>5.9</v>
      </c>
      <c r="L201" s="48" t="s">
        <v>17</v>
      </c>
      <c r="M201" s="47">
        <v>35.6</v>
      </c>
      <c r="N201" s="47">
        <v>1116.0</v>
      </c>
      <c r="O201" s="49"/>
    </row>
    <row r="202" ht="15.75" customHeight="1">
      <c r="A202" s="53" t="s">
        <v>428</v>
      </c>
      <c r="B202" s="53"/>
      <c r="C202" s="24">
        <v>200.0</v>
      </c>
      <c r="D202" s="47">
        <v>114.0</v>
      </c>
      <c r="E202" s="47">
        <v>4.2</v>
      </c>
      <c r="F202" s="48">
        <v>350.0</v>
      </c>
      <c r="G202" s="48">
        <v>3.07</v>
      </c>
      <c r="H202" s="48">
        <v>199500.0</v>
      </c>
      <c r="I202" s="47">
        <v>346.1</v>
      </c>
      <c r="J202" s="47">
        <v>769.3</v>
      </c>
      <c r="K202" s="48">
        <v>5.9</v>
      </c>
      <c r="L202" s="48" t="s">
        <v>17</v>
      </c>
      <c r="M202" s="47">
        <v>33.12</v>
      </c>
      <c r="N202" s="47">
        <v>1053.0</v>
      </c>
      <c r="O202" s="49"/>
    </row>
    <row r="203" ht="15.75" customHeight="1">
      <c r="A203" s="53" t="s">
        <v>429</v>
      </c>
      <c r="B203" s="53"/>
      <c r="C203" s="24">
        <v>201.0</v>
      </c>
      <c r="D203" s="47">
        <v>114.0</v>
      </c>
      <c r="E203" s="47">
        <v>4.2</v>
      </c>
      <c r="F203" s="48">
        <v>350.0</v>
      </c>
      <c r="G203" s="48">
        <v>3.07</v>
      </c>
      <c r="H203" s="48">
        <v>199500.0</v>
      </c>
      <c r="I203" s="47">
        <v>346.1</v>
      </c>
      <c r="J203" s="47">
        <v>769.3</v>
      </c>
      <c r="K203" s="48">
        <v>5.9</v>
      </c>
      <c r="L203" s="48" t="s">
        <v>17</v>
      </c>
      <c r="M203" s="47">
        <v>33.12</v>
      </c>
      <c r="N203" s="47">
        <v>956.0</v>
      </c>
      <c r="O203" s="49"/>
    </row>
    <row r="204" ht="15.75" customHeight="1">
      <c r="A204" s="53" t="s">
        <v>430</v>
      </c>
      <c r="B204" s="53"/>
      <c r="C204" s="24">
        <v>202.0</v>
      </c>
      <c r="D204" s="47">
        <v>114.0</v>
      </c>
      <c r="E204" s="47">
        <v>4.2</v>
      </c>
      <c r="F204" s="48">
        <v>350.0</v>
      </c>
      <c r="G204" s="48">
        <v>3.07</v>
      </c>
      <c r="H204" s="48">
        <v>199500.0</v>
      </c>
      <c r="I204" s="47">
        <v>346.1</v>
      </c>
      <c r="J204" s="47">
        <v>769.3</v>
      </c>
      <c r="K204" s="48">
        <v>5.9</v>
      </c>
      <c r="L204" s="48" t="s">
        <v>17</v>
      </c>
      <c r="M204" s="47">
        <v>33.12</v>
      </c>
      <c r="N204" s="47">
        <v>1040.0</v>
      </c>
      <c r="O204" s="49"/>
    </row>
    <row r="205" ht="15.75" customHeight="1">
      <c r="A205" s="53" t="s">
        <v>431</v>
      </c>
      <c r="B205" s="53"/>
      <c r="C205" s="24">
        <v>203.0</v>
      </c>
      <c r="D205" s="47">
        <v>114.0</v>
      </c>
      <c r="E205" s="47">
        <v>4.2</v>
      </c>
      <c r="F205" s="48">
        <v>350.0</v>
      </c>
      <c r="G205" s="48">
        <v>3.07</v>
      </c>
      <c r="H205" s="48">
        <v>199500.0</v>
      </c>
      <c r="I205" s="47">
        <v>346.1</v>
      </c>
      <c r="J205" s="47">
        <v>769.3</v>
      </c>
      <c r="K205" s="48">
        <v>5.9</v>
      </c>
      <c r="L205" s="48" t="s">
        <v>17</v>
      </c>
      <c r="M205" s="47">
        <v>33.839999999999996</v>
      </c>
      <c r="N205" s="47">
        <v>1016.0</v>
      </c>
      <c r="O205" s="49"/>
    </row>
    <row r="206" ht="15.75" customHeight="1">
      <c r="A206" s="53" t="s">
        <v>432</v>
      </c>
      <c r="B206" s="53"/>
      <c r="C206" s="24">
        <v>204.0</v>
      </c>
      <c r="D206" s="47">
        <v>114.0</v>
      </c>
      <c r="E206" s="47">
        <v>4.2</v>
      </c>
      <c r="F206" s="48">
        <v>350.0</v>
      </c>
      <c r="G206" s="48">
        <v>3.07</v>
      </c>
      <c r="H206" s="48">
        <v>199500.0</v>
      </c>
      <c r="I206" s="47">
        <v>346.1</v>
      </c>
      <c r="J206" s="47">
        <v>769.3</v>
      </c>
      <c r="K206" s="48">
        <v>5.9</v>
      </c>
      <c r="L206" s="48" t="s">
        <v>17</v>
      </c>
      <c r="M206" s="47">
        <v>33.839999999999996</v>
      </c>
      <c r="N206" s="47">
        <v>1023.0</v>
      </c>
      <c r="O206" s="49"/>
    </row>
    <row r="207" ht="15.75" customHeight="1">
      <c r="A207" s="53" t="s">
        <v>433</v>
      </c>
      <c r="B207" s="53"/>
      <c r="C207" s="24">
        <v>205.0</v>
      </c>
      <c r="D207" s="47">
        <v>114.0</v>
      </c>
      <c r="E207" s="47">
        <v>4.2</v>
      </c>
      <c r="F207" s="48">
        <v>350.0</v>
      </c>
      <c r="G207" s="48">
        <v>3.07</v>
      </c>
      <c r="H207" s="48">
        <v>199500.0</v>
      </c>
      <c r="I207" s="47">
        <v>346.1</v>
      </c>
      <c r="J207" s="47">
        <v>769.3</v>
      </c>
      <c r="K207" s="48">
        <v>5.9</v>
      </c>
      <c r="L207" s="48" t="s">
        <v>17</v>
      </c>
      <c r="M207" s="47">
        <v>33.839999999999996</v>
      </c>
      <c r="N207" s="47">
        <v>990.0</v>
      </c>
      <c r="O207" s="49"/>
    </row>
    <row r="208" ht="15.75" customHeight="1">
      <c r="A208" s="53" t="s">
        <v>434</v>
      </c>
      <c r="B208" s="53"/>
      <c r="C208" s="24">
        <v>206.0</v>
      </c>
      <c r="D208" s="47">
        <v>114.0</v>
      </c>
      <c r="E208" s="47">
        <v>4.2</v>
      </c>
      <c r="F208" s="48">
        <v>350.0</v>
      </c>
      <c r="G208" s="48">
        <v>3.07</v>
      </c>
      <c r="H208" s="48">
        <v>199500.0</v>
      </c>
      <c r="I208" s="47">
        <v>346.1</v>
      </c>
      <c r="J208" s="47">
        <v>769.3</v>
      </c>
      <c r="K208" s="48">
        <v>5.9</v>
      </c>
      <c r="L208" s="48" t="s">
        <v>17</v>
      </c>
      <c r="M208" s="47">
        <v>52.64</v>
      </c>
      <c r="N208" s="47">
        <v>1318.0</v>
      </c>
      <c r="O208" s="49"/>
    </row>
    <row r="209" ht="15.75" customHeight="1">
      <c r="A209" s="53" t="s">
        <v>435</v>
      </c>
      <c r="B209" s="53"/>
      <c r="C209" s="24">
        <v>207.0</v>
      </c>
      <c r="D209" s="47">
        <v>114.0</v>
      </c>
      <c r="E209" s="47">
        <v>4.2</v>
      </c>
      <c r="F209" s="48">
        <v>350.0</v>
      </c>
      <c r="G209" s="48">
        <v>3.07</v>
      </c>
      <c r="H209" s="48">
        <v>199500.0</v>
      </c>
      <c r="I209" s="47">
        <v>346.1</v>
      </c>
      <c r="J209" s="47">
        <v>769.3</v>
      </c>
      <c r="K209" s="48">
        <v>5.9</v>
      </c>
      <c r="L209" s="48" t="s">
        <v>17</v>
      </c>
      <c r="M209" s="47">
        <v>52.64</v>
      </c>
      <c r="N209" s="47">
        <v>1317.0</v>
      </c>
      <c r="O209" s="49"/>
    </row>
    <row r="210" ht="15.75" customHeight="1">
      <c r="A210" s="53" t="s">
        <v>436</v>
      </c>
      <c r="B210" s="53"/>
      <c r="C210" s="24">
        <v>208.0</v>
      </c>
      <c r="D210" s="47">
        <v>114.0</v>
      </c>
      <c r="E210" s="47">
        <v>4.2</v>
      </c>
      <c r="F210" s="48">
        <v>350.0</v>
      </c>
      <c r="G210" s="48">
        <v>3.07</v>
      </c>
      <c r="H210" s="48">
        <v>199500.0</v>
      </c>
      <c r="I210" s="47">
        <v>346.1</v>
      </c>
      <c r="J210" s="47">
        <v>769.3</v>
      </c>
      <c r="K210" s="48">
        <v>5.9</v>
      </c>
      <c r="L210" s="48" t="s">
        <v>17</v>
      </c>
      <c r="M210" s="47">
        <v>45.84</v>
      </c>
      <c r="N210" s="47">
        <v>1171.0</v>
      </c>
      <c r="O210" s="49"/>
    </row>
    <row r="211" ht="15.75" customHeight="1">
      <c r="A211" s="53" t="s">
        <v>437</v>
      </c>
      <c r="B211" s="53"/>
      <c r="C211" s="24">
        <v>209.0</v>
      </c>
      <c r="D211" s="47">
        <v>114.0</v>
      </c>
      <c r="E211" s="47">
        <v>4.2</v>
      </c>
      <c r="F211" s="48">
        <v>350.0</v>
      </c>
      <c r="G211" s="48">
        <v>3.07</v>
      </c>
      <c r="H211" s="48">
        <v>199500.0</v>
      </c>
      <c r="I211" s="47">
        <v>346.1</v>
      </c>
      <c r="J211" s="47">
        <v>769.3</v>
      </c>
      <c r="K211" s="48">
        <v>5.9</v>
      </c>
      <c r="L211" s="48" t="s">
        <v>17</v>
      </c>
      <c r="M211" s="47">
        <v>45.84</v>
      </c>
      <c r="N211" s="47">
        <v>1174.0</v>
      </c>
      <c r="O211" s="49"/>
    </row>
    <row r="212" ht="15.75" customHeight="1">
      <c r="A212" s="53" t="s">
        <v>438</v>
      </c>
      <c r="B212" s="53"/>
      <c r="C212" s="24">
        <v>210.0</v>
      </c>
      <c r="D212" s="47">
        <v>114.0</v>
      </c>
      <c r="E212" s="47">
        <v>4.2</v>
      </c>
      <c r="F212" s="48">
        <v>350.0</v>
      </c>
      <c r="G212" s="48">
        <v>3.07</v>
      </c>
      <c r="H212" s="48">
        <v>199500.0</v>
      </c>
      <c r="I212" s="47">
        <v>346.1</v>
      </c>
      <c r="J212" s="47">
        <v>769.3</v>
      </c>
      <c r="K212" s="48">
        <v>5.9</v>
      </c>
      <c r="L212" s="48" t="s">
        <v>17</v>
      </c>
      <c r="M212" s="47">
        <v>41.68000000000001</v>
      </c>
      <c r="N212" s="47">
        <v>1074.0</v>
      </c>
      <c r="O212" s="49"/>
    </row>
    <row r="213" ht="15.75" customHeight="1">
      <c r="A213" s="53" t="s">
        <v>439</v>
      </c>
      <c r="B213" s="53"/>
      <c r="C213" s="24">
        <v>211.0</v>
      </c>
      <c r="D213" s="47">
        <v>114.0</v>
      </c>
      <c r="E213" s="47">
        <v>4.2</v>
      </c>
      <c r="F213" s="48">
        <v>350.0</v>
      </c>
      <c r="G213" s="48">
        <v>3.07</v>
      </c>
      <c r="H213" s="48">
        <v>199500.0</v>
      </c>
      <c r="I213" s="47">
        <v>346.1</v>
      </c>
      <c r="J213" s="47">
        <v>769.3</v>
      </c>
      <c r="K213" s="48">
        <v>5.9</v>
      </c>
      <c r="L213" s="48" t="s">
        <v>17</v>
      </c>
      <c r="M213" s="47">
        <v>41.68000000000001</v>
      </c>
      <c r="N213" s="47">
        <v>1091.0</v>
      </c>
      <c r="O213" s="50"/>
    </row>
    <row r="214" ht="15.75" customHeight="1">
      <c r="A214" s="53"/>
      <c r="B214" s="5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5.7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5.7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5.7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5.7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5.7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5.7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5.7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5.7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5.7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5.7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5.7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5.7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5.7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5.7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5.7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5.7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5.7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5.7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5.7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5.7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5.7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5.7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5.7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5.7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5.7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5.7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5.7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5.7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5.7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5.7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5.7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5.7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5.7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5.7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5.7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5.7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5.7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5.7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5.7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5.7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5.7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5.7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5.7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5.7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5.7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5.7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5.7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5.7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5.7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5.7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5.7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5.7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5.7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5.7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5.7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5.7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5.7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5.7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5.7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5.7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5.7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5.7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5.7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5.7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5.7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5.7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5.7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5.7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5.7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5.7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5.7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5.7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5.7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5.7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5.7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5.7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5.7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5.7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5.7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5.7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5.7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5.7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5.7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5.7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5.7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5.7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5.7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5.7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5.7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5.7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5.7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5.7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5.7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5.7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5.7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5.7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5.7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5.7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5.7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5.7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5.7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5.7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5.7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5.7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5.7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5.7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5.7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5.7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5.7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5.7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5.7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5.7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5.7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5.7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5.7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5.7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5.7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5.7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5.7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5.7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5.7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5.7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5.7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5.7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5.7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5.7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5.7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5.7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5.7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5.7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5.7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5.7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5.7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5.7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5.7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5.7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5.7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5.7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5.7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5.7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5.7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5.7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5.7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5.7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5.7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5.7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5.7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5.7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5.7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5.7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5.7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5.7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5.7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5.7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5.7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5.7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5.7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5.7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5.7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5.7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5.7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5.7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5.7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5.7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5.7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5.7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5.7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5.7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5.7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5.7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5.7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5.7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5.7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5.7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5.7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5.7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5.7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5.7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5.7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5.7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5.7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5.7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5.7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5.7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5.7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5.7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5.7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5.7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5.7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5.7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5.7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5.7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5.7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5.7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5.7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5.7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5.7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5.7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5.7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5.7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5.7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5.7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5.7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5.7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5.7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5.7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5.7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5.7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5.7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5.7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5.7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5.7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5.7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5.7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5.7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5.7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5.7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5.7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5.7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5.7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5.7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5.7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5.7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5.7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5.7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5.7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5.7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5.7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5.7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5.7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5.7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5.7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5.7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5.7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5.7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5.7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5.7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5.7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5.7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5.7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5.7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5.7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5.7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5.7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5.7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5.7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5.7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5.7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5.7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5.7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5.7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5.7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5.7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5.7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5.7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5.7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5.7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5.7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5.7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5.7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5.7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5.7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5.7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5.7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5.7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5.7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5.7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5.7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5.7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5.7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5.7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5.7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5.7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5.7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5.7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5.7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5.7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5.7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5.7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5.7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5.7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5.7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5.7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5.7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5.7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5.7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5.7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5.7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5.7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5.7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5.7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5.7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5.7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5.7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5.7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5.7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5.7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5.7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5.7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5.7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5.7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5.7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5.7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5.7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5.7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5.7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5.7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5.7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5.7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5.7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5.7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5.7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5.7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5.7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5.7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5.7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5.7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5.7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5.7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5.7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5.7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5.7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5.7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5.7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5.7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5.7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5.7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5.7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5.7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5.7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5.7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5.7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5.7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5.7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5.7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5.7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5.7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5.7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5.7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5.7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5.7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5.7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5.7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5.7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5.7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5.7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5.7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5.7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5.7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5.7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5.7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5.7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5.7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5.7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5.7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5.7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5.7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5.7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5.7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5.7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5.7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5.7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5.7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5.7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5.7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5.7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5.7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5.7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5.7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5.7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5.7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5.7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5.7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5.7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5.7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5.7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5.7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5.7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5.7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5.7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5.7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5.7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5.7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5.7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5.7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5.7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5.7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5.7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5.7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5.7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5.7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5.7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5.7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5.7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5.7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5.7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5.7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5.7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5.7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5.7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5.7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5.7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5.7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5.7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5.7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5.7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5.7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5.7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5.7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5.7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5.7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5.7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5.7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5.7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5.7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5.7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5.7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5.7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5.7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5.7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5.7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5.7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5.7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5.7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5.7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5.7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5.7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5.7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5.7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5.7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5.7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5.7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5.7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5.7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5.7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5.7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5.7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5.7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5.7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5.7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5.7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5.7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5.7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5.7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5.7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5.7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5.7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5.7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5.7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5.7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5.7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5.7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5.7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5.7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5.7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5.7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5.7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5.7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5.7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5.7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5.7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5.7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5.7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5.7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5.7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5.7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5.7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5.7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5.7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5.7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5.7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5.7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5.7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5.7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5.7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5.7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5.7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5.7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5.7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5.7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5.7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5.7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5.7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5.7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5.7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5.7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5.7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5.7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5.7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5.7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5.7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5.7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5.7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5.7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5.7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5.7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5.7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5.7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5.7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5.7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5.7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5.7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5.7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5.7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5.7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5.7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5.7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5.7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5.7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5.7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5.7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5.7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5.7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5.7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5.7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5.7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5.7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5.7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5.7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5.7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5.7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5.7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5.7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5.7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5.7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5.7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5.7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5.7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5.7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5.7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5.7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5.7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5.7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5.7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5.7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5.7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5.7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5.7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5.7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5.7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5.7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5.7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5.7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5.7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5.7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5.7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5.7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5.7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5.7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5.7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5.7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5.7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5.7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5.7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5.7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5.7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5.7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5.7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5.7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5.7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5.7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5.7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5.7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5.7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5.7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5.7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5.7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5.7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5.7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5.7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5.7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5.7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5.7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5.7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5.7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5.7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5.7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5.7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5.7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5.7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5.7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5.7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5.7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5.7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5.7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5.7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5.7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5.7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5.7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5.7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5.7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5.7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5.7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5.7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5.7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5.7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5.7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5.7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5.7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5.7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5.7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5.7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5.7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5.7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5.7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5.7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5.7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5.7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5.7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5.7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5.7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5.7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5.7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5.7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5.7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5.7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5.7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5.7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5.7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5.7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5.7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5.7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5.7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5.7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5.7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5.7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5.7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5.7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5.7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5.7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5.7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5.7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5.7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5.7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5.7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5.7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5.7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5.7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5.7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5.7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5.7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5.7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5.7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5.7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5.7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5.7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5.7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5.7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5.7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ht="15.7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ht="15.7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ht="15.7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ht="15.7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17">
    <mergeCell ref="C1:N1"/>
    <mergeCell ref="O3:O34"/>
    <mergeCell ref="O35:O50"/>
    <mergeCell ref="O51:O74"/>
    <mergeCell ref="O75:O92"/>
    <mergeCell ref="O93:O96"/>
    <mergeCell ref="O97:O102"/>
    <mergeCell ref="O180:O186"/>
    <mergeCell ref="O187:O189"/>
    <mergeCell ref="O190:O213"/>
    <mergeCell ref="O103:O109"/>
    <mergeCell ref="O110:O113"/>
    <mergeCell ref="O114:O131"/>
    <mergeCell ref="O132:O133"/>
    <mergeCell ref="O134:O147"/>
    <mergeCell ref="O148:O173"/>
    <mergeCell ref="O174:O179"/>
  </mergeCells>
  <printOptions/>
  <pageMargins bottom="0.75" footer="0.0" header="0.0" left="0.25" right="0.25" top="0.75"/>
  <pageSetup paperSize="9" orientation="portrait"/>
  <rowBreaks count="2" manualBreakCount="2">
    <brk id="159" man="1"/>
    <brk id="111" man="1"/>
  </rowBreaks>
  <colBreaks count="1" manualBreakCount="1">
    <brk id="14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2024-10-31T19:20:35Z</dcterms:created>
  <dc:creator>Ishpreet Kapoor</dc:creator>
</cp:coreProperties>
</file>