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dox\DavWWWRoot\org\213\APG CCP\iShares Product Technology\Projects\2017 Projects\GEP\Documents\"/>
    </mc:Choice>
  </mc:AlternateContent>
  <xr:revisionPtr revIDLastSave="0" documentId="10_ncr:100000_{0CF10A71-0E2C-4A34-81A2-E6188990A338}" xr6:coauthVersionLast="31" xr6:coauthVersionMax="31" xr10:uidLastSave="{00000000-0000-0000-0000-000000000000}"/>
  <bookViews>
    <workbookView xWindow="0" yWindow="0" windowWidth="19200" windowHeight="6570" activeTab="3" xr2:uid="{00000000-000D-0000-FFFF-FFFF00000000}"/>
  </bookViews>
  <sheets>
    <sheet name="Data Dictionary" sheetId="1" r:id="rId1"/>
    <sheet name="SampleFDF" sheetId="4" r:id="rId2"/>
    <sheet name="CurrencyHedged" sheetId="5" r:id="rId3"/>
    <sheet name="BasketCalc" sheetId="3" r:id="rId4"/>
    <sheet name="RoundLots Logic" sheetId="6" r:id="rId5"/>
  </sheets>
  <definedNames>
    <definedName name="_xlnm.Print_Area" localSheetId="0">'Data Dictionary'!$A$1:$F$102</definedName>
    <definedName name="_xlnm.Print_Titles" localSheetId="0">'Data Dictionary'!$1:$1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3" l="1"/>
  <c r="E16" i="3" l="1"/>
  <c r="E15" i="3"/>
  <c r="C16" i="3"/>
  <c r="F16" i="3" s="1"/>
  <c r="D15" i="3" s="1"/>
  <c r="G15" i="3" s="1"/>
  <c r="B16" i="3"/>
  <c r="B15" i="3"/>
  <c r="D16" i="3" l="1"/>
  <c r="F38" i="6"/>
  <c r="H43" i="6"/>
  <c r="F43" i="6" s="1"/>
  <c r="G43" i="6" s="1"/>
  <c r="H42" i="6"/>
  <c r="F42" i="6" s="1"/>
  <c r="G42" i="6" s="1"/>
  <c r="H41" i="6"/>
  <c r="F41" i="6" s="1"/>
  <c r="G41" i="6" s="1"/>
  <c r="H40" i="6"/>
  <c r="F40" i="6" s="1"/>
  <c r="G40" i="6" s="1"/>
  <c r="H39" i="6"/>
  <c r="F39" i="6" s="1"/>
  <c r="G39" i="6" s="1"/>
  <c r="H38" i="6"/>
  <c r="G38" i="6" s="1"/>
  <c r="H37" i="6"/>
  <c r="F37" i="6" s="1"/>
  <c r="G37" i="6" s="1"/>
  <c r="H36" i="6"/>
  <c r="F36" i="6" s="1"/>
  <c r="G36" i="6" s="1"/>
  <c r="H35" i="6"/>
  <c r="F35" i="6" s="1"/>
  <c r="G35" i="6" s="1"/>
  <c r="H34" i="6"/>
  <c r="F34" i="6" s="1"/>
  <c r="G34" i="6" s="1"/>
  <c r="F23" i="6"/>
  <c r="G23" i="6" s="1"/>
  <c r="F22" i="6"/>
  <c r="G22" i="6" s="1"/>
  <c r="F21" i="6"/>
  <c r="G21" i="6" s="1"/>
  <c r="F20" i="6"/>
  <c r="G20" i="6" s="1"/>
  <c r="F19" i="6"/>
  <c r="G19" i="6" s="1"/>
  <c r="F18" i="6"/>
  <c r="G18" i="6" s="1"/>
  <c r="F17" i="6"/>
  <c r="G17" i="6" s="1"/>
  <c r="F16" i="6"/>
  <c r="G16" i="6" s="1"/>
  <c r="F15" i="6"/>
  <c r="G15" i="6" s="1"/>
  <c r="F14" i="6"/>
  <c r="G14" i="6" s="1"/>
  <c r="I14" i="6" l="1"/>
  <c r="H14" i="6"/>
  <c r="H19" i="6"/>
  <c r="I19" i="6"/>
  <c r="I23" i="6"/>
  <c r="H23" i="6"/>
  <c r="I22" i="6"/>
  <c r="H22" i="6"/>
  <c r="I15" i="6"/>
  <c r="H15" i="6"/>
  <c r="I20" i="6"/>
  <c r="H20" i="6"/>
  <c r="I18" i="6"/>
  <c r="H18" i="6"/>
  <c r="I16" i="6"/>
  <c r="H16" i="6"/>
  <c r="I17" i="6"/>
  <c r="H17" i="6"/>
  <c r="H21" i="6"/>
  <c r="I21" i="6"/>
  <c r="I34" i="6"/>
  <c r="I35" i="6"/>
  <c r="I36" i="6"/>
  <c r="I37" i="6"/>
  <c r="I38" i="6"/>
  <c r="I39" i="6"/>
  <c r="I40" i="6"/>
  <c r="I41" i="6"/>
  <c r="I42" i="6"/>
  <c r="I43" i="6"/>
  <c r="I44" i="6" l="1"/>
  <c r="I24" i="6"/>
  <c r="A36" i="1" l="1"/>
  <c r="C67" i="1" l="1"/>
  <c r="C66" i="1"/>
  <c r="C86" i="1" l="1"/>
  <c r="C85" i="1"/>
  <c r="C84" i="1"/>
  <c r="C83" i="1"/>
  <c r="C82" i="1"/>
  <c r="C81" i="1"/>
  <c r="C76" i="1"/>
  <c r="C75" i="1"/>
  <c r="C74" i="1"/>
  <c r="C72" i="1"/>
  <c r="C73" i="1"/>
  <c r="A34" i="1" l="1"/>
  <c r="A32" i="1"/>
  <c r="A30" i="1"/>
  <c r="A28" i="1"/>
  <c r="A26" i="1"/>
  <c r="A17" i="1"/>
  <c r="A15" i="1"/>
  <c r="A13" i="1"/>
  <c r="A11" i="1"/>
  <c r="A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Dapulano, Grace</author>
  </authors>
  <commentList>
    <comment ref="B2" authorId="0" shapeId="0" xr:uid="{00000000-0006-0000-0100-000001000000}">
      <text>
        <r>
          <rPr>
            <sz val="9"/>
            <color indexed="81"/>
            <rFont val="Tahoma"/>
            <family val="2"/>
          </rPr>
          <t>ETF's Legal Name</t>
        </r>
        <r>
          <rPr>
            <b/>
            <sz val="9"/>
            <color indexed="81"/>
            <rFont val="Tahoma"/>
            <charset val="1"/>
          </rPr>
          <t xml:space="preserve">
t_fund_info.official_fund_name </t>
        </r>
        <r>
          <rPr>
            <sz val="9"/>
            <color indexed="81"/>
            <rFont val="Tahoma"/>
            <family val="2"/>
          </rPr>
          <t xml:space="preserve">for AMRS
</t>
        </r>
        <r>
          <rPr>
            <b/>
            <sz val="9"/>
            <color indexed="81"/>
            <rFont val="Tahoma"/>
            <charset val="1"/>
          </rPr>
          <t xml:space="preserve">
t_fund_info.fund_name </t>
        </r>
        <r>
          <rPr>
            <sz val="9"/>
            <color indexed="81"/>
            <rFont val="Tahoma"/>
            <family val="2"/>
          </rPr>
          <t>for EMEA/APAC</t>
        </r>
      </text>
    </comment>
    <comment ref="B3" authorId="0" shapeId="0" xr:uid="{00000000-0006-0000-0100-000002000000}">
      <text>
        <r>
          <rPr>
            <sz val="9"/>
            <color indexed="81"/>
            <rFont val="Tahoma"/>
            <family val="2"/>
          </rPr>
          <t>Fund Market Ticker</t>
        </r>
        <r>
          <rPr>
            <b/>
            <sz val="9"/>
            <color indexed="81"/>
            <rFont val="Tahoma"/>
            <family val="2"/>
          </rPr>
          <t xml:space="preserve">
t_fund_info.trading_symbol</t>
        </r>
      </text>
    </comment>
    <comment ref="B4" authorId="0" shapeId="0" xr:uid="{00000000-0006-0000-0100-000003000000}">
      <text>
        <r>
          <rPr>
            <b/>
            <sz val="9"/>
            <color indexed="81"/>
            <rFont val="Tahoma"/>
            <family val="2"/>
          </rPr>
          <t>Fund's ISIN
t_fund_info.fund_isin</t>
        </r>
      </text>
    </comment>
    <comment ref="B5" authorId="0" shapeId="0" xr:uid="{00000000-0006-0000-0100-000004000000}">
      <text>
        <r>
          <rPr>
            <sz val="9"/>
            <color indexed="81"/>
            <rFont val="Tahoma"/>
            <family val="2"/>
          </rPr>
          <t>ETF's S&amp;P Cusip</t>
        </r>
        <r>
          <rPr>
            <b/>
            <sz val="9"/>
            <color indexed="81"/>
            <rFont val="Tahoma"/>
            <family val="2"/>
          </rPr>
          <t xml:space="preserve">
t_fund_info.fund_ext_id</t>
        </r>
      </text>
    </comment>
    <comment ref="B7" authorId="0" shapeId="0" xr:uid="{00000000-0006-0000-0100-000005000000}">
      <text>
        <r>
          <rPr>
            <b/>
            <sz val="9"/>
            <color indexed="81"/>
            <rFont val="Tahoma"/>
            <charset val="1"/>
          </rPr>
          <t>For AMRS:
CCF Nav Per Share
t_cash_data Type ID 4</t>
        </r>
      </text>
    </comment>
    <comment ref="B9" authorId="0" shapeId="0" xr:uid="{00000000-0006-0000-0100-000006000000}">
      <text>
        <r>
          <rPr>
            <b/>
            <sz val="9"/>
            <color indexed="81"/>
            <rFont val="Tahoma"/>
            <charset val="1"/>
          </rPr>
          <t>NAV Per Share * Shares Outstanding</t>
        </r>
      </text>
    </comment>
    <comment ref="B10" authorId="0" shapeId="0" xr:uid="{00000000-0006-0000-0100-000007000000}">
      <text>
        <r>
          <rPr>
            <b/>
            <sz val="9"/>
            <color indexed="81"/>
            <rFont val="Tahoma"/>
            <charset val="1"/>
          </rPr>
          <t xml:space="preserve">
</t>
        </r>
        <r>
          <rPr>
            <sz val="9"/>
            <color indexed="81"/>
            <rFont val="Tahoma"/>
            <family val="2"/>
          </rPr>
          <t xml:space="preserve">Shares Per Unit * Total Outstanding Units
</t>
        </r>
        <r>
          <rPr>
            <b/>
            <sz val="9"/>
            <color indexed="81"/>
            <rFont val="Tahoma"/>
            <family val="2"/>
          </rPr>
          <t xml:space="preserve">
t_fund_info.shares_per_unit * t_units</t>
        </r>
      </text>
    </comment>
    <comment ref="B11" authorId="0" shapeId="0" xr:uid="{00000000-0006-0000-0100-000008000000}">
      <text>
        <r>
          <rPr>
            <sz val="9"/>
            <color indexed="81"/>
            <rFont val="Tahoma"/>
            <family val="2"/>
          </rPr>
          <t>Total Outstanding Units</t>
        </r>
        <r>
          <rPr>
            <b/>
            <sz val="9"/>
            <color indexed="81"/>
            <rFont val="Tahoma"/>
            <family val="2"/>
          </rPr>
          <t xml:space="preserve">
t_units</t>
        </r>
      </text>
    </comment>
    <comment ref="B12" authorId="0" shapeId="0" xr:uid="{00000000-0006-0000-0100-000009000000}">
      <text>
        <r>
          <rPr>
            <sz val="9"/>
            <color indexed="81"/>
            <rFont val="Tahoma"/>
            <family val="2"/>
          </rPr>
          <t xml:space="preserve">Share Class Funds = </t>
        </r>
        <r>
          <rPr>
            <b/>
            <sz val="9"/>
            <color indexed="81"/>
            <rFont val="Tahoma"/>
            <family val="2"/>
          </rPr>
          <t xml:space="preserve">
CNAV Apportionment Ratio
Non Share Class Funds = always 1</t>
        </r>
      </text>
    </comment>
    <comment ref="B13" authorId="0" shapeId="0" xr:uid="{00000000-0006-0000-0100-00000A000000}">
      <text>
        <r>
          <rPr>
            <b/>
            <sz val="9"/>
            <color indexed="81"/>
            <rFont val="Tahoma"/>
            <family val="2"/>
          </rPr>
          <t>For LookThrough Funds [BON] then indicates YES since the fund has Exposure Basket. 
Else, NO.</t>
        </r>
      </text>
    </comment>
    <comment ref="B17" authorId="0" shapeId="0" xr:uid="{00000000-0006-0000-0100-00000B000000}">
      <text>
        <r>
          <rPr>
            <b/>
            <sz val="9"/>
            <color indexed="81"/>
            <rFont val="Tahoma"/>
            <family val="2"/>
          </rPr>
          <t>PCF Trade Date</t>
        </r>
      </text>
    </comment>
    <comment ref="B19" authorId="0" shapeId="0" xr:uid="{00000000-0006-0000-0100-00000C000000}">
      <text>
        <r>
          <rPr>
            <sz val="9"/>
            <color indexed="81"/>
            <rFont val="Tahoma"/>
            <family val="2"/>
          </rPr>
          <t>Shares Per Basket or PNU</t>
        </r>
        <r>
          <rPr>
            <b/>
            <sz val="9"/>
            <color indexed="81"/>
            <rFont val="Tahoma"/>
            <family val="2"/>
          </rPr>
          <t xml:space="preserve">
t_fund_info.shares_per_basket</t>
        </r>
      </text>
    </comment>
    <comment ref="B22" authorId="0" shapeId="0" xr:uid="{00000000-0006-0000-0100-00000D000000}">
      <text>
        <r>
          <rPr>
            <sz val="9"/>
            <color indexed="81"/>
            <rFont val="Tahoma"/>
            <family val="2"/>
          </rPr>
          <t>DIXIE Calculated Value using Global Inferred Cash Method
t_cash_data 
Type 154 (for the PRICING Basket)</t>
        </r>
      </text>
    </comment>
    <comment ref="C22" authorId="0" shapeId="0" xr:uid="{00000000-0006-0000-0100-00000E000000}">
      <text>
        <r>
          <rPr>
            <b/>
            <sz val="9"/>
            <color indexed="81"/>
            <rFont val="Tahoma"/>
            <family val="2"/>
          </rPr>
          <t>PCF Trade Date</t>
        </r>
      </text>
    </comment>
    <comment ref="B23" authorId="0" shapeId="0" xr:uid="{00000000-0006-0000-0100-00000F000000}">
      <text>
        <r>
          <rPr>
            <sz val="9"/>
            <color indexed="81"/>
            <rFont val="Tahoma"/>
            <family val="2"/>
          </rPr>
          <t xml:space="preserve">DIXIE Calculated Value using Global Inferred Cash Method
</t>
        </r>
        <r>
          <rPr>
            <b/>
            <sz val="9"/>
            <color indexed="81"/>
            <rFont val="Tahoma"/>
            <family val="2"/>
          </rPr>
          <t xml:space="preserve">
t_cash_data 
Type 10 (for the DELIVERABLE Basket)</t>
        </r>
      </text>
    </comment>
    <comment ref="C23" authorId="0" shapeId="0" xr:uid="{00000000-0006-0000-0100-000010000000}">
      <text>
        <r>
          <rPr>
            <b/>
            <sz val="9"/>
            <color indexed="81"/>
            <rFont val="Tahoma"/>
            <family val="2"/>
          </rPr>
          <t>PCF Trade DAte</t>
        </r>
      </text>
    </comment>
    <comment ref="B24" authorId="0" shapeId="0" xr:uid="{00000000-0006-0000-0100-000011000000}">
      <text>
        <r>
          <rPr>
            <sz val="9"/>
            <color indexed="81"/>
            <rFont val="Tahoma"/>
            <family val="2"/>
          </rPr>
          <t>SSB Confirmed Cash Per Unit</t>
        </r>
        <r>
          <rPr>
            <b/>
            <sz val="9"/>
            <color indexed="81"/>
            <rFont val="Tahoma"/>
            <family val="2"/>
          </rPr>
          <t xml:space="preserve">
CCF Type 6
t_cash_data Type ID 6</t>
        </r>
      </text>
    </comment>
    <comment ref="C24" authorId="0" shapeId="0" xr:uid="{00000000-0006-0000-0100-000012000000}">
      <text>
        <r>
          <rPr>
            <b/>
            <sz val="9"/>
            <color indexed="81"/>
            <rFont val="Tahoma"/>
            <family val="2"/>
          </rPr>
          <t>ETF NAV Date</t>
        </r>
      </text>
    </comment>
    <comment ref="B25" authorId="0" shapeId="0" xr:uid="{00000000-0006-0000-0100-000013000000}">
      <text>
        <r>
          <rPr>
            <b/>
            <sz val="9"/>
            <color indexed="81"/>
            <rFont val="Tahoma"/>
            <family val="2"/>
          </rPr>
          <t>Applicable only for EMEA Metal Funds.</t>
        </r>
      </text>
    </comment>
    <comment ref="A27" authorId="0" shapeId="0" xr:uid="{00000000-0006-0000-0100-000014000000}">
      <text>
        <r>
          <rPr>
            <b/>
            <sz val="9"/>
            <color indexed="81"/>
            <rFont val="Tahoma"/>
            <family val="2"/>
          </rPr>
          <t>Not disclosed for US Funds
always blank</t>
        </r>
      </text>
    </comment>
    <comment ref="A30" authorId="0" shapeId="0" xr:uid="{00000000-0006-0000-0100-000015000000}">
      <text>
        <r>
          <rPr>
            <b/>
            <sz val="9"/>
            <color indexed="81"/>
            <rFont val="Tahoma"/>
            <family val="2"/>
          </rPr>
          <t>For Multi Asset Funds Onli
CASH/EQ/FI</t>
        </r>
      </text>
    </comment>
    <comment ref="A34" authorId="0" shapeId="0" xr:uid="{00000000-0006-0000-0100-000016000000}">
      <text>
        <r>
          <rPr>
            <b/>
            <sz val="9"/>
            <color indexed="81"/>
            <rFont val="Tahoma"/>
            <family val="2"/>
          </rPr>
          <t>Security Group of the asset
t_asset.SecurityGroup</t>
        </r>
      </text>
    </comment>
    <comment ref="B34" authorId="0" shapeId="0" xr:uid="{00000000-0006-0000-0100-000017000000}">
      <text>
        <r>
          <rPr>
            <b/>
            <sz val="9"/>
            <color indexed="81"/>
            <rFont val="Tahoma"/>
            <family val="2"/>
          </rPr>
          <t>Asset Name
t_asset.name</t>
        </r>
      </text>
    </comment>
    <comment ref="C34" authorId="0" shapeId="0" xr:uid="{00000000-0006-0000-0100-000018000000}">
      <text>
        <r>
          <rPr>
            <b/>
            <sz val="9"/>
            <color indexed="81"/>
            <rFont val="Tahoma"/>
            <family val="2"/>
          </rPr>
          <t>4 Digit Market Code
ex: ARCA/NYSE/etc
Blank for US Funds</t>
        </r>
      </text>
    </comment>
    <comment ref="D34" authorId="0" shapeId="0" xr:uid="{00000000-0006-0000-0100-000019000000}">
      <text>
        <r>
          <rPr>
            <b/>
            <sz val="9"/>
            <color indexed="81"/>
            <rFont val="Tahoma"/>
            <family val="2"/>
          </rPr>
          <t>Market Cusip</t>
        </r>
      </text>
    </comment>
    <comment ref="E34" authorId="0" shapeId="0" xr:uid="{00000000-0006-0000-0100-00001A000000}">
      <text>
        <r>
          <rPr>
            <b/>
            <sz val="9"/>
            <color indexed="81"/>
            <rFont val="Tahoma"/>
            <family val="2"/>
          </rPr>
          <t>Security ISIN</t>
        </r>
      </text>
    </comment>
    <comment ref="F34" authorId="0" shapeId="0" xr:uid="{00000000-0006-0000-0100-00001B000000}">
      <text>
        <r>
          <rPr>
            <b/>
            <sz val="9"/>
            <color indexed="81"/>
            <rFont val="Tahoma"/>
            <family val="2"/>
          </rPr>
          <t>Market Sedol</t>
        </r>
      </text>
    </comment>
    <comment ref="G34" authorId="0" shapeId="0" xr:uid="{00000000-0006-0000-0100-00001C000000}">
      <text>
        <r>
          <rPr>
            <b/>
            <sz val="9"/>
            <color indexed="81"/>
            <rFont val="Tahoma"/>
            <family val="2"/>
          </rPr>
          <t>Integer value of the Basket Quantity in the Deliverable Basket
t_pcf_holdings.nominal 
Basket Type = 0</t>
        </r>
      </text>
    </comment>
    <comment ref="H34" authorId="0" shapeId="0" xr:uid="{00000000-0006-0000-0100-00001D000000}">
      <text>
        <r>
          <rPr>
            <b/>
            <sz val="9"/>
            <color indexed="81"/>
            <rFont val="Tahoma"/>
            <family val="2"/>
          </rPr>
          <t>Basket Shares on the PRICING Basket including Oddlots
t_pcf_holdings
Basket Type = 1</t>
        </r>
      </text>
    </comment>
    <comment ref="J34" authorId="0" shapeId="0" xr:uid="{00000000-0006-0000-0100-00001E000000}">
      <text>
        <r>
          <rPr>
            <b/>
            <sz val="9"/>
            <color indexed="81"/>
            <rFont val="Tahoma"/>
            <family val="2"/>
          </rPr>
          <t xml:space="preserve">Base Price
</t>
        </r>
        <r>
          <rPr>
            <sz val="9"/>
            <color indexed="81"/>
            <rFont val="Tahoma"/>
            <family val="2"/>
          </rPr>
          <t>t_pcf_holding.refPrice</t>
        </r>
        <r>
          <rPr>
            <b/>
            <sz val="9"/>
            <color indexed="81"/>
            <rFont val="Tahoma"/>
            <family val="2"/>
          </rPr>
          <t xml:space="preserve">
Source:
</t>
        </r>
        <r>
          <rPr>
            <sz val="9"/>
            <color indexed="81"/>
            <rFont val="Tahoma"/>
            <family val="2"/>
          </rPr>
          <t>CCF &gt; ETFNAV &gt; NAV
If CCF,
t_cash_data_asset_detail.price</t>
        </r>
      </text>
    </comment>
    <comment ref="K34" authorId="0" shapeId="0" xr:uid="{00000000-0006-0000-0100-00001F000000}">
      <text>
        <r>
          <rPr>
            <b/>
            <sz val="9"/>
            <color indexed="81"/>
            <rFont val="Tahoma"/>
            <family val="2"/>
          </rPr>
          <t>Local Currency of the Asset</t>
        </r>
      </text>
    </comment>
    <comment ref="L34" authorId="0" shapeId="0" xr:uid="{00000000-0006-0000-0100-000020000000}">
      <text>
        <r>
          <rPr>
            <b/>
            <sz val="9"/>
            <color indexed="81"/>
            <rFont val="Tahoma"/>
            <family val="2"/>
          </rPr>
          <t>For EQ securities always 1</t>
        </r>
      </text>
    </comment>
    <comment ref="G984" authorId="0" shapeId="0" xr:uid="{00000000-0006-0000-0100-000021000000}">
      <text>
        <r>
          <rPr>
            <b/>
            <sz val="9"/>
            <color indexed="81"/>
            <rFont val="Tahoma"/>
            <family val="2"/>
          </rPr>
          <t>SUM (Deliverable Basket Qty)</t>
        </r>
      </text>
    </comment>
    <comment ref="H984" authorId="0" shapeId="0" xr:uid="{00000000-0006-0000-0100-000022000000}">
      <text>
        <r>
          <rPr>
            <b/>
            <sz val="9"/>
            <color indexed="81"/>
            <rFont val="Tahoma"/>
            <family val="2"/>
          </rPr>
          <t>SUM (Pricing Basket Qty)</t>
        </r>
      </text>
    </comment>
    <comment ref="I984" authorId="0" shapeId="0" xr:uid="{00000000-0006-0000-0100-000023000000}">
      <text>
        <r>
          <rPr>
            <b/>
            <sz val="9"/>
            <color indexed="81"/>
            <rFont val="Tahoma"/>
            <family val="2"/>
          </rPr>
          <t>SUM (Excluded From Pricing Basket)</t>
        </r>
      </text>
    </comment>
    <comment ref="A986" authorId="0" shapeId="0" xr:uid="{41BB6E91-D71F-4A57-AB43-041F14E82D16}">
      <text>
        <r>
          <rPr>
            <b/>
            <sz val="9"/>
            <color indexed="81"/>
            <rFont val="Tahoma"/>
            <family val="2"/>
          </rPr>
          <t>Synthetic Asset Classes 
Futures</t>
        </r>
      </text>
    </comment>
    <comment ref="A987" authorId="0" shapeId="0" xr:uid="{22489174-4769-41AC-8F13-D61F3611D629}">
      <text>
        <r>
          <rPr>
            <sz val="9"/>
            <color indexed="81"/>
            <rFont val="Tahoma"/>
            <family val="2"/>
          </rPr>
          <t>Aladdin Sec Group
t_asset.SecurityGroup</t>
        </r>
      </text>
    </comment>
    <comment ref="B987" authorId="0" shapeId="0" xr:uid="{386DE04E-CE62-4EE1-9DEA-FCB15E3A117B}">
      <text>
        <r>
          <rPr>
            <b/>
            <sz val="9"/>
            <color indexed="81"/>
            <rFont val="Tahoma"/>
            <family val="2"/>
          </rPr>
          <t xml:space="preserve">Asset Name
</t>
        </r>
        <r>
          <rPr>
            <sz val="9"/>
            <color indexed="81"/>
            <rFont val="Tahoma"/>
            <family val="2"/>
          </rPr>
          <t>t_asset.name</t>
        </r>
      </text>
    </comment>
    <comment ref="C987" authorId="0" shapeId="0" xr:uid="{E04F1CC1-CCED-4A76-8E1C-CD004809E162}">
      <text>
        <r>
          <rPr>
            <b/>
            <sz val="9"/>
            <color indexed="81"/>
            <rFont val="Tahoma"/>
            <family val="2"/>
          </rPr>
          <t>Reuters ID Code</t>
        </r>
      </text>
    </comment>
    <comment ref="D987" authorId="0" shapeId="0" xr:uid="{1A0E15C9-F161-40ED-BB21-320CCA498C41}">
      <text>
        <r>
          <rPr>
            <b/>
            <sz val="9"/>
            <color indexed="81"/>
            <rFont val="Tahoma"/>
            <family val="2"/>
          </rPr>
          <t xml:space="preserve">blank for Futures
</t>
        </r>
      </text>
    </comment>
    <comment ref="E987" authorId="0" shapeId="0" xr:uid="{76820ABB-B976-4468-ABF8-741BCA46EFD7}">
      <text>
        <r>
          <rPr>
            <b/>
            <sz val="9"/>
            <color indexed="81"/>
            <rFont val="Tahoma"/>
            <family val="2"/>
          </rPr>
          <t xml:space="preserve">blank for Futures
</t>
        </r>
      </text>
    </comment>
    <comment ref="F987" authorId="0" shapeId="0" xr:uid="{9627E3EC-DE54-4BB1-865D-5DC759525E82}">
      <text>
        <r>
          <rPr>
            <b/>
            <sz val="9"/>
            <color indexed="81"/>
            <rFont val="Tahoma"/>
            <family val="2"/>
          </rPr>
          <t xml:space="preserve">blank for Futures
</t>
        </r>
      </text>
    </comment>
    <comment ref="G987" authorId="0" shapeId="0" xr:uid="{8A625A2F-A24A-4B4A-99D9-574DE410272E}">
      <text>
        <r>
          <rPr>
            <b/>
            <sz val="9"/>
            <color indexed="81"/>
            <rFont val="Tahoma"/>
            <family val="2"/>
          </rPr>
          <t>zero for Futures 
since Future securities are auto excluded from the Deliverable Basket</t>
        </r>
      </text>
    </comment>
    <comment ref="H987" authorId="0" shapeId="0" xr:uid="{0A45980A-4081-4C02-B48F-75811DC13C88}">
      <text>
        <r>
          <rPr>
            <b/>
            <sz val="9"/>
            <color indexed="81"/>
            <rFont val="Tahoma"/>
            <family val="2"/>
          </rPr>
          <t xml:space="preserve">Basket Shares for the PRICING Basket
</t>
        </r>
      </text>
    </comment>
    <comment ref="J987" authorId="0" shapeId="0" xr:uid="{401CE6CF-0E36-411C-8A51-19555DD84046}">
      <text>
        <r>
          <rPr>
            <b/>
            <sz val="9"/>
            <color indexed="81"/>
            <rFont val="Tahoma"/>
            <family val="2"/>
          </rPr>
          <t>Price of the Future 
(not multipled by Contract Size or Price Multiplier)</t>
        </r>
      </text>
    </comment>
    <comment ref="L987" authorId="0" shapeId="0" xr:uid="{48ECB8D7-FCD7-4E0E-89AF-9F1011C1F914}">
      <text>
        <r>
          <rPr>
            <b/>
            <sz val="9"/>
            <color indexed="81"/>
            <rFont val="Tahoma"/>
            <family val="2"/>
          </rPr>
          <t>Contract Size</t>
        </r>
      </text>
    </comment>
    <comment ref="N987" authorId="0" shapeId="0" xr:uid="{25139D1A-E4EA-40BE-A8D2-FB73209359B4}">
      <text>
        <r>
          <rPr>
            <b/>
            <sz val="9"/>
            <color indexed="81"/>
            <rFont val="Tahoma"/>
            <family val="2"/>
          </rPr>
          <t>Bloomberg Ticker of the Future security</t>
        </r>
      </text>
    </comment>
    <comment ref="B991" authorId="0" shapeId="0" xr:uid="{8E077D3C-6752-45CC-92DB-9576BFDDFBF4}">
      <text>
        <r>
          <rPr>
            <b/>
            <sz val="9"/>
            <color indexed="81"/>
            <rFont val="Tahoma"/>
            <family val="2"/>
          </rPr>
          <t xml:space="preserve">Base Currency of the fund
</t>
        </r>
        <r>
          <rPr>
            <sz val="9"/>
            <color indexed="81"/>
            <rFont val="Tahoma"/>
            <family val="2"/>
          </rPr>
          <t xml:space="preserve">
t_fund_info.currency_code</t>
        </r>
      </text>
    </comment>
    <comment ref="A992" authorId="0" shapeId="0" xr:uid="{B6E22808-D119-4FAC-88EB-7B15A0D699BC}">
      <text>
        <r>
          <rPr>
            <b/>
            <sz val="9"/>
            <color indexed="81"/>
            <rFont val="Tahoma"/>
            <family val="2"/>
          </rPr>
          <t>Currency Code
list of currencies that the fund has exposure</t>
        </r>
      </text>
    </comment>
    <comment ref="B992" authorId="0" shapeId="0" xr:uid="{D8146B6C-8D48-455D-9CF6-CBEF1DD42840}">
      <text>
        <r>
          <rPr>
            <b/>
            <sz val="9"/>
            <color indexed="81"/>
            <rFont val="Tahoma"/>
            <family val="2"/>
          </rPr>
          <t>Spot FX Rate of each currency</t>
        </r>
        <r>
          <rPr>
            <sz val="9"/>
            <color indexed="81"/>
            <rFont val="Tahoma"/>
            <family val="2"/>
          </rPr>
          <t xml:space="preserve"> (WMR / 4 PM London Rates)</t>
        </r>
      </text>
    </comment>
    <comment ref="A1018" authorId="0" shapeId="0" xr:uid="{3625861B-A63A-495B-9BA9-5250F8474242}">
      <text>
        <r>
          <rPr>
            <b/>
            <sz val="9"/>
            <color indexed="81"/>
            <rFont val="Tahoma"/>
            <family val="2"/>
          </rPr>
          <t>check the Currency Hedged tab for example</t>
        </r>
      </text>
    </comment>
    <comment ref="A1019" authorId="0" shapeId="0" xr:uid="{21DC5B20-433D-4669-95DB-55B33726FC78}">
      <text>
        <r>
          <rPr>
            <b/>
            <sz val="9"/>
            <color indexed="81"/>
            <rFont val="Tahoma"/>
            <family val="2"/>
          </rPr>
          <t>- Sort by Currency ignoring the Base Currency (similar to EMEA)</t>
        </r>
      </text>
    </comment>
    <comment ref="B1019" authorId="0" shapeId="0" xr:uid="{E747161D-0D20-4220-BD90-477FA3DA71F4}">
      <text>
        <r>
          <rPr>
            <b/>
            <sz val="9"/>
            <color indexed="81"/>
            <rFont val="Tahoma"/>
            <family val="2"/>
          </rPr>
          <t xml:space="preserve">Settlement Date of the Forward
YYYYMMDD
</t>
        </r>
        <r>
          <rPr>
            <sz val="9"/>
            <color indexed="81"/>
            <rFont val="Tahoma"/>
            <family val="2"/>
          </rPr>
          <t>(ignore any near end forward during monthly rolls)</t>
        </r>
      </text>
    </comment>
    <comment ref="C1019" authorId="0" shapeId="0" xr:uid="{96CFA967-E498-4F83-9C04-47635E13AB01}">
      <text>
        <r>
          <rPr>
            <b/>
            <sz val="9"/>
            <color indexed="81"/>
            <rFont val="Tahoma"/>
            <family val="2"/>
          </rPr>
          <t>Aggregated FX Forward Quantity
Per Unit</t>
        </r>
      </text>
    </comment>
    <comment ref="D1019" authorId="0" shapeId="0" xr:uid="{900A1E51-D7D1-47E4-A5C4-D24BE038D412}">
      <text>
        <r>
          <rPr>
            <b/>
            <sz val="9"/>
            <color indexed="81"/>
            <rFont val="Tahoma"/>
            <family val="2"/>
          </rPr>
          <t xml:space="preserve">Spot Rate of the Forward
</t>
        </r>
        <r>
          <rPr>
            <sz val="9"/>
            <color indexed="81"/>
            <rFont val="Tahoma"/>
            <family val="2"/>
          </rPr>
          <t>CA : 4 PM London (WMR)
MX : 4 PM Eastern</t>
        </r>
      </text>
    </comment>
    <comment ref="E1019" authorId="0" shapeId="0" xr:uid="{E8C577FA-3261-40D1-B2E8-EEBB29D01456}">
      <text>
        <r>
          <rPr>
            <sz val="9"/>
            <color indexed="81"/>
            <rFont val="Tahoma"/>
            <family val="2"/>
          </rPr>
          <t xml:space="preserve">Value Date = Nominal * Spot Rate
</t>
        </r>
        <r>
          <rPr>
            <b/>
            <sz val="9"/>
            <color indexed="81"/>
            <rFont val="Tahoma"/>
            <family val="2"/>
          </rPr>
          <t xml:space="preserve">
</t>
        </r>
      </text>
    </comment>
    <comment ref="F1019" authorId="0" shapeId="0" xr:uid="{6D76C255-A55F-49AD-A6FC-2CFB56F91D81}">
      <text>
        <r>
          <rPr>
            <b/>
            <sz val="9"/>
            <color indexed="81"/>
            <rFont val="Tahoma"/>
            <family val="2"/>
          </rPr>
          <t>Base Currency of the Forward</t>
        </r>
      </text>
    </comment>
    <comment ref="A1039" authorId="0" shapeId="0" xr:uid="{845E875F-1383-4D6A-B707-D7647F4D15D5}">
      <text>
        <r>
          <rPr>
            <b/>
            <sz val="9"/>
            <color indexed="81"/>
            <rFont val="Tahoma"/>
            <family val="2"/>
          </rPr>
          <t>Link to the Terms of Use file in ishares.com</t>
        </r>
      </text>
    </comment>
    <comment ref="A1043" authorId="0" shapeId="0" xr:uid="{80FEEA8C-80FA-41FA-BD79-00CCBB806107}">
      <text>
        <r>
          <rPr>
            <b/>
            <sz val="9"/>
            <color indexed="81"/>
            <rFont val="Tahoma"/>
            <family val="2"/>
          </rPr>
          <t>Red Oak Code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Dapulano, Grace</author>
  </authors>
  <commentList>
    <comment ref="A45" authorId="0" shapeId="0" xr:uid="{F76FD87E-05B3-4417-ABF4-258CD9B15A45}">
      <text>
        <r>
          <rPr>
            <b/>
            <sz val="9"/>
            <color indexed="81"/>
            <rFont val="Tahoma"/>
            <family val="2"/>
          </rPr>
          <t>- Sort by Currency ignoring the Base Currency (similar to EMEA)</t>
        </r>
      </text>
    </comment>
    <comment ref="B45" authorId="0" shapeId="0" xr:uid="{890B1865-BF95-48BB-94D3-FDC3225AB186}">
      <text>
        <r>
          <rPr>
            <b/>
            <sz val="9"/>
            <color indexed="81"/>
            <rFont val="Tahoma"/>
            <family val="2"/>
          </rPr>
          <t xml:space="preserve">Settlement Date of the Forward
YYYYMMDD
</t>
        </r>
        <r>
          <rPr>
            <sz val="9"/>
            <color indexed="81"/>
            <rFont val="Tahoma"/>
            <family val="2"/>
          </rPr>
          <t>(ignore any near end forward during monthly rolls)</t>
        </r>
      </text>
    </comment>
    <comment ref="C45" authorId="0" shapeId="0" xr:uid="{C8496300-433F-4A1F-9E54-E8B94E066FCF}">
      <text>
        <r>
          <rPr>
            <b/>
            <sz val="9"/>
            <color indexed="81"/>
            <rFont val="Tahoma"/>
            <family val="2"/>
          </rPr>
          <t>Aggregated FX Forward Quantity
Per Unit</t>
        </r>
      </text>
    </comment>
    <comment ref="D45" authorId="0" shapeId="0" xr:uid="{6CC7882E-66C2-4F8B-BDD2-91B8B6EC4824}">
      <text>
        <r>
          <rPr>
            <b/>
            <sz val="9"/>
            <color indexed="81"/>
            <rFont val="Tahoma"/>
            <family val="2"/>
          </rPr>
          <t xml:space="preserve">Spot Rate of the Forward
</t>
        </r>
        <r>
          <rPr>
            <sz val="9"/>
            <color indexed="81"/>
            <rFont val="Tahoma"/>
            <family val="2"/>
          </rPr>
          <t>CA : 4 PM London (WMR)
MX : 4 PM Eastern</t>
        </r>
      </text>
    </comment>
    <comment ref="E45" authorId="0" shapeId="0" xr:uid="{A80709B1-B0E7-44E1-A653-BFECEE28193A}">
      <text>
        <r>
          <rPr>
            <sz val="9"/>
            <color indexed="81"/>
            <rFont val="Tahoma"/>
            <family val="2"/>
          </rPr>
          <t xml:space="preserve">Value Date = Nominal * Spot Rate
</t>
        </r>
        <r>
          <rPr>
            <b/>
            <sz val="9"/>
            <color indexed="81"/>
            <rFont val="Tahoma"/>
            <family val="2"/>
          </rPr>
          <t xml:space="preserve">
</t>
        </r>
      </text>
    </comment>
    <comment ref="F45" authorId="0" shapeId="0" xr:uid="{0D3BDA77-CA07-43F4-82C2-36CA8D965EE5}">
      <text>
        <r>
          <rPr>
            <b/>
            <sz val="9"/>
            <color indexed="81"/>
            <rFont val="Tahoma"/>
            <family val="2"/>
          </rPr>
          <t>Base Currency of the Forward</t>
        </r>
      </text>
    </comment>
    <comment ref="A71" authorId="0" shapeId="0" xr:uid="{B5B38A82-409A-48DD-8DE8-19D66849EB6E}">
      <text>
        <r>
          <rPr>
            <b/>
            <sz val="9"/>
            <color indexed="81"/>
            <rFont val="Tahoma"/>
            <family val="2"/>
          </rPr>
          <t>Blank</t>
        </r>
        <r>
          <rPr>
            <sz val="9"/>
            <color indexed="81"/>
            <rFont val="Tahoma"/>
            <family val="2"/>
          </rPr>
          <t xml:space="preserve"> (work in progress to populate the forwards attributes)</t>
        </r>
      </text>
    </comment>
  </commentList>
</comments>
</file>

<file path=xl/sharedStrings.xml><?xml version="1.0" encoding="utf-8"?>
<sst xmlns="http://schemas.openxmlformats.org/spreadsheetml/2006/main" count="5986" uniqueCount="3738">
  <si>
    <t>Field Name</t>
  </si>
  <si>
    <t>Sample Data</t>
  </si>
  <si>
    <t>Description</t>
  </si>
  <si>
    <t>Source</t>
  </si>
  <si>
    <t>Format</t>
  </si>
  <si>
    <t>Fund Ticker</t>
  </si>
  <si>
    <t>Fund ISIN</t>
  </si>
  <si>
    <t>Fund CUSIP</t>
  </si>
  <si>
    <t>Total NAV per Share</t>
  </si>
  <si>
    <t>Exposure Basket</t>
  </si>
  <si>
    <t>Total Expense Ratio</t>
  </si>
  <si>
    <t>CSSPX</t>
  </si>
  <si>
    <t>ISIN1234567</t>
  </si>
  <si>
    <t>68245XAB5</t>
  </si>
  <si>
    <t>217.705415</t>
  </si>
  <si>
    <t>20093950584.290000000000</t>
  </si>
  <si>
    <t>92298809</t>
  </si>
  <si>
    <t>1</t>
  </si>
  <si>
    <t>Yes
No</t>
  </si>
  <si>
    <t>Jan 25 2017</t>
  </si>
  <si>
    <t>Trade Date</t>
  </si>
  <si>
    <t>Settlement Date</t>
  </si>
  <si>
    <t>Shares per Basket (PNU)</t>
  </si>
  <si>
    <t>Confirmed Cash for Deliverable Basket</t>
  </si>
  <si>
    <t>Jan 26 2017</t>
  </si>
  <si>
    <t>Jan 30 2017</t>
  </si>
  <si>
    <t>12345.67</t>
  </si>
  <si>
    <t>12543.89</t>
  </si>
  <si>
    <t>12468.35</t>
  </si>
  <si>
    <t>Projected Transaction Fee</t>
  </si>
  <si>
    <t>Fund Name</t>
  </si>
  <si>
    <t>iShares Core S&amp;P 500 UCITS ETF USD (Acc)</t>
  </si>
  <si>
    <t>Type</t>
  </si>
  <si>
    <t>Bid Spread</t>
  </si>
  <si>
    <t>Offer Spread</t>
  </si>
  <si>
    <t>Threshold</t>
  </si>
  <si>
    <t>Allocation Details</t>
  </si>
  <si>
    <t>Allocation Type</t>
  </si>
  <si>
    <t>Allocation Weight</t>
  </si>
  <si>
    <t>CASH
EQ
FI</t>
  </si>
  <si>
    <t>ASSET CLASS</t>
  </si>
  <si>
    <t>NAME</t>
  </si>
  <si>
    <t>MIC</t>
  </si>
  <si>
    <t>CUSIP</t>
  </si>
  <si>
    <t>ISIN</t>
  </si>
  <si>
    <t>SEDOL</t>
  </si>
  <si>
    <t>PRICE (in Fund Base Currency)</t>
  </si>
  <si>
    <t>LOCAL CURRENCY</t>
  </si>
  <si>
    <t>FACTOR</t>
  </si>
  <si>
    <t>ACCRUED INCOME</t>
  </si>
  <si>
    <t>FIXED INCOME
EQUITY
WARRANT</t>
  </si>
  <si>
    <t>RIC</t>
  </si>
  <si>
    <t>PRICE MULTIPLIER</t>
  </si>
  <si>
    <t>CONTRACT SIZE</t>
  </si>
  <si>
    <t>AVERAGE CONTRACT OPEN PRICE</t>
  </si>
  <si>
    <t>FUTURE</t>
  </si>
  <si>
    <t>S&amp;P500 EMINI MAR 17</t>
  </si>
  <si>
    <t>ESH7</t>
  </si>
  <si>
    <t>USD</t>
  </si>
  <si>
    <t>Base Currency</t>
  </si>
  <si>
    <t>1.0742003</t>
  </si>
  <si>
    <t>3-letter Currencies (e.g., EUR, GBP)</t>
  </si>
  <si>
    <t>CURRENCY PAIR</t>
  </si>
  <si>
    <t>VALUE DATE</t>
  </si>
  <si>
    <t>RATE</t>
  </si>
  <si>
    <t>VALUE</t>
  </si>
  <si>
    <t>CURRENCY</t>
  </si>
  <si>
    <t>EURUSD</t>
  </si>
  <si>
    <t>4073738.51</t>
  </si>
  <si>
    <t>1.000000</t>
  </si>
  <si>
    <t>EUR</t>
  </si>
  <si>
    <t>Street ticker of the fund</t>
  </si>
  <si>
    <t>Accounted NAV of the fund</t>
  </si>
  <si>
    <t>Distribution/dividend per share in fund's base currency</t>
  </si>
  <si>
    <t>Distribution/dividend ex-date</t>
  </si>
  <si>
    <t>Accounted NAV date</t>
  </si>
  <si>
    <t>Effective trade date of the basket</t>
  </si>
  <si>
    <t>Number of shares per basket/unit (PNU = Prescribed Number of Units)</t>
  </si>
  <si>
    <t>Projected cash figure for trade date based on pricing basket</t>
  </si>
  <si>
    <t>Projected cash figure for trade date based on deliverable basket</t>
  </si>
  <si>
    <t>Confirmed/Actual cash figure from Fund Accounting for NAV date based on deliverable basket</t>
  </si>
  <si>
    <t>Price of security on NAV date</t>
  </si>
  <si>
    <t>Alternative market identifiers (e.g., Bloomberg ticker, LoanX ID, etc.)</t>
  </si>
  <si>
    <t>Value of alternative market identifier</t>
  </si>
  <si>
    <t>Agreed notional size of the futures contract</t>
  </si>
  <si>
    <t>Settlement date of the FX forward</t>
  </si>
  <si>
    <t>Fund hedged quantity</t>
  </si>
  <si>
    <t>Current market value of the FX forward</t>
  </si>
  <si>
    <t>ISIN of the fund</t>
  </si>
  <si>
    <t>CUSIP of the fund</t>
  </si>
  <si>
    <t>Identifies if the fund has share classes and the proportional ownership of the fund if it has share classes
Equals 1 if the fund has no share class</t>
  </si>
  <si>
    <t>Denotes if look through fund (e.g., Canada's Dynamic funds). If YES, then Security Section will  include the look through fund's holdings.</t>
  </si>
  <si>
    <t>Contractual settlement date of the ETF trade</t>
  </si>
  <si>
    <t>EMEA-specific: Estimated Transaction Fee</t>
  </si>
  <si>
    <t>Identifies the asset class of the security</t>
  </si>
  <si>
    <t>Legal name of the fund</t>
  </si>
  <si>
    <t>Name of the security</t>
  </si>
  <si>
    <t>Market Identifier Code of the security, 4 digit code denoting the exchange, e.g. ARCX for NYSE ARCA</t>
  </si>
  <si>
    <t>CUSIP of the security</t>
  </si>
  <si>
    <t>ISIN of the security</t>
  </si>
  <si>
    <t>SEDOL of the security</t>
  </si>
  <si>
    <t>Reuters Instrument Code</t>
  </si>
  <si>
    <t>Interpolated rate; rate used for NAV calculation, which should include forward point interpolation</t>
  </si>
  <si>
    <t>For multi-asset funds, identifies the asset class within the fund</t>
  </si>
  <si>
    <t>For multi-asset funds, identifies the weight of the asset classes within the fund</t>
  </si>
  <si>
    <t>Quantity of security owned by fund per basket/unit; effectively a slice of the fund
Would be inclusive of ALL securities that the fund holds that BLK has the ability to price on NAV Date
Securities deemed “difficult to price” would also be included but with a 0 in the price field (would be accounted for in estimated cash)
Simple corporate actions would be projected.</t>
  </si>
  <si>
    <t>Quantity of security to be delivered or received by fund per basket/unit, i.e. the list of securities that we would expect to deliver in/out of the fund as part of primary market activity.
Simple corporate actions would be projected.
Inclusive of projected fund trades.</t>
  </si>
  <si>
    <t>Quantity of security owned by fund per basket/unit but hard to price
Securities that should be priced intraday, but names that BLK does not have the ability to price on NAV Date.
Pre-corporate action prices and shares would be included as part of this basket.
Examples: Complex corporate actions, fair-valued names, etc.</t>
  </si>
  <si>
    <t>3-letter code identifying the currency of the security</t>
  </si>
  <si>
    <t>3-letter code identifying the base currency of the fund</t>
  </si>
  <si>
    <t>Two 3-letter codes indentifying the currency pair associated with the FX forward</t>
  </si>
  <si>
    <t>3-letter code indentifying the base currency of the FX forward contract</t>
  </si>
  <si>
    <t>[get definition from EMEA]</t>
  </si>
  <si>
    <t>Spot FX rates of respective currencies against the base currency of the fund</t>
  </si>
  <si>
    <t>SWAP Notional</t>
  </si>
  <si>
    <t>SWAP Spread</t>
  </si>
  <si>
    <t>grab definition from website --&gt; fees published on the website differ by region, e.g.
US: Expense Ratio, as stated in the fund's current prospectus
CA: Management Expense Ratio (MER), as reported in the fund's most recent Annual Management Report of Fund Performance. MER includes all management fees and GST/HST paid by the fund for the period, and includes any fees paid in respect of the fund's holidngs of other ETFs
UK: Total Expense Ratio (TER), consists primarily of the management fee and other expenses such as trustee, custody, registration fees and other operating expenses</t>
  </si>
  <si>
    <t>Fixed Income specific: Amount of interest that accumulates on a fixed income security between coupon payments</t>
  </si>
  <si>
    <t>[get definition from EMEA]
MKT: market spread, e.g. MKT-IN denotes market spread on India
CGT: capital gains tax, e.g. CGT-IN denotes capital gains tax spread on India</t>
  </si>
  <si>
    <t>Fund LEI</t>
  </si>
  <si>
    <t>549300WPWJ4OL6RFLW59</t>
  </si>
  <si>
    <t>Legal Entity Identifier of the fund</t>
  </si>
  <si>
    <t>Shares Outstanding</t>
  </si>
  <si>
    <t>Baskets Outstanding</t>
  </si>
  <si>
    <t>Fund Size</t>
  </si>
  <si>
    <t>Share Class Apportionment Ratio</t>
  </si>
  <si>
    <t>Confirmed Transaction Fee</t>
  </si>
  <si>
    <t>Projected Cash for Pricing Basket</t>
  </si>
  <si>
    <t>Projected Cash for Deliverable Basket</t>
  </si>
  <si>
    <t>Fund Level</t>
  </si>
  <si>
    <t>Basket Level</t>
  </si>
  <si>
    <t>Spreads</t>
  </si>
  <si>
    <t>Holdings: Securities</t>
  </si>
  <si>
    <t>Holdings: Synthetics</t>
  </si>
  <si>
    <t>FX Rates</t>
  </si>
  <si>
    <t>FX Forwards</t>
  </si>
  <si>
    <t>Swaps</t>
  </si>
  <si>
    <t>Disclaimers</t>
  </si>
  <si>
    <t>Fund AUM, at the share class or product level</t>
  </si>
  <si>
    <t>Number of shares outstanding in the fund, at the share class or product level</t>
  </si>
  <si>
    <t>Number of basket/units outstanding in the fund, at the share class or product level</t>
  </si>
  <si>
    <t>[Free-form text]</t>
  </si>
  <si>
    <t>Free-form text representing fund-specific and region-specific disclaimers</t>
  </si>
  <si>
    <t>Actual cost of transaction (also known as Create/Redeem fee)</t>
  </si>
  <si>
    <t>MKT-[2-letter country code]
FUND EQ
FUND FI
Currency Hedged
CGT-[2-letter country code]</t>
  </si>
  <si>
    <t>Decimal value reflecting a proportion of the outstanding principal value of factor bonds, which changes over time. Factor bonds are bonds for which partial redemptions are processed by a proportional return of principal to each bondholder. Subsequent to the redemption, the factor must be applied to the face value in order to determine interest payments as well as the principal amount for each future transaction.
Also applies to equity factors such as stock split on ex date.</t>
  </si>
  <si>
    <t>The notional value is the total amount of a security's underlying asset</t>
  </si>
  <si>
    <t>Cost of the underlying fee from the SWAP counterparty</t>
  </si>
  <si>
    <t>The market value is the agreed on price of the SWAP</t>
  </si>
  <si>
    <t>Designated price multiplier</t>
  </si>
  <si>
    <t>Average of futures trade price</t>
  </si>
  <si>
    <t>DELIVERABLE BASKET QTY</t>
  </si>
  <si>
    <t>PRICING BASKET QTY</t>
  </si>
  <si>
    <t>EXCLUDED BASKET QTY</t>
  </si>
  <si>
    <t>ALT ID1 TYPE</t>
  </si>
  <si>
    <t>ALT ID2 TYPE</t>
  </si>
  <si>
    <t>ALT ID3 TYPE</t>
  </si>
  <si>
    <t>ALT ID1 VALUE</t>
  </si>
  <si>
    <t>ALT ID2 VALUE</t>
  </si>
  <si>
    <t>ALT ID3 VALUE</t>
  </si>
  <si>
    <t>BLOOMBERG TICKER</t>
  </si>
  <si>
    <t>NOMINAL</t>
  </si>
  <si>
    <t>SWAP Mkt Value</t>
  </si>
  <si>
    <t>Distribution per Share</t>
  </si>
  <si>
    <t>Bloomberg ticker of the security</t>
  </si>
  <si>
    <t>Metal Entitlement</t>
  </si>
  <si>
    <t>Dixie, static data, one time set-up, manually updated by dixie team</t>
  </si>
  <si>
    <t>Configured in Dixie manually as part of fund-setup. Part of ADAM but no direct link to ADAM currently.
(Req from MiFIID 2) (multiple share classes point to one single LEI)</t>
  </si>
  <si>
    <t>comes from CNAV</t>
  </si>
  <si>
    <t xml:space="preserve">comes from CNAV if custodian populates it. </t>
  </si>
  <si>
    <t>comes from CNAV, updated automatically daily</t>
  </si>
  <si>
    <t>CNAV, from net asset value * shares per unit (IBOR value) (also attainable from configuration)</t>
  </si>
  <si>
    <t>CNAV</t>
  </si>
  <si>
    <t>from IBOR as of close of business NAV date,(including today's trade ) with configuration to convert to ABOR</t>
  </si>
  <si>
    <t>comes from CNAV daily</t>
  </si>
  <si>
    <t>Configuration in Dixie for lookthrough funds</t>
  </si>
  <si>
    <t>Comes from Dixie as part of fund setup, same as management fee displayed on website</t>
  </si>
  <si>
    <t>effective trade date
(from statestreet funds, come from state street)
(don't think getting from HSBC and JPM, so we are manually deriving this in Dixie using configurations)</t>
  </si>
  <si>
    <t>Comes from SS, currently not populated</t>
  </si>
  <si>
    <t>Static data filed from Dixie in fund launch</t>
  </si>
  <si>
    <t>Calculated from Global inferred cash formula</t>
  </si>
  <si>
    <t>Comes from CNAV</t>
  </si>
  <si>
    <t>Dixie, uploaded or manually entered</t>
  </si>
  <si>
    <t>From Dixie as part of fund set-up</t>
  </si>
  <si>
    <t>From Aladdin; only for EMEA multiasset funds</t>
  </si>
  <si>
    <t>From Dixie against a combination of secGroup and secType</t>
  </si>
  <si>
    <t>From SecMaster, populated from Aladdin</t>
  </si>
  <si>
    <t>From Aladdin</t>
  </si>
  <si>
    <t>From Aladdin and only for FI funds (not part of phase 1)</t>
  </si>
  <si>
    <t>From CNAV for EMEA funds (not part of phase 1)</t>
  </si>
  <si>
    <t>Set-up from fund-by-fund basis if other identifier needed for the fund (i.e. BBG ticker)</t>
  </si>
  <si>
    <t>From SecMaster, populated from Aladdin
Sec Group and Sec Type tag</t>
  </si>
  <si>
    <t>From Aladdin and SecMaster</t>
  </si>
  <si>
    <t>From CNAV</t>
  </si>
  <si>
    <t>From Aladdin via CDI poller on a daily basis</t>
  </si>
  <si>
    <t>For UK new swap funds; blank for all equity funds</t>
  </si>
  <si>
    <t>Set-up as needed</t>
  </si>
  <si>
    <t>Additional Comments</t>
  </si>
  <si>
    <t>DataOps team apply for all fund. Janice can send out email on this</t>
  </si>
  <si>
    <r>
      <rPr>
        <b/>
        <sz val="10"/>
        <color rgb="FFFF0000"/>
        <rFont val="Arial"/>
        <family val="2"/>
      </rPr>
      <t xml:space="preserve">Distribution per share field for AU, AxJ and JP FDF is blank throughout the year </t>
    </r>
    <r>
      <rPr>
        <sz val="10"/>
        <color rgb="FFFF0000"/>
        <rFont val="Arial"/>
        <family val="2"/>
      </rPr>
      <t>while US and EMEA populates it using CNAV data if ex date &gt; today's date, then will populate rate (row 273) into FDF</t>
    </r>
  </si>
  <si>
    <t>ditto</t>
    <phoneticPr fontId="0"/>
  </si>
  <si>
    <r>
      <t xml:space="preserve">default IBOR
</t>
    </r>
    <r>
      <rPr>
        <sz val="10"/>
        <color rgb="FFFF0000"/>
        <rFont val="Arial"/>
        <family val="2"/>
      </rPr>
      <t xml:space="preserve">APAC consensus is to use IBOR data which is consistent with EMEA. </t>
    </r>
  </si>
  <si>
    <t>just a static information</t>
  </si>
  <si>
    <t>HK/AU: Derived
JP: SS provided</t>
  </si>
  <si>
    <t>Not gotten in HK and AU</t>
  </si>
  <si>
    <t>NAV * shares per basket + market val of securities + projected income</t>
  </si>
  <si>
    <t>Not dollar value or units? [Amita confirm?]</t>
  </si>
  <si>
    <t>Not dollar value or units?</t>
  </si>
  <si>
    <t>would like an example as this can be applied to any funds</t>
  </si>
  <si>
    <t>APAC doesn't have data on this currently; Waiting to find a proper source</t>
  </si>
  <si>
    <t>Configured to have 6 decimal places</t>
  </si>
  <si>
    <t>Use rate from CNAV; Aladdin as secondary source</t>
  </si>
  <si>
    <t>Not populated from anywhere currently</t>
  </si>
  <si>
    <t>same price hierarchy</t>
  </si>
  <si>
    <t>read row 270 
if ex date &gt; today's date, then will populate rate (row 273) into FDF</t>
  </si>
  <si>
    <t>current PCF uses ABOR but there is a configuration to use the ABOR values</t>
  </si>
  <si>
    <t>T+1 and T+2 projected income</t>
  </si>
  <si>
    <t>values of the futures included</t>
  </si>
  <si>
    <t>Trade date of the basket (effective as of that trade date)
Dixie calculated</t>
  </si>
  <si>
    <t>JP - affiliated stock spread is shown</t>
  </si>
  <si>
    <t>e.g. Char (20)</t>
  </si>
  <si>
    <t>ICRMH0119U-694529-1/1</t>
  </si>
  <si>
    <t>Copyright 2019 BlackRock. All rights reserved. iShares and BlackRock are registered trademarks of BlackRock. All other trademarks servicemarks or registered trademarks are the property of their respective owners.</t>
  </si>
  <si>
    <t>apply to the access download and use of the Data from the FTP Site. If you do not wish to be bound by these Terms of Use please do not access the FTP Site download or use any of the Data contained in the FTP Site.</t>
  </si>
  <si>
    <t>By accessing the FTP Site downloading or using the Data from the FTP Site and/or producing any derivative works or materials based on or incorporating any Data you acknowledge and agree to these Terms of Use which</t>
  </si>
  <si>
    <t>and agree to these Terms of Use available for download at https://www.ishares.com/us/literature/holdings/fdf-terms-of-use.pdf.</t>
  </si>
  <si>
    <t>As a prior condition to gaining access to information for certain BlackRock funds and iShares ETFs (the Data) on a BlackRock operated FTP site (the FTP Site) you as the user of the FTP Site must acknowledge</t>
  </si>
  <si>
    <t>all rights vest in FTSE NAREIT and EPRA. FTSE is a trademark of London Stock Exchange Group companies and is used by FTSE under license.</t>
  </si>
  <si>
    <t>Neither FTSE nor NAREIT makes any warranty regarding the FTSE EPRA/NAREIT Developed Real Estate ex-U.S. Index FTSE EPRA/NAREIT Developed Europe Index or FTSE EPRA/NAREIT Global REIT Index;</t>
  </si>
  <si>
    <t>Neither FTSE nor NAREIT makes any warranty regarding the FTSE NAREIT Equity REITS Index FTSE NAREIT All Residential Capped Index or FTSE NAREIT All Mortgage Capped Index; all rights vest in NAREIT.</t>
  </si>
  <si>
    <t>representation regarding the advisability of investing in the Funds. With the exception of BlackRock Index Services LLC who is an affiliate BlackRock Investments LLC is not affiliated with the companies listed above.</t>
  </si>
  <si>
    <t>Inc. The NASDAQ OMX Group Inc. National Association of Real Estate Investment Trusts (NAREIT) New York Stock Exchange Inc. Russell or S&amp;P Dow Jones Indices LLC. None of these companies make any</t>
  </si>
  <si>
    <t>Association (EPRA) FTSE International Limited (FTSE) ICE Data Services LLC India Index Services &amp; Products Limited JPMorgan Chase &amp; Co. Japan Exchange Group MSCI Inc. Markit Indices Limited Morningstar</t>
  </si>
  <si>
    <t>The iShares Funds are not sponsored endorsed issued sold or promoted by Barclays Bloomberg Finance L.P. BlackRock Index Services LLC Cohen &amp; Steers Capital Management Inc. European Public Real Estate</t>
  </si>
  <si>
    <t>The iShares Funds are distributed by BlackRock Investments LLC (together with its affiliates BlackRock).</t>
  </si>
  <si>
    <t>INVESTING. INVESTING INVOLVES RISK INCLUDING POSSIBLE LOSS OF PRINCIPAL.</t>
  </si>
  <si>
    <t>PROSPECTUSES OR IF AVAILABLE THE SUMMARY PROSPECTUSES WHICH MAY BE OBTAINED BY VISITING www.iShares.com OR www.blackrock.com. READ THE PROSPECTUS CAREFULLY BEFORE</t>
  </si>
  <si>
    <t>CAREFULLY CONSIDER THE FUNDS INVESTMENT OBJECTIVES RISK FACTORS AND CHARGES AND EXPENSES BEFORE INVESTING. THIS AND OTHER INFORMATION CAN BE FOUND IN THE FUNDS</t>
  </si>
  <si>
    <t>Swap Mkt Value</t>
  </si>
  <si>
    <t>Swap Spread</t>
  </si>
  <si>
    <t>Swap Notional</t>
  </si>
  <si>
    <t>Currency</t>
  </si>
  <si>
    <t>Value</t>
  </si>
  <si>
    <t>Rate</t>
  </si>
  <si>
    <t>Nominal</t>
  </si>
  <si>
    <t>Value Date</t>
  </si>
  <si>
    <t>Currency Pair</t>
  </si>
  <si>
    <t>ZAR</t>
  </si>
  <si>
    <t>TWD</t>
  </si>
  <si>
    <t>TRY</t>
  </si>
  <si>
    <t>THB</t>
  </si>
  <si>
    <t>RUB</t>
  </si>
  <si>
    <t>QAR</t>
  </si>
  <si>
    <t>PLN</t>
  </si>
  <si>
    <t>PKR</t>
  </si>
  <si>
    <t>PHP</t>
  </si>
  <si>
    <t>MYR</t>
  </si>
  <si>
    <t>MXN</t>
  </si>
  <si>
    <t>KRW</t>
  </si>
  <si>
    <t>INR</t>
  </si>
  <si>
    <t>IDR</t>
  </si>
  <si>
    <t>HUF</t>
  </si>
  <si>
    <t>HKD</t>
  </si>
  <si>
    <t>GBP</t>
  </si>
  <si>
    <t>EGP</t>
  </si>
  <si>
    <t>CZK</t>
  </si>
  <si>
    <t>COP</t>
  </si>
  <si>
    <t>CNY</t>
  </si>
  <si>
    <t>CLP</t>
  </si>
  <si>
    <t>BRL</t>
  </si>
  <si>
    <t>AED</t>
  </si>
  <si>
    <t>MESH9</t>
  </si>
  <si>
    <t>MEMH9</t>
  </si>
  <si>
    <t>MSCI EMER MKT INDEX (ICE) MAR 19</t>
  </si>
  <si>
    <t>FUTURES</t>
  </si>
  <si>
    <t>PRICE(in Fund Base Currency)</t>
  </si>
  <si>
    <t>B04KP88</t>
  </si>
  <si>
    <t>CNE1000004Y2</t>
  </si>
  <si>
    <t>Y0004F105</t>
  </si>
  <si>
    <t>ZTE CORP H</t>
  </si>
  <si>
    <t>EQUITY</t>
  </si>
  <si>
    <t>CNE100000502</t>
  </si>
  <si>
    <t>Y9892H107</t>
  </si>
  <si>
    <t>ZIJIN MINING GROUP LTD H</t>
  </si>
  <si>
    <t>B1L3XL6</t>
  </si>
  <si>
    <t>CNE1000004X4</t>
  </si>
  <si>
    <t>Y9892N104</t>
  </si>
  <si>
    <t>ZHUZHOU CRRC TIMES ELECTRIC LTD H</t>
  </si>
  <si>
    <t>B633D97</t>
  </si>
  <si>
    <t>KYG9894K1085</t>
  </si>
  <si>
    <t>G9894K108</t>
  </si>
  <si>
    <t>ZHONGSHENG GROUP HOLDINGS LTD</t>
  </si>
  <si>
    <t>BYZQ099</t>
  </si>
  <si>
    <t>CNE100002QY7</t>
  </si>
  <si>
    <t>Y989DF109</t>
  </si>
  <si>
    <t>ZHONGAN ONLINE P &amp; C INSURANCE COR</t>
  </si>
  <si>
    <t>B734XQ4</t>
  </si>
  <si>
    <t>KYG989221000</t>
  </si>
  <si>
    <t>G98922100</t>
  </si>
  <si>
    <t>ZHEN DING TECHNOLOGY HOLDING LTD</t>
  </si>
  <si>
    <t>CNE1000004S4</t>
  </si>
  <si>
    <t>Y9891F102</t>
  </si>
  <si>
    <t>ZHEJIANG EXPRESSWAY LTD H</t>
  </si>
  <si>
    <t>B1H5082</t>
  </si>
  <si>
    <t>CNE1000004R6</t>
  </si>
  <si>
    <t>Y988A6104</t>
  </si>
  <si>
    <t>ZHAOJIN MINING INDUSTRY LTD H</t>
  </si>
  <si>
    <t>INE256A01028</t>
  </si>
  <si>
    <t>Y98893152</t>
  </si>
  <si>
    <t>ZEE ENTERTAINMENT ENTERPRISES LTD</t>
  </si>
  <si>
    <t>B7QNYP4</t>
  </si>
  <si>
    <t>US98426T1060</t>
  </si>
  <si>
    <t>98426T106</t>
  </si>
  <si>
    <t>YY ADR REPRESENTING INC CLASS A</t>
  </si>
  <si>
    <t>B51QBN1</t>
  </si>
  <si>
    <t>KYG9884T1013</t>
  </si>
  <si>
    <t>G9884T101</t>
  </si>
  <si>
    <t>YUZHOU PROPERTIES LTD</t>
  </si>
  <si>
    <t>BD5CP95</t>
  </si>
  <si>
    <t>CNE0000008X7</t>
  </si>
  <si>
    <t>Y9879F108</t>
  </si>
  <si>
    <t>YUNNAN BAIYAO GROUP LTD A</t>
  </si>
  <si>
    <t>BYW4289</t>
  </si>
  <si>
    <t>US98850P1093</t>
  </si>
  <si>
    <t>98850P109</t>
  </si>
  <si>
    <t>YUM CHINA HOLDINGS INC</t>
  </si>
  <si>
    <t>KR7000100008</t>
  </si>
  <si>
    <t>Y9873D109</t>
  </si>
  <si>
    <t>YUHAN CORP</t>
  </si>
  <si>
    <t>HK0123000694</t>
  </si>
  <si>
    <t>Y9863Z102</t>
  </si>
  <si>
    <t>YUEXIU PROPERTY LTD</t>
  </si>
  <si>
    <t>TW0002885001</t>
  </si>
  <si>
    <t>Y2169H108</t>
  </si>
  <si>
    <t>YUANTA FINANCIAL HOLDING LTD</t>
  </si>
  <si>
    <t>MYL4677OO000</t>
  </si>
  <si>
    <t>Y98610101</t>
  </si>
  <si>
    <t>YTL CORPORATION</t>
  </si>
  <si>
    <t>BD9GZX7</t>
  </si>
  <si>
    <t>KYG984191075</t>
  </si>
  <si>
    <t>G98419107</t>
  </si>
  <si>
    <t>YIHAI INTERNATIONAL HOLDING LTD</t>
  </si>
  <si>
    <t>BF0GLF4</t>
  </si>
  <si>
    <t>INE528G01027</t>
  </si>
  <si>
    <t>Y97636123</t>
  </si>
  <si>
    <t>YES BANK LTD</t>
  </si>
  <si>
    <t>CNE1000004Q8</t>
  </si>
  <si>
    <t>Y97417102</t>
  </si>
  <si>
    <t>YANZHOU COAL MINING LTD H</t>
  </si>
  <si>
    <t>TW0002327004</t>
  </si>
  <si>
    <t>Y9723R100</t>
  </si>
  <si>
    <t>YAGEO CORP</t>
  </si>
  <si>
    <t>BGQYNN1</t>
  </si>
  <si>
    <t>KYG9829N1025</t>
  </si>
  <si>
    <t>G9829N102</t>
  </si>
  <si>
    <t>XINYI SOLAR HOLDINGS LTD</t>
  </si>
  <si>
    <t>BD5CQ58</t>
  </si>
  <si>
    <t>CNE1000008S5</t>
  </si>
  <si>
    <t>Y97237104</t>
  </si>
  <si>
    <t>XINJIANG GOLDWIND SCIENCE&amp;TECHNOLO</t>
  </si>
  <si>
    <t>B59GZJ7</t>
  </si>
  <si>
    <t>CNE100000PP1</t>
  </si>
  <si>
    <t>Y97237112</t>
  </si>
  <si>
    <t>XINJIANG GOLDWIND SCIENCE AND TECH</t>
  </si>
  <si>
    <t>B516L19</t>
  </si>
  <si>
    <t>US98387E2054</t>
  </si>
  <si>
    <t>X5 RETAIL GROUP GDR NV</t>
  </si>
  <si>
    <t>BZ3C3R5</t>
  </si>
  <si>
    <t>KYG970081090</t>
  </si>
  <si>
    <t>G97008109</t>
  </si>
  <si>
    <t>WUXI BIOLOGICS (CAYMAN) INCORPRATE</t>
  </si>
  <si>
    <t>BD5CPG2</t>
  </si>
  <si>
    <t>CNE000000VQ8</t>
  </si>
  <si>
    <t>Y9718N106</t>
  </si>
  <si>
    <t>WULIANGYE YIBIN LTD A</t>
  </si>
  <si>
    <t>B0P6L87</t>
  </si>
  <si>
    <t>TW0003702007</t>
  </si>
  <si>
    <t>Y9698R101</t>
  </si>
  <si>
    <t>WPG HOLDINGS LTD</t>
  </si>
  <si>
    <t>BSP5RP9</t>
  </si>
  <si>
    <t>KR7000030007</t>
  </si>
  <si>
    <t>Y9695N137</t>
  </si>
  <si>
    <t>WOORI BANK</t>
  </si>
  <si>
    <t>B06KZ97</t>
  </si>
  <si>
    <t>ZAE000063863</t>
  </si>
  <si>
    <t>S98758121</t>
  </si>
  <si>
    <t>WOOLWORTHS HOLDING LTD</t>
  </si>
  <si>
    <t>TW0003231007</t>
  </si>
  <si>
    <t>Y96738102</t>
  </si>
  <si>
    <t>WISTRON CORP</t>
  </si>
  <si>
    <t>INE075A01022</t>
  </si>
  <si>
    <t>Y96659142</t>
  </si>
  <si>
    <t>WIPRO LTD</t>
  </si>
  <si>
    <t>TW0002344009</t>
  </si>
  <si>
    <t>Y95873108</t>
  </si>
  <si>
    <t>WINBOND ELECTRONICS CORP</t>
  </si>
  <si>
    <t>B56LHP5</t>
  </si>
  <si>
    <t>TW0003105003</t>
  </si>
  <si>
    <t>Y9588T126</t>
  </si>
  <si>
    <t>WIN SEMICONDUCTORS CORP</t>
  </si>
  <si>
    <t>BDFM1K8</t>
  </si>
  <si>
    <t>MYL5246OO003</t>
  </si>
  <si>
    <t>Y95440106</t>
  </si>
  <si>
    <t>WESTPORTS HOLDINGSINARY</t>
  </si>
  <si>
    <t>CNE1000004L9</t>
  </si>
  <si>
    <t>Y9531A109</t>
  </si>
  <si>
    <t>WEICHAI POWER LTD H</t>
  </si>
  <si>
    <t>BLLJ4H7</t>
  </si>
  <si>
    <t>US9485961018</t>
  </si>
  <si>
    <t>WEIBO ADR REPRESENTING  CORP CLASS</t>
  </si>
  <si>
    <t>BRWEGEACNOR0</t>
  </si>
  <si>
    <t>P9832B129</t>
  </si>
  <si>
    <t>WEG SA</t>
  </si>
  <si>
    <t>B2Q14Z3</t>
  </si>
  <si>
    <t>KYG9431R1039</t>
  </si>
  <si>
    <t>G9431R103</t>
  </si>
  <si>
    <t>WANT WANT CHINA HOLDINGS LTD</t>
  </si>
  <si>
    <t>TW0002492006</t>
  </si>
  <si>
    <t>Y9494B102</t>
  </si>
  <si>
    <t>WALSIN TECHNOLOGY CORP</t>
  </si>
  <si>
    <t>BW1YVH8</t>
  </si>
  <si>
    <t>MX01WA000038</t>
  </si>
  <si>
    <t>P98180188</t>
  </si>
  <si>
    <t>WALMART DE MEXICO V</t>
  </si>
  <si>
    <t>B1MP4H4</t>
  </si>
  <si>
    <t>INE669E01016</t>
  </si>
  <si>
    <t>Y3857E100</t>
  </si>
  <si>
    <t>VODAFONE IDEA LTD</t>
  </si>
  <si>
    <t>B65B4D0</t>
  </si>
  <si>
    <t>ZAE000132577</t>
  </si>
  <si>
    <t>S9453B108</t>
  </si>
  <si>
    <t>VODACOM GROUP LTD</t>
  </si>
  <si>
    <t>B0P5XC2</t>
  </si>
  <si>
    <t>KR7084990001</t>
  </si>
  <si>
    <t>Y93770108</t>
  </si>
  <si>
    <t>VIROMED LTD</t>
  </si>
  <si>
    <t>B3N0H17</t>
  </si>
  <si>
    <t>US92763W1036</t>
  </si>
  <si>
    <t>92763W103</t>
  </si>
  <si>
    <t>VIPSHOP HOLDINGS SPONSORED ADS REP</t>
  </si>
  <si>
    <t>INE205A01025</t>
  </si>
  <si>
    <t>Y9364D105</t>
  </si>
  <si>
    <t>VEDANTA LTD</t>
  </si>
  <si>
    <t>TW0005347009</t>
  </si>
  <si>
    <t>Y9353N106</t>
  </si>
  <si>
    <t>VANGUARD INTERNATIONAL SEMICONDUCT</t>
  </si>
  <si>
    <t>B0L0W35</t>
  </si>
  <si>
    <t>INE628A01036</t>
  </si>
  <si>
    <t>Y9305P100</t>
  </si>
  <si>
    <t>UPL LTD</t>
  </si>
  <si>
    <t>PHY9297P1004</t>
  </si>
  <si>
    <t>Y9297P100</t>
  </si>
  <si>
    <t>UNIVERSAL ROBINA CORP</t>
  </si>
  <si>
    <t>ID1000058407</t>
  </si>
  <si>
    <t>Y7146Y140</t>
  </si>
  <si>
    <t>UNITED TRACTORS</t>
  </si>
  <si>
    <t>BYWFSB7</t>
  </si>
  <si>
    <t>INE854D01024</t>
  </si>
  <si>
    <t>Y92311128</t>
  </si>
  <si>
    <t>UNITED SPIRITS LTD</t>
  </si>
  <si>
    <t>TW0002303005</t>
  </si>
  <si>
    <t>Y92370108</t>
  </si>
  <si>
    <t>UNITED MICRO ELECTRONICS CORP</t>
  </si>
  <si>
    <t>ID1000095706</t>
  </si>
  <si>
    <t>Y9064H141</t>
  </si>
  <si>
    <t>UNILEVER INDONESIA</t>
  </si>
  <si>
    <t>B29MKF5</t>
  </si>
  <si>
    <t>KYG9222R1065</t>
  </si>
  <si>
    <t>G9222R106</t>
  </si>
  <si>
    <t>UNI-PRESIDENT LTD</t>
  </si>
  <si>
    <t>TW0001216000</t>
  </si>
  <si>
    <t>Y91475106</t>
  </si>
  <si>
    <t>UNI-PRESIDENT ENTERPRISES CORP</t>
  </si>
  <si>
    <t>B01GZF6</t>
  </si>
  <si>
    <t>INE481G01011</t>
  </si>
  <si>
    <t>Y9046E109</t>
  </si>
  <si>
    <t>ULTRATECH CEMENT LTD</t>
  </si>
  <si>
    <t>B0FHTN1</t>
  </si>
  <si>
    <t>BRUGPAACNOR8</t>
  </si>
  <si>
    <t>P94396127</t>
  </si>
  <si>
    <t>ULTRAPAR PARTICIPOES SA</t>
  </si>
  <si>
    <t>B03MXR0</t>
  </si>
  <si>
    <t>TRASISEW91Q3</t>
  </si>
  <si>
    <t>M9013U105</t>
  </si>
  <si>
    <t>TURKIYE SISE VE CAM FABRIKALARI A</t>
  </si>
  <si>
    <t>B03MYT9</t>
  </si>
  <si>
    <t>TRATUPRS91E8</t>
  </si>
  <si>
    <t>M8966X108</t>
  </si>
  <si>
    <t>TURKIYE PETROL RAFINERILERI A</t>
  </si>
  <si>
    <t>B03MYS8</t>
  </si>
  <si>
    <t>TRAISCTR91N2</t>
  </si>
  <si>
    <t>M8933F115</t>
  </si>
  <si>
    <t>TURKIYE IS BANKASI C</t>
  </si>
  <si>
    <t>B1WTMP0</t>
  </si>
  <si>
    <t>TRETHAL00019</t>
  </si>
  <si>
    <t>M9032A106</t>
  </si>
  <si>
    <t>TURKIYE HALK BANKASI A</t>
  </si>
  <si>
    <t>B03MYP5</t>
  </si>
  <si>
    <t>TRAGARAN91N1</t>
  </si>
  <si>
    <t>M4752S106</t>
  </si>
  <si>
    <t>TURKIYE GARANTI BANKASI A</t>
  </si>
  <si>
    <t>B03MYN3</t>
  </si>
  <si>
    <t>TRATCELL91M1</t>
  </si>
  <si>
    <t>M8903B102</t>
  </si>
  <si>
    <t>TURKCELL ILETISIM HIZMETLERI A</t>
  </si>
  <si>
    <t>B03MYK0</t>
  </si>
  <si>
    <t>TRATHYAO91M5</t>
  </si>
  <si>
    <t>M8926R100</t>
  </si>
  <si>
    <t>TURK HAVA YOLLARI AO A</t>
  </si>
  <si>
    <t>CNE1000004K1</t>
  </si>
  <si>
    <t>Y8997D102</t>
  </si>
  <si>
    <t>TSINGTAO BREWERY LTD H</t>
  </si>
  <si>
    <t>ZAE000028296</t>
  </si>
  <si>
    <t>S8793H130</t>
  </si>
  <si>
    <t>TRUWORTHS INTERNATIONAL LTD</t>
  </si>
  <si>
    <t>TH0375010R14</t>
  </si>
  <si>
    <t>Y3187S126</t>
  </si>
  <si>
    <t>TRUE CORPORATION NON-VOTING DR PCL</t>
  </si>
  <si>
    <t>CNE1000004J3</t>
  </si>
  <si>
    <t>Y8972V101</t>
  </si>
  <si>
    <t>TRAVELSKY TECHNOLOGY LTD H</t>
  </si>
  <si>
    <t>B59NHY7</t>
  </si>
  <si>
    <t>RU0009091573</t>
  </si>
  <si>
    <t>X9191K109</t>
  </si>
  <si>
    <t>TRANSNEFT PREF</t>
  </si>
  <si>
    <t>KYG8972T1067</t>
  </si>
  <si>
    <t>G8972T106</t>
  </si>
  <si>
    <t>TOWNGAS CHINA LTD</t>
  </si>
  <si>
    <t>B4MW045</t>
  </si>
  <si>
    <t>ID1000116908</t>
  </si>
  <si>
    <t>Y71372109</t>
  </si>
  <si>
    <t>TOWER BERSAMA INFRASTRUCTURE</t>
  </si>
  <si>
    <t>B05L892</t>
  </si>
  <si>
    <t>MYL7113OO003</t>
  </si>
  <si>
    <t>Y88965101</t>
  </si>
  <si>
    <t>TOP GLOVE CORPORATION</t>
  </si>
  <si>
    <t>CNE100000585</t>
  </si>
  <si>
    <t>Y8884M108</t>
  </si>
  <si>
    <t>TONG REN TANG TECHNOLOGIES LTD H</t>
  </si>
  <si>
    <t>TH0068010R15</t>
  </si>
  <si>
    <t>Y57710108</t>
  </si>
  <si>
    <t>TMB BANK NON-VOTING DR PCL</t>
  </si>
  <si>
    <t>INE280A01028</t>
  </si>
  <si>
    <t>Y88425148</t>
  </si>
  <si>
    <t>TITAN COMPANY LTD</t>
  </si>
  <si>
    <t>B01NXT7</t>
  </si>
  <si>
    <t>GRS074083007</t>
  </si>
  <si>
    <t>X90766126</t>
  </si>
  <si>
    <t>TITAN CEMENT COMPANY SA</t>
  </si>
  <si>
    <t>KYG8878S1030</t>
  </si>
  <si>
    <t>G8878S103</t>
  </si>
  <si>
    <t>TINGYI (CAYMAN ISLANDS) HOLDINGS C</t>
  </si>
  <si>
    <t>BRTIMPACNOR1</t>
  </si>
  <si>
    <t>P91536469</t>
  </si>
  <si>
    <t>TIM PARTICIPACOES SA</t>
  </si>
  <si>
    <t>B0J4PP2</t>
  </si>
  <si>
    <t>ZAE000071080</t>
  </si>
  <si>
    <t>S84594142</t>
  </si>
  <si>
    <t>TIGER BRANDS LTD</t>
  </si>
  <si>
    <t>B8RZJZ1</t>
  </si>
  <si>
    <t>CNE100001MK7</t>
  </si>
  <si>
    <t>Y6800A109</t>
  </si>
  <si>
    <t>THE PEOPLES INSURANCE CO (GROUP)</t>
  </si>
  <si>
    <t>ZAE000148466</t>
  </si>
  <si>
    <t>S29260155</t>
  </si>
  <si>
    <t>THE FOSCHINI GROUP LTD</t>
  </si>
  <si>
    <t>TH0450010R15</t>
  </si>
  <si>
    <t>Y8730K124</t>
  </si>
  <si>
    <t>THAI UNION GROUP NON-VOTING DR PCL</t>
  </si>
  <si>
    <t>B030K62</t>
  </si>
  <si>
    <t>TH0796010R11</t>
  </si>
  <si>
    <t>Y8620B127</t>
  </si>
  <si>
    <t>THAI OIL NON-VOTING DR PCL</t>
  </si>
  <si>
    <t>BMMV2K8</t>
  </si>
  <si>
    <t>KYG875721634</t>
  </si>
  <si>
    <t>G87572163</t>
  </si>
  <si>
    <t>TENCENT HOLDINGS LTD</t>
  </si>
  <si>
    <t>MYL5347OO009</t>
  </si>
  <si>
    <t>Y85859109</t>
  </si>
  <si>
    <t>TENAGA NASIONAL</t>
  </si>
  <si>
    <t>ZAE000044897</t>
  </si>
  <si>
    <t>S84197102</t>
  </si>
  <si>
    <t>TELKOM SOC LTD SA</t>
  </si>
  <si>
    <t>BD4T6W7</t>
  </si>
  <si>
    <t>ID1000129000</t>
  </si>
  <si>
    <t>Y71474145</t>
  </si>
  <si>
    <t>TELEKOMUNIKASI INDONESIA</t>
  </si>
  <si>
    <t>MYL4863OO006</t>
  </si>
  <si>
    <t>Y8578H118</t>
  </si>
  <si>
    <t>TELEKOM MALAYSIA</t>
  </si>
  <si>
    <t>B3ZCNF7</t>
  </si>
  <si>
    <t>BRVIVTACNPR7</t>
  </si>
  <si>
    <t>P9T369168</t>
  </si>
  <si>
    <t>TELEFONICA BRASIL PREF SA</t>
  </si>
  <si>
    <t>BWFGD63</t>
  </si>
  <si>
    <t>INE669C01036</t>
  </si>
  <si>
    <t>Y85491127</t>
  </si>
  <si>
    <t>TECH MAHINDRA LTD</t>
  </si>
  <si>
    <t>B1RMFT9</t>
  </si>
  <si>
    <t>TRETAVH00018</t>
  </si>
  <si>
    <t>M8782T109</t>
  </si>
  <si>
    <t>TAV HAVALIMANLARI HOLDING A</t>
  </si>
  <si>
    <t>TW0002371002</t>
  </si>
  <si>
    <t>Y8548J103</t>
  </si>
  <si>
    <t>TATUNG</t>
  </si>
  <si>
    <t>B59BXN2</t>
  </si>
  <si>
    <t>RU0009033591</t>
  </si>
  <si>
    <t>X89366102</t>
  </si>
  <si>
    <t>TATNEFT</t>
  </si>
  <si>
    <t>INE081A01012</t>
  </si>
  <si>
    <t>Y8547N139</t>
  </si>
  <si>
    <t>TATA STEEL LTD</t>
  </si>
  <si>
    <t>B6Z1L73</t>
  </si>
  <si>
    <t>INE245A01021</t>
  </si>
  <si>
    <t>Y85481169</t>
  </si>
  <si>
    <t>TATA POWER LTD</t>
  </si>
  <si>
    <t>B611LV1</t>
  </si>
  <si>
    <t>INE155A01022</t>
  </si>
  <si>
    <t>Y85740267</t>
  </si>
  <si>
    <t>TATA MOTORS LTD</t>
  </si>
  <si>
    <t>B01NPJ1</t>
  </si>
  <si>
    <t>INE467B01029</t>
  </si>
  <si>
    <t>Y85279100</t>
  </si>
  <si>
    <t>TATA CONSULTANCY SERVICES LTD</t>
  </si>
  <si>
    <t>ID1000094006</t>
  </si>
  <si>
    <t>Y8520P101</t>
  </si>
  <si>
    <t>TAMBANG BATUBARA BUKIT ASAM</t>
  </si>
  <si>
    <t>B4MGD82</t>
  </si>
  <si>
    <t>US8740801043</t>
  </si>
  <si>
    <t>TAL EDUCATION GROUP ADR REPTG</t>
  </si>
  <si>
    <t>TW0002330008</t>
  </si>
  <si>
    <t>Y84629107</t>
  </si>
  <si>
    <t>TAIWAN SEMICONDUCTOR MANUFACTURING</t>
  </si>
  <si>
    <t>TW0003045001</t>
  </si>
  <si>
    <t>Y84153215</t>
  </si>
  <si>
    <t>TAIWAN MOBILE LTD</t>
  </si>
  <si>
    <t>B04BGQ6</t>
  </si>
  <si>
    <t>TW0002633005</t>
  </si>
  <si>
    <t>Y8421F103</t>
  </si>
  <si>
    <t>TAIWAN HIGH SPEED RAIL CORP</t>
  </si>
  <si>
    <t>B73XCZ3</t>
  </si>
  <si>
    <t>TW0005880009</t>
  </si>
  <si>
    <t>Y8374C107</t>
  </si>
  <si>
    <t>TAIWAN COOPERATIVE FINANCIAL HOLDI</t>
  </si>
  <si>
    <t>TAIWAN CEMENT CORP.</t>
  </si>
  <si>
    <t>TW0001101004</t>
  </si>
  <si>
    <t>Y8415D106</t>
  </si>
  <si>
    <t>TAIWAN CEMENT CORP</t>
  </si>
  <si>
    <t>TW0002834009</t>
  </si>
  <si>
    <t>Y8414R106</t>
  </si>
  <si>
    <t>TAIWAN BUSINESS BANK</t>
  </si>
  <si>
    <t>TW0002887007</t>
  </si>
  <si>
    <t>Y84086100</t>
  </si>
  <si>
    <t>TAISHIN FINANCIAL HOLDING LTD</t>
  </si>
  <si>
    <t>B3PSSB6</t>
  </si>
  <si>
    <t>TW0004147004</t>
  </si>
  <si>
    <t>Y83622103</t>
  </si>
  <si>
    <t>TAIMED BIOLOGICS INC</t>
  </si>
  <si>
    <t>TW0002347002</t>
  </si>
  <si>
    <t>Y8344J109</t>
  </si>
  <si>
    <t>SYNNEX TECHNOLOGY INTERNATIONAL CO</t>
  </si>
  <si>
    <t>B02GKC7</t>
  </si>
  <si>
    <t>BRSUZBACNOR0</t>
  </si>
  <si>
    <t>P8T20U187</t>
  </si>
  <si>
    <t>SUZANO BAHIA SUL PAPEL E CELULOSE</t>
  </si>
  <si>
    <t>B8HWJY1</t>
  </si>
  <si>
    <t>ID1000125305</t>
  </si>
  <si>
    <t>Y7148M110</t>
  </si>
  <si>
    <t>SURYA CITRA MEDIA</t>
  </si>
  <si>
    <t>B5BHR47</t>
  </si>
  <si>
    <t>RU0009029524</t>
  </si>
  <si>
    <t>X8799U113</t>
  </si>
  <si>
    <t>SURGUTNEFTEGAZ PREF</t>
  </si>
  <si>
    <t>B5BHQP1</t>
  </si>
  <si>
    <t>RU0008926258</t>
  </si>
  <si>
    <t>X8799U105</t>
  </si>
  <si>
    <t>SURGUTNEFTEGAZ</t>
  </si>
  <si>
    <t>B01WHG9</t>
  </si>
  <si>
    <t>US8688612048</t>
  </si>
  <si>
    <t>SURGUTNEFTEGAS PUBLIC JOINT ADR</t>
  </si>
  <si>
    <t>B1YBT08</t>
  </si>
  <si>
    <t>KYG8586D1097</t>
  </si>
  <si>
    <t>G8586D109</t>
  </si>
  <si>
    <t>SUNNY OPTICAL TECHNOLOGY LTD</t>
  </si>
  <si>
    <t>BD5CPK6</t>
  </si>
  <si>
    <t>CNE000001KF2</t>
  </si>
  <si>
    <t>Y82211106</t>
  </si>
  <si>
    <t>SUNING.COM LTD A</t>
  </si>
  <si>
    <t>B4XRPN3</t>
  </si>
  <si>
    <t>KYG8569A1067</t>
  </si>
  <si>
    <t>G8569A106</t>
  </si>
  <si>
    <t>SUNAC CHINA HOLDINGS LTD</t>
  </si>
  <si>
    <t>INE044A01036</t>
  </si>
  <si>
    <t>Y8523Y158</t>
  </si>
  <si>
    <t>SUN PHARMACEUTICAL INDUSTRIES LTD</t>
  </si>
  <si>
    <t>B3MPN59</t>
  </si>
  <si>
    <t>HK0000083920</t>
  </si>
  <si>
    <t>Y8184B109</t>
  </si>
  <si>
    <t>SUN ART RETAIL GROUP LTD</t>
  </si>
  <si>
    <t>B27WYK0</t>
  </si>
  <si>
    <t>BRSULACDAM12</t>
  </si>
  <si>
    <t>P87993120</t>
  </si>
  <si>
    <t>SUL AMERICA UNITS SA</t>
  </si>
  <si>
    <t>BSQCB24</t>
  </si>
  <si>
    <t>INE062A01020</t>
  </si>
  <si>
    <t>Y8155P103</t>
  </si>
  <si>
    <t>STATE BANK OF INDIA</t>
  </si>
  <si>
    <t>TW0001227007</t>
  </si>
  <si>
    <t>Y8151Z105</t>
  </si>
  <si>
    <t>STANDARD FOODS CORP</t>
  </si>
  <si>
    <t>B030GJ7</t>
  </si>
  <si>
    <t>ZAE000109815</t>
  </si>
  <si>
    <t>S80605140</t>
  </si>
  <si>
    <t>STANDARD BANK GROUP</t>
  </si>
  <si>
    <t>BYP9J68</t>
  </si>
  <si>
    <t>KYG8406X1034</t>
  </si>
  <si>
    <t>G8406X103</t>
  </si>
  <si>
    <t>SSY GROUP LTD</t>
  </si>
  <si>
    <t>B038WK4</t>
  </si>
  <si>
    <t>ZAE000058517</t>
  </si>
  <si>
    <t>S8050H104</t>
  </si>
  <si>
    <t>SPAR GROUP LTD</t>
  </si>
  <si>
    <t>US84265V1052</t>
  </si>
  <si>
    <t>84265V105</t>
  </si>
  <si>
    <t>SOUTHERN COPPER CORP</t>
  </si>
  <si>
    <t>B27WLD2</t>
  </si>
  <si>
    <t>KYG826001003</t>
  </si>
  <si>
    <t>G82600100</t>
  </si>
  <si>
    <t>SOHO CHINA LTD</t>
  </si>
  <si>
    <t>CLP8716X1082</t>
  </si>
  <si>
    <t>P8716X108</t>
  </si>
  <si>
    <t>SOCIEDAD QUIMICA Y MINERA DE CHILE</t>
  </si>
  <si>
    <t>PHY8076N1120</t>
  </si>
  <si>
    <t>Y8076N112</t>
  </si>
  <si>
    <t>SM PRIME HOLDINGS INC</t>
  </si>
  <si>
    <t>B068DB9</t>
  </si>
  <si>
    <t>PHY806761029</t>
  </si>
  <si>
    <t>Y80676102</t>
  </si>
  <si>
    <t>SM INVESTMENTS CORP</t>
  </si>
  <si>
    <t>KR7017670001</t>
  </si>
  <si>
    <t>Y4935N104</t>
  </si>
  <si>
    <t>SK TELECOM LTD</t>
  </si>
  <si>
    <t>B232R05</t>
  </si>
  <si>
    <t>KR7096770003</t>
  </si>
  <si>
    <t>Y8063L103</t>
  </si>
  <si>
    <t>SK INNOVATION LTD</t>
  </si>
  <si>
    <t>KR7000660001</t>
  </si>
  <si>
    <t>Y8085F100</t>
  </si>
  <si>
    <t>SK HYNIX INC</t>
  </si>
  <si>
    <t>B39Z8L3</t>
  </si>
  <si>
    <t>KR7034730002</t>
  </si>
  <si>
    <t>Y8T642129</t>
  </si>
  <si>
    <t>SK HOLDINGS LTD</t>
  </si>
  <si>
    <t>B296ZH4</t>
  </si>
  <si>
    <t>HK3808041546</t>
  </si>
  <si>
    <t>Y8014Z102</t>
  </si>
  <si>
    <t>SINOTRUK (HONG KONG) LTD</t>
  </si>
  <si>
    <t>CNE1000004F1</t>
  </si>
  <si>
    <t>Y6145J104</t>
  </si>
  <si>
    <t>SINOTRANS LTD H</t>
  </si>
  <si>
    <t>B3ZVDV0</t>
  </si>
  <si>
    <t>CNE100000FN7</t>
  </si>
  <si>
    <t>Y8008N107</t>
  </si>
  <si>
    <t>SINOPHARM GROUP H</t>
  </si>
  <si>
    <t>CNE1000004C8</t>
  </si>
  <si>
    <t>Y80373106</t>
  </si>
  <si>
    <t>SINOPEC SHANGHAI PETROCHEMICAL LTD</t>
  </si>
  <si>
    <t>B92NYC9</t>
  </si>
  <si>
    <t>CNE100001NV2</t>
  </si>
  <si>
    <t>Y80359105</t>
  </si>
  <si>
    <t>SINOPEC ENGINEERING GROUP LTD H</t>
  </si>
  <si>
    <t>TW0002890001</t>
  </si>
  <si>
    <t>Y8009U100</t>
  </si>
  <si>
    <t>SINOPAC FINANCIAL HOLDINGS LTD</t>
  </si>
  <si>
    <t>B24CVP7</t>
  </si>
  <si>
    <t>HK3377040226</t>
  </si>
  <si>
    <t>Y8002N103</t>
  </si>
  <si>
    <t>SINO-OCEAN GROUP HOLDING LTD</t>
  </si>
  <si>
    <t>B00XSF9</t>
  </si>
  <si>
    <t>KYG8167W1380</t>
  </si>
  <si>
    <t>G8167W138</t>
  </si>
  <si>
    <t>SINO BIOPHARMACEUTICAL LTD</t>
  </si>
  <si>
    <t>KYG814771047</t>
  </si>
  <si>
    <t>G81477104</t>
  </si>
  <si>
    <t>SINA CORP</t>
  </si>
  <si>
    <t>BF6RHX1</t>
  </si>
  <si>
    <t>MYL5288OO005</t>
  </si>
  <si>
    <t>Y7962J102</t>
  </si>
  <si>
    <t>SIME DARBY PROPERTY</t>
  </si>
  <si>
    <t>BF6RHY2</t>
  </si>
  <si>
    <t>MYL5285OO001</t>
  </si>
  <si>
    <t>Y7962H106</t>
  </si>
  <si>
    <t>SIME DARBY PLANTATION</t>
  </si>
  <si>
    <t>B29TTR1</t>
  </si>
  <si>
    <t>MYL4197OO009</t>
  </si>
  <si>
    <t>Y7962G108</t>
  </si>
  <si>
    <t>SIME DARBY</t>
  </si>
  <si>
    <t>BYYNHB2</t>
  </si>
  <si>
    <t>KR7215600008</t>
  </si>
  <si>
    <t>Y7T3A9100</t>
  </si>
  <si>
    <t>SILLAJEN INC</t>
  </si>
  <si>
    <t>B4X3RF7</t>
  </si>
  <si>
    <t>BMG8162K1137</t>
  </si>
  <si>
    <t>G8162K113</t>
  </si>
  <si>
    <t>SIHUAN PHARMACEUTICAL HOLDINGS GRO</t>
  </si>
  <si>
    <t>TH0015010R16</t>
  </si>
  <si>
    <t>Y7905M121</t>
  </si>
  <si>
    <t>SIAM COMMERCIAL BANK NON-VOTING DR</t>
  </si>
  <si>
    <t>TH0003010R12</t>
  </si>
  <si>
    <t>Y7866P121</t>
  </si>
  <si>
    <t>SIAM CEMENT NON-VOTING DR PCL</t>
  </si>
  <si>
    <t>B16NHT7</t>
  </si>
  <si>
    <t>KYG811511131</t>
  </si>
  <si>
    <t>G81151113</t>
  </si>
  <si>
    <t>SHUI ON LAND LTD</t>
  </si>
  <si>
    <t>INE721A01013</t>
  </si>
  <si>
    <t>Y7758E119</t>
  </si>
  <si>
    <t>SHRIRAM TRANSPORT FINANCE COMPANY</t>
  </si>
  <si>
    <t>INE070A01015</t>
  </si>
  <si>
    <t>Y7757Y132</t>
  </si>
  <si>
    <t>SHREE CEMENT LTD</t>
  </si>
  <si>
    <t>ZAE000012084</t>
  </si>
  <si>
    <t>S76263102</t>
  </si>
  <si>
    <t>SHOPRITE HOLDINGS LTD</t>
  </si>
  <si>
    <t>KR7004170007</t>
  </si>
  <si>
    <t>Y77538109</t>
  </si>
  <si>
    <t>SHINSEGAE INC</t>
  </si>
  <si>
    <t>KR7055550008</t>
  </si>
  <si>
    <t>Y7749X101</t>
  </si>
  <si>
    <t>SHINHAN FINANCIAL GROUP LTD</t>
  </si>
  <si>
    <t>TW0002888005</t>
  </si>
  <si>
    <t>Y7753X104</t>
  </si>
  <si>
    <t>SHIN KONG FINANCIAL HOLDING LTD</t>
  </si>
  <si>
    <t>B16YNS1</t>
  </si>
  <si>
    <t>KYG810431042</t>
  </si>
  <si>
    <t>G81043104</t>
  </si>
  <si>
    <t>SHIMAO PROPERTY HOLDINGS LTD</t>
  </si>
  <si>
    <t>B0MP1B0</t>
  </si>
  <si>
    <t>KYG8087W1015</t>
  </si>
  <si>
    <t>G8087W101</t>
  </si>
  <si>
    <t>SHENZHOU INTERNATIONAL GROUP LTD</t>
  </si>
  <si>
    <t>HK0604011236</t>
  </si>
  <si>
    <t>Y7743P120</t>
  </si>
  <si>
    <t>SHENZHEN INVESTMENT LTD</t>
  </si>
  <si>
    <t>BJVBTY1</t>
  </si>
  <si>
    <t>BMG8086V1467</t>
  </si>
  <si>
    <t>G8086V146</t>
  </si>
  <si>
    <t>SHENZHEN INTERNATIONAL HOLDINGS LT</t>
  </si>
  <si>
    <t>BP3R2B7</t>
  </si>
  <si>
    <t>CNE0000011B7</t>
  </si>
  <si>
    <t>Y7689F102</t>
  </si>
  <si>
    <t>SHANGHAI PUDONG DEVELOPMENT BANK L</t>
  </si>
  <si>
    <t>B4Q4CJ6</t>
  </si>
  <si>
    <t>CNE1000012B3</t>
  </si>
  <si>
    <t>Y7685S108</t>
  </si>
  <si>
    <t>SHANGHAI PHARMACEUTICALS HOLDING L</t>
  </si>
  <si>
    <t>CNE000000HH6</t>
  </si>
  <si>
    <t>Y7686Q119</t>
  </si>
  <si>
    <t>SHANGHAI LUJIAZUI FINANCE &amp; TRADE</t>
  </si>
  <si>
    <t>HK0363006039</t>
  </si>
  <si>
    <t>Y7683K107</t>
  </si>
  <si>
    <t>SHANGHAI INDUSTRIAL HOLDINGS LTD</t>
  </si>
  <si>
    <t>B8XBQ96</t>
  </si>
  <si>
    <t>CNE100001M79</t>
  </si>
  <si>
    <t>Y7687D109</t>
  </si>
  <si>
    <t>SHANGHAI FOSUN PHARMACEUTICAL (GRO</t>
  </si>
  <si>
    <t>B07J656</t>
  </si>
  <si>
    <t>CNE100000437</t>
  </si>
  <si>
    <t>Y76824104</t>
  </si>
  <si>
    <t>SHANGHAI ELECTRIC GROUP LTD H</t>
  </si>
  <si>
    <t>CNE100000171</t>
  </si>
  <si>
    <t>Y76810103</t>
  </si>
  <si>
    <t>SHANDONG WEIGAO GROUP MEDICAL POLY</t>
  </si>
  <si>
    <t>B5B9C59</t>
  </si>
  <si>
    <t>RU0009046510</t>
  </si>
  <si>
    <t>X7805W105</t>
  </si>
  <si>
    <t>SEVERSTAL</t>
  </si>
  <si>
    <t>BDFBM13</t>
  </si>
  <si>
    <t>KYG8020E1199</t>
  </si>
  <si>
    <t>G8020E119</t>
  </si>
  <si>
    <t>SEMICONDUCTOR MANUFACTURING INTERN</t>
  </si>
  <si>
    <t>ID1000106800</t>
  </si>
  <si>
    <t>Y7142G168</t>
  </si>
  <si>
    <t>SEMEN INDONESIA (PERSERO)</t>
  </si>
  <si>
    <t>PHY7571C1000</t>
  </si>
  <si>
    <t>Y7571C100</t>
  </si>
  <si>
    <t>SECURITY BANK CORP</t>
  </si>
  <si>
    <t>B5SC091</t>
  </si>
  <si>
    <t>US80585Y3080</t>
  </si>
  <si>
    <t>80585Y308</t>
  </si>
  <si>
    <t>SBERBANK RUSSIA SPONSORED ADR REPR</t>
  </si>
  <si>
    <t>RU0009029540</t>
  </si>
  <si>
    <t>X76317100</t>
  </si>
  <si>
    <t>SBERBANK ROSSII</t>
  </si>
  <si>
    <t>ZAE000006896</t>
  </si>
  <si>
    <t>SASOL LTD</t>
  </si>
  <si>
    <t>ZAE000006284</t>
  </si>
  <si>
    <t>S73544108</t>
  </si>
  <si>
    <t>SAPPI LTD</t>
  </si>
  <si>
    <t>PLBZ00000044</t>
  </si>
  <si>
    <t>X0646L107</t>
  </si>
  <si>
    <t>SANTANDER BANK POLSKA SA</t>
  </si>
  <si>
    <t>B0L6750</t>
  </si>
  <si>
    <t>ZAE000070660</t>
  </si>
  <si>
    <t>S7302C137</t>
  </si>
  <si>
    <t>SANLAM LIMITED LTD</t>
  </si>
  <si>
    <t>KR7016360000</t>
  </si>
  <si>
    <t>Y7486Y106</t>
  </si>
  <si>
    <t>SAMSUNG SECURITIES LTD</t>
  </si>
  <si>
    <t>BRS2KY0</t>
  </si>
  <si>
    <t>KR7018260000</t>
  </si>
  <si>
    <t>Y7T72C103</t>
  </si>
  <si>
    <t>SAMSUNG SDS LTD</t>
  </si>
  <si>
    <t>KR7006400006</t>
  </si>
  <si>
    <t>Y74866107</t>
  </si>
  <si>
    <t>SAMSUNG SDI LTD</t>
  </si>
  <si>
    <t>B12C0T9</t>
  </si>
  <si>
    <t>KR7032830002</t>
  </si>
  <si>
    <t>Y74860100</t>
  </si>
  <si>
    <t>SAMSUNG LIFE LTD</t>
  </si>
  <si>
    <t>KR7010140002</t>
  </si>
  <si>
    <t>Y7474M106</t>
  </si>
  <si>
    <t>SAMSUNG HEAVY INDUSTRIES LTD</t>
  </si>
  <si>
    <t>KR7000810002</t>
  </si>
  <si>
    <t>Y7473H108</t>
  </si>
  <si>
    <t>SAMSUNG FIRE &amp; MARINE INSURANCE LT</t>
  </si>
  <si>
    <t>KR7028050003</t>
  </si>
  <si>
    <t>Y7472L100</t>
  </si>
  <si>
    <t>SAMSUNG ENGINEERING LTD</t>
  </si>
  <si>
    <t>KR7005931001</t>
  </si>
  <si>
    <t>Y74718118</t>
  </si>
  <si>
    <t>SAMSUNG ELECTRONICS NON VOTING PRE</t>
  </si>
  <si>
    <t>KR7005930003</t>
  </si>
  <si>
    <t>Y74718100</t>
  </si>
  <si>
    <t>SAMSUNG ELECTRONICS LTD</t>
  </si>
  <si>
    <t>KR7009150004</t>
  </si>
  <si>
    <t>Y7470U102</t>
  </si>
  <si>
    <t>SAMSUNG ELECTRO MECHANICS LTD</t>
  </si>
  <si>
    <t>B1WQQ48</t>
  </si>
  <si>
    <t>KR7029780004</t>
  </si>
  <si>
    <t>Y7T70U105</t>
  </si>
  <si>
    <t>SAMSUNG CARD LTD</t>
  </si>
  <si>
    <t>BSXN8K7</t>
  </si>
  <si>
    <t>KR7028260008</t>
  </si>
  <si>
    <t>Y7T71K106</t>
  </si>
  <si>
    <t>SAMSUNG C&amp;T CORP</t>
  </si>
  <si>
    <t>BYNJCV6</t>
  </si>
  <si>
    <t>KR7207940008</t>
  </si>
  <si>
    <t>Y7T7DY103</t>
  </si>
  <si>
    <t>SAMSUNG BIOLOGICS LTD</t>
  </si>
  <si>
    <t>BP3R2D9</t>
  </si>
  <si>
    <t>CNE000000TY6</t>
  </si>
  <si>
    <t>Y7443N102</t>
  </si>
  <si>
    <t>SAIC MOTOR CORP LTD A</t>
  </si>
  <si>
    <t>KR7010950004</t>
  </si>
  <si>
    <t>Y80710109</t>
  </si>
  <si>
    <t>S-OIL CORP</t>
  </si>
  <si>
    <t>KR7012750006</t>
  </si>
  <si>
    <t>Y75435100</t>
  </si>
  <si>
    <t>S-1 CORP</t>
  </si>
  <si>
    <t>MYL8664OO004</t>
  </si>
  <si>
    <t>Y8132G101</t>
  </si>
  <si>
    <t>S P SETIA</t>
  </si>
  <si>
    <t>BYXZ2W5</t>
  </si>
  <si>
    <t>BRRAILACNOR9</t>
  </si>
  <si>
    <t>P8S114104</t>
  </si>
  <si>
    <t>RUMO SA</t>
  </si>
  <si>
    <t>TW0002915006</t>
  </si>
  <si>
    <t>Y7367H107</t>
  </si>
  <si>
    <t>RUENTEX INDUSTRIES LTD</t>
  </si>
  <si>
    <t>TW0009945006</t>
  </si>
  <si>
    <t>Y73659107</t>
  </si>
  <si>
    <t>RUENTEX DEVELOPMENT LTD</t>
  </si>
  <si>
    <t>B17FSC2</t>
  </si>
  <si>
    <t>US67812M2070</t>
  </si>
  <si>
    <t>67812M207</t>
  </si>
  <si>
    <t>ROSNEFT OIL COMPANY GDR</t>
  </si>
  <si>
    <t>PHY731961264</t>
  </si>
  <si>
    <t>Y73196126</t>
  </si>
  <si>
    <t>ROBINSONS LAND CORP</t>
  </si>
  <si>
    <t>TH0279010R18</t>
  </si>
  <si>
    <t>Y7318W120</t>
  </si>
  <si>
    <t>ROBINSON PCL NON-VOTING DR</t>
  </si>
  <si>
    <t>ZAE000024501</t>
  </si>
  <si>
    <t>S6992P127</t>
  </si>
  <si>
    <t>RMB HOLDINGS LTD</t>
  </si>
  <si>
    <t>RHB CAPITAL BHD- COAC CAM# 3611452</t>
  </si>
  <si>
    <t>MYL1066OO009</t>
  </si>
  <si>
    <t>Y72783106</t>
  </si>
  <si>
    <t>RHB BANK</t>
  </si>
  <si>
    <t>BZ1MVY0</t>
  </si>
  <si>
    <t>ZAE000209557</t>
  </si>
  <si>
    <t>S6917M282</t>
  </si>
  <si>
    <t>RESILIENT PROP LTD</t>
  </si>
  <si>
    <t>ZAE000026480</t>
  </si>
  <si>
    <t>S6873K106</t>
  </si>
  <si>
    <t>REMGRO LTD</t>
  </si>
  <si>
    <t>INE002A01018</t>
  </si>
  <si>
    <t>Y72596102</t>
  </si>
  <si>
    <t>RELIANCE INDUSTRIES LTD</t>
  </si>
  <si>
    <t>BF52QF2</t>
  </si>
  <si>
    <t>LU0383812293</t>
  </si>
  <si>
    <t>L7925N152</t>
  </si>
  <si>
    <t>REINET INVESTMENTS S.C.A.</t>
  </si>
  <si>
    <t>BMP3858</t>
  </si>
  <si>
    <t>ZAE000190252</t>
  </si>
  <si>
    <t>S6815L196</t>
  </si>
  <si>
    <t>REDEFINE PROPERTIES LTD</t>
  </si>
  <si>
    <t>B2Q7WL3</t>
  </si>
  <si>
    <t>INE020B01018</t>
  </si>
  <si>
    <t>Y73650106</t>
  </si>
  <si>
    <t>REC LTD</t>
  </si>
  <si>
    <t>TW0002379005</t>
  </si>
  <si>
    <t>Y7220N101</t>
  </si>
  <si>
    <t>REALTEK SEMICONDUCTOR CORP</t>
  </si>
  <si>
    <t>BYX3N48</t>
  </si>
  <si>
    <t>ZAE000210688</t>
  </si>
  <si>
    <t>S6815J118</t>
  </si>
  <si>
    <t>RAND MERCHANT INSURANCE HOLDING LT</t>
  </si>
  <si>
    <t>B7FQV64</t>
  </si>
  <si>
    <t>BRRADLACNOR0</t>
  </si>
  <si>
    <t>P7942C102</t>
  </si>
  <si>
    <t>RAIA DROGASIL SA</t>
  </si>
  <si>
    <t>TW0002382009</t>
  </si>
  <si>
    <t>Y7174J106</t>
  </si>
  <si>
    <t>QUANTA COMPUTER INC</t>
  </si>
  <si>
    <t>B00G234</t>
  </si>
  <si>
    <t>MYL7084OO006</t>
  </si>
  <si>
    <t>Y7171B106</t>
  </si>
  <si>
    <t>QL RESOURCES</t>
  </si>
  <si>
    <t>BP3R3G9</t>
  </si>
  <si>
    <t>CNE000000CG9</t>
  </si>
  <si>
    <t>Y7166P102</t>
  </si>
  <si>
    <t>QINGDAO HAIER LTD A</t>
  </si>
  <si>
    <t>QA0006929895</t>
  </si>
  <si>
    <t>M81802106</t>
  </si>
  <si>
    <t>QATAR NATIONAL BANK</t>
  </si>
  <si>
    <t>QA0006929853</t>
  </si>
  <si>
    <t>M8179Y109</t>
  </si>
  <si>
    <t>QATAR ISLAMIC BANK</t>
  </si>
  <si>
    <t>QA0006929838</t>
  </si>
  <si>
    <t>M8179W103</t>
  </si>
  <si>
    <t>QATAR INSURANCE</t>
  </si>
  <si>
    <t>QA0006929812</t>
  </si>
  <si>
    <t>M8179S102</t>
  </si>
  <si>
    <t>QATAR ELECTRICITY AND WATER</t>
  </si>
  <si>
    <t>B63DG21</t>
  </si>
  <si>
    <t>PLPZU0000011</t>
  </si>
  <si>
    <t>X6919T107</t>
  </si>
  <si>
    <t>PZU SA</t>
  </si>
  <si>
    <t>B012W42</t>
  </si>
  <si>
    <t>MYL1295OO004</t>
  </si>
  <si>
    <t>Y71497104</t>
  </si>
  <si>
    <t>PUBLIC BANK</t>
  </si>
  <si>
    <t>TH0646010R18</t>
  </si>
  <si>
    <t>Y6883U121</t>
  </si>
  <si>
    <t>PTT NON-VOTING DR PCL</t>
  </si>
  <si>
    <t>B73BGD3</t>
  </si>
  <si>
    <t>TH1074010R12</t>
  </si>
  <si>
    <t>Y7150W121</t>
  </si>
  <si>
    <t>PTT GLOBAL CHEMICAL NON VOTING DR</t>
  </si>
  <si>
    <t>B1359L2</t>
  </si>
  <si>
    <t>TH0355010R16</t>
  </si>
  <si>
    <t>Y7145P140</t>
  </si>
  <si>
    <t>PTT EXPLORATION AND PRODUCTION NON</t>
  </si>
  <si>
    <t>B548673</t>
  </si>
  <si>
    <t>ID1000113707</t>
  </si>
  <si>
    <t>Y71197100</t>
  </si>
  <si>
    <t>PT BANK TABUNGAN NEGARA</t>
  </si>
  <si>
    <t>ZAE000013017</t>
  </si>
  <si>
    <t>S5959A107</t>
  </si>
  <si>
    <t>PSG GROUP LTD</t>
  </si>
  <si>
    <t>MX01PI000005</t>
  </si>
  <si>
    <t>P7925L103</t>
  </si>
  <si>
    <t>PROMOTORA Y OPERADORA DE INFRAESTR</t>
  </si>
  <si>
    <t>BF0J5S4</t>
  </si>
  <si>
    <t>MYL8869OO009</t>
  </si>
  <si>
    <t>Y7079E103</t>
  </si>
  <si>
    <t>PRESS METAL ALUMINIUM HOLDINGS</t>
  </si>
  <si>
    <t>TW0002912003</t>
  </si>
  <si>
    <t>Y7082T105</t>
  </si>
  <si>
    <t>PRESIDENT CHAIN STORE CORP</t>
  </si>
  <si>
    <t>MYL4065OO008</t>
  </si>
  <si>
    <t>Y70879104</t>
  </si>
  <si>
    <t>PPB GROUP</t>
  </si>
  <si>
    <t>B03NGS5</t>
  </si>
  <si>
    <t>PLPKO0000016</t>
  </si>
  <si>
    <t>X6919X108</t>
  </si>
  <si>
    <t>POWSZECHNA KASA OSZCZEDNOSCI BANK</t>
  </si>
  <si>
    <t>TW0006239007</t>
  </si>
  <si>
    <t>Y7083Y103</t>
  </si>
  <si>
    <t>POWERTECH TECHNOLOGY INC</t>
  </si>
  <si>
    <t>B233HS6</t>
  </si>
  <si>
    <t>INE752E01010</t>
  </si>
  <si>
    <t>Y7028N105</t>
  </si>
  <si>
    <t>POWER GRID CORPORATION OF INDIA LT</t>
  </si>
  <si>
    <t>TW0009904003</t>
  </si>
  <si>
    <t>Y70786101</t>
  </si>
  <si>
    <t>POU CHEN CORP</t>
  </si>
  <si>
    <t>BD8GL18</t>
  </si>
  <si>
    <t>CNE1000029W3</t>
  </si>
  <si>
    <t>Y6987V108</t>
  </si>
  <si>
    <t>POSTAL SAVINGS BANK OF CHINA LTD H</t>
  </si>
  <si>
    <t>KR7047050000</t>
  </si>
  <si>
    <t>Y1911C102</t>
  </si>
  <si>
    <t>POSCO DAEWOO CORP</t>
  </si>
  <si>
    <t>KR7003670007</t>
  </si>
  <si>
    <t>Y70754109</t>
  </si>
  <si>
    <t>POSCO CHEMTECH LTD</t>
  </si>
  <si>
    <t>KR7005490008</t>
  </si>
  <si>
    <t>Y70750115</t>
  </si>
  <si>
    <t>POSCO</t>
  </si>
  <si>
    <t>B0498T7</t>
  </si>
  <si>
    <t>BRPSSAACNOR7</t>
  </si>
  <si>
    <t>P7905C107</t>
  </si>
  <si>
    <t>PORTO SEGURO SA</t>
  </si>
  <si>
    <t>B57R0L9</t>
  </si>
  <si>
    <t>RU000A0JNAA8</t>
  </si>
  <si>
    <t>X59432108</t>
  </si>
  <si>
    <t>POLYUS</t>
  </si>
  <si>
    <t>BBMT4K9</t>
  </si>
  <si>
    <t>JE00B6T5S470</t>
  </si>
  <si>
    <t>G7179S101</t>
  </si>
  <si>
    <t>POLYMETAL INTERNATIONAL PLC</t>
  </si>
  <si>
    <t>BP3R336</t>
  </si>
  <si>
    <t>CNE000001ND1</t>
  </si>
  <si>
    <t>Y7000Q100</t>
  </si>
  <si>
    <t>POLY DEVELOPMENTS AND HOLDINGS GRO</t>
  </si>
  <si>
    <t>B0L9113</t>
  </si>
  <si>
    <t>PLPGNIG00014</t>
  </si>
  <si>
    <t>X6582S105</t>
  </si>
  <si>
    <t>POLSKIE GORNICTWO NAFTOWE I GAZOWN</t>
  </si>
  <si>
    <t>PLPKN0000018</t>
  </si>
  <si>
    <t>X6922W204</t>
  </si>
  <si>
    <t>POLSKI KONCERN NAFTOWY ORLEN SA</t>
  </si>
  <si>
    <t>BDGN274</t>
  </si>
  <si>
    <t>PHY7072Q1032</t>
  </si>
  <si>
    <t>Y7072Q103</t>
  </si>
  <si>
    <t>PLDT INC</t>
  </si>
  <si>
    <t>B62QPJ1</t>
  </si>
  <si>
    <t>US71922G2093</t>
  </si>
  <si>
    <t>71922G209</t>
  </si>
  <si>
    <t>PJSC PHOSAGRO GDR</t>
  </si>
  <si>
    <t>B2QKYZ0</t>
  </si>
  <si>
    <t>US55953Q2021</t>
  </si>
  <si>
    <t>55953Q202</t>
  </si>
  <si>
    <t>PJSC MAGNIT GDR</t>
  </si>
  <si>
    <t>BYZDW27</t>
  </si>
  <si>
    <t>US69343P1057</t>
  </si>
  <si>
    <t>69343P105</t>
  </si>
  <si>
    <t>PJSC LUKOIL SPONSORED ADR REPRESEN</t>
  </si>
  <si>
    <t>US3682872078</t>
  </si>
  <si>
    <t>PJSC GAZPROM ADR CDI</t>
  </si>
  <si>
    <t>B058J56</t>
  </si>
  <si>
    <t>INE140A01024</t>
  </si>
  <si>
    <t>Y6941N101</t>
  </si>
  <si>
    <t>PIRAMAL ENTERPRISES LTD</t>
  </si>
  <si>
    <t>BP3R284</t>
  </si>
  <si>
    <t>CNE000001R84</t>
  </si>
  <si>
    <t>Y69790114</t>
  </si>
  <si>
    <t>PING AN INSURANCE (GROUP) OF CHINA</t>
  </si>
  <si>
    <t>B01FLR7</t>
  </si>
  <si>
    <t>CNE1000003X6</t>
  </si>
  <si>
    <t>Y69790106</t>
  </si>
  <si>
    <t>PING AN INSURANCE (GROUP) CO OF CH</t>
  </si>
  <si>
    <t>BD5CPS4</t>
  </si>
  <si>
    <t>CNE000000040</t>
  </si>
  <si>
    <t>Y6896T103</t>
  </si>
  <si>
    <t>PING AN BANK LTD A</t>
  </si>
  <si>
    <t>B0JJV59</t>
  </si>
  <si>
    <t>INE318A01026</t>
  </si>
  <si>
    <t>Y6977T139</t>
  </si>
  <si>
    <t>PIDILITE INDUSTRIES LTD</t>
  </si>
  <si>
    <t>ZAE000005443</t>
  </si>
  <si>
    <t>S60947108</t>
  </si>
  <si>
    <t>PICK N PAY STORES LTD</t>
  </si>
  <si>
    <t>CNE100000593</t>
  </si>
  <si>
    <t>Y6975Z103</t>
  </si>
  <si>
    <t>PICC PROPERTY AND CASUALTY LTD H</t>
  </si>
  <si>
    <t>TW0008299009</t>
  </si>
  <si>
    <t>Y7136T101</t>
  </si>
  <si>
    <t>PHISON ELECTRONICS CORP</t>
  </si>
  <si>
    <t>B544PW9</t>
  </si>
  <si>
    <t>PLPGER000010</t>
  </si>
  <si>
    <t>X6447Z104</t>
  </si>
  <si>
    <t>PGE POLSKA GRUPA ENERGETYCZNA SA</t>
  </si>
  <si>
    <t>B00KT68</t>
  </si>
  <si>
    <t>INE347G01014</t>
  </si>
  <si>
    <t>Y68259103</t>
  </si>
  <si>
    <t>PETRONET LNG LTD</t>
  </si>
  <si>
    <t>MYL6033OO004</t>
  </si>
  <si>
    <t>Y6885J116</t>
  </si>
  <si>
    <t>PETRONAS GAS</t>
  </si>
  <si>
    <t>MYL5681OO001</t>
  </si>
  <si>
    <t>Y6885A107</t>
  </si>
  <si>
    <t>PETRONAS DAGANGAN</t>
  </si>
  <si>
    <t>B5KQGT3</t>
  </si>
  <si>
    <t>MYL5183OO008</t>
  </si>
  <si>
    <t>Y6811G103</t>
  </si>
  <si>
    <t>PETRONAS CHEMICALS GROUP</t>
  </si>
  <si>
    <t>BRPETRACNPR6</t>
  </si>
  <si>
    <t>P78331140</t>
  </si>
  <si>
    <t>PETROLEO BRASILEIRO PREF SA</t>
  </si>
  <si>
    <t>CNE1000003W8</t>
  </si>
  <si>
    <t>Y6883Q104</t>
  </si>
  <si>
    <t>PETROCHINA LTD H</t>
  </si>
  <si>
    <t>BRBRDTACNOR1</t>
  </si>
  <si>
    <t>P1904D109</t>
  </si>
  <si>
    <t>PETROBRAS DISTRIBUIDORA SA</t>
  </si>
  <si>
    <t>BRPETRACNOR9</t>
  </si>
  <si>
    <t>P78331132</t>
  </si>
  <si>
    <t>PETROBRAS</t>
  </si>
  <si>
    <t>B03MWY0</t>
  </si>
  <si>
    <t>TRAPETKM91E0</t>
  </si>
  <si>
    <t>M7871F103</t>
  </si>
  <si>
    <t>PETKIM PETROKIMYA HOLDING A</t>
  </si>
  <si>
    <t>ID1000111602</t>
  </si>
  <si>
    <t>Y7136Y118</t>
  </si>
  <si>
    <t>PERUSAHAAN GAS NEGARA (PERSERO)</t>
  </si>
  <si>
    <t>B4PLX17</t>
  </si>
  <si>
    <t>TW0004938006</t>
  </si>
  <si>
    <t>Y6784J100</t>
  </si>
  <si>
    <t>PEGATRON CORP</t>
  </si>
  <si>
    <t>BYX56S9</t>
  </si>
  <si>
    <t>KR7263750002</t>
  </si>
  <si>
    <t>Y6803R109</t>
  </si>
  <si>
    <t>PEARLABYSS CORP</t>
  </si>
  <si>
    <t>B0DK750</t>
  </si>
  <si>
    <t>US6698881090</t>
  </si>
  <si>
    <t>PAO NOVATEK GDR</t>
  </si>
  <si>
    <t>B24FX49</t>
  </si>
  <si>
    <t>KR7028670008</t>
  </si>
  <si>
    <t>Y6720E108</t>
  </si>
  <si>
    <t>PAN OCEAN LTD</t>
  </si>
  <si>
    <t>B4KWQ72</t>
  </si>
  <si>
    <t>ID1000122500</t>
  </si>
  <si>
    <t>Y712CA107</t>
  </si>
  <si>
    <t>PAKUWON JATI</t>
  </si>
  <si>
    <t>B1VJS64</t>
  </si>
  <si>
    <t>INE761H01022</t>
  </si>
  <si>
    <t>Y6592S102</t>
  </si>
  <si>
    <t>PAGE INDUSTRIES LTD</t>
  </si>
  <si>
    <t>ID1000060403</t>
  </si>
  <si>
    <t>Y7148G121</t>
  </si>
  <si>
    <t>PABRIK KERTAS TJIWI KIMIA</t>
  </si>
  <si>
    <t>KR7007310006</t>
  </si>
  <si>
    <t>Y65883103</t>
  </si>
  <si>
    <t>OTTOGI CORP</t>
  </si>
  <si>
    <t>HU0000061726</t>
  </si>
  <si>
    <t>X60746181</t>
  </si>
  <si>
    <t>OTP BANK</t>
  </si>
  <si>
    <t>BDVLJ72</t>
  </si>
  <si>
    <t>KR7271560005</t>
  </si>
  <si>
    <t>Y6S90M128</t>
  </si>
  <si>
    <t>ORION CORP</t>
  </si>
  <si>
    <t>PLTLKPL00017</t>
  </si>
  <si>
    <t>X5984X100</t>
  </si>
  <si>
    <t>ORANGE POLSKA SA</t>
  </si>
  <si>
    <t>BF20GG0</t>
  </si>
  <si>
    <t>KR7079440004</t>
  </si>
  <si>
    <t>Y4R80Y104</t>
  </si>
  <si>
    <t>ORANGE LIFE INSURANCE LTD</t>
  </si>
  <si>
    <t>QA0007227737</t>
  </si>
  <si>
    <t>M8180V102</t>
  </si>
  <si>
    <t>OOREDOO</t>
  </si>
  <si>
    <t>BDVPYN5</t>
  </si>
  <si>
    <t>ZAE000255360</t>
  </si>
  <si>
    <t>S5790B132</t>
  </si>
  <si>
    <t>OLD MUTUAL LIMITED LTD</t>
  </si>
  <si>
    <t>INE213A01029</t>
  </si>
  <si>
    <t>Y64606133</t>
  </si>
  <si>
    <t>OIL AND NATURAL GAS LTD</t>
  </si>
  <si>
    <t>PK0080201012</t>
  </si>
  <si>
    <t>Y6448X107</t>
  </si>
  <si>
    <t>OIL &amp; GAS DEVELOPMENT COMPANY LTD</t>
  </si>
  <si>
    <t>KR7010060002</t>
  </si>
  <si>
    <t>Y6435J103</t>
  </si>
  <si>
    <t>OCI LTD</t>
  </si>
  <si>
    <t>B037HF1</t>
  </si>
  <si>
    <t>INE733E01010</t>
  </si>
  <si>
    <t>Y6421X116</t>
  </si>
  <si>
    <t>NTPC LTD</t>
  </si>
  <si>
    <t>B59FPC7</t>
  </si>
  <si>
    <t>RU0009046452</t>
  </si>
  <si>
    <t>X58996103</t>
  </si>
  <si>
    <t>NOVOLIPETSK STEEL</t>
  </si>
  <si>
    <t>TW0003034005</t>
  </si>
  <si>
    <t>Y64153102</t>
  </si>
  <si>
    <t>NOVATEK MICROELECTRONICS CORP</t>
  </si>
  <si>
    <t>B5MDP39</t>
  </si>
  <si>
    <t>US65487X1028</t>
  </si>
  <si>
    <t>65487X102</t>
  </si>
  <si>
    <t>NOAH HOLDINGS ADR REPRESENTING .5</t>
  </si>
  <si>
    <t>B59SS16</t>
  </si>
  <si>
    <t>RU000A0J2Q06</t>
  </si>
  <si>
    <t>X7394C106</t>
  </si>
  <si>
    <t>NK ROSNEFT</t>
  </si>
  <si>
    <t>B59SNS8</t>
  </si>
  <si>
    <t>RU0009024277</t>
  </si>
  <si>
    <t>X6983S100</t>
  </si>
  <si>
    <t>NK LUKOIL</t>
  </si>
  <si>
    <t>B0WC2B8</t>
  </si>
  <si>
    <t>BMG653181005</t>
  </si>
  <si>
    <t>G65318100</t>
  </si>
  <si>
    <t>NINE DRAGONS PAPER HOLDINGS LTD</t>
  </si>
  <si>
    <t>BSZLN15</t>
  </si>
  <si>
    <t>TW0008464009</t>
  </si>
  <si>
    <t>Y6349P112</t>
  </si>
  <si>
    <t>NIEN MADE ENTERPRISE  LTD</t>
  </si>
  <si>
    <t>KR7005940002</t>
  </si>
  <si>
    <t>Y6S75L806</t>
  </si>
  <si>
    <t>NH INVESTMENT &amp; SECURITIES LTD</t>
  </si>
  <si>
    <t>BBPD5F0</t>
  </si>
  <si>
    <t>KYG6501M1050</t>
  </si>
  <si>
    <t>G6501M105</t>
  </si>
  <si>
    <t>NEXTEER AUTOMOTIVE GROUP LTD</t>
  </si>
  <si>
    <t>B1CN1G6</t>
  </si>
  <si>
    <t>US6475811070</t>
  </si>
  <si>
    <t>NEW ORIENTAL EDUCATION &amp; TECHNOLOG</t>
  </si>
  <si>
    <t>B5730Z1</t>
  </si>
  <si>
    <t>CNE100001922</t>
  </si>
  <si>
    <t>Y625A4115</t>
  </si>
  <si>
    <t>NEW CHINA LIFE INSURANCE COMPANY L</t>
  </si>
  <si>
    <t>BF2S426</t>
  </si>
  <si>
    <t>KR7251270005</t>
  </si>
  <si>
    <t>Y6S5CG100</t>
  </si>
  <si>
    <t>NETMARBLE CORP</t>
  </si>
  <si>
    <t>US64110W1027</t>
  </si>
  <si>
    <t>64110W102</t>
  </si>
  <si>
    <t>NETEASE ADR INC</t>
  </si>
  <si>
    <t>ZAE000011953</t>
  </si>
  <si>
    <t>S5507D108</t>
  </si>
  <si>
    <t>NETCARE LTD</t>
  </si>
  <si>
    <t>MYL4707OO005</t>
  </si>
  <si>
    <t>Y6269X103</t>
  </si>
  <si>
    <t>NESTLE MALAYSIA</t>
  </si>
  <si>
    <t>INE239A01016</t>
  </si>
  <si>
    <t>Y6268T111</t>
  </si>
  <si>
    <t>NESTLE INDIA LTD</t>
  </si>
  <si>
    <t>BDD7WV3</t>
  </si>
  <si>
    <t>IM00BDD7WV31</t>
  </si>
  <si>
    <t>G6420W101</t>
  </si>
  <si>
    <t>NEPI ROCKCASTLE PLC</t>
  </si>
  <si>
    <t>ZAE000004875</t>
  </si>
  <si>
    <t>S5518R104</t>
  </si>
  <si>
    <t>NEDBANK GROUP LTD</t>
  </si>
  <si>
    <t>KR7036570000</t>
  </si>
  <si>
    <t>Y6258Y104</t>
  </si>
  <si>
    <t>NCSOFT CORP</t>
  </si>
  <si>
    <t>KR7035420009</t>
  </si>
  <si>
    <t>Y62579100</t>
  </si>
  <si>
    <t>NAVER CORP</t>
  </si>
  <si>
    <t>B014K55</t>
  </si>
  <si>
    <t>BRNATUACNOR6</t>
  </si>
  <si>
    <t>P7088C106</t>
  </si>
  <si>
    <t>NATURA COSMETICOS SA</t>
  </si>
  <si>
    <t>ZAE000015889</t>
  </si>
  <si>
    <t>S53435103</t>
  </si>
  <si>
    <t>NASPERS LIMITED N LTD</t>
  </si>
  <si>
    <t>TW0002408002</t>
  </si>
  <si>
    <t>Y62066108</t>
  </si>
  <si>
    <t>NANYA TECHNOLOGY CORP</t>
  </si>
  <si>
    <t>TW0001303006</t>
  </si>
  <si>
    <t>Y62061109</t>
  </si>
  <si>
    <t>NAN YA PLASTICS CORP</t>
  </si>
  <si>
    <t>B23DZG0</t>
  </si>
  <si>
    <t>BRMULTACNOR5</t>
  </si>
  <si>
    <t>P69913187</t>
  </si>
  <si>
    <t>MULTIPLAN EMPREENDIMENTOS IMOBILIA</t>
  </si>
  <si>
    <t>BSNLDQ2</t>
  </si>
  <si>
    <t>TH6068010R19</t>
  </si>
  <si>
    <t>Y625AD123</t>
  </si>
  <si>
    <t>MUANGTHAI CAPITAL ORS NON-VOTING D</t>
  </si>
  <si>
    <t>ZAE000042164</t>
  </si>
  <si>
    <t>S8039R108</t>
  </si>
  <si>
    <t>MTN GROUP LTD</t>
  </si>
  <si>
    <t>BYXW419</t>
  </si>
  <si>
    <t>ZAE000200457</t>
  </si>
  <si>
    <t>S5256M135</t>
  </si>
  <si>
    <t>MR PRICE GROUP LTD</t>
  </si>
  <si>
    <t>GRS426003000</t>
  </si>
  <si>
    <t>X55904100</t>
  </si>
  <si>
    <t>MOTOR OIL (HELLAS) CORINTH REFINER</t>
  </si>
  <si>
    <t>INE775A01035</t>
  </si>
  <si>
    <t>Y6139B141</t>
  </si>
  <si>
    <t>MOTHERSON SUMI SYSTEMS LTD</t>
  </si>
  <si>
    <t>B9GFHQ6</t>
  </si>
  <si>
    <t>RU000A0JR4A1</t>
  </si>
  <si>
    <t>X6983N101</t>
  </si>
  <si>
    <t>MOSCOW EXCHANGE</t>
  </si>
  <si>
    <t>BD3CQ16</t>
  </si>
  <si>
    <t>CZ0008040318</t>
  </si>
  <si>
    <t>X3R0GS100</t>
  </si>
  <si>
    <t>MONETA MONEY BNK</t>
  </si>
  <si>
    <t>B41LJ57</t>
  </si>
  <si>
    <t>ZAE000156550</t>
  </si>
  <si>
    <t>S5274K111</t>
  </si>
  <si>
    <t>MONDI LTD</t>
  </si>
  <si>
    <t>BSS6HX7</t>
  </si>
  <si>
    <t>US60879B1070</t>
  </si>
  <si>
    <t>60879B107</t>
  </si>
  <si>
    <t>MOMO ADR REPRESENTING  INC CLASS A</t>
  </si>
  <si>
    <t>BD5ZXH8</t>
  </si>
  <si>
    <t>HU0000153937</t>
  </si>
  <si>
    <t>X5S32S129</t>
  </si>
  <si>
    <t>MOL HUNGARIAN OIL AND GAS</t>
  </si>
  <si>
    <t>US6074091090</t>
  </si>
  <si>
    <t>MOBILE TELESYSTEMS ADR REP</t>
  </si>
  <si>
    <t>B4PXV75</t>
  </si>
  <si>
    <t>ZAE000149902</t>
  </si>
  <si>
    <t>S5143R107</t>
  </si>
  <si>
    <t>MMI HOLDINGS LTD</t>
  </si>
  <si>
    <t>HK1208013172</t>
  </si>
  <si>
    <t>Y6133Q102</t>
  </si>
  <si>
    <t>MMG LTD</t>
  </si>
  <si>
    <t>MYL3816OO005</t>
  </si>
  <si>
    <t>Y6080H105</t>
  </si>
  <si>
    <t>MISC</t>
  </si>
  <si>
    <t>B018C28</t>
  </si>
  <si>
    <t>TH0128010R17</t>
  </si>
  <si>
    <t>Y6069M117</t>
  </si>
  <si>
    <t>MINOR INTERNATIONAL PUBLIC NON VOT</t>
  </si>
  <si>
    <t>BD5CPP1</t>
  </si>
  <si>
    <t>CNE100001QQ5</t>
  </si>
  <si>
    <t>Y6S40V103</t>
  </si>
  <si>
    <t>MIDEA GROUP LTD A</t>
  </si>
  <si>
    <t>TW0002377009</t>
  </si>
  <si>
    <t>Y6037M108</t>
  </si>
  <si>
    <t>MICRO-STAR INTERNATIONAL LTD</t>
  </si>
  <si>
    <t>MX01ME050007</t>
  </si>
  <si>
    <t>P57908132</t>
  </si>
  <si>
    <t>MEXICHEM SA DE CV</t>
  </si>
  <si>
    <t>PHY6028G1361</t>
  </si>
  <si>
    <t>Y6028G136</t>
  </si>
  <si>
    <t>METROPOLITAN BANK AND TRUST CO</t>
  </si>
  <si>
    <t>B1L8838</t>
  </si>
  <si>
    <t>PHY603051020</t>
  </si>
  <si>
    <t>Y60305102</t>
  </si>
  <si>
    <t>METRO PACIFIC INV CORP</t>
  </si>
  <si>
    <t>B42SRM0</t>
  </si>
  <si>
    <t>CNE100000FF3</t>
  </si>
  <si>
    <t>Y5949Y119</t>
  </si>
  <si>
    <t>METALLURGICAL CORPORATION OF CHINA</t>
  </si>
  <si>
    <t>BP3R4K0</t>
  </si>
  <si>
    <t>CNE100000FX6</t>
  </si>
  <si>
    <t>Y5949Y101</t>
  </si>
  <si>
    <t>METALLURGICAL CORP OF CHINA LTD A</t>
  </si>
  <si>
    <t>BYYNH90</t>
  </si>
  <si>
    <t>KYG5966D1051</t>
  </si>
  <si>
    <t>G5966D105</t>
  </si>
  <si>
    <t>MEITU INC</t>
  </si>
  <si>
    <t>PHY594811127</t>
  </si>
  <si>
    <t>Y59481112</t>
  </si>
  <si>
    <t>MEGAWORLD CORP</t>
  </si>
  <si>
    <t>B292SM8</t>
  </si>
  <si>
    <t>MX01ME090003</t>
  </si>
  <si>
    <t>P652AE117</t>
  </si>
  <si>
    <t>MEGACABLE HOLDINGS CPO</t>
  </si>
  <si>
    <t>TW0002886009</t>
  </si>
  <si>
    <t>Y59456106</t>
  </si>
  <si>
    <t>MEGA FINANCIAL HOLDING LTD</t>
  </si>
  <si>
    <t>B3L2NF1</t>
  </si>
  <si>
    <t>KR7086900008</t>
  </si>
  <si>
    <t>Y59079106</t>
  </si>
  <si>
    <t>MEDY-TOX INC</t>
  </si>
  <si>
    <t>TW0002454006</t>
  </si>
  <si>
    <t>Y5945U103</t>
  </si>
  <si>
    <t>MEDIATEK INC</t>
  </si>
  <si>
    <t>PK0055601014</t>
  </si>
  <si>
    <t>Y61898105</t>
  </si>
  <si>
    <t>MCB BANK LTD</t>
  </si>
  <si>
    <t>PLBRE0000012</t>
  </si>
  <si>
    <t>X0742L100</t>
  </si>
  <si>
    <t>MBANK SA</t>
  </si>
  <si>
    <t>B5387L5</t>
  </si>
  <si>
    <t>MYL6012OO008</t>
  </si>
  <si>
    <t>Y58460109</t>
  </si>
  <si>
    <t>MAXIS</t>
  </si>
  <si>
    <t>B0VR7W0</t>
  </si>
  <si>
    <t>QA000A0M8VM3</t>
  </si>
  <si>
    <t>M6850J102</t>
  </si>
  <si>
    <t>MASRAF AL RAYAN</t>
  </si>
  <si>
    <t>INE585B01010</t>
  </si>
  <si>
    <t>Y7565Y100</t>
  </si>
  <si>
    <t>MARUTI SUZUKI INDIA LTD</t>
  </si>
  <si>
    <t>B1S34K5</t>
  </si>
  <si>
    <t>INE196A01026</t>
  </si>
  <si>
    <t>Y5841R170</t>
  </si>
  <si>
    <t>MARICO LTD</t>
  </si>
  <si>
    <t>B247XZ6</t>
  </si>
  <si>
    <t>PHY5764J1483</t>
  </si>
  <si>
    <t>Y5764J148</t>
  </si>
  <si>
    <t>MANILA ELECTRIC</t>
  </si>
  <si>
    <t>MYL5014OO005</t>
  </si>
  <si>
    <t>Y5585D106</t>
  </si>
  <si>
    <t>MALAYSIA AIRPORTS HOLDINGS</t>
  </si>
  <si>
    <t>MYL1155OO000</t>
  </si>
  <si>
    <t>Y54671105</t>
  </si>
  <si>
    <t>MALAYAN BANKING</t>
  </si>
  <si>
    <t>INE101A01026</t>
  </si>
  <si>
    <t>Y54164150</t>
  </si>
  <si>
    <t>MAHINDRA AND MAHINDRA LTD</t>
  </si>
  <si>
    <t>B8F8822</t>
  </si>
  <si>
    <t>INE774D01024</t>
  </si>
  <si>
    <t>Y53987122</t>
  </si>
  <si>
    <t>MAHINDRA AND MAHINDRA FINANCIAL SE</t>
  </si>
  <si>
    <t>B5B1RP0</t>
  </si>
  <si>
    <t>RU0009084396</t>
  </si>
  <si>
    <t>X5171A103</t>
  </si>
  <si>
    <t>MAGNITOGORSKIY METALLURGICHESKIY K</t>
  </si>
  <si>
    <t>B4975P9</t>
  </si>
  <si>
    <t>BRMGLUACNOR2</t>
  </si>
  <si>
    <t>P6425Q109</t>
  </si>
  <si>
    <t>MAGAZINE LUIZA SA</t>
  </si>
  <si>
    <t>CNE1000003R8</t>
  </si>
  <si>
    <t>Y5361G109</t>
  </si>
  <si>
    <t>MAANSHAN IRON AND STEEL LTD H</t>
  </si>
  <si>
    <t>B1FRH89</t>
  </si>
  <si>
    <t>BRMDIAACNOR7</t>
  </si>
  <si>
    <t>P64876108</t>
  </si>
  <si>
    <t>M DIAS BRANCO INDUSTRIA SA</t>
  </si>
  <si>
    <t>BNQ4GF3</t>
  </si>
  <si>
    <t>BMG570071099</t>
  </si>
  <si>
    <t>G57007109</t>
  </si>
  <si>
    <t>LUYE PHARMA GROUP LTD</t>
  </si>
  <si>
    <t>INE326A01037</t>
  </si>
  <si>
    <t>Y5362X101</t>
  </si>
  <si>
    <t>LUPIN LTD</t>
  </si>
  <si>
    <t>PLLPP0000011</t>
  </si>
  <si>
    <t>X5053G103</t>
  </si>
  <si>
    <t>LPP SA</t>
  </si>
  <si>
    <t>B0WGPZ5</t>
  </si>
  <si>
    <t>KR7023530009</t>
  </si>
  <si>
    <t>Y5346T119</t>
  </si>
  <si>
    <t>LOTTE SHOPPING LTD</t>
  </si>
  <si>
    <t>KR7004990008</t>
  </si>
  <si>
    <t>Y53468107</t>
  </si>
  <si>
    <t>LOTTE CORP</t>
  </si>
  <si>
    <t>KR7011170008</t>
  </si>
  <si>
    <t>Y5336U100</t>
  </si>
  <si>
    <t>LOTTE CHEMICAL CORP</t>
  </si>
  <si>
    <t>B56KLY9</t>
  </si>
  <si>
    <t>KYG5635P1090</t>
  </si>
  <si>
    <t>G5635P109</t>
  </si>
  <si>
    <t>LONGFOR GROUP HOLDINGS LTD</t>
  </si>
  <si>
    <t>B0CGYD6</t>
  </si>
  <si>
    <t>BRLRENACNOR1</t>
  </si>
  <si>
    <t>P6332C102</t>
  </si>
  <si>
    <t>LOJAS RENNER SA</t>
  </si>
  <si>
    <t>BRLAMEACNPR6</t>
  </si>
  <si>
    <t>P6329M105</t>
  </si>
  <si>
    <t>LOJAS AMERICANAS PN REP1 PREF SA</t>
  </si>
  <si>
    <t>BH6X937</t>
  </si>
  <si>
    <t>KYG555551095</t>
  </si>
  <si>
    <t>G55555109</t>
  </si>
  <si>
    <t>LOGAN PROPERTY HOLDINGS LTD</t>
  </si>
  <si>
    <t>B08K3S0</t>
  </si>
  <si>
    <t>BRRENTACNOR4</t>
  </si>
  <si>
    <t>P6330Z111</t>
  </si>
  <si>
    <t>LOCALIZA RENT A CAR SA</t>
  </si>
  <si>
    <t>TW0002301009</t>
  </si>
  <si>
    <t>Y5313K109</t>
  </si>
  <si>
    <t>LITE ON TECHNOLOGY CORP</t>
  </si>
  <si>
    <t>B4K90R1</t>
  </si>
  <si>
    <t>ZAE000145892</t>
  </si>
  <si>
    <t>S4682C100</t>
  </si>
  <si>
    <t>LIFE HEALTH LTD</t>
  </si>
  <si>
    <t>INE115A01026</t>
  </si>
  <si>
    <t>Y5278Z133</t>
  </si>
  <si>
    <t>LIC HOUSING FINANCE LTD</t>
  </si>
  <si>
    <t>ZAE000127148</t>
  </si>
  <si>
    <t>S44440121</t>
  </si>
  <si>
    <t>LIBERTY HOLDINGS LTD</t>
  </si>
  <si>
    <t>KR7032640005</t>
  </si>
  <si>
    <t>Y5293P102</t>
  </si>
  <si>
    <t>LG UPLUS CORP</t>
  </si>
  <si>
    <t>B39Z8G8</t>
  </si>
  <si>
    <t>KR7011070000</t>
  </si>
  <si>
    <t>Y5S54X104</t>
  </si>
  <si>
    <t>LG INNOTEK LTD</t>
  </si>
  <si>
    <t>KR7051901007</t>
  </si>
  <si>
    <t>Y5275R118</t>
  </si>
  <si>
    <t>LG HOUSEHOLD &amp; HEALTH CARE PREF LT</t>
  </si>
  <si>
    <t>KR7051900009</t>
  </si>
  <si>
    <t>Y5275R100</t>
  </si>
  <si>
    <t>LG HOUSEHOLD &amp; HEALTH CARE LTD</t>
  </si>
  <si>
    <t>KR7066570003</t>
  </si>
  <si>
    <t>Y5275H177</t>
  </si>
  <si>
    <t>LG ELECTRONICS INC</t>
  </si>
  <si>
    <t>B01VZN9</t>
  </si>
  <si>
    <t>KR7034220004</t>
  </si>
  <si>
    <t>Y5255T100</t>
  </si>
  <si>
    <t>LG DISPLAY LTD</t>
  </si>
  <si>
    <t>KR7003550001</t>
  </si>
  <si>
    <t>Y52755108</t>
  </si>
  <si>
    <t>LG CORP</t>
  </si>
  <si>
    <t>KR7051911006</t>
  </si>
  <si>
    <t>Y52758110</t>
  </si>
  <si>
    <t>LG CHEM PREFERRED STOCK LTD</t>
  </si>
  <si>
    <t>KR7051910008</t>
  </si>
  <si>
    <t>Y52758102</t>
  </si>
  <si>
    <t>LG CHEM LTD</t>
  </si>
  <si>
    <t>HK0992009065</t>
  </si>
  <si>
    <t>Y5257Y107</t>
  </si>
  <si>
    <t>LENOVO GROUP LTD</t>
  </si>
  <si>
    <t>BYMW733</t>
  </si>
  <si>
    <t>CNE100001ZT0</t>
  </si>
  <si>
    <t>Y52237107</t>
  </si>
  <si>
    <t>LEGEND HOLDINGS CORP H</t>
  </si>
  <si>
    <t>KYG5427W1309</t>
  </si>
  <si>
    <t>G5427W130</t>
  </si>
  <si>
    <t>LEE &amp; MAN PAPER MANUFACTURING LTD</t>
  </si>
  <si>
    <t>CL0000000423</t>
  </si>
  <si>
    <t>P61894104</t>
  </si>
  <si>
    <t>LATAM AIRLINES GROUP SA</t>
  </si>
  <si>
    <t>B0166K8</t>
  </si>
  <si>
    <t>INE018A01030</t>
  </si>
  <si>
    <t>Y5217N159</t>
  </si>
  <si>
    <t>LARSEN AND TOUBRO LTD</t>
  </si>
  <si>
    <t>TW0003008009</t>
  </si>
  <si>
    <t>Y52144105</t>
  </si>
  <si>
    <t>LARGAN PRECISION LTD</t>
  </si>
  <si>
    <t>TH0143010R16</t>
  </si>
  <si>
    <t>Y5172C164</t>
  </si>
  <si>
    <t>LAND AND HOUSE PUBLIC NON-VOTING D</t>
  </si>
  <si>
    <t>B1YBF00</t>
  </si>
  <si>
    <t>KYG532241042</t>
  </si>
  <si>
    <t>G53224104</t>
  </si>
  <si>
    <t>KWG GROUP HOLDINGS LTD</t>
  </si>
  <si>
    <t>BP3R2F1</t>
  </si>
  <si>
    <t>CNE0000018R8</t>
  </si>
  <si>
    <t>Y5070V116</t>
  </si>
  <si>
    <t>KWEICHOW MOUTAI LTD A</t>
  </si>
  <si>
    <t>BMG5320C1082</t>
  </si>
  <si>
    <t>G5320C108</t>
  </si>
  <si>
    <t>KUNLUN ENERGY LTD</t>
  </si>
  <si>
    <t>KR7011780004</t>
  </si>
  <si>
    <t>Y5S159113</t>
  </si>
  <si>
    <t>KUMHO PETRO CHEMICAL LTD</t>
  </si>
  <si>
    <t>B1G4262</t>
  </si>
  <si>
    <t>ZAE000085346</t>
  </si>
  <si>
    <t>S4341C103</t>
  </si>
  <si>
    <t>KUMBA IRON ORE LTD</t>
  </si>
  <si>
    <t>MYL2445OO004</t>
  </si>
  <si>
    <t>Y47153104</t>
  </si>
  <si>
    <t>KUALA LUMPUR KEPONG</t>
  </si>
  <si>
    <t>KR7033780008</t>
  </si>
  <si>
    <t>Y49904108</t>
  </si>
  <si>
    <t>KT&amp;G CORP</t>
  </si>
  <si>
    <t>KR7030200000</t>
  </si>
  <si>
    <t>Y49915104</t>
  </si>
  <si>
    <t>KT CORP</t>
  </si>
  <si>
    <t>TH0150010R11</t>
  </si>
  <si>
    <t>Y49885174</t>
  </si>
  <si>
    <t>KRUNG THAI BANK PUBLIC NON-VOTING</t>
  </si>
  <si>
    <t>BRKROTACNOR9</t>
  </si>
  <si>
    <t>P6115V251</t>
  </si>
  <si>
    <t>KROTON EDUCACIONAL SA</t>
  </si>
  <si>
    <t>KR7003490000</t>
  </si>
  <si>
    <t>Y4936S102</t>
  </si>
  <si>
    <t>KOREAN AIR LINES LTD</t>
  </si>
  <si>
    <t>KR7010130003</t>
  </si>
  <si>
    <t>Y4960Y108</t>
  </si>
  <si>
    <t>KOREA ZINC INC</t>
  </si>
  <si>
    <t>KR7071050009</t>
  </si>
  <si>
    <t>Y4862P106</t>
  </si>
  <si>
    <t>KOREA INVESTMENT HOLDINGS LTD</t>
  </si>
  <si>
    <t>KR7036460004</t>
  </si>
  <si>
    <t>Y48861101</t>
  </si>
  <si>
    <t>KOREA GAS CORP</t>
  </si>
  <si>
    <t>KR7015760002</t>
  </si>
  <si>
    <t>Y48406105</t>
  </si>
  <si>
    <t>KOREA ELECTRIC POWER CORP</t>
  </si>
  <si>
    <t>B3N3363</t>
  </si>
  <si>
    <t>KR7047810007</t>
  </si>
  <si>
    <t>Y4838Q105</t>
  </si>
  <si>
    <t>KOREA AEROSPACE INDUSTRIES LTD</t>
  </si>
  <si>
    <t>CZ0008019106</t>
  </si>
  <si>
    <t>X45471111</t>
  </si>
  <si>
    <t>KOMERCNI BANK</t>
  </si>
  <si>
    <t>B03MVJ8</t>
  </si>
  <si>
    <t>TRAKCHOL91Q8</t>
  </si>
  <si>
    <t>M63751107</t>
  </si>
  <si>
    <t>KOC HOLDING A</t>
  </si>
  <si>
    <t>BJ0K6Z9</t>
  </si>
  <si>
    <t>BRKLBNCDAM18</t>
  </si>
  <si>
    <t>P60933135</t>
  </si>
  <si>
    <t>KLABIN UNITS SA</t>
  </si>
  <si>
    <t>B27WRM3</t>
  </si>
  <si>
    <t>KYG5264Y1089</t>
  </si>
  <si>
    <t>G5264Y108</t>
  </si>
  <si>
    <t>KINGSOFT CORP LTD</t>
  </si>
  <si>
    <t>KYG525681477</t>
  </si>
  <si>
    <t>G52568147</t>
  </si>
  <si>
    <t>KINGDEE INT L SOFTWARE GROUP LTD</t>
  </si>
  <si>
    <t>B1HHFV6</t>
  </si>
  <si>
    <t>KYG5257K1076</t>
  </si>
  <si>
    <t>G5257K107</t>
  </si>
  <si>
    <t>KINGBOARD LAMINATES HOLDINGS LTD</t>
  </si>
  <si>
    <t>KYG525621408</t>
  </si>
  <si>
    <t>G52562140</t>
  </si>
  <si>
    <t>KINGBOARD HOLDINGS LTD</t>
  </si>
  <si>
    <t>MXP606941179</t>
  </si>
  <si>
    <t>P60694117</t>
  </si>
  <si>
    <t>KIMBERLY-CLARK DE MEXICO CLASS A</t>
  </si>
  <si>
    <t>KR7000270009</t>
  </si>
  <si>
    <t>Y47601102</t>
  </si>
  <si>
    <t>KIA MOTORS CORP</t>
  </si>
  <si>
    <t>PLKGHM000017</t>
  </si>
  <si>
    <t>X45213109</t>
  </si>
  <si>
    <t>KGHM POLSKA MIEDZ SA</t>
  </si>
  <si>
    <t>KR7002380004</t>
  </si>
  <si>
    <t>Y45945105</t>
  </si>
  <si>
    <t>KCC CORP</t>
  </si>
  <si>
    <t>B3DF0Y6</t>
  </si>
  <si>
    <t>KR7105560007</t>
  </si>
  <si>
    <t>Y46007103</t>
  </si>
  <si>
    <t>KB FINANCIAL GROUP INC</t>
  </si>
  <si>
    <t>TH0016010R14</t>
  </si>
  <si>
    <t>Y4591R126</t>
  </si>
  <si>
    <t>KASIKORNBANK PUBLIC NON-VOTING DR</t>
  </si>
  <si>
    <t>TH0016010017</t>
  </si>
  <si>
    <t>Y4591R118</t>
  </si>
  <si>
    <t>KASIKORNBANK PCL F</t>
  </si>
  <si>
    <t>KR7035250000</t>
  </si>
  <si>
    <t>Y4581L105</t>
  </si>
  <si>
    <t>KANGWON LAND INC</t>
  </si>
  <si>
    <t>BP3R422</t>
  </si>
  <si>
    <t>CNE0000017M1</t>
  </si>
  <si>
    <t>Y2930H106</t>
  </si>
  <si>
    <t>KANGMEI PHARMACEUTICAL LTD A</t>
  </si>
  <si>
    <t>B7311V6</t>
  </si>
  <si>
    <t>ID1000125107</t>
  </si>
  <si>
    <t>Y71287208</t>
  </si>
  <si>
    <t>KALBE FARMA</t>
  </si>
  <si>
    <t>KR7035720002</t>
  </si>
  <si>
    <t>Y2020U108</t>
  </si>
  <si>
    <t>KAKAO CORP</t>
  </si>
  <si>
    <t>B58RBK4</t>
  </si>
  <si>
    <t>KYG521321003</t>
  </si>
  <si>
    <t>G52132100</t>
  </si>
  <si>
    <t>KAISA GROUP HOLDINGS LTD</t>
  </si>
  <si>
    <t>GRS282183003</t>
  </si>
  <si>
    <t>X4114P111</t>
  </si>
  <si>
    <t>JUMBO SA</t>
  </si>
  <si>
    <t>BZBYJJ7</t>
  </si>
  <si>
    <t>INE019A01038</t>
  </si>
  <si>
    <t>Y44680158</t>
  </si>
  <si>
    <t>JSW STEEL LTD</t>
  </si>
  <si>
    <t>PHY4466S1007</t>
  </si>
  <si>
    <t>Y4466S100</t>
  </si>
  <si>
    <t>JOLLIBEE FOODS CORP</t>
  </si>
  <si>
    <t>BD39D16</t>
  </si>
  <si>
    <t>KYG5139G1001</t>
  </si>
  <si>
    <t>G5139G100</t>
  </si>
  <si>
    <t>JIAYUAN INTERNATIONAL GROUP LTD</t>
  </si>
  <si>
    <t>CNE1000003K3</t>
  </si>
  <si>
    <t>Y4446C100</t>
  </si>
  <si>
    <t>JIANGXI COPPER LTD H</t>
  </si>
  <si>
    <t>BD5CPF1</t>
  </si>
  <si>
    <t>CNE100000HB8</t>
  </si>
  <si>
    <t>Y444AE101</t>
  </si>
  <si>
    <t>JIANGSU YANGHE BREWERY JOINT-STOCK</t>
  </si>
  <si>
    <t>BP3R369</t>
  </si>
  <si>
    <t>CNE0000014W7</t>
  </si>
  <si>
    <t>Y4446S105</t>
  </si>
  <si>
    <t>JIANGSU HENGRUI MEDICINE LTD A</t>
  </si>
  <si>
    <t>CNE1000003J5</t>
  </si>
  <si>
    <t>Y4443L103</t>
  </si>
  <si>
    <t>JIANGSU EXPRESSWAY LTD H</t>
  </si>
  <si>
    <t>PHY444251177</t>
  </si>
  <si>
    <t>Y44425117</t>
  </si>
  <si>
    <t>JG SUMMIT HOLDINGS  INC</t>
  </si>
  <si>
    <t>BMM27D9</t>
  </si>
  <si>
    <t>US47215P1066</t>
  </si>
  <si>
    <t>47215P106</t>
  </si>
  <si>
    <t>JD.COM ADR REPRESENTING  INC CLASS</t>
  </si>
  <si>
    <t>B1V74X7</t>
  </si>
  <si>
    <t>BRJBSSACNOR8</t>
  </si>
  <si>
    <t>P59695109</t>
  </si>
  <si>
    <t>JBS SA</t>
  </si>
  <si>
    <t>B6R2S06</t>
  </si>
  <si>
    <t>PLJSW0000015</t>
  </si>
  <si>
    <t>X4038D103</t>
  </si>
  <si>
    <t>JASTRZEBSKA SPOLKA WEGLOWA  SA</t>
  </si>
  <si>
    <t>B28T1S7</t>
  </si>
  <si>
    <t>ID1000108103</t>
  </si>
  <si>
    <t>Y71285103</t>
  </si>
  <si>
    <t>JASA MARGA</t>
  </si>
  <si>
    <t>B0JGGP5</t>
  </si>
  <si>
    <t>INE154A01025</t>
  </si>
  <si>
    <t>Y4211T171</t>
  </si>
  <si>
    <t>ITC LTD</t>
  </si>
  <si>
    <t>BRITSAACNPR7</t>
  </si>
  <si>
    <t>P5887P427</t>
  </si>
  <si>
    <t>ITAUSA INVESTIMENTOS ITAU PREF SA</t>
  </si>
  <si>
    <t>B037HR3</t>
  </si>
  <si>
    <t>BRITUBACNPR1</t>
  </si>
  <si>
    <t>P5968U113</t>
  </si>
  <si>
    <t>ITAU UNIBANCO HOLDING PREF SA</t>
  </si>
  <si>
    <t>BYT25P4</t>
  </si>
  <si>
    <t>CL0002262351</t>
  </si>
  <si>
    <t>P5R3QP103</t>
  </si>
  <si>
    <t>ITAU CORPBANCA</t>
  </si>
  <si>
    <t>TH0471010R11</t>
  </si>
  <si>
    <t>Y4177E127</t>
  </si>
  <si>
    <t>IRPC NON-VOTING DR PCL</t>
  </si>
  <si>
    <t>BYZ6D56</t>
  </si>
  <si>
    <t>BRIRBRACNOR4</t>
  </si>
  <si>
    <t>P5876C106</t>
  </si>
  <si>
    <t>IRB BRASIL RESSEGUROS SA</t>
  </si>
  <si>
    <t>BH7JFJ2</t>
  </si>
  <si>
    <t>MYL5249OO007</t>
  </si>
  <si>
    <t>Y417A6104</t>
  </si>
  <si>
    <t>IOI PROPERTIES GROUP</t>
  </si>
  <si>
    <t>B1Y3WG1</t>
  </si>
  <si>
    <t>MYL1961OO001</t>
  </si>
  <si>
    <t>Y41763106</t>
  </si>
  <si>
    <t>IOI CORPORATION</t>
  </si>
  <si>
    <t>B17BBR6</t>
  </si>
  <si>
    <t>ZAE000081949</t>
  </si>
  <si>
    <t>S39081138</t>
  </si>
  <si>
    <t>INVESTEC LTD</t>
  </si>
  <si>
    <t>B8SGSP6</t>
  </si>
  <si>
    <t>COT09PA00035</t>
  </si>
  <si>
    <t>P0275K122</t>
  </si>
  <si>
    <t>INVERSIONES ARGOS SA</t>
  </si>
  <si>
    <t>TW0002356003</t>
  </si>
  <si>
    <t>Y4176F109</t>
  </si>
  <si>
    <t>INVENTEC CORP</t>
  </si>
  <si>
    <t>PHY411571011</t>
  </si>
  <si>
    <t>Y41157101</t>
  </si>
  <si>
    <t>INTERNATIONAL CONTAINER TERMINAL S</t>
  </si>
  <si>
    <t>BYYZ7D0</t>
  </si>
  <si>
    <t>INE646L01027</t>
  </si>
  <si>
    <t>Y4R97L111</t>
  </si>
  <si>
    <t>INTERGLOBE AVIATION LTD</t>
  </si>
  <si>
    <t>COE15PA00026</t>
  </si>
  <si>
    <t>P5624U101</t>
  </si>
  <si>
    <t>INTERCONEXION ELECTRICA SA</t>
  </si>
  <si>
    <t>B5B2VL7</t>
  </si>
  <si>
    <t>RU000A0JPNM1</t>
  </si>
  <si>
    <t>X39961101</t>
  </si>
  <si>
    <t>INTER RAO YEES</t>
  </si>
  <si>
    <t>B0CC0M5</t>
  </si>
  <si>
    <t>TW0003481008</t>
  </si>
  <si>
    <t>Y4090E105</t>
  </si>
  <si>
    <t>INNOLUX CORP</t>
  </si>
  <si>
    <t>CNE000000SK7</t>
  </si>
  <si>
    <t>Y40848106</t>
  </si>
  <si>
    <t>INNER MONGOLIA YITAI COAL LTD B</t>
  </si>
  <si>
    <t>BP3R2V7</t>
  </si>
  <si>
    <t>CNE000000JP5</t>
  </si>
  <si>
    <t>Y408DG116</t>
  </si>
  <si>
    <t>INNER MONGOLIA YILI INDUSTRIAL GRO</t>
  </si>
  <si>
    <t>B84XBP2</t>
  </si>
  <si>
    <t>MX01IE060002</t>
  </si>
  <si>
    <t>P5R19K107</t>
  </si>
  <si>
    <t>INFRAESTRUCTURA ENERGETICA NOVA</t>
  </si>
  <si>
    <t>INE009A01021</t>
  </si>
  <si>
    <t>Y4082C133</t>
  </si>
  <si>
    <t>INFOSYS LTD</t>
  </si>
  <si>
    <t>QA000A0KD6K3</t>
  </si>
  <si>
    <t>M56303106</t>
  </si>
  <si>
    <t>INDUSTRIES QATAR</t>
  </si>
  <si>
    <t>KR7024110009</t>
  </si>
  <si>
    <t>Y3994L108</t>
  </si>
  <si>
    <t>INDUSTRIAL BANK OF KOREA</t>
  </si>
  <si>
    <t>BP3R295</t>
  </si>
  <si>
    <t>CNE000001QZ7</t>
  </si>
  <si>
    <t>Y3990D100</t>
  </si>
  <si>
    <t>INDUSTRIAL BANK LTD A</t>
  </si>
  <si>
    <t>BP3R217</t>
  </si>
  <si>
    <t>CNE000001P37</t>
  </si>
  <si>
    <t>Y3990B104</t>
  </si>
  <si>
    <t>INDUSTRIAL AND COMMERCIAL BANK OF</t>
  </si>
  <si>
    <t>B1G1QD8</t>
  </si>
  <si>
    <t>CNE1000003G1</t>
  </si>
  <si>
    <t>Y3990B112</t>
  </si>
  <si>
    <t>MXP554091415</t>
  </si>
  <si>
    <t>P55409141</t>
  </si>
  <si>
    <t>INDUST PENOLES</t>
  </si>
  <si>
    <t>B5KZ7P3</t>
  </si>
  <si>
    <t>TH1027010R10</t>
  </si>
  <si>
    <t>Y39742120</t>
  </si>
  <si>
    <t>INDORAMA VENTURES NON-VOTING DR PC</t>
  </si>
  <si>
    <t>ID1000057003</t>
  </si>
  <si>
    <t>Y7128X128</t>
  </si>
  <si>
    <t>INDOFOOD SUKSES MAKMUR</t>
  </si>
  <si>
    <t>B4LD3M8</t>
  </si>
  <si>
    <t>ID1000116700</t>
  </si>
  <si>
    <t>Y71260106</t>
  </si>
  <si>
    <t>INDOFOOD CBP SUKSES MAKMUR</t>
  </si>
  <si>
    <t>ID1000061302</t>
  </si>
  <si>
    <t>Y7127B135</t>
  </si>
  <si>
    <t>INDOCEMENT TUNGGAL PRAKARSA</t>
  </si>
  <si>
    <t>INE242A01010</t>
  </si>
  <si>
    <t>Y3925Y112</t>
  </si>
  <si>
    <t>INDIAN OIL CORP LTD</t>
  </si>
  <si>
    <t>B98CG57</t>
  </si>
  <si>
    <t>INE148I01020</t>
  </si>
  <si>
    <t>Y3R12A119</t>
  </si>
  <si>
    <t>INDIABULLS HOUSING FINANCE LTD</t>
  </si>
  <si>
    <t>ID1000062201</t>
  </si>
  <si>
    <t>Y71278116</t>
  </si>
  <si>
    <t>INDAH KIAT PULP &amp; PAPER</t>
  </si>
  <si>
    <t>MYL3336OO004</t>
  </si>
  <si>
    <t>Y3882M101</t>
  </si>
  <si>
    <t>IJM CORPORATION</t>
  </si>
  <si>
    <t>B83X6P8</t>
  </si>
  <si>
    <t>MYL5225OO007</t>
  </si>
  <si>
    <t>Y374AH103</t>
  </si>
  <si>
    <t>IHH HEALTHCARE</t>
  </si>
  <si>
    <t>BSZ2BY7</t>
  </si>
  <si>
    <t>INE090A01021</t>
  </si>
  <si>
    <t>Y3860Z132</t>
  </si>
  <si>
    <t>ICICI BANK LTD</t>
  </si>
  <si>
    <t>KR7004020004</t>
  </si>
  <si>
    <t>Y38383108</t>
  </si>
  <si>
    <t>HYUNDAI STEEL</t>
  </si>
  <si>
    <t>KR7005381009</t>
  </si>
  <si>
    <t>Y38472133</t>
  </si>
  <si>
    <t>HYUNDAI MOTOR PREF</t>
  </si>
  <si>
    <t>KR7005382007</t>
  </si>
  <si>
    <t>Y38472224</t>
  </si>
  <si>
    <t>KR7005380001</t>
  </si>
  <si>
    <t>Y38472109</t>
  </si>
  <si>
    <t>HYUNDAI MOTOR</t>
  </si>
  <si>
    <t>KR7012330007</t>
  </si>
  <si>
    <t>Y3849A109</t>
  </si>
  <si>
    <t>HYUNDAI MOBIS LTD</t>
  </si>
  <si>
    <t>B01LXY6</t>
  </si>
  <si>
    <t>KR7001450006</t>
  </si>
  <si>
    <t>Y3842K104</t>
  </si>
  <si>
    <t>HYUNDAI MARINE &amp; FIRE INSURANCE LT</t>
  </si>
  <si>
    <t>KR7009540006</t>
  </si>
  <si>
    <t>Y3838M106</t>
  </si>
  <si>
    <t>HYUNDAI HEAVY INDUSTRIES LTD</t>
  </si>
  <si>
    <t>BD4HFT1</t>
  </si>
  <si>
    <t>KR7267250009</t>
  </si>
  <si>
    <t>Y3R3C9109</t>
  </si>
  <si>
    <t>HYUNDAI HEAVY INDUSTRIES HOLDINGS</t>
  </si>
  <si>
    <t>B0V3XR5</t>
  </si>
  <si>
    <t>KR7086280005</t>
  </si>
  <si>
    <t>Y27294100</t>
  </si>
  <si>
    <t>HYUNDAI GLOVIS LTD</t>
  </si>
  <si>
    <t>KR7000720003</t>
  </si>
  <si>
    <t>Y38382100</t>
  </si>
  <si>
    <t>HYUNDAI ENGINEERING &amp; CONSTRUCTION</t>
  </si>
  <si>
    <t>KR7069960003</t>
  </si>
  <si>
    <t>Y38306109</t>
  </si>
  <si>
    <t>HYUNDAI DEPARTMENT STORE LTD</t>
  </si>
  <si>
    <t>BN8SXL8</t>
  </si>
  <si>
    <t>ZAE000190724</t>
  </si>
  <si>
    <t>S3723H102</t>
  </si>
  <si>
    <t>HYPROP INVS LTD</t>
  </si>
  <si>
    <t>B2QY968</t>
  </si>
  <si>
    <t>BRHYPEACNOR0</t>
  </si>
  <si>
    <t>P5230A101</t>
  </si>
  <si>
    <t>HYPERMARCAS SA</t>
  </si>
  <si>
    <t>BYXV9H7</t>
  </si>
  <si>
    <t>US44842L1035</t>
  </si>
  <si>
    <t>44842L103</t>
  </si>
  <si>
    <t>HUTCHISON CHINA MEDITECH ADR REPRE</t>
  </si>
  <si>
    <t>BFMFKK7</t>
  </si>
  <si>
    <t>US44332N1063</t>
  </si>
  <si>
    <t>44332N106</t>
  </si>
  <si>
    <t>HUAZHU GROUP ADR REPRESENTING LTD</t>
  </si>
  <si>
    <t>BWVFT00</t>
  </si>
  <si>
    <t>CNE100001YQ9</t>
  </si>
  <si>
    <t>Y37426114</t>
  </si>
  <si>
    <t>HUATAI SECURITIES LTD H</t>
  </si>
  <si>
    <t>B4WTBY3</t>
  </si>
  <si>
    <t>CNE100000WS1</t>
  </si>
  <si>
    <t>Y3739S111</t>
  </si>
  <si>
    <t>HUANENG RENEWABLES CORPORATION COR</t>
  </si>
  <si>
    <t>CNE1000006Z4</t>
  </si>
  <si>
    <t>Y3744A105</t>
  </si>
  <si>
    <t>HUANENG POWER INTERNATIONAL INC H</t>
  </si>
  <si>
    <t>CNE1000003D8</t>
  </si>
  <si>
    <t>Y3738Y101</t>
  </si>
  <si>
    <t>HUADIAN POWER INTERNATIONAL CORP L</t>
  </si>
  <si>
    <t>TW0002880002</t>
  </si>
  <si>
    <t>Y3813L107</t>
  </si>
  <si>
    <t>HUA NAN FINANCIAL HOLDINGS LTD</t>
  </si>
  <si>
    <t>BRB3857</t>
  </si>
  <si>
    <t>HK0000218211</t>
  </si>
  <si>
    <t>Y372A7109</t>
  </si>
  <si>
    <t>HUA HONG SEMICONDUCTOR LTD</t>
  </si>
  <si>
    <t>INE001A01036</t>
  </si>
  <si>
    <t>Y37246207</t>
  </si>
  <si>
    <t>HOUSING DEVELOPMENT FINANCE CORPOR</t>
  </si>
  <si>
    <t>KR7008770000</t>
  </si>
  <si>
    <t>Y3723W102</t>
  </si>
  <si>
    <t>HOTEL SHILLA LTDINARY SHARES KOREA</t>
  </si>
  <si>
    <t>TW0002207008</t>
  </si>
  <si>
    <t>Y37225102</t>
  </si>
  <si>
    <t>HOTAI MOTOR LTD</t>
  </si>
  <si>
    <t>MYL1082OO006</t>
  </si>
  <si>
    <t>Y36592106</t>
  </si>
  <si>
    <t>HONG LEONG FINANCIAL GROUP</t>
  </si>
  <si>
    <t>MYL5819OO007</t>
  </si>
  <si>
    <t>Y36503103</t>
  </si>
  <si>
    <t>HONG LEONG BANK</t>
  </si>
  <si>
    <t>TW0002317005</t>
  </si>
  <si>
    <t>Y36861105</t>
  </si>
  <si>
    <t>HON HAI PRECISION INDUSTRY LTD</t>
  </si>
  <si>
    <t>TH0661010R17</t>
  </si>
  <si>
    <t>Y32758123</t>
  </si>
  <si>
    <t>HOME PRODUCT CENTER NON-VOTING DR</t>
  </si>
  <si>
    <t>ID1000074008</t>
  </si>
  <si>
    <t>Y7121Z146</t>
  </si>
  <si>
    <t>HM SAMPOERNA</t>
  </si>
  <si>
    <t>KR7028300002</t>
  </si>
  <si>
    <t>Y5018T108</t>
  </si>
  <si>
    <t>HLB INC</t>
  </si>
  <si>
    <t>B1YMYT5</t>
  </si>
  <si>
    <t>TW0002049004</t>
  </si>
  <si>
    <t>Y3226A102</t>
  </si>
  <si>
    <t>HIWIN TECHNOLOGIES CORP</t>
  </si>
  <si>
    <t>INE030A01027</t>
  </si>
  <si>
    <t>Y3222L102</t>
  </si>
  <si>
    <t>HINDUSTAN UNILEVER LTD</t>
  </si>
  <si>
    <t>INE094A01015</t>
  </si>
  <si>
    <t>Y3224R123</t>
  </si>
  <si>
    <t>HINDUSTAN PETROLEUM CORP LTD</t>
  </si>
  <si>
    <t>B0GWF48</t>
  </si>
  <si>
    <t>INE038A01020</t>
  </si>
  <si>
    <t>Y3196V185</t>
  </si>
  <si>
    <t>HINDALCO INDUSTRIES LTD</t>
  </si>
  <si>
    <t>TW0002542008</t>
  </si>
  <si>
    <t>Y31959102</t>
  </si>
  <si>
    <t>HIGHWEALTH CONSTRUCTION CORP</t>
  </si>
  <si>
    <t>INE158A01026</t>
  </si>
  <si>
    <t>Y3194B108</t>
  </si>
  <si>
    <t>HERO MOTOCORP LTD</t>
  </si>
  <si>
    <t>BZ5ZCC0</t>
  </si>
  <si>
    <t>BMG4404N1065</t>
  </si>
  <si>
    <t>G4404N106</t>
  </si>
  <si>
    <t>HENGTEN NETWORKS GROUP LTD</t>
  </si>
  <si>
    <t>KYG4402L1510</t>
  </si>
  <si>
    <t>G4402L151</t>
  </si>
  <si>
    <t>HENGAN INTERNATIONAL GROUP LTD</t>
  </si>
  <si>
    <t>GRS260333000</t>
  </si>
  <si>
    <t>X3258B102</t>
  </si>
  <si>
    <t>HELLENIC TELECOMMUNICATIONS ORGANI</t>
  </si>
  <si>
    <t>BD0BBZ5</t>
  </si>
  <si>
    <t>KR7294870001</t>
  </si>
  <si>
    <t>Y3R31Z103</t>
  </si>
  <si>
    <t>HDC OP</t>
  </si>
  <si>
    <t>INE860A01027</t>
  </si>
  <si>
    <t>Y3121G147</t>
  </si>
  <si>
    <t>HCL TECHNOLOGIES LTD</t>
  </si>
  <si>
    <t>BQGZWP9</t>
  </si>
  <si>
    <t>INE176B01034</t>
  </si>
  <si>
    <t>Y3116C119</t>
  </si>
  <si>
    <t>HAVELLS INDIA LTD</t>
  </si>
  <si>
    <t>B2QPJK5</t>
  </si>
  <si>
    <t>MYL5168OO009</t>
  </si>
  <si>
    <t>Y31139101</t>
  </si>
  <si>
    <t>HARTALEGA HOLDINGS</t>
  </si>
  <si>
    <t>MYL3034OO005</t>
  </si>
  <si>
    <t>Y6579W100</t>
  </si>
  <si>
    <t>HAP SENG CONSOLIDATED</t>
  </si>
  <si>
    <t>B62B9W7</t>
  </si>
  <si>
    <t>KR7088350004</t>
  </si>
  <si>
    <t>Y306AX100</t>
  </si>
  <si>
    <t>HANWHA LIFE INSURANCE LTD</t>
  </si>
  <si>
    <t>KR7000880005</t>
  </si>
  <si>
    <t>Y3065M100</t>
  </si>
  <si>
    <t>HANWHA CORP</t>
  </si>
  <si>
    <t>KR7009830001</t>
  </si>
  <si>
    <t>Y3065K104</t>
  </si>
  <si>
    <t>HANWHA CHEMICAL</t>
  </si>
  <si>
    <t>B00LR01</t>
  </si>
  <si>
    <t>KR7018880005</t>
  </si>
  <si>
    <t>Y29874107</t>
  </si>
  <si>
    <t>HANON SYSTEMS</t>
  </si>
  <si>
    <t>KR7008930000</t>
  </si>
  <si>
    <t>Y3081U102</t>
  </si>
  <si>
    <t>HANMI SCIENCE LTD</t>
  </si>
  <si>
    <t>B613DJ9</t>
  </si>
  <si>
    <t>KR7128940004</t>
  </si>
  <si>
    <t>Y3063Q103</t>
  </si>
  <si>
    <t>HANMI PHARM LTD</t>
  </si>
  <si>
    <t>B7T5KQ0</t>
  </si>
  <si>
    <t>KR7161390000</t>
  </si>
  <si>
    <t>Y3R57J108</t>
  </si>
  <si>
    <t>HANKOOK TIRE LTD</t>
  </si>
  <si>
    <t>BD5CPQ2</t>
  </si>
  <si>
    <t>CNE100000PM8</t>
  </si>
  <si>
    <t>Y3038Z105</t>
  </si>
  <si>
    <t>HANGZHOU HIKVISION DIGITAL TECHNOL</t>
  </si>
  <si>
    <t>B0RNRF5</t>
  </si>
  <si>
    <t>KR7086790003</t>
  </si>
  <si>
    <t>Y29975102</t>
  </si>
  <si>
    <t>HANA FINANCIAL GROUP INC</t>
  </si>
  <si>
    <t>B71SXC4</t>
  </si>
  <si>
    <t>CNE1000019K9</t>
  </si>
  <si>
    <t>Y2988F101</t>
  </si>
  <si>
    <t>HAITONG SECURITIES COMPANY LTD H</t>
  </si>
  <si>
    <t>B1L2RC2</t>
  </si>
  <si>
    <t>KYG4232C1087</t>
  </si>
  <si>
    <t>G4232C108</t>
  </si>
  <si>
    <t>HAITIAN INTERNATIONAL LTD</t>
  </si>
  <si>
    <t>B1TL3R8</t>
  </si>
  <si>
    <t>BMG423131256</t>
  </si>
  <si>
    <t>G42313125</t>
  </si>
  <si>
    <t>HAIER ELECTRONICS GROUP LTD</t>
  </si>
  <si>
    <t>B03N0C7</t>
  </si>
  <si>
    <t>TRASAHOL91Q5</t>
  </si>
  <si>
    <t>M8223R100</t>
  </si>
  <si>
    <t>HACI OMER SABANCI HOLDING A</t>
  </si>
  <si>
    <t>B282PJ5</t>
  </si>
  <si>
    <t>PK0085101019</t>
  </si>
  <si>
    <t>Y2974J109</t>
  </si>
  <si>
    <t>HABIB BANK LTD</t>
  </si>
  <si>
    <t>BYQDMZ9</t>
  </si>
  <si>
    <t>CNE1000022F3</t>
  </si>
  <si>
    <t>Y2R614107</t>
  </si>
  <si>
    <t>GUOTAI JUNAN SECURITIES LTD A</t>
  </si>
  <si>
    <t>BD4GT29</t>
  </si>
  <si>
    <t>CNE100002FK9</t>
  </si>
  <si>
    <t>Y2R614115</t>
  </si>
  <si>
    <t>GUOTAI JUNAN SECURITIES COPORATION</t>
  </si>
  <si>
    <t>BFN4H35</t>
  </si>
  <si>
    <t>TH8319010R14</t>
  </si>
  <si>
    <t>Y2957T116</t>
  </si>
  <si>
    <t>GULF ENERGY DEVELOPMENT PCL NON-VO</t>
  </si>
  <si>
    <t>ID1000068604</t>
  </si>
  <si>
    <t>Y7121F165</t>
  </si>
  <si>
    <t>GUDANG GARAM</t>
  </si>
  <si>
    <t>B19H8Y8</t>
  </si>
  <si>
    <t>CNE100000569</t>
  </si>
  <si>
    <t>Y2933F115</t>
  </si>
  <si>
    <t>GUANGZHOU R&amp;F PROPERTIES LTD H</t>
  </si>
  <si>
    <t>B433995</t>
  </si>
  <si>
    <t>CNE100000Q35</t>
  </si>
  <si>
    <t>Y2R318121</t>
  </si>
  <si>
    <t>GUANGZHOU AUTOMOBILE GROUP LTD H</t>
  </si>
  <si>
    <t>HK0270001396</t>
  </si>
  <si>
    <t>Y2929L100</t>
  </si>
  <si>
    <t>GUANGDONG INVESTMENT LTD</t>
  </si>
  <si>
    <t>B77H110</t>
  </si>
  <si>
    <t>PHY290451046</t>
  </si>
  <si>
    <t>Y29045104</t>
  </si>
  <si>
    <t>GT CAPITAL HOLDINGS INC</t>
  </si>
  <si>
    <t>B7F9Q79</t>
  </si>
  <si>
    <t>KR7007070006</t>
  </si>
  <si>
    <t>Y2915J101</t>
  </si>
  <si>
    <t>GS RETAIL LTD</t>
  </si>
  <si>
    <t>B01RJV3</t>
  </si>
  <si>
    <t>KR7078930005</t>
  </si>
  <si>
    <t>Y2901P103</t>
  </si>
  <si>
    <t>GS HOLDINGS</t>
  </si>
  <si>
    <t>KR7006360002</t>
  </si>
  <si>
    <t>Y2901E108</t>
  </si>
  <si>
    <t>GS ENGINEERING &amp; CONSTRUCTION CORP</t>
  </si>
  <si>
    <t>MXP4987V1378</t>
  </si>
  <si>
    <t>P4987V137</t>
  </si>
  <si>
    <t>GRUPO TELEVISA</t>
  </si>
  <si>
    <t>MXP370841019</t>
  </si>
  <si>
    <t>P49538112</t>
  </si>
  <si>
    <t>GRUPO MEXICO B</t>
  </si>
  <si>
    <t>MXP370641013</t>
  </si>
  <si>
    <t>P4950U165</t>
  </si>
  <si>
    <t>GRUPO FINANCIERO INBURSA SRIES O</t>
  </si>
  <si>
    <t>BMSK715</t>
  </si>
  <si>
    <t>COT13PA00086</t>
  </si>
  <si>
    <t>P4950L132</t>
  </si>
  <si>
    <t>GRUPO DE INVERSIONES SURAMERICANA</t>
  </si>
  <si>
    <t>B4ZRC96</t>
  </si>
  <si>
    <t>COT13PA00060</t>
  </si>
  <si>
    <t>P4950L116</t>
  </si>
  <si>
    <t>MXP461181085</t>
  </si>
  <si>
    <t>P46118108</t>
  </si>
  <si>
    <t>GRUPO CARSO SERIES A1</t>
  </si>
  <si>
    <t>MXP495211262</t>
  </si>
  <si>
    <t>P4949B104</t>
  </si>
  <si>
    <t>GRUPO BIMBO A</t>
  </si>
  <si>
    <t>B66Y3W0</t>
  </si>
  <si>
    <t>COT29PA00058</t>
  </si>
  <si>
    <t>P4948U129</t>
  </si>
  <si>
    <t>GRUPO AVAL ACCIONES Y VALORES PREF</t>
  </si>
  <si>
    <t>MXP001661018</t>
  </si>
  <si>
    <t>P4950Y100</t>
  </si>
  <si>
    <t>GRUPO AEROPORTUARIO DEL SURESTE B</t>
  </si>
  <si>
    <t>B0ZV104</t>
  </si>
  <si>
    <t>MX01GA000004</t>
  </si>
  <si>
    <t>P4959P100</t>
  </si>
  <si>
    <t>GRUPO AEROPORTUARIO DEL PACIFICO</t>
  </si>
  <si>
    <t>B0B8Z41</t>
  </si>
  <si>
    <t>PLLOTOS00025</t>
  </si>
  <si>
    <t>X32440103</t>
  </si>
  <si>
    <t>GRUPA LOTOS SA</t>
  </si>
  <si>
    <t>MXP4948K1056</t>
  </si>
  <si>
    <t>P4948K121</t>
  </si>
  <si>
    <t>GRUMA</t>
  </si>
  <si>
    <t>BBGB5W0</t>
  </si>
  <si>
    <t>ZAE000179420</t>
  </si>
  <si>
    <t>S3373C239</t>
  </si>
  <si>
    <t>GROWTHPOINT PROP LTD SHS</t>
  </si>
  <si>
    <t>BD20C13</t>
  </si>
  <si>
    <t>KYG410121084</t>
  </si>
  <si>
    <t>G41012108</t>
  </si>
  <si>
    <t>GREENTOWN SERVICE GROUP LTD</t>
  </si>
  <si>
    <t>B17N9P6</t>
  </si>
  <si>
    <t>KYG4100M1050</t>
  </si>
  <si>
    <t>G4100M105</t>
  </si>
  <si>
    <t>GREENTOWN CHINA LTD</t>
  </si>
  <si>
    <t>GRS419003009</t>
  </si>
  <si>
    <t>X3232T104</t>
  </si>
  <si>
    <t>GREEK ORGANITION OF FOOTBALL PROGN</t>
  </si>
  <si>
    <t>BD5CPN9</t>
  </si>
  <si>
    <t>CNE0000001D4</t>
  </si>
  <si>
    <t>Y2882R102</t>
  </si>
  <si>
    <t>GREE ELECTRIC APPLIANCES INC OF ZH</t>
  </si>
  <si>
    <t>CNE100000338</t>
  </si>
  <si>
    <t>Y2882P106</t>
  </si>
  <si>
    <t>GREAT WALL MOTOR LTD H</t>
  </si>
  <si>
    <t>BYQKH33</t>
  </si>
  <si>
    <t>INE047A01021</t>
  </si>
  <si>
    <t>Y2851U102</t>
  </si>
  <si>
    <t>GRASIM INDUSTRIES LTD</t>
  </si>
  <si>
    <t>MXP370711014</t>
  </si>
  <si>
    <t>P49501201</t>
  </si>
  <si>
    <t>GPO FINANCE BANORTE</t>
  </si>
  <si>
    <t>B01Z8S7</t>
  </si>
  <si>
    <t>BMG3978C1249</t>
  </si>
  <si>
    <t>G3978C124</t>
  </si>
  <si>
    <t>GOME RETAIL HOLDINGS LTD</t>
  </si>
  <si>
    <t>ZAE000018123</t>
  </si>
  <si>
    <t>S31755101</t>
  </si>
  <si>
    <t>GOLD FIELDS LTD</t>
  </si>
  <si>
    <t>B1BDGY0</t>
  </si>
  <si>
    <t>INE102D01028</t>
  </si>
  <si>
    <t>Y2732X135</t>
  </si>
  <si>
    <t>GODREJ CONSUMER PRODUCTS LTD</t>
  </si>
  <si>
    <t>B5B1TX2</t>
  </si>
  <si>
    <t>RU0007288411</t>
  </si>
  <si>
    <t>X5424N118</t>
  </si>
  <si>
    <t>GMK NORILSKIY NIKEL</t>
  </si>
  <si>
    <t>B074GY0</t>
  </si>
  <si>
    <t>TH0834010R10</t>
  </si>
  <si>
    <t>Y27290116</t>
  </si>
  <si>
    <t>GLOW ENERGY NON-VOTING DR PCL</t>
  </si>
  <si>
    <t>PHY272571498</t>
  </si>
  <si>
    <t>Y27257149</t>
  </si>
  <si>
    <t>GLOBE TEL INC</t>
  </si>
  <si>
    <t>BS7JP33</t>
  </si>
  <si>
    <t>TW0006488000</t>
  </si>
  <si>
    <t>Y2722U109</t>
  </si>
  <si>
    <t>GLOBALWAFERS LTD</t>
  </si>
  <si>
    <t>INE935A01035</t>
  </si>
  <si>
    <t>Y2711C144</t>
  </si>
  <si>
    <t>GLENMARK PHARMACEUTICALS LTD</t>
  </si>
  <si>
    <t>TW0009921007</t>
  </si>
  <si>
    <t>Y2708Z106</t>
  </si>
  <si>
    <t>GIANT MANUFACTURING LTD</t>
  </si>
  <si>
    <t>BW4NKK8</t>
  </si>
  <si>
    <t>CNE100001TQ9</t>
  </si>
  <si>
    <t>Y270AF115</t>
  </si>
  <si>
    <t>GF SECURITIES LTD H</t>
  </si>
  <si>
    <t>BRGGBRACNPR8</t>
  </si>
  <si>
    <t>P2867P113</t>
  </si>
  <si>
    <t>GERDAU PREF SA</t>
  </si>
  <si>
    <t>MYL2291OO002</t>
  </si>
  <si>
    <t>Y26930100</t>
  </si>
  <si>
    <t>GENTING PLANTATIONS</t>
  </si>
  <si>
    <t>B1VXKN7</t>
  </si>
  <si>
    <t>MYL4715OO008</t>
  </si>
  <si>
    <t>Y2698A103</t>
  </si>
  <si>
    <t>GENTING MALAYSIA</t>
  </si>
  <si>
    <t>B1VXJL8</t>
  </si>
  <si>
    <t>MYL3182OO002</t>
  </si>
  <si>
    <t>Y26926116</t>
  </si>
  <si>
    <t>GENTING</t>
  </si>
  <si>
    <t>BD9Q2J2</t>
  </si>
  <si>
    <t>KYG3825B1059</t>
  </si>
  <si>
    <t>G3825B105</t>
  </si>
  <si>
    <t>GENSCRIPT BIOTECH CORP</t>
  </si>
  <si>
    <t>KYG3777B1032</t>
  </si>
  <si>
    <t>G3777B103</t>
  </si>
  <si>
    <t>GEELY AUTOMOBILE HOLDINGS LTD</t>
  </si>
  <si>
    <t>BC9ZH86</t>
  </si>
  <si>
    <t>HU0000123096</t>
  </si>
  <si>
    <t>X3124S107</t>
  </si>
  <si>
    <t>GEDEON RICHTER</t>
  </si>
  <si>
    <t>BD6FLL7</t>
  </si>
  <si>
    <t>US36165L1089</t>
  </si>
  <si>
    <t>36165L108</t>
  </si>
  <si>
    <t>GDS HOLDINGS LIMITED ADR LTD</t>
  </si>
  <si>
    <t>B59L4L7</t>
  </si>
  <si>
    <t>RU0007661625</t>
  </si>
  <si>
    <t>X3123F106</t>
  </si>
  <si>
    <t>GAZPROM</t>
  </si>
  <si>
    <t>MYL5398OO002</t>
  </si>
  <si>
    <t>Y2679X106</t>
  </si>
  <si>
    <t>GAMUDA</t>
  </si>
  <si>
    <t>INE129A01019</t>
  </si>
  <si>
    <t>Y2R78N114</t>
  </si>
  <si>
    <t>GAIL INDIA LTD</t>
  </si>
  <si>
    <t>BWGCFG4</t>
  </si>
  <si>
    <t>CNE100001TR7</t>
  </si>
  <si>
    <t>Y2680G100</t>
  </si>
  <si>
    <t>FUYAO GLASS INDUSTRY GROUP LTD H</t>
  </si>
  <si>
    <t>B6V94F0</t>
  </si>
  <si>
    <t>KYG3701A1067</t>
  </si>
  <si>
    <t>G3701A106</t>
  </si>
  <si>
    <t>FUTURE LAND DEVELOPMENT HOLDINGS L</t>
  </si>
  <si>
    <t>BSVXB88</t>
  </si>
  <si>
    <t>KYG3690U1058</t>
  </si>
  <si>
    <t>G3690U105</t>
  </si>
  <si>
    <t>FULLSHARE HOLDINGS LTD</t>
  </si>
  <si>
    <t>TW0002881000</t>
  </si>
  <si>
    <t>Y26528102</t>
  </si>
  <si>
    <t>FUBON FINANCIAL HOLDING LTD</t>
  </si>
  <si>
    <t>MYL3689OO006</t>
  </si>
  <si>
    <t>Y26429103</t>
  </si>
  <si>
    <t>FRASER &amp; NEAVE HOLDINGS</t>
  </si>
  <si>
    <t>TW0002354008</t>
  </si>
  <si>
    <t>Y3002R105</t>
  </si>
  <si>
    <t>FOXCONN TECHNOLOGY LTD</t>
  </si>
  <si>
    <t>B1Z7FX0</t>
  </si>
  <si>
    <t>HK0656038673</t>
  </si>
  <si>
    <t>Y2618Y108</t>
  </si>
  <si>
    <t>FOSUN INTERNATIONAL LTD</t>
  </si>
  <si>
    <t>BTFRHX0</t>
  </si>
  <si>
    <t>CNE100001SL2</t>
  </si>
  <si>
    <t>Y23840104</t>
  </si>
  <si>
    <t>FOSHAN HAI TIAN FLAVOURING &amp; FOOD</t>
  </si>
  <si>
    <t>BD9FS68</t>
  </si>
  <si>
    <t>ZAE000248506</t>
  </si>
  <si>
    <t>S30252266</t>
  </si>
  <si>
    <t>FORTRESS REIT LTD B</t>
  </si>
  <si>
    <t>BD9FS46</t>
  </si>
  <si>
    <t>ZAE000248498</t>
  </si>
  <si>
    <t>S30252274</t>
  </si>
  <si>
    <t>FORTRESS REIT LTD A</t>
  </si>
  <si>
    <t>TW0001434009</t>
  </si>
  <si>
    <t>Y26154107</t>
  </si>
  <si>
    <t>FORMOSA TAFFETA LTD</t>
  </si>
  <si>
    <t>TW0001301000</t>
  </si>
  <si>
    <t>Y26095102</t>
  </si>
  <si>
    <t>FORMOSA PLASTICS CORP</t>
  </si>
  <si>
    <t>TW0006505001</t>
  </si>
  <si>
    <t>Y2608S103</t>
  </si>
  <si>
    <t>FORMOSA PETROCHEMICAL CORP</t>
  </si>
  <si>
    <t>TW0001326007</t>
  </si>
  <si>
    <t>Y25946107</t>
  </si>
  <si>
    <t>FORMOSA CHEMICALS &amp; FIBRE CORP</t>
  </si>
  <si>
    <t>B03MSR5</t>
  </si>
  <si>
    <t>TRAOTOSN91H6</t>
  </si>
  <si>
    <t>M7608S105</t>
  </si>
  <si>
    <t>FORD OTOMOTIV SANAYI A</t>
  </si>
  <si>
    <t>MXP320321310</t>
  </si>
  <si>
    <t>P4182H115</t>
  </si>
  <si>
    <t>FOMENTO ECONOMICO MEXICANO</t>
  </si>
  <si>
    <t>B681D63</t>
  </si>
  <si>
    <t>GRS294003009</t>
  </si>
  <si>
    <t>X29442146</t>
  </si>
  <si>
    <t>FOLLI FOLLIE COMMERCIAL MANUFACTUR</t>
  </si>
  <si>
    <t>BD5CND5</t>
  </si>
  <si>
    <t>CNE000001KK2</t>
  </si>
  <si>
    <t>Y29327114</t>
  </si>
  <si>
    <t>FOCUS MEDIA INFORMATION TECHNOLOGY</t>
  </si>
  <si>
    <t>ZAE000066304</t>
  </si>
  <si>
    <t>S5202Z131</t>
  </si>
  <si>
    <t>FIRSTRAND LTD</t>
  </si>
  <si>
    <t>TW0002892007</t>
  </si>
  <si>
    <t>Y2518F100</t>
  </si>
  <si>
    <t>FIRST FINANCIAL HOLDING LTD</t>
  </si>
  <si>
    <t>AEN000101016</t>
  </si>
  <si>
    <t>M7080Z114</t>
  </si>
  <si>
    <t>FIRST ABU DHABI BANK</t>
  </si>
  <si>
    <t>B66CTX7</t>
  </si>
  <si>
    <t>KR7081660003</t>
  </si>
  <si>
    <t>Y2484W103</t>
  </si>
  <si>
    <t>FILA KOREA LTD</t>
  </si>
  <si>
    <t>B671GT8</t>
  </si>
  <si>
    <t>MXCFFU000001</t>
  </si>
  <si>
    <t>P3515D163</t>
  </si>
  <si>
    <t>FIBRA UNO ADMINISTRACION REIT SA</t>
  </si>
  <si>
    <t>TW0009910000</t>
  </si>
  <si>
    <t>Y24815105</t>
  </si>
  <si>
    <t>FENG TAY ENTERPRISES LTD</t>
  </si>
  <si>
    <t>TW0004904008</t>
  </si>
  <si>
    <t>Y7540C108</t>
  </si>
  <si>
    <t>FAR EASTONE TELECOMMUNICATIONS LTD</t>
  </si>
  <si>
    <t>TW0001402006</t>
  </si>
  <si>
    <t>Y24374103</t>
  </si>
  <si>
    <t>FAR EASTERN NEW CENTURY CORP</t>
  </si>
  <si>
    <t>B63DLB5</t>
  </si>
  <si>
    <t>HK0000077468</t>
  </si>
  <si>
    <t>Y24286109</t>
  </si>
  <si>
    <t>FAR EAST HORIZON LTD</t>
  </si>
  <si>
    <t>CLP3880F1085</t>
  </si>
  <si>
    <t>P3880F108</t>
  </si>
  <si>
    <t>FALABELLA SACI</t>
  </si>
  <si>
    <t>B2PWTM9</t>
  </si>
  <si>
    <t>QA000A0NE8B4</t>
  </si>
  <si>
    <t>M4146J101</t>
  </si>
  <si>
    <t>EZDAN HOLDING GROUP</t>
  </si>
  <si>
    <t>ZAE000084992</t>
  </si>
  <si>
    <t>S26949107</t>
  </si>
  <si>
    <t>EXXARO RESOURCES LTD</t>
  </si>
  <si>
    <t>TW0002603008</t>
  </si>
  <si>
    <t>Y23632105</t>
  </si>
  <si>
    <t>EVERGREEN MARINE CORP (TAIWAN) LTD</t>
  </si>
  <si>
    <t>TW0002618006</t>
  </si>
  <si>
    <t>Y2361Y107</t>
  </si>
  <si>
    <t>EVA AIRWAYS CORP</t>
  </si>
  <si>
    <t>B03MS97</t>
  </si>
  <si>
    <t>TRAEREGL91G3</t>
  </si>
  <si>
    <t>M40710101</t>
  </si>
  <si>
    <t>EREGLI DEMIR VE CELIK FABRIKALARI</t>
  </si>
  <si>
    <t>B128R96</t>
  </si>
  <si>
    <t>BREQTLACNOR0</t>
  </si>
  <si>
    <t>P3773H104</t>
  </si>
  <si>
    <t>EQUATORIAL ENERGIA SA</t>
  </si>
  <si>
    <t>KYG3066L1014</t>
  </si>
  <si>
    <t>G3066L101</t>
  </si>
  <si>
    <t>ENN ENERGY HOLDINGS LTD</t>
  </si>
  <si>
    <t>B03MS64</t>
  </si>
  <si>
    <t>TREENKA00011</t>
  </si>
  <si>
    <t>M4055T108</t>
  </si>
  <si>
    <t>ENKA INSAAT VE SANAYI A</t>
  </si>
  <si>
    <t>BD1WX84</t>
  </si>
  <si>
    <t>BREGIEACNOR9</t>
  </si>
  <si>
    <t>P37625103</t>
  </si>
  <si>
    <t>ENGIE BRASIL ENERGIA SA</t>
  </si>
  <si>
    <t>B9L4K92</t>
  </si>
  <si>
    <t>TH3545010R19</t>
  </si>
  <si>
    <t>Y2290P128</t>
  </si>
  <si>
    <t>ENERGY ABSOLUTE NON-VOTING DR PCL</t>
  </si>
  <si>
    <t>BYMLZD6</t>
  </si>
  <si>
    <t>CL0002266774</t>
  </si>
  <si>
    <t>P3762G109</t>
  </si>
  <si>
    <t>ENEL CHILE SA</t>
  </si>
  <si>
    <t>CLP371861061</t>
  </si>
  <si>
    <t>P37186106</t>
  </si>
  <si>
    <t>ENEL AMERICAS SA</t>
  </si>
  <si>
    <t>CLP7847L1080</t>
  </si>
  <si>
    <t>P7847L108</t>
  </si>
  <si>
    <t>EMPRESAS COPEC SA</t>
  </si>
  <si>
    <t>CL0000001314</t>
  </si>
  <si>
    <t>P3712V107</t>
  </si>
  <si>
    <t>EMPRESAS CMPC SA</t>
  </si>
  <si>
    <t>CLP371151059</t>
  </si>
  <si>
    <t>P37115105</t>
  </si>
  <si>
    <t>EMPRESA NACIONAL DE TELECOMUNICACI</t>
  </si>
  <si>
    <t>AEE000401019</t>
  </si>
  <si>
    <t>M4040L103</t>
  </si>
  <si>
    <t>EMIRATES TELECOM</t>
  </si>
  <si>
    <t>B16FPG6</t>
  </si>
  <si>
    <t>BREMBRACNOR4</t>
  </si>
  <si>
    <t>P3700H201</t>
  </si>
  <si>
    <t>EMBRAER SA</t>
  </si>
  <si>
    <t>CLP3697S1034</t>
  </si>
  <si>
    <t>P3697S103</t>
  </si>
  <si>
    <t>EMBOTELLADORA ANDINA SERIES B PREF</t>
  </si>
  <si>
    <t>B01RM25</t>
  </si>
  <si>
    <t>AEE000301011</t>
  </si>
  <si>
    <t>M4025S107</t>
  </si>
  <si>
    <t>EMAAR PROPERTIES</t>
  </si>
  <si>
    <t>BQWJP56</t>
  </si>
  <si>
    <t>AEE001501015</t>
  </si>
  <si>
    <t>M4026J106</t>
  </si>
  <si>
    <t>EMAAR MALLS GROUP</t>
  </si>
  <si>
    <t>BDG1977</t>
  </si>
  <si>
    <t>AEE001901017</t>
  </si>
  <si>
    <t>M4100K102</t>
  </si>
  <si>
    <t>EMAAR DEVELOPMENT</t>
  </si>
  <si>
    <t>B15Q010</t>
  </si>
  <si>
    <t>EGS3G0Z1C014</t>
  </si>
  <si>
    <t>M398AL106</t>
  </si>
  <si>
    <t>ELSWEDY ELECTRIC</t>
  </si>
  <si>
    <t>TH0465010R13</t>
  </si>
  <si>
    <t>Y22834124</t>
  </si>
  <si>
    <t>ELECTRICITY GENERATING NON-VOTING</t>
  </si>
  <si>
    <t>MXP369181377</t>
  </si>
  <si>
    <t>P36918137</t>
  </si>
  <si>
    <t>EL PUERTO DE LIVERPOOL C1</t>
  </si>
  <si>
    <t>INE066A01013</t>
  </si>
  <si>
    <t>Y2251M114</t>
  </si>
  <si>
    <t>EICHER MOTORS LTD</t>
  </si>
  <si>
    <t>B2473N4</t>
  </si>
  <si>
    <t>COC04PA00016</t>
  </si>
  <si>
    <t>P3661P101</t>
  </si>
  <si>
    <t>ECOPETROL SA</t>
  </si>
  <si>
    <t>TW0001476000</t>
  </si>
  <si>
    <t>Y2237Y109</t>
  </si>
  <si>
    <t>ECLAT TEXTILE LTD</t>
  </si>
  <si>
    <t>EGS37091C013</t>
  </si>
  <si>
    <t>M2932V106</t>
  </si>
  <si>
    <t>EASTERN CO.</t>
  </si>
  <si>
    <t>TW0002884004</t>
  </si>
  <si>
    <t>Y23469102</t>
  </si>
  <si>
    <t>E.SUN FINANCIAL HOLDING LTD</t>
  </si>
  <si>
    <t>B682TF7</t>
  </si>
  <si>
    <t>KR7139480008</t>
  </si>
  <si>
    <t>Y228A3102</t>
  </si>
  <si>
    <t>E-MART INC</t>
  </si>
  <si>
    <t>INE089A01023</t>
  </si>
  <si>
    <t>Y21089159</t>
  </si>
  <si>
    <t>DR REDDYS LABORATORIES LTD</t>
  </si>
  <si>
    <t>B291WY5</t>
  </si>
  <si>
    <t>AEDFXA0M6V00</t>
  </si>
  <si>
    <t>M2851K107</t>
  </si>
  <si>
    <t>DP WORLD LTD</t>
  </si>
  <si>
    <t>BYX9GP8</t>
  </si>
  <si>
    <t>KR7241560002</t>
  </si>
  <si>
    <t>Y2103B100</t>
  </si>
  <si>
    <t>DOOSAN BOBCAT INC</t>
  </si>
  <si>
    <t>B0PH5N3</t>
  </si>
  <si>
    <t>CNE100000312</t>
  </si>
  <si>
    <t>Y21042109</t>
  </si>
  <si>
    <t>DONGFENG MOTOR GROUP LTD H</t>
  </si>
  <si>
    <t>PHY2088F1004</t>
  </si>
  <si>
    <t>Y2088F100</t>
  </si>
  <si>
    <t>DMCI HOLDINGS INC</t>
  </si>
  <si>
    <t>INE361B01024</t>
  </si>
  <si>
    <t>Y2076F112</t>
  </si>
  <si>
    <t>DIVIS LABORATORIES LTD</t>
  </si>
  <si>
    <t>ZAE000022331</t>
  </si>
  <si>
    <t>S2192Y109</t>
  </si>
  <si>
    <t>DISCOVERY LTD</t>
  </si>
  <si>
    <t>BD0YVN2</t>
  </si>
  <si>
    <t>PLDINPL00011</t>
  </si>
  <si>
    <t>X188AF102</t>
  </si>
  <si>
    <t>DINO POLSKA SA</t>
  </si>
  <si>
    <t>MYL6947OO005</t>
  </si>
  <si>
    <t>Y2070F100</t>
  </si>
  <si>
    <t>DIGI.COM</t>
  </si>
  <si>
    <t>B00MRS2</t>
  </si>
  <si>
    <t>MYL7277OO006</t>
  </si>
  <si>
    <t>Y20641109</t>
  </si>
  <si>
    <t>DIALOG GROUP</t>
  </si>
  <si>
    <t>B68N347</t>
  </si>
  <si>
    <t>KR7139130009</t>
  </si>
  <si>
    <t>Y2058E109</t>
  </si>
  <si>
    <t>DGB FINANCIAL GROUP</t>
  </si>
  <si>
    <t>TW0002308004</t>
  </si>
  <si>
    <t>Y20263102</t>
  </si>
  <si>
    <t>DELTA ELECTRONICS INC</t>
  </si>
  <si>
    <t>TH0528010R18</t>
  </si>
  <si>
    <t>Y20266121</t>
  </si>
  <si>
    <t>DELTA ELECTRONICS (THAILAND) NON-V</t>
  </si>
  <si>
    <t>AED000201015</t>
  </si>
  <si>
    <t>M2888J107</t>
  </si>
  <si>
    <t>DB ISLAMIC BANK</t>
  </si>
  <si>
    <t>KR7005830005</t>
  </si>
  <si>
    <t>Y2096K109</t>
  </si>
  <si>
    <t>DB INSURANCE LTD</t>
  </si>
  <si>
    <t>CNE1000002Z3</t>
  </si>
  <si>
    <t>Y20020106</t>
  </si>
  <si>
    <t>DATANG INTERNATIONAL POWER GENERAT</t>
  </si>
  <si>
    <t>BP3R2N9</t>
  </si>
  <si>
    <t>CNE000001NG4</t>
  </si>
  <si>
    <t>Y1997H108</t>
  </si>
  <si>
    <t>DAQIN RAILWAY LTD A</t>
  </si>
  <si>
    <t>BVC39Y0</t>
  </si>
  <si>
    <t>AED001301012</t>
  </si>
  <si>
    <t>M0858Z101</t>
  </si>
  <si>
    <t>DAMAC PROPERTIES DUBAI CO PSC</t>
  </si>
  <si>
    <t>BYQ9796</t>
  </si>
  <si>
    <t>KYG2743Y1061</t>
  </si>
  <si>
    <t>G2743Y106</t>
  </si>
  <si>
    <t>DALI FOODS GROUP LTD</t>
  </si>
  <si>
    <t>KR7042660001</t>
  </si>
  <si>
    <t>Y1916Y117</t>
  </si>
  <si>
    <t>DAEWOO SHIPBUILDING &amp; MARINE ENGIN</t>
  </si>
  <si>
    <t>KR7006800007</t>
  </si>
  <si>
    <t>Y1916K109</t>
  </si>
  <si>
    <t>DAEWOO SECURITIES</t>
  </si>
  <si>
    <t>KR7047040001</t>
  </si>
  <si>
    <t>Y1888W107</t>
  </si>
  <si>
    <t>DAEWOO ENGINEERING &amp; CONSTRUCTION</t>
  </si>
  <si>
    <t>KR7000210005</t>
  </si>
  <si>
    <t>Y1860N109</t>
  </si>
  <si>
    <t>DAELIM INDUSTRIAL LTD</t>
  </si>
  <si>
    <t>INE016A01026</t>
  </si>
  <si>
    <t>Y1855D140</t>
  </si>
  <si>
    <t>DABUR INDIA LTD</t>
  </si>
  <si>
    <t>B2QRCM4</t>
  </si>
  <si>
    <t>PLCFRPT00013</t>
  </si>
  <si>
    <t>X1809Y100</t>
  </si>
  <si>
    <t>CYFROWY POLSAT SA</t>
  </si>
  <si>
    <t>US22943F1003</t>
  </si>
  <si>
    <t>22943F100</t>
  </si>
  <si>
    <t>CTRIP.COM INTERNATIONAL  ADR REPRE</t>
  </si>
  <si>
    <t>TW0002891009</t>
  </si>
  <si>
    <t>Y15093100</t>
  </si>
  <si>
    <t>CTBC FINANCIAL HOLDING LTD</t>
  </si>
  <si>
    <t>HK1093012172</t>
  </si>
  <si>
    <t>Y1837N109</t>
  </si>
  <si>
    <t>CSPC PHARMACEUTICAL GROUP LTD</t>
  </si>
  <si>
    <t>B2R2ZC9</t>
  </si>
  <si>
    <t>CNE100000BG0</t>
  </si>
  <si>
    <t>Y1818X100</t>
  </si>
  <si>
    <t>CRRC CORP LTD H</t>
  </si>
  <si>
    <t>BP3R358</t>
  </si>
  <si>
    <t>CNE100000CP9</t>
  </si>
  <si>
    <t>Y1R16T100</t>
  </si>
  <si>
    <t>CRRC CORP LTD A</t>
  </si>
  <si>
    <t>BMG2519Y1084</t>
  </si>
  <si>
    <t>G2519Y108</t>
  </si>
  <si>
    <t>CREDICORP LTD</t>
  </si>
  <si>
    <t>B08YDH1</t>
  </si>
  <si>
    <t>TH0737010R15</t>
  </si>
  <si>
    <t>Y1772K128</t>
  </si>
  <si>
    <t>CP ALL NON-VOTING DR PCL</t>
  </si>
  <si>
    <t>KR7021240007</t>
  </si>
  <si>
    <t>Y1786S109</t>
  </si>
  <si>
    <t>COWAY LTD</t>
  </si>
  <si>
    <t>BDQZP48</t>
  </si>
  <si>
    <t>KYG2453A1085</t>
  </si>
  <si>
    <t>G2453A108</t>
  </si>
  <si>
    <t>COUNTRY GARDEN SERVICES HOLDINGS L</t>
  </si>
  <si>
    <t>B1VKYN6</t>
  </si>
  <si>
    <t>KYG245241032</t>
  </si>
  <si>
    <t>G24524103</t>
  </si>
  <si>
    <t>COUNTRY GARDEN HOLDINGS LTD</t>
  </si>
  <si>
    <t>BMG2442N1048</t>
  </si>
  <si>
    <t>G2442N104</t>
  </si>
  <si>
    <t>COSCO SHIPPING PORTS LTD</t>
  </si>
  <si>
    <t>B0B8Z18</t>
  </si>
  <si>
    <t>CNE1000002J7</t>
  </si>
  <si>
    <t>Y1839M109</t>
  </si>
  <si>
    <t>COSCO SHIPPING HOLDINGS LTD H</t>
  </si>
  <si>
    <t>BP3R552</t>
  </si>
  <si>
    <t>CNE100000601</t>
  </si>
  <si>
    <t>Y1839M117</t>
  </si>
  <si>
    <t>COSCO SHIPPING HOLDINGS LTD A</t>
  </si>
  <si>
    <t>CNE1000002S8</t>
  </si>
  <si>
    <t>Y1765K101</t>
  </si>
  <si>
    <t>COSCO SHIPPING ENERGY TRANSPORTATI</t>
  </si>
  <si>
    <t>B0P72G5</t>
  </si>
  <si>
    <t>BRCSANACNOR6</t>
  </si>
  <si>
    <t>P31573101</t>
  </si>
  <si>
    <t>COSAN INDUSTRIA E COMERCIO SA</t>
  </si>
  <si>
    <t>BG0ZVG9</t>
  </si>
  <si>
    <t>INE111A01025</t>
  </si>
  <si>
    <t>Y1740A152</t>
  </si>
  <si>
    <t>CONTAINER CORPORATION OF INDIA LTD</t>
  </si>
  <si>
    <t>CLP249051044</t>
  </si>
  <si>
    <t>P24905104</t>
  </si>
  <si>
    <t>COMPANIA CERVECERIAS UNIDAS SA</t>
  </si>
  <si>
    <t>B019KX8</t>
  </si>
  <si>
    <t>BRCSNAACNOR6</t>
  </si>
  <si>
    <t>P8661X103</t>
  </si>
  <si>
    <t>COMPANHIA SIDERURGICA NACIONAL</t>
  </si>
  <si>
    <t>B1YCHL8</t>
  </si>
  <si>
    <t>BRSBSPACNOR5</t>
  </si>
  <si>
    <t>P2R268136</t>
  </si>
  <si>
    <t>COMPANHIA DE SANEAMENTO BASICO DE</t>
  </si>
  <si>
    <t>BRCCROACNOR2</t>
  </si>
  <si>
    <t>P2170M104</t>
  </si>
  <si>
    <t>COMPANHIA CONCESSOES RODOVIARIAS S</t>
  </si>
  <si>
    <t>B5VGS74</t>
  </si>
  <si>
    <t>BRPCARACNPR0</t>
  </si>
  <si>
    <t>P3055E464</t>
  </si>
  <si>
    <t>COMPANHIA BRASILEIRA DE DISTRIBUIC</t>
  </si>
  <si>
    <t>TW0002324001</t>
  </si>
  <si>
    <t>Y16907100</t>
  </si>
  <si>
    <t>COMPAL ELECTRONICS INC</t>
  </si>
  <si>
    <t>EGS60121C018</t>
  </si>
  <si>
    <t>M25561107</t>
  </si>
  <si>
    <t>COMMERCIAL INTERNATIONAL BANK</t>
  </si>
  <si>
    <t>QA0007227752</t>
  </si>
  <si>
    <t>M25354107</t>
  </si>
  <si>
    <t>COMMERCIAL BANK OF QATAR</t>
  </si>
  <si>
    <t>CLP3615W1037</t>
  </si>
  <si>
    <t>P2867K130</t>
  </si>
  <si>
    <t>COLBUN MACHICURA SA</t>
  </si>
  <si>
    <t>B0V3YP0</t>
  </si>
  <si>
    <t>KR7068760008</t>
  </si>
  <si>
    <t>Y1243L101</t>
  </si>
  <si>
    <t>CODINUS INC</t>
  </si>
  <si>
    <t>MXP2861W1067</t>
  </si>
  <si>
    <t>P2861Y136</t>
  </si>
  <si>
    <t>COCA-COLA FEMSA CLASS L</t>
  </si>
  <si>
    <t>B4Z9XF5</t>
  </si>
  <si>
    <t>INE522F01014</t>
  </si>
  <si>
    <t>Y1668L107</t>
  </si>
  <si>
    <t>COAL INDIA LTD</t>
  </si>
  <si>
    <t>B00G0S5</t>
  </si>
  <si>
    <t>HK0883013259</t>
  </si>
  <si>
    <t>Y1662W117</t>
  </si>
  <si>
    <t>CNOOC LTD</t>
  </si>
  <si>
    <t>ZAE000134854</t>
  </si>
  <si>
    <t>S17249111</t>
  </si>
  <si>
    <t>CLICKS GROUP LTD</t>
  </si>
  <si>
    <t>KR7000120006</t>
  </si>
  <si>
    <t>Y166AE100</t>
  </si>
  <si>
    <t>CJ LOGISTICS CORP</t>
  </si>
  <si>
    <t>KR7035760008</t>
  </si>
  <si>
    <t>Y16608104</t>
  </si>
  <si>
    <t>CJ ENM LTD</t>
  </si>
  <si>
    <t>BHSFKJ4</t>
  </si>
  <si>
    <t>KR700104K010</t>
  </si>
  <si>
    <t>CJ CORP</t>
  </si>
  <si>
    <t>KR7001040005</t>
  </si>
  <si>
    <t>Y1848L118</t>
  </si>
  <si>
    <t>B2492F5</t>
  </si>
  <si>
    <t>KR7097950000</t>
  </si>
  <si>
    <t>Y16691126</t>
  </si>
  <si>
    <t>CJ CHEILJEDANG CORP</t>
  </si>
  <si>
    <t>BP3R2J5</t>
  </si>
  <si>
    <t>CNE000001DB6</t>
  </si>
  <si>
    <t>Y1639N109</t>
  </si>
  <si>
    <t>CITIC SECURITIES LTD A</t>
  </si>
  <si>
    <t>B6SPB49</t>
  </si>
  <si>
    <t>CNE1000016V2</t>
  </si>
  <si>
    <t>Y1639N117</t>
  </si>
  <si>
    <t>CITIC SECURITIES COMPANY LTD H</t>
  </si>
  <si>
    <t>HK0267001375</t>
  </si>
  <si>
    <t>Y1639J116</t>
  </si>
  <si>
    <t>CITIC LTD</t>
  </si>
  <si>
    <t>B011108</t>
  </si>
  <si>
    <t>INE059A01026</t>
  </si>
  <si>
    <t>Y1633P142</t>
  </si>
  <si>
    <t>CIPLA LTD</t>
  </si>
  <si>
    <t>MYL1023OO000</t>
  </si>
  <si>
    <t>Y1636J101</t>
  </si>
  <si>
    <t>CIMB GROUP HOLDINGS</t>
  </si>
  <si>
    <t>B8Z00N3</t>
  </si>
  <si>
    <t>KYG2140A1076</t>
  </si>
  <si>
    <t>G2140A107</t>
  </si>
  <si>
    <t>CIFI HOLDINGS (GROUP) LTD</t>
  </si>
  <si>
    <t>B614LY3</t>
  </si>
  <si>
    <t>BRCIELACNOR3</t>
  </si>
  <si>
    <t>P2859E100</t>
  </si>
  <si>
    <t>CIELO SA</t>
  </si>
  <si>
    <t>BRVALEACNOR0</t>
  </si>
  <si>
    <t>P9661Q155</t>
  </si>
  <si>
    <t>CIA VALE DO RIO DOCE  SH</t>
  </si>
  <si>
    <t>B1YBRG0</t>
  </si>
  <si>
    <t>BRCMIGACNPR3</t>
  </si>
  <si>
    <t>P2577R110</t>
  </si>
  <si>
    <t>CIA ENERGETICA DE MINAS GERAIS PRE</t>
  </si>
  <si>
    <t>TW0002412004</t>
  </si>
  <si>
    <t>Y1613J108</t>
  </si>
  <si>
    <t>CHUNGHWA TELECOM LTD</t>
  </si>
  <si>
    <t>B4Q1Y57</t>
  </si>
  <si>
    <t>CNE100000X44</t>
  </si>
  <si>
    <t>Y1594G107</t>
  </si>
  <si>
    <t>CHONGQING RURAL COMMERCIAL BANK LT</t>
  </si>
  <si>
    <t>B3VZ220</t>
  </si>
  <si>
    <t>KYG215AT1023</t>
  </si>
  <si>
    <t>G215AT102</t>
  </si>
  <si>
    <t>CHINA ZHONGWANG HOLDINGS LTD</t>
  </si>
  <si>
    <t>BP3R2M8</t>
  </si>
  <si>
    <t>CNE000001G87</t>
  </si>
  <si>
    <t>Y1516Q142</t>
  </si>
  <si>
    <t>CHINA YANGTZE POWER LTD A</t>
  </si>
  <si>
    <t>BN320P8</t>
  </si>
  <si>
    <t>CNE100001SR9</t>
  </si>
  <si>
    <t>Y77421132</t>
  </si>
  <si>
    <t>CHINA VANKE LTD H</t>
  </si>
  <si>
    <t>BD5CPW8</t>
  </si>
  <si>
    <t>CNE0000000T2</t>
  </si>
  <si>
    <t>Y77421116</t>
  </si>
  <si>
    <t>CHINA VANKE LTD A</t>
  </si>
  <si>
    <t>BP3R2X9</t>
  </si>
  <si>
    <t>CNE000001CS2</t>
  </si>
  <si>
    <t>Y15075107</t>
  </si>
  <si>
    <t>CHINA UNITED NETWORK COMMUNICATION</t>
  </si>
  <si>
    <t>HK0000049939</t>
  </si>
  <si>
    <t>Y1519S111</t>
  </si>
  <si>
    <t>CHINA UNICOM (HONG KONG) LTD</t>
  </si>
  <si>
    <t>HK0308001558</t>
  </si>
  <si>
    <t>Y1507D100</t>
  </si>
  <si>
    <t>CHINA TRAVEL INTERNATIONAL INVESTM</t>
  </si>
  <si>
    <t>HK0000056256</t>
  </si>
  <si>
    <t>Y1507S107</t>
  </si>
  <si>
    <t>CHINA TRADITIONAL CHI MEDICINE CO</t>
  </si>
  <si>
    <t>BFZ2PK0</t>
  </si>
  <si>
    <t>CNE100003688</t>
  </si>
  <si>
    <t>Y15076105</t>
  </si>
  <si>
    <t>CHINA TOWER CORP LTD H</t>
  </si>
  <si>
    <t>CNE1000002V2</t>
  </si>
  <si>
    <t>Y1505D102</t>
  </si>
  <si>
    <t>CHINA TELECOM CORP LTD H</t>
  </si>
  <si>
    <t>HK0000055878</t>
  </si>
  <si>
    <t>Y1456Z151</t>
  </si>
  <si>
    <t>CHINA TAIPING INSURANCE HLDGS LTD</t>
  </si>
  <si>
    <t>TW0002002003</t>
  </si>
  <si>
    <t>Y15041109</t>
  </si>
  <si>
    <t>CHINA STEEL CORP</t>
  </si>
  <si>
    <t>B0BM5T8</t>
  </si>
  <si>
    <t>KYG216771363</t>
  </si>
  <si>
    <t>G21677136</t>
  </si>
  <si>
    <t>CHINA STATE CONSTRUCTION INTERNATI</t>
  </si>
  <si>
    <t>BP3R2Q2</t>
  </si>
  <si>
    <t>CNE100000F46</t>
  </si>
  <si>
    <t>Y1R16Z106</t>
  </si>
  <si>
    <t>CHINA STATE CONSTRUCTION ENGINEERI</t>
  </si>
  <si>
    <t>CNE1000002T6</t>
  </si>
  <si>
    <t>Y1503W102</t>
  </si>
  <si>
    <t>CHINA SOUTHERN AIRLINES LTD H</t>
  </si>
  <si>
    <t>B09N7M0</t>
  </si>
  <si>
    <t>CNE1000002R0</t>
  </si>
  <si>
    <t>Y1504C113</t>
  </si>
  <si>
    <t>CHINA SHENHUA ENERGY LTD H</t>
  </si>
  <si>
    <t>HK0836012952</t>
  </si>
  <si>
    <t>Y1503A100</t>
  </si>
  <si>
    <t>CHINA RESOURCES POWER LTD</t>
  </si>
  <si>
    <t>BYNGG26</t>
  </si>
  <si>
    <t>HK0000311099</t>
  </si>
  <si>
    <t>Y1511B108</t>
  </si>
  <si>
    <t>CHINA RESOURCES PHARMACEUTICAL GRO</t>
  </si>
  <si>
    <t>KYG2108Y1052</t>
  </si>
  <si>
    <t>G2108Y105</t>
  </si>
  <si>
    <t>CHINA RESOURCES LAND LTD</t>
  </si>
  <si>
    <t>BMG2113B1081</t>
  </si>
  <si>
    <t>G2113B108</t>
  </si>
  <si>
    <t>CHINA RESOURCES GAS GROUP LTD</t>
  </si>
  <si>
    <t>B41XC98</t>
  </si>
  <si>
    <t>KYG2113L1068</t>
  </si>
  <si>
    <t>G2113L106</t>
  </si>
  <si>
    <t>CHINA RESOURCES CEMENT HOLDINGS LT</t>
  </si>
  <si>
    <t>HK0291001490</t>
  </si>
  <si>
    <t>Y15037107</t>
  </si>
  <si>
    <t>CHINA RESOURCES BEER HOLDINGS LTD</t>
  </si>
  <si>
    <t>BYYN347</t>
  </si>
  <si>
    <t>CNE100002342</t>
  </si>
  <si>
    <t>Y1R0AJ109</t>
  </si>
  <si>
    <t>CHINA REINSURANCE (GROUP) CORP H</t>
  </si>
  <si>
    <t>BYVDW43</t>
  </si>
  <si>
    <t>CNE1000021L3</t>
  </si>
  <si>
    <t>Y1R0AG105</t>
  </si>
  <si>
    <t>CHINA RAILWAY SIGNAL COMMUNICATION</t>
  </si>
  <si>
    <t>B297KM7</t>
  </si>
  <si>
    <t>CNE1000007Z2</t>
  </si>
  <si>
    <t>Y1509D116</t>
  </si>
  <si>
    <t>CHINA RAILWAY GROUP LTD H</t>
  </si>
  <si>
    <t>B2PFVH7</t>
  </si>
  <si>
    <t>CNE100000981</t>
  </si>
  <si>
    <t>Y1508P110</t>
  </si>
  <si>
    <t>CHINA RAILWAY CONSTRUCTION CORP LT</t>
  </si>
  <si>
    <t>B02ZKQ8</t>
  </si>
  <si>
    <t>HK2380027329</t>
  </si>
  <si>
    <t>Y1508G102</t>
  </si>
  <si>
    <t>CHINA POWER INTERNATIONAL DEVELOPM</t>
  </si>
  <si>
    <t>CNE1000002Q2</t>
  </si>
  <si>
    <t>Y15010104</t>
  </si>
  <si>
    <t>CHINA PETROLEUM AND CHEMICAL CORP</t>
  </si>
  <si>
    <t>BP3R240</t>
  </si>
  <si>
    <t>CNE0000018G1</t>
  </si>
  <si>
    <t>Y15010112</t>
  </si>
  <si>
    <t>CHINA PETROLEUM &amp; CHEMICAL CORP A</t>
  </si>
  <si>
    <t>BP3R2K6</t>
  </si>
  <si>
    <t>CNE1000008M8</t>
  </si>
  <si>
    <t>Y1505Z111</t>
  </si>
  <si>
    <t>CHINA PACIFIC INSURANCE (GROUP) LT</t>
  </si>
  <si>
    <t>B2Q5H56</t>
  </si>
  <si>
    <t>CNE1000009Q7</t>
  </si>
  <si>
    <t>Y1505Z103</t>
  </si>
  <si>
    <t>HK0688002218</t>
  </si>
  <si>
    <t>Y15004107</t>
  </si>
  <si>
    <t>CHINA OVERSEAS LAND &amp; INVESTMENT L</t>
  </si>
  <si>
    <t>BMG2108V1019</t>
  </si>
  <si>
    <t>G2108V101</t>
  </si>
  <si>
    <t>CHINA ORIENTAL LTD</t>
  </si>
  <si>
    <t>CNE1000002P4</t>
  </si>
  <si>
    <t>Y15002101</t>
  </si>
  <si>
    <t>CHINA OILFIELD SERVICES LTD H</t>
  </si>
  <si>
    <t>B0Y91C1</t>
  </si>
  <si>
    <t>CNE1000002N9</t>
  </si>
  <si>
    <t>Y15045100</t>
  </si>
  <si>
    <t>CHINA NATIONAL BUILDING MATERIAL L</t>
  </si>
  <si>
    <t>B1VRCG6</t>
  </si>
  <si>
    <t>CNE100000114</t>
  </si>
  <si>
    <t>Y1503Z105</t>
  </si>
  <si>
    <t>CHINA MOLYBDENUM LTD H</t>
  </si>
  <si>
    <t>HK0941009539</t>
  </si>
  <si>
    <t>Y14965100</t>
  </si>
  <si>
    <t>CHINA MOBILE LTD</t>
  </si>
  <si>
    <t>B57JY24</t>
  </si>
  <si>
    <t>CNE100000HF9</t>
  </si>
  <si>
    <t>Y1495M112</t>
  </si>
  <si>
    <t>CHINA MINSHENG BANKING CORP LTD H</t>
  </si>
  <si>
    <t>BP3R2C8</t>
  </si>
  <si>
    <t>CNE0000015Y0</t>
  </si>
  <si>
    <t>Y1495M104</t>
  </si>
  <si>
    <t>CHINA MINSHENG BANKING CORP LTD A</t>
  </si>
  <si>
    <t>BD5CPM8</t>
  </si>
  <si>
    <t>CNE100002FC6</t>
  </si>
  <si>
    <t>Y14907102</t>
  </si>
  <si>
    <t>CHINA MERCHANTS SHEKOU INDUSTRIAL</t>
  </si>
  <si>
    <t>HK0144000764</t>
  </si>
  <si>
    <t>Y1489Q103</t>
  </si>
  <si>
    <t>CHINA MERCHANTS PORT HOLDINGS LTD</t>
  </si>
  <si>
    <t>B1DYPZ5</t>
  </si>
  <si>
    <t>CNE1000002M1</t>
  </si>
  <si>
    <t>Y14896115</t>
  </si>
  <si>
    <t>CHINA MERCHANTS BANK LTD H</t>
  </si>
  <si>
    <t>BP3R273</t>
  </si>
  <si>
    <t>CNE000001B33</t>
  </si>
  <si>
    <t>Y14896107</t>
  </si>
  <si>
    <t>CHINA MERCHANTS BANK LTD A</t>
  </si>
  <si>
    <t>B01B1L9</t>
  </si>
  <si>
    <t>KYG210961051</t>
  </si>
  <si>
    <t>G21096105</t>
  </si>
  <si>
    <t>CHINA MENGNIU DAIRY LTD</t>
  </si>
  <si>
    <t>B6WY993</t>
  </si>
  <si>
    <t>KYG211081248</t>
  </si>
  <si>
    <t>G21108124</t>
  </si>
  <si>
    <t>CHINA MEDICAL SYSTEM HOLDINGS LTD</t>
  </si>
  <si>
    <t>B4Q2TX3</t>
  </si>
  <si>
    <t>CNE100000HD4</t>
  </si>
  <si>
    <t>Y1501T101</t>
  </si>
  <si>
    <t>CHINA LONGYUAN POWER GROUP CORP LT</t>
  </si>
  <si>
    <t>BYP71J9</t>
  </si>
  <si>
    <t>KYG2121R1039</t>
  </si>
  <si>
    <t>G2121R103</t>
  </si>
  <si>
    <t>CHINA LITERATURE LTD</t>
  </si>
  <si>
    <t>CNE1000002L3</t>
  </si>
  <si>
    <t>Y1477R204</t>
  </si>
  <si>
    <t>CHINA LIFE INSURANCE LTD H</t>
  </si>
  <si>
    <t>TW0002823002</t>
  </si>
  <si>
    <t>Y1478C107</t>
  </si>
  <si>
    <t>CHINA LIFE INSURANCE LTD</t>
  </si>
  <si>
    <t>B23TGR6</t>
  </si>
  <si>
    <t>HK0817039453</t>
  </si>
  <si>
    <t>Y1500V107</t>
  </si>
  <si>
    <t>CHINA JINMAO HOLDINGS GROUP LTD</t>
  </si>
  <si>
    <t>BP3R466</t>
  </si>
  <si>
    <t>CNE100000G29</t>
  </si>
  <si>
    <t>Y149A3100</t>
  </si>
  <si>
    <t>CHINA INTERNATIONAL TRAVEL SERVICE</t>
  </si>
  <si>
    <t>BD5CPX9</t>
  </si>
  <si>
    <t>CNE000000644</t>
  </si>
  <si>
    <t>Y1457J115</t>
  </si>
  <si>
    <t>CHINA INTERNATIONAL MARINE CONTAIN</t>
  </si>
  <si>
    <t>BZ169C6</t>
  </si>
  <si>
    <t>CNE100002359</t>
  </si>
  <si>
    <t>Y1R99Y109</t>
  </si>
  <si>
    <t>CHINA INTERNATIONAL CAPITAL CORP L</t>
  </si>
  <si>
    <t>BCRX1C4</t>
  </si>
  <si>
    <t>KYG2117A1067</t>
  </si>
  <si>
    <t>G2117A106</t>
  </si>
  <si>
    <t>CHINA HUISHAN DAIRY HOLDINGS COMPA</t>
  </si>
  <si>
    <t>BYNK383</t>
  </si>
  <si>
    <t>CNE100002367</t>
  </si>
  <si>
    <t>Y149A8109</t>
  </si>
  <si>
    <t>CHINA HUARONG ASSET MANAGEMENT LTD</t>
  </si>
  <si>
    <t>B44ZV94</t>
  </si>
  <si>
    <t>KYG211501005</t>
  </si>
  <si>
    <t>G21150100</t>
  </si>
  <si>
    <t>CHINA HONGQIAO GROUP LTD</t>
  </si>
  <si>
    <t>BMG2109G1033</t>
  </si>
  <si>
    <t>G2109G103</t>
  </si>
  <si>
    <t>CHINA GAS HOLDINGS LTD</t>
  </si>
  <si>
    <t>B92NYF2</t>
  </si>
  <si>
    <t>CNE100001NT6</t>
  </si>
  <si>
    <t>Y1R92J109</t>
  </si>
  <si>
    <t>CHINA GALAXY SECURITIES LTD H</t>
  </si>
  <si>
    <t>BDZQKJ2</t>
  </si>
  <si>
    <t>KYG2114R1103</t>
  </si>
  <si>
    <t>G2114R110</t>
  </si>
  <si>
    <t>CHINA FIRST CAPITAL GROUP LTD</t>
  </si>
  <si>
    <t>BD3DS68</t>
  </si>
  <si>
    <t>KYG2119W1069</t>
  </si>
  <si>
    <t>G2119W106</t>
  </si>
  <si>
    <t>CHINA EVERGRANDE GROUP</t>
  </si>
  <si>
    <t>HK0165000859</t>
  </si>
  <si>
    <t>Y1421G106</t>
  </si>
  <si>
    <t>CHINA EVERBRIGHT LTD</t>
  </si>
  <si>
    <t>HK0257001336</t>
  </si>
  <si>
    <t>Y14226107</t>
  </si>
  <si>
    <t>CHINA EVERBRIGHT INTERNATIONAL LTD</t>
  </si>
  <si>
    <t>B5NRRJ0</t>
  </si>
  <si>
    <t>CNE100001QW3</t>
  </si>
  <si>
    <t>Y1477U124</t>
  </si>
  <si>
    <t>CHINA EVERBRIGHT BANK LTD H</t>
  </si>
  <si>
    <t>CNE1000002K5</t>
  </si>
  <si>
    <t>Y1406M102</t>
  </si>
  <si>
    <t>CHINA EASTERN AIRLINES CORP LTD H</t>
  </si>
  <si>
    <t>BP3R5X0</t>
  </si>
  <si>
    <t>CNE000000TR0</t>
  </si>
  <si>
    <t>Y1407D101</t>
  </si>
  <si>
    <t>CHINA EASTERN AIRLINES CORP LTD A</t>
  </si>
  <si>
    <t>KYG2154S1277</t>
  </si>
  <si>
    <t>G2154S127</t>
  </si>
  <si>
    <t>CHINA DING YI FENG HOLDINGS LTD</t>
  </si>
  <si>
    <t>TW0002883006</t>
  </si>
  <si>
    <t>Y1460P108</t>
  </si>
  <si>
    <t>CHINA DEVELOPMENT FINANCIAL HOLDIN</t>
  </si>
  <si>
    <t>B0LMTQ3</t>
  </si>
  <si>
    <t>CNE1000002H1</t>
  </si>
  <si>
    <t>Y1397N101</t>
  </si>
  <si>
    <t>CHINA CONSTRUCTION BANK CORP H</t>
  </si>
  <si>
    <t>BP3R3L4</t>
  </si>
  <si>
    <t>CNE100000742</t>
  </si>
  <si>
    <t>Y1397N119</t>
  </si>
  <si>
    <t>CHINA CONSTRUCTION BANK CORP A</t>
  </si>
  <si>
    <t>BH7HM06</t>
  </si>
  <si>
    <t>KYG2116J1085</t>
  </si>
  <si>
    <t>G2116J108</t>
  </si>
  <si>
    <t>CHINA CONCH VENTURE HOLDINGS LTD</t>
  </si>
  <si>
    <t>B1HVJ16</t>
  </si>
  <si>
    <t>CNE1000002G3</t>
  </si>
  <si>
    <t>Y1436A102</t>
  </si>
  <si>
    <t>CHINA COMMUNICATIONS SERVICES CORP</t>
  </si>
  <si>
    <t>B1JKTQ6</t>
  </si>
  <si>
    <t>CNE1000002F5</t>
  </si>
  <si>
    <t>Y1R36J108</t>
  </si>
  <si>
    <t>CHINA COMMUNICATIONS CONSTRUCTIONS</t>
  </si>
  <si>
    <t>B1JNK84</t>
  </si>
  <si>
    <t>CNE100000528</t>
  </si>
  <si>
    <t>Y1434L100</t>
  </si>
  <si>
    <t>CHINA COAL ENERGY LTD H</t>
  </si>
  <si>
    <t>B1W0JF2</t>
  </si>
  <si>
    <t>CNE1000001Q4</t>
  </si>
  <si>
    <t>Y1434M116</t>
  </si>
  <si>
    <t>CHINA CITIC BANK CORP LTD H</t>
  </si>
  <si>
    <t>BGY6SV2</t>
  </si>
  <si>
    <t>CNE100001QS1</t>
  </si>
  <si>
    <t>Y1R34V103</t>
  </si>
  <si>
    <t>CHINA CHINDA ASSET MANAGEMENT LTD</t>
  </si>
  <si>
    <t>TW0002610003</t>
  </si>
  <si>
    <t>Y1374F105</t>
  </si>
  <si>
    <t>CHINA AIRLINES LTD</t>
  </si>
  <si>
    <t>B1TLR65</t>
  </si>
  <si>
    <t>HK0606037437</t>
  </si>
  <si>
    <t>Y1375F104</t>
  </si>
  <si>
    <t>CHINA AGRI-INDUSTRIES HLDGS LTD</t>
  </si>
  <si>
    <t>TW0002385002</t>
  </si>
  <si>
    <t>Y1364B106</t>
  </si>
  <si>
    <t>CHICONY ELECTRONICS LTD</t>
  </si>
  <si>
    <t>TW0002105004</t>
  </si>
  <si>
    <t>Y1306X109</t>
  </si>
  <si>
    <t>CHENG SHIN RUBBER INDUSTRY LTD</t>
  </si>
  <si>
    <t>KR7030000004</t>
  </si>
  <si>
    <t>Y1296G108</t>
  </si>
  <si>
    <t>CHEIL WORLDWIDE INC</t>
  </si>
  <si>
    <t>ID1000117708</t>
  </si>
  <si>
    <t>Y71207164</t>
  </si>
  <si>
    <t>CHAROEN POKPHAND INDONESIA</t>
  </si>
  <si>
    <t>TH0101010R14</t>
  </si>
  <si>
    <t>Y1295E138</t>
  </si>
  <si>
    <t>CHAROEN POKPHAND FOODS NON-VOTING</t>
  </si>
  <si>
    <t>TW0002801008</t>
  </si>
  <si>
    <t>Y1293J105</t>
  </si>
  <si>
    <t>CHANG HWA COMMERCIAL BANK LTD</t>
  </si>
  <si>
    <t>B58J1S8</t>
  </si>
  <si>
    <t>KYG202881093</t>
  </si>
  <si>
    <t>G20288109</t>
  </si>
  <si>
    <t>CHAILEASE HOLDING LTD</t>
  </si>
  <si>
    <t>BSBMM04</t>
  </si>
  <si>
    <t>CNE100001T80</t>
  </si>
  <si>
    <t>Y1300C101</t>
  </si>
  <si>
    <t>CGN POWER LTD H</t>
  </si>
  <si>
    <t>CZ0005112300</t>
  </si>
  <si>
    <t>X2337V121</t>
  </si>
  <si>
    <t>CEZ</t>
  </si>
  <si>
    <t>B013L15</t>
  </si>
  <si>
    <t>TH0481010R10</t>
  </si>
  <si>
    <t>Y1242U128</t>
  </si>
  <si>
    <t>CENTRAL PATTANA NON-VOTING DR PCL</t>
  </si>
  <si>
    <t>BRELETACNPB7</t>
  </si>
  <si>
    <t>P22854106</t>
  </si>
  <si>
    <t>CENTRAIS ELETR BRAS-ELETROBRAS SER</t>
  </si>
  <si>
    <t>BRELETACNOR6</t>
  </si>
  <si>
    <t>P22854122</t>
  </si>
  <si>
    <t>CENTRAIS ELETR BRAS-ELETROBRAS</t>
  </si>
  <si>
    <t>B00R3L2</t>
  </si>
  <si>
    <t>CL0000000100</t>
  </si>
  <si>
    <t>P2205J100</t>
  </si>
  <si>
    <t>CENCOSUD SA</t>
  </si>
  <si>
    <t>MXP225611567</t>
  </si>
  <si>
    <t>P2253T133</t>
  </si>
  <si>
    <t>CEMEX CPO</t>
  </si>
  <si>
    <t>B89Z692</t>
  </si>
  <si>
    <t>COD38PA00046</t>
  </si>
  <si>
    <t>P2216Y112</t>
  </si>
  <si>
    <t>CEMENTOS ARGOS SA</t>
  </si>
  <si>
    <t>B0C5YV1</t>
  </si>
  <si>
    <t>KR7068270008</t>
  </si>
  <si>
    <t>Y1242A106</t>
  </si>
  <si>
    <t>CELLTRION INC</t>
  </si>
  <si>
    <t>BYZ6DH8</t>
  </si>
  <si>
    <t>KR7091990002</t>
  </si>
  <si>
    <t>Y6S3BE101</t>
  </si>
  <si>
    <t>CELLTRION HEALTHCARE LTD</t>
  </si>
  <si>
    <t>PLOPTTC00011</t>
  </si>
  <si>
    <t>X0957E106</t>
  </si>
  <si>
    <t>CD PROJECT SA</t>
  </si>
  <si>
    <t>B04QR13</t>
  </si>
  <si>
    <t>PLCCC0000016</t>
  </si>
  <si>
    <t>X5818P109</t>
  </si>
  <si>
    <t>CCC SA</t>
  </si>
  <si>
    <t>TW0002882008</t>
  </si>
  <si>
    <t>Y11654103</t>
  </si>
  <si>
    <t>CATHAY FINANCIAL HOLDING LTD</t>
  </si>
  <si>
    <t>TW0002474004</t>
  </si>
  <si>
    <t>Y1148A101</t>
  </si>
  <si>
    <t>CATCHER TECHNOLOGY LTD</t>
  </si>
  <si>
    <t>BQQP9S1</t>
  </si>
  <si>
    <t>KYG190211071</t>
  </si>
  <si>
    <t>G19021107</t>
  </si>
  <si>
    <t>CAR INC</t>
  </si>
  <si>
    <t>ZAE000035861</t>
  </si>
  <si>
    <t>S15445109</t>
  </si>
  <si>
    <t>CAPITEC LTD</t>
  </si>
  <si>
    <t>BYM8TG8</t>
  </si>
  <si>
    <t>INE010B01027</t>
  </si>
  <si>
    <t>Y1R73U123</t>
  </si>
  <si>
    <t>CADILA HEALTHCARE LTD</t>
  </si>
  <si>
    <t>CNE100000296</t>
  </si>
  <si>
    <t>Y1023R104</t>
  </si>
  <si>
    <t>BYD LTD H</t>
  </si>
  <si>
    <t>B29SHS5</t>
  </si>
  <si>
    <t>HK0285041858</t>
  </si>
  <si>
    <t>Y1045N107</t>
  </si>
  <si>
    <t>BYD ELECTRONIC (INTERNATIONAL) LTD</t>
  </si>
  <si>
    <t>B0166J7</t>
  </si>
  <si>
    <t>TH0168010R13</t>
  </si>
  <si>
    <t>Y1002E165</t>
  </si>
  <si>
    <t>BUMRUNGRAD HOSPITAL NON-VOTING DR</t>
  </si>
  <si>
    <t>B2RJPM0</t>
  </si>
  <si>
    <t>ID1000110802</t>
  </si>
  <si>
    <t>Y7125J106</t>
  </si>
  <si>
    <t>BUMI SERPONG DAMAI</t>
  </si>
  <si>
    <t>US2044481040</t>
  </si>
  <si>
    <t>BUENAVENTURA ADR REPRESENTING</t>
  </si>
  <si>
    <t>B0H72C9</t>
  </si>
  <si>
    <t>TH0221010R10</t>
  </si>
  <si>
    <t>Y0984D104</t>
  </si>
  <si>
    <t>BTS GROUP HOLDINGS NON-VOTING DR P</t>
  </si>
  <si>
    <t>MYL4162OO003</t>
  </si>
  <si>
    <t>Y0971P110</t>
  </si>
  <si>
    <t>BRITISH AMERICAN TOBACCO (MALAYSIA</t>
  </si>
  <si>
    <t>BGSQG47</t>
  </si>
  <si>
    <t>INE216A01030</t>
  </si>
  <si>
    <t>Y0969R151</t>
  </si>
  <si>
    <t>BRITANNIA INDUSTRIES LTD</t>
  </si>
  <si>
    <t>BMG1368B1028</t>
  </si>
  <si>
    <t>G1368B102</t>
  </si>
  <si>
    <t>BRILLIANCE CHINA AUTOMOTIVE HOLDIN</t>
  </si>
  <si>
    <t>BRBRFSACNOR8</t>
  </si>
  <si>
    <t>P1905C100</t>
  </si>
  <si>
    <t>BRF BRASIL FOODS SA</t>
  </si>
  <si>
    <t>B0774N4</t>
  </si>
  <si>
    <t>BRBRKMACNPA4</t>
  </si>
  <si>
    <t>P18533110</t>
  </si>
  <si>
    <t>BRASKEM PREF SERIES A SA</t>
  </si>
  <si>
    <t>B1RYG58</t>
  </si>
  <si>
    <t>BRBRMLACNOR9</t>
  </si>
  <si>
    <t>P1908S102</t>
  </si>
  <si>
    <t>BR MALLS PARTICIPACOES SA</t>
  </si>
  <si>
    <t>B01NFV3</t>
  </si>
  <si>
    <t>INE323A01026</t>
  </si>
  <si>
    <t>Y6139L131</t>
  </si>
  <si>
    <t>BOSCH LTD</t>
  </si>
  <si>
    <t>BD5CPL7</t>
  </si>
  <si>
    <t>CNE0000016L5</t>
  </si>
  <si>
    <t>Y0920M101</t>
  </si>
  <si>
    <t>BOE TECHNOLOGY GROUP LTD A</t>
  </si>
  <si>
    <t>BYZJV17</t>
  </si>
  <si>
    <t>SG9999015267</t>
  </si>
  <si>
    <t>Y09292106</t>
  </si>
  <si>
    <t>BOC AVIATION LTD</t>
  </si>
  <si>
    <t>B3S98W7</t>
  </si>
  <si>
    <t>KR7138930003</t>
  </si>
  <si>
    <t>Y0R7ZV102</t>
  </si>
  <si>
    <t>BNK FINANCIAL GROUP INC</t>
  </si>
  <si>
    <t>B0D0006</t>
  </si>
  <si>
    <t>TREBIMM00018</t>
  </si>
  <si>
    <t>M2014F102</t>
  </si>
  <si>
    <t>BIM BIRLESIK MAGAZALAR A</t>
  </si>
  <si>
    <t>ZAE000117321</t>
  </si>
  <si>
    <t>S1201R162</t>
  </si>
  <si>
    <t>BIDVEST GROUP LTD</t>
  </si>
  <si>
    <t>BZBFKT7</t>
  </si>
  <si>
    <t>ZAE000216537</t>
  </si>
  <si>
    <t>S11881109</t>
  </si>
  <si>
    <t>BID CORPORATION LTD</t>
  </si>
  <si>
    <t>B92P9G4</t>
  </si>
  <si>
    <t>INE121J01017</t>
  </si>
  <si>
    <t>Y0R86J109</t>
  </si>
  <si>
    <t>BHARTI INFRATEL LTD</t>
  </si>
  <si>
    <t>INE397D01024</t>
  </si>
  <si>
    <t>Y0885K108</t>
  </si>
  <si>
    <t>BHARTI AIRTEL LTD</t>
  </si>
  <si>
    <t>INE029A01011</t>
  </si>
  <si>
    <t>Y0882Z116</t>
  </si>
  <si>
    <t>BHARAT PETROLEUM LTD</t>
  </si>
  <si>
    <t>B0C1DM3</t>
  </si>
  <si>
    <t>INE465A01025</t>
  </si>
  <si>
    <t>Y08825179</t>
  </si>
  <si>
    <t>BHARAT FORGE LTD</t>
  </si>
  <si>
    <t>BD95QN1</t>
  </si>
  <si>
    <t>KR7282330000</t>
  </si>
  <si>
    <t>Y0R8SQ109</t>
  </si>
  <si>
    <t>BGF RETAIL LTD</t>
  </si>
  <si>
    <t>TH0002010R14</t>
  </si>
  <si>
    <t>Y0872M158</t>
  </si>
  <si>
    <t>BERLI JUCKER NON-VOTING DR PCL</t>
  </si>
  <si>
    <t>B01YCG0</t>
  </si>
  <si>
    <t>BMG0957L1090</t>
  </si>
  <si>
    <t>G0957L109</t>
  </si>
  <si>
    <t>BEIJING ENTERPRISES WATER GROUP LT</t>
  </si>
  <si>
    <t>HK0392044647</t>
  </si>
  <si>
    <t>Y07702122</t>
  </si>
  <si>
    <t>BEIJING ENTERPRISES HOLDINGS LTD</t>
  </si>
  <si>
    <t>CNE100000221</t>
  </si>
  <si>
    <t>Y07717104</t>
  </si>
  <si>
    <t>BEIJING CAPITAL INTERNATIONAL AIRP</t>
  </si>
  <si>
    <t>B5VJH76</t>
  </si>
  <si>
    <t>PHY077751022</t>
  </si>
  <si>
    <t>Y07775102</t>
  </si>
  <si>
    <t>BDO UNIBANK INC</t>
  </si>
  <si>
    <t>B3NFC51</t>
  </si>
  <si>
    <t>CNE100000F20</t>
  </si>
  <si>
    <t>Y076A3105</t>
  </si>
  <si>
    <t>BBMG CORP H</t>
  </si>
  <si>
    <t>B9N3SQ0</t>
  </si>
  <si>
    <t>BRBBSEACNOR5</t>
  </si>
  <si>
    <t>P1R1WJ103</t>
  </si>
  <si>
    <t>BB SEGURIDADE SA</t>
  </si>
  <si>
    <t>B0YTG26</t>
  </si>
  <si>
    <t>QA000A0KD6J5</t>
  </si>
  <si>
    <t>M1995R101</t>
  </si>
  <si>
    <t>BARWA REAL ESTATE</t>
  </si>
  <si>
    <t>BY2ZJ69</t>
  </si>
  <si>
    <t>US06684L1035</t>
  </si>
  <si>
    <t>06684L103</t>
  </si>
  <si>
    <t>BAOZUN ADR REPRESENTING INC CLASS</t>
  </si>
  <si>
    <t>BP3R2Y0</t>
  </si>
  <si>
    <t>CNE0000015R4</t>
  </si>
  <si>
    <t>Y0698U103</t>
  </si>
  <si>
    <t>BAOSHAN IRON &amp; STEEL LTD A</t>
  </si>
  <si>
    <t>TH0148010R15</t>
  </si>
  <si>
    <t>Y0697Z160</t>
  </si>
  <si>
    <t>BANPU NON-VOTING DR PCL</t>
  </si>
  <si>
    <t>B5B1TP4</t>
  </si>
  <si>
    <t>RU000A0JP5V6</t>
  </si>
  <si>
    <t>X9814J117</t>
  </si>
  <si>
    <t>BANK VTB</t>
  </si>
  <si>
    <t>ID1000118201</t>
  </si>
  <si>
    <t>Y0697U112</t>
  </si>
  <si>
    <t>BANK RAKYAT INDONESIA (PERSERO)</t>
  </si>
  <si>
    <t>PLPEKAO00016</t>
  </si>
  <si>
    <t>X0R77T117</t>
  </si>
  <si>
    <t>BANK PEKAO SA</t>
  </si>
  <si>
    <t>PHY0967S1694</t>
  </si>
  <si>
    <t>Y0967S169</t>
  </si>
  <si>
    <t>BANK OF THE PHILIPPINE ISLANDS</t>
  </si>
  <si>
    <t>BD8P9J9</t>
  </si>
  <si>
    <t>CNE100002FM5</t>
  </si>
  <si>
    <t>Y0R98R107</t>
  </si>
  <si>
    <t>BANK OF SHANGHAI LTD A</t>
  </si>
  <si>
    <t>B0B8Z29</t>
  </si>
  <si>
    <t>CNE100000205</t>
  </si>
  <si>
    <t>Y06988102</t>
  </si>
  <si>
    <t>BANK OF COMMUNICATIONS LTD H</t>
  </si>
  <si>
    <t>BP3R2G2</t>
  </si>
  <si>
    <t>CNE1000000S2</t>
  </si>
  <si>
    <t>Y06988110</t>
  </si>
  <si>
    <t>BANK OF COMMUNICATIONS LTD A</t>
  </si>
  <si>
    <t>B154564</t>
  </si>
  <si>
    <t>CNE1000001Z5</t>
  </si>
  <si>
    <t>Y0698A107</t>
  </si>
  <si>
    <t>BANK OF CHINA LTD H</t>
  </si>
  <si>
    <t>BP3R239</t>
  </si>
  <si>
    <t>CNE000001N05</t>
  </si>
  <si>
    <t>Y13905107</t>
  </si>
  <si>
    <t>BANK OF CHINA LTD A</t>
  </si>
  <si>
    <t>BP3R2W8</t>
  </si>
  <si>
    <t>CNE100000734</t>
  </si>
  <si>
    <t>Y06958113</t>
  </si>
  <si>
    <t>BANK OF BEIJING LTD A</t>
  </si>
  <si>
    <t>ID1000096605</t>
  </si>
  <si>
    <t>Y74568166</t>
  </si>
  <si>
    <t>BANK NEGARA INDONESIA</t>
  </si>
  <si>
    <t>PLBIG0000016</t>
  </si>
  <si>
    <t>X05407105</t>
  </si>
  <si>
    <t>BANK MILLENNIUM SA</t>
  </si>
  <si>
    <t>ID1000095003</t>
  </si>
  <si>
    <t>Y7123S108</t>
  </si>
  <si>
    <t>BANK MANDIRI (PERSERO)</t>
  </si>
  <si>
    <t>PLBH00000012</t>
  </si>
  <si>
    <t>X05318104</t>
  </si>
  <si>
    <t>BANK HANDLOWY W WARSZAWIE SA</t>
  </si>
  <si>
    <t>ID1000094204</t>
  </si>
  <si>
    <t>Y71188190</t>
  </si>
  <si>
    <t>BANK DANAMON INDONESIA</t>
  </si>
  <si>
    <t>B01C1P6</t>
  </si>
  <si>
    <t>ID1000109507</t>
  </si>
  <si>
    <t>Y7123P138</t>
  </si>
  <si>
    <t>BANK CENTRAL ASIA</t>
  </si>
  <si>
    <t>BDCR9C4</t>
  </si>
  <si>
    <t>TH6999010R15</t>
  </si>
  <si>
    <t>Y0607C129</t>
  </si>
  <si>
    <t>BANGKOK EXPRESSWAY AND METRO PCL N</t>
  </si>
  <si>
    <t>B013SV4</t>
  </si>
  <si>
    <t>TH0264010R10</t>
  </si>
  <si>
    <t>Y06071131</t>
  </si>
  <si>
    <t>BANGKOK DUSIT MEDICAL SERVICES NON</t>
  </si>
  <si>
    <t>TH0001010014</t>
  </si>
  <si>
    <t>Y0606R119</t>
  </si>
  <si>
    <t>BANGKOK BANK PCL F</t>
  </si>
  <si>
    <t>BJ62K57</t>
  </si>
  <si>
    <t>COB07PA00078</t>
  </si>
  <si>
    <t>P1329P141</t>
  </si>
  <si>
    <t>BANCOLOMBIA SA</t>
  </si>
  <si>
    <t>BJ62LW1</t>
  </si>
  <si>
    <t>COB07PA00086</t>
  </si>
  <si>
    <t>P1329P158</t>
  </si>
  <si>
    <t>BANCOLOMBIA PREF SA</t>
  </si>
  <si>
    <t>CLP1506A1070</t>
  </si>
  <si>
    <t>P1506A107</t>
  </si>
  <si>
    <t>BANCO SANTANDER CHILE</t>
  </si>
  <si>
    <t>B4V5RY4</t>
  </si>
  <si>
    <t>BRSANBCDAM13</t>
  </si>
  <si>
    <t>P1505Z160</t>
  </si>
  <si>
    <t>BANCO SANTANDER BRASIL UNITS SA</t>
  </si>
  <si>
    <t>BF1FXN2</t>
  </si>
  <si>
    <t>MX41BS060005</t>
  </si>
  <si>
    <t>P1507S164</t>
  </si>
  <si>
    <t>BANCO SANTANDER B SA</t>
  </si>
  <si>
    <t>BRBBASACNOR3</t>
  </si>
  <si>
    <t>P11427112</t>
  </si>
  <si>
    <t>BANCO DO BRASIL SA</t>
  </si>
  <si>
    <t>CLP321331116</t>
  </si>
  <si>
    <t>P32133111</t>
  </si>
  <si>
    <t>BANCO DE CREDITO E INVERSION</t>
  </si>
  <si>
    <t>CLP0939W1081</t>
  </si>
  <si>
    <t>P0939W108</t>
  </si>
  <si>
    <t>BANCO DE CHILE</t>
  </si>
  <si>
    <t>B00FM86</t>
  </si>
  <si>
    <t>BRBBDCACNOR1</t>
  </si>
  <si>
    <t>P1808G109</t>
  </si>
  <si>
    <t>BANCO BRADESCO SA</t>
  </si>
  <si>
    <t>B00FM53</t>
  </si>
  <si>
    <t>BRBBDCACNPR8</t>
  </si>
  <si>
    <t>P1808G117</t>
  </si>
  <si>
    <t>BANCO BRADESCO PREF SA</t>
  </si>
  <si>
    <t>B2QKWK1</t>
  </si>
  <si>
    <t>INE918I01018</t>
  </si>
  <si>
    <t>Y0548X109</t>
  </si>
  <si>
    <t>BAJAJ FINSERV LTD</t>
  </si>
  <si>
    <t>BD2N0P2</t>
  </si>
  <si>
    <t>INE296A01024</t>
  </si>
  <si>
    <t>Y0547D112</t>
  </si>
  <si>
    <t>BAJAJ FINANCE LTD</t>
  </si>
  <si>
    <t>B2QKXW0</t>
  </si>
  <si>
    <t>INE917I01010</t>
  </si>
  <si>
    <t>Y05490100</t>
  </si>
  <si>
    <t>BAJAJ AUTO LTD</t>
  </si>
  <si>
    <t>B0FXT17</t>
  </si>
  <si>
    <t>US0567521085</t>
  </si>
  <si>
    <t>BAIDU ADR REPTG   INC CLASS A</t>
  </si>
  <si>
    <t>BTF8BT7</t>
  </si>
  <si>
    <t>CNE100001TJ4</t>
  </si>
  <si>
    <t>Y0506H104</t>
  </si>
  <si>
    <t>BAIC MOTOR CORP LTD H</t>
  </si>
  <si>
    <t>BG36ZK1</t>
  </si>
  <si>
    <t>BRB3SAACNOR6</t>
  </si>
  <si>
    <t>P1909G107</t>
  </si>
  <si>
    <t>B3 BRASIL BOLSA BALCAO SA</t>
  </si>
  <si>
    <t>B1LH3Y1</t>
  </si>
  <si>
    <t>BRBTOWACNOR8</t>
  </si>
  <si>
    <t>P19055113</t>
  </si>
  <si>
    <t>B2W COMPANHIA DIGITAL</t>
  </si>
  <si>
    <t>PHY0488F1004</t>
  </si>
  <si>
    <t>Y0488F100</t>
  </si>
  <si>
    <t>AYALA LAND INC</t>
  </si>
  <si>
    <t>B09JBT3</t>
  </si>
  <si>
    <t>PHY0486V1154</t>
  </si>
  <si>
    <t>Y0486V115</t>
  </si>
  <si>
    <t>AYALA CORP</t>
  </si>
  <si>
    <t>BPFJHC7</t>
  </si>
  <si>
    <t>INE238A01034</t>
  </si>
  <si>
    <t>Y0487S137</t>
  </si>
  <si>
    <t>AXIS BANK LTD</t>
  </si>
  <si>
    <t>B2QZGV5</t>
  </si>
  <si>
    <t>MYL6888OO001</t>
  </si>
  <si>
    <t>Y0488A101</t>
  </si>
  <si>
    <t>AXIATA GROUP</t>
  </si>
  <si>
    <t>CNE1000001Y8</t>
  </si>
  <si>
    <t>Y0485Q109</t>
  </si>
  <si>
    <t>AVICHINA INDUSTRY &amp; TECHNOLOGY LTD</t>
  </si>
  <si>
    <t>BYW1G33</t>
  </si>
  <si>
    <t>INE192R01011</t>
  </si>
  <si>
    <t>Y04895101</t>
  </si>
  <si>
    <t>AVENUE SUPERMARTS LTD</t>
  </si>
  <si>
    <t>BH5QGR0</t>
  </si>
  <si>
    <t>US05278C1071</t>
  </si>
  <si>
    <t>05278C107</t>
  </si>
  <si>
    <t>AUTOHOME ADR REPRESENTING INC CLAS</t>
  </si>
  <si>
    <t>INE406A01037</t>
  </si>
  <si>
    <t>Y04527142</t>
  </si>
  <si>
    <t>AUROBINDO PHARMA LTD</t>
  </si>
  <si>
    <t>TW0002409000</t>
  </si>
  <si>
    <t>Y0453H107</t>
  </si>
  <si>
    <t>AU OPTRONICS CORP</t>
  </si>
  <si>
    <t>BF7LBH4</t>
  </si>
  <si>
    <t>BRCRFBACNOR2</t>
  </si>
  <si>
    <t>P0565P138</t>
  </si>
  <si>
    <t>ATACADAO CARREFOUR SA</t>
  </si>
  <si>
    <t>TW0002357001</t>
  </si>
  <si>
    <t>Y04327105</t>
  </si>
  <si>
    <t>ASUSTEK COMPUTER INC</t>
  </si>
  <si>
    <t>B800MQ5</t>
  </si>
  <si>
    <t>ID1000122807</t>
  </si>
  <si>
    <t>Y7117N172</t>
  </si>
  <si>
    <t>ASTRA INTERNATIONAL</t>
  </si>
  <si>
    <t>B09C0Z1</t>
  </si>
  <si>
    <t>ZAE000066692</t>
  </si>
  <si>
    <t>S0754A105</t>
  </si>
  <si>
    <t>ASPEN PHARMACARE LTD</t>
  </si>
  <si>
    <t>BCRWL65</t>
  </si>
  <si>
    <t>INE021A01026</t>
  </si>
  <si>
    <t>Y03638114</t>
  </si>
  <si>
    <t>ASIAN PAINTS LTD</t>
  </si>
  <si>
    <t>TW0001102002</t>
  </si>
  <si>
    <t>Y0275F107</t>
  </si>
  <si>
    <t>ASIA CEMENT CORP</t>
  </si>
  <si>
    <t>B01NFT1</t>
  </si>
  <si>
    <t>INE208A01029</t>
  </si>
  <si>
    <t>Y0266N143</t>
  </si>
  <si>
    <t>ASHOK LEYLAND LTD</t>
  </si>
  <si>
    <t>B03MP41</t>
  </si>
  <si>
    <t>TRAASELS91H2</t>
  </si>
  <si>
    <t>M1501H100</t>
  </si>
  <si>
    <t>ASELSAN ELEKTRONIK SANAYI VE TICAR</t>
  </si>
  <si>
    <t>BFXZDY1</t>
  </si>
  <si>
    <t>TW0003711008</t>
  </si>
  <si>
    <t>Y0249T100</t>
  </si>
  <si>
    <t>ASE INDUSTRIAL HOLDING LTD</t>
  </si>
  <si>
    <t>B03MP18</t>
  </si>
  <si>
    <t>TRAARCLK91H5</t>
  </si>
  <si>
    <t>M1490L104</t>
  </si>
  <si>
    <t>ARCELIK A</t>
  </si>
  <si>
    <t>MX01AC100006</t>
  </si>
  <si>
    <t>P0448R103</t>
  </si>
  <si>
    <t>ARCA CONTINENTAL</t>
  </si>
  <si>
    <t>B1YVKN8</t>
  </si>
  <si>
    <t>KYG040111059</t>
  </si>
  <si>
    <t>G04011105</t>
  </si>
  <si>
    <t>ANTA SPORTS PRODUCTS LTD</t>
  </si>
  <si>
    <t>CNE1000001W2</t>
  </si>
  <si>
    <t>Y01373102</t>
  </si>
  <si>
    <t>ANHUI CONCH CEMENT LTD H</t>
  </si>
  <si>
    <t>ZAE000043485</t>
  </si>
  <si>
    <t>S04255196</t>
  </si>
  <si>
    <t>ANGLOGOLD ASHANTI LTD</t>
  </si>
  <si>
    <t>ZAE000013181</t>
  </si>
  <si>
    <t>S9122P108</t>
  </si>
  <si>
    <t>ANGLO AMERICAN PLATINUM LTD</t>
  </si>
  <si>
    <t>CNE1000001V4</t>
  </si>
  <si>
    <t>Y0132D105</t>
  </si>
  <si>
    <t>ANGANG STEEL LTD H</t>
  </si>
  <si>
    <t>BD5CQ47</t>
  </si>
  <si>
    <t>CNE000000SQ4</t>
  </si>
  <si>
    <t>Y0132F100</t>
  </si>
  <si>
    <t>ANGANG STEEL LTD A</t>
  </si>
  <si>
    <t>B03MNV4</t>
  </si>
  <si>
    <t>TRAAEFES91A9</t>
  </si>
  <si>
    <t>M10225106</t>
  </si>
  <si>
    <t>ANADOLU EFES BIRACILIK VE MALT SAN</t>
  </si>
  <si>
    <t>B1638D8</t>
  </si>
  <si>
    <t>KR7090431008</t>
  </si>
  <si>
    <t>Y01258113</t>
  </si>
  <si>
    <t>AMOREPACIFIC PREF CORP</t>
  </si>
  <si>
    <t>B15SK50</t>
  </si>
  <si>
    <t>KR7090430000</t>
  </si>
  <si>
    <t>Y01258105</t>
  </si>
  <si>
    <t>AMOREPACIFIC CORP</t>
  </si>
  <si>
    <t>KR7002790004</t>
  </si>
  <si>
    <t>Y0126C105</t>
  </si>
  <si>
    <t>AMOREG</t>
  </si>
  <si>
    <t>MYL1015OO006</t>
  </si>
  <si>
    <t>Y0122P100</t>
  </si>
  <si>
    <t>AMMB HOLDINGS</t>
  </si>
  <si>
    <t>MXP001691213</t>
  </si>
  <si>
    <t>P0280A101</t>
  </si>
  <si>
    <t>AMERICA MOVIL L</t>
  </si>
  <si>
    <t>B09QQ11</t>
  </si>
  <si>
    <t>INE079A01024</t>
  </si>
  <si>
    <t>Y6140K106</t>
  </si>
  <si>
    <t>AMBUJA CEMENTS LTD</t>
  </si>
  <si>
    <t>BG7ZWY7</t>
  </si>
  <si>
    <t>BRABEVACNOR1</t>
  </si>
  <si>
    <t>P0273U106</t>
  </si>
  <si>
    <t>AMBEV SA</t>
  </si>
  <si>
    <t>CNE1000001T8</t>
  </si>
  <si>
    <t>Y0094N109</t>
  </si>
  <si>
    <t>ALUMINUM CORPORATION OF CHINA CORP</t>
  </si>
  <si>
    <t>MXP001391012</t>
  </si>
  <si>
    <t>P0212A104</t>
  </si>
  <si>
    <t>ALSEA DE CV</t>
  </si>
  <si>
    <t>BZ1MXR7</t>
  </si>
  <si>
    <t>GRS015003007</t>
  </si>
  <si>
    <t>X0085P155</t>
  </si>
  <si>
    <t>ALPHA BANK SA</t>
  </si>
  <si>
    <t>PHY003341054</t>
  </si>
  <si>
    <t>Y00334105</t>
  </si>
  <si>
    <t>ALLIANCE GLOBAL GROUP INC</t>
  </si>
  <si>
    <t>MYL2488OO004</t>
  </si>
  <si>
    <t>Y0034W102</t>
  </si>
  <si>
    <t>ALLIANCE BANK MALAYSIA BHD</t>
  </si>
  <si>
    <t>B8W8F13</t>
  </si>
  <si>
    <t>PLALIOR00045</t>
  </si>
  <si>
    <t>X0081M123</t>
  </si>
  <si>
    <t>ALIOR BANK SA</t>
  </si>
  <si>
    <t>BPYM749</t>
  </si>
  <si>
    <t>BMG0171W1055</t>
  </si>
  <si>
    <t>G0171W105</t>
  </si>
  <si>
    <t>ALIBABA PICTURES GROUP LTD</t>
  </si>
  <si>
    <t>BRXVS60</t>
  </si>
  <si>
    <t>BMG0171K1018</t>
  </si>
  <si>
    <t>G0171K101</t>
  </si>
  <si>
    <t>ALIBABA HEALTH INFORMATION TECH LT</t>
  </si>
  <si>
    <t>BP41ZD1</t>
  </si>
  <si>
    <t>US01609W1027</t>
  </si>
  <si>
    <t>01609W102</t>
  </si>
  <si>
    <t>ALIBABA GROUP HOLDING ADR REPRESEN</t>
  </si>
  <si>
    <t>MXP000511016</t>
  </si>
  <si>
    <t>P0156P117</t>
  </si>
  <si>
    <t>ALFA A</t>
  </si>
  <si>
    <t>B0LX3Y2</t>
  </si>
  <si>
    <t>AEA002001013</t>
  </si>
  <si>
    <t>M0517N101</t>
  </si>
  <si>
    <t>ALDAR PROPERTIES</t>
  </si>
  <si>
    <t>B03MN70</t>
  </si>
  <si>
    <t>TRAAKBNK91N6</t>
  </si>
  <si>
    <t>M0300L106</t>
  </si>
  <si>
    <t>AKBANK A</t>
  </si>
  <si>
    <t>B6QPBP2</t>
  </si>
  <si>
    <t>RU0007252813</t>
  </si>
  <si>
    <t>X0085A109</t>
  </si>
  <si>
    <t>AK ALROSA</t>
  </si>
  <si>
    <t>B52J816</t>
  </si>
  <si>
    <t>KYG014081064</t>
  </si>
  <si>
    <t>G01408106</t>
  </si>
  <si>
    <t>AIRTAC INTERNATIONAL GROUP</t>
  </si>
  <si>
    <t>TH0765010R16</t>
  </si>
  <si>
    <t>Y0028Q129</t>
  </si>
  <si>
    <t>AIRPORTS OF THAILAND NON-VOTING DR</t>
  </si>
  <si>
    <t>B03J9L7</t>
  </si>
  <si>
    <t>MYL5099OO006</t>
  </si>
  <si>
    <t>Y0029V101</t>
  </si>
  <si>
    <t>AIRASIA GROUP</t>
  </si>
  <si>
    <t>B04KNF1</t>
  </si>
  <si>
    <t>CNE1000001S0</t>
  </si>
  <si>
    <t>Y002A6104</t>
  </si>
  <si>
    <t>AIR CHINA LTD H</t>
  </si>
  <si>
    <t>CL0000000035</t>
  </si>
  <si>
    <t>P4171M125</t>
  </si>
  <si>
    <t>AGUAS ANDINAS SA</t>
  </si>
  <si>
    <t>B60LZR6</t>
  </si>
  <si>
    <t>CNE100000Q43</t>
  </si>
  <si>
    <t>Y00289119</t>
  </si>
  <si>
    <t>AGRICULTURAL BANK OF CHINA LTD H</t>
  </si>
  <si>
    <t>BP3R228</t>
  </si>
  <si>
    <t>CNE100000RJ0</t>
  </si>
  <si>
    <t>Y00289101</t>
  </si>
  <si>
    <t>AGRICULTURAL BANK OF CHINA LTD A</t>
  </si>
  <si>
    <t>B0PR2F4</t>
  </si>
  <si>
    <t>KYG011981035</t>
  </si>
  <si>
    <t>G01198103</t>
  </si>
  <si>
    <t>AGILE GROUP HOLDINGS LTD</t>
  </si>
  <si>
    <t>TW0002395001</t>
  </si>
  <si>
    <t>Y0017P108</t>
  </si>
  <si>
    <t>ADVANTECH LTD</t>
  </si>
  <si>
    <t>TH0268010R11</t>
  </si>
  <si>
    <t>Y0014U175</t>
  </si>
  <si>
    <t>ADVANCED INFO SERVICE NON-VOTING D</t>
  </si>
  <si>
    <t>B3BQFC4</t>
  </si>
  <si>
    <t>ID1000111305</t>
  </si>
  <si>
    <t>Y7087B109</t>
  </si>
  <si>
    <t>ADARO ENERGY TBK</t>
  </si>
  <si>
    <t>B28XXH2</t>
  </si>
  <si>
    <t>INE742F01042</t>
  </si>
  <si>
    <t>Y00130107</t>
  </si>
  <si>
    <t>ADANI PORTS AND SPECIAL ECONOMIC Z</t>
  </si>
  <si>
    <t>TW0002353000</t>
  </si>
  <si>
    <t>Y0003F171</t>
  </si>
  <si>
    <t>ACER</t>
  </si>
  <si>
    <t>AEA000201011</t>
  </si>
  <si>
    <t>M0152Q104</t>
  </si>
  <si>
    <t>ABU DHABI COMMERCIAL BANK</t>
  </si>
  <si>
    <t>BFX05H3</t>
  </si>
  <si>
    <t>ZAE000255915</t>
  </si>
  <si>
    <t>S0270C106</t>
  </si>
  <si>
    <t>ABSA GROUP LTD</t>
  </si>
  <si>
    <t>B1Z9Q99</t>
  </si>
  <si>
    <t>PHY0005M1090</t>
  </si>
  <si>
    <t>Y0005M109</t>
  </si>
  <si>
    <t>ABOITIZ POWER CORP</t>
  </si>
  <si>
    <t>PHY0001Z1040</t>
  </si>
  <si>
    <t>Y0001Z104</t>
  </si>
  <si>
    <t>ABOITIZ EQUITY VENTURES PHP1 INC</t>
  </si>
  <si>
    <t>B85LKS1</t>
  </si>
  <si>
    <t>KYG2953R1149</t>
  </si>
  <si>
    <t>G2953R114</t>
  </si>
  <si>
    <t>AAC TECHNOLOGIES HOLDINGS INC</t>
  </si>
  <si>
    <t>BG3GS91</t>
  </si>
  <si>
    <t>US31680Q1040</t>
  </si>
  <si>
    <t>31680Q104</t>
  </si>
  <si>
    <t>58.COM ADR REPRESENTING  INC CLASS</t>
  </si>
  <si>
    <t>B02TT74</t>
  </si>
  <si>
    <t>US3168271043</t>
  </si>
  <si>
    <t>51JOB ADR REPRESENTING INC</t>
  </si>
  <si>
    <t>BY9D3L9</t>
  </si>
  <si>
    <t>KYG8875G1029</t>
  </si>
  <si>
    <t>G8875G102</t>
  </si>
  <si>
    <t>3SBIO INC</t>
  </si>
  <si>
    <t xml:space="preserve"> ALT ID3 VALUE</t>
  </si>
  <si>
    <t xml:space="preserve"> ALT ID2 VALUE</t>
  </si>
  <si>
    <t xml:space="preserve"> ALT ID1 VALUE</t>
  </si>
  <si>
    <t xml:space="preserve"> Threshold</t>
  </si>
  <si>
    <t>Jan 18 2019</t>
  </si>
  <si>
    <t>Jan 22 2019</t>
  </si>
  <si>
    <t>NO</t>
  </si>
  <si>
    <t>Total NAV per share</t>
  </si>
  <si>
    <t>Fund Cusip</t>
  </si>
  <si>
    <t>US4642872349</t>
  </si>
  <si>
    <t>EEM</t>
  </si>
  <si>
    <t>iShares MSCI Emerging Markets ETF</t>
  </si>
  <si>
    <t>SGDUSD</t>
  </si>
  <si>
    <t>USDSGD</t>
  </si>
  <si>
    <t>SEKUSD</t>
  </si>
  <si>
    <t>USDSEK</t>
  </si>
  <si>
    <t>NZDUSD</t>
  </si>
  <si>
    <t>USDNZD</t>
  </si>
  <si>
    <t>NOKUSD</t>
  </si>
  <si>
    <t>USDNOK</t>
  </si>
  <si>
    <t>JPYUSD</t>
  </si>
  <si>
    <t>USDJPY</t>
  </si>
  <si>
    <t>ILSUSD</t>
  </si>
  <si>
    <t>USDILS</t>
  </si>
  <si>
    <t>HKDUSD</t>
  </si>
  <si>
    <t>USDHKD</t>
  </si>
  <si>
    <t>GBPUSD</t>
  </si>
  <si>
    <t>USDGBP</t>
  </si>
  <si>
    <t>USDEUR</t>
  </si>
  <si>
    <t>DKKUSD</t>
  </si>
  <si>
    <t>USDDKK</t>
  </si>
  <si>
    <t>CHFUSD</t>
  </si>
  <si>
    <t>USDCHF</t>
  </si>
  <si>
    <t>AUDUSD</t>
  </si>
  <si>
    <t>USDAUD</t>
  </si>
  <si>
    <t>US4642874659</t>
  </si>
  <si>
    <t>ISHARES MSCI EAFE ETF</t>
  </si>
  <si>
    <t>46435G656</t>
  </si>
  <si>
    <t>US46435G6567</t>
  </si>
  <si>
    <t>DEFA</t>
  </si>
  <si>
    <t>iShares Adaptive Currency Hedged MSCI EAFE ETF</t>
  </si>
  <si>
    <t>Units</t>
  </si>
  <si>
    <t>SSR MINING INC</t>
  </si>
  <si>
    <t>SBF7MPL94</t>
  </si>
  <si>
    <t>Fund</t>
  </si>
  <si>
    <t>AOA</t>
  </si>
  <si>
    <t>Holdings As Of</t>
  </si>
  <si>
    <t>Outstanding Units</t>
  </si>
  <si>
    <t xml:space="preserve">Asset RoundLot </t>
  </si>
  <si>
    <t>*assuming EQ hence all Roundlot =1</t>
  </si>
  <si>
    <t>USEQ</t>
  </si>
  <si>
    <t>roundLotMethodology = DEFAULT (Conventional)</t>
  </si>
  <si>
    <t>Basket Shares = ROUND (Holdings Shares/ Outstanding Fund Units)</t>
  </si>
  <si>
    <t>Apply Rounding such that if Basket Shares - INT(Basket Shares) &gt;= 0.5, Basket Shares + 1 else Basket Shares</t>
  </si>
  <si>
    <t> </t>
  </si>
  <si>
    <t>Asset Name</t>
  </si>
  <si>
    <t>Asset Ticker</t>
  </si>
  <si>
    <t>Holdings</t>
  </si>
  <si>
    <t>Asset Price</t>
  </si>
  <si>
    <t>Basket Shares</t>
  </si>
  <si>
    <t>Rounded Basket Shares</t>
  </si>
  <si>
    <t>Non Basket Shares</t>
  </si>
  <si>
    <t>Non Basket Cash</t>
  </si>
  <si>
    <t>ISHARES CORE US CREDIT BOND</t>
  </si>
  <si>
    <t>CRED</t>
  </si>
  <si>
    <t>ISHARES CORE US TREASURY BOND</t>
  </si>
  <si>
    <t>GOVT</t>
  </si>
  <si>
    <t>ISHARES INTL AGGREGATE BOND ETF</t>
  </si>
  <si>
    <t>IAGG</t>
  </si>
  <si>
    <t>ISHARES CORE MSCI EMERGING ETF</t>
  </si>
  <si>
    <t>IEMG</t>
  </si>
  <si>
    <t>ISHARES CORE MSCI EUROPE ETF</t>
  </si>
  <si>
    <t>IEUR</t>
  </si>
  <si>
    <t>ISHARES CORE S&amp;P MIDCAP ETF</t>
  </si>
  <si>
    <t>IJH</t>
  </si>
  <si>
    <t>ISHARES CORE S&amp;P SMALLCAP</t>
  </si>
  <si>
    <t>IJR</t>
  </si>
  <si>
    <t>ISHARES CORE MSCI PACIFIC ETF</t>
  </si>
  <si>
    <t>IPAC</t>
  </si>
  <si>
    <t>ISHARES CORE TOTAL USD BOND MARKET</t>
  </si>
  <si>
    <t>IUSB</t>
  </si>
  <si>
    <t>ISHARES CORE S&amp;P 500 ETF</t>
  </si>
  <si>
    <t>IVV</t>
  </si>
  <si>
    <t>Projected Rounding Cash</t>
  </si>
  <si>
    <t>US International EQ Module</t>
  </si>
  <si>
    <t xml:space="preserve">roundLotMethodology = DOWN   </t>
  </si>
  <si>
    <t xml:space="preserve">Setup all US International EQ funds to follow ROUND_LOT_DOWN rounding methodology in t_fund_pcf table </t>
  </si>
  <si>
    <t xml:space="preserve">Notes: The following logic is how the existing calculations in production work. With the new Round lot logic in Baseline, the same result can be derived as long as the correct ROUNDLOT Method is used. </t>
  </si>
  <si>
    <t>Basket Shares = [Holdings Shares – Non Basket Shares]/Outstanding units</t>
  </si>
  <si>
    <t>Non-Basket Shares (Odd Lots Shares)= Holdings Shares Mod (Outstanding Units * Asset Round Lot from Aladdin). The Mod operation rounds the floating-point numbers to integers and returns only the remainder as result</t>
  </si>
  <si>
    <t>Non-Basket Cash (Type 23) = SUM OF [Non-Basket Shares * Asset Price]</t>
  </si>
  <si>
    <t>Non Basket Odd Lot Cash</t>
  </si>
  <si>
    <t>pcfMetadata_fundID</t>
  </si>
  <si>
    <t>basketType</t>
  </si>
  <si>
    <t>asOfDate</t>
  </si>
  <si>
    <t>minimumIncrement</t>
  </si>
  <si>
    <t>roundLot</t>
  </si>
  <si>
    <t>name</t>
  </si>
  <si>
    <t>refPrice</t>
  </si>
  <si>
    <t>nominal</t>
  </si>
  <si>
    <t>quantity</t>
  </si>
  <si>
    <t>oddLotResidualBasketQuantity</t>
  </si>
  <si>
    <t>oddLotValue</t>
  </si>
  <si>
    <t>DELIVERABLE</t>
  </si>
  <si>
    <t>PRICING</t>
  </si>
  <si>
    <t>Non Basket Quantity</t>
  </si>
  <si>
    <t>Local_Price</t>
  </si>
  <si>
    <t>marketValue</t>
  </si>
  <si>
    <t>positionMarketValue</t>
  </si>
  <si>
    <t>securityGroup</t>
  </si>
  <si>
    <t>securityType</t>
  </si>
  <si>
    <t>PreBurstUnit</t>
  </si>
  <si>
    <t>PostBurstUnit</t>
  </si>
  <si>
    <t>Asset ID</t>
  </si>
  <si>
    <t>NonBasket OddLots</t>
  </si>
  <si>
    <t>Pricing Basket Qty</t>
  </si>
  <si>
    <t>select pcfMetadata_fundID, ph.basketType, phi.idValue as SEDOL,ph.name,  p.asOfDate,ph.Local_Price, 
ph.refPrice, ph.nominal, ph.quantity,  ph.marketValue, ph.positionMarketValue, ph.oddLotResidualBasketQuantity,  
ph.oddLotValue, ph.securityGroup, ph.securityType,ph.minimumIncrement, ph.roundLot, 
p.numberOfBasketsActual AS PreBurstUnit, p.numberOfBasketsCalculated AS PostBurstUnit
from t_pcf_holding ph, t_pcf p, t_pcf_holding_identifier phi, t_asset a
where p.id = ph.pcf_id and phi.holdingId = ph.id and phi.idType in (3) --1:sedol  0:ISIN   2:Market Cusip 3: BRSCusip
and ph.pcf_id in (select id from t_pcf where pcfMetadata_fundID in (select fund_id 
from t_fund_info where trading_symbol = 'RING')) 
and p.asOfDate = '01/28/2019' 
and a.primaryIdentifier = phi.idValue
---and ph.baskettype = 0
and phi.idValue = 'SBF7MPL94'</t>
  </si>
  <si>
    <t>=quantity * (MOD AssetRoundLot * PostBurstUnit)</t>
  </si>
  <si>
    <t>= (quantity - nonbasketquantity) / postburstunit</t>
  </si>
  <si>
    <t>= post Burst Unit as of Nav Date</t>
  </si>
  <si>
    <t>=nonbasketquantity / postburstunit</t>
  </si>
  <si>
    <t>Basket Qty</t>
  </si>
  <si>
    <t>1 = Pricing Basket
0 = Deliverable Basket</t>
  </si>
  <si>
    <t>=basketquantity + nonBasket OddLots per unit</t>
  </si>
  <si>
    <r>
      <t xml:space="preserve">and agree to these Terms of Use available for download at </t>
    </r>
    <r>
      <rPr>
        <sz val="10"/>
        <color rgb="FFFF0000"/>
        <rFont val="Arial"/>
        <family val="2"/>
      </rPr>
      <t>https://www.ishares.com/us/literature/holdings/fdf-terms-of-use.pdf</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</si>
</sst>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3" formatCode="_(* #,##0.00_);_(* \(#,##0.00\);_(* &quot;-&quot;??_);_(@_)"/>
    <numFmt numFmtId="164" formatCode="m/d/yyyy\ h:mm:ss\ AM/PM"/>
    <numFmt numFmtId="165" formatCode="0.00000"/>
  </numFmts>
  <fonts count="29" x14ac:knownFonts="1">
    <font>
      <sz val="10"/>
      <color theme="1"/>
      <name val="Arial"/>
      <family val="2"/>
    </font>
    <font>
      <sz val="10"/>
      <name val="Arial"/>
      <family val="2"/>
    </font>
    <font>
      <sz val="10"/>
      <color theme="1"/>
      <name val="Arial"/>
      <family val="2"/>
    </font>
    <font>
      <b/>
      <sz val="10"/>
      <color theme="1"/>
      <name val="Arial"/>
      <family val="2"/>
    </font>
    <font>
      <sz val="10"/>
      <color rgb="FFFF0000"/>
      <name val="Arial"/>
      <family val="2"/>
    </font>
    <font>
      <b/>
      <sz val="10"/>
      <color rgb="FFFF0000"/>
      <name val="Arial"/>
      <family val="2"/>
    </font>
    <font>
      <b/>
      <sz val="9"/>
      <color indexed="81"/>
      <name val="Tahoma"/>
      <charset val="1"/>
    </font>
    <font>
      <sz val="9"/>
      <color indexed="81"/>
      <name val="Tahoma"/>
      <family val="2"/>
    </font>
    <font>
      <b/>
      <sz val="9"/>
      <color indexed="81"/>
      <name val="Tahoma"/>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sz val="10"/>
      <color theme="0"/>
      <name val="Arial"/>
      <family val="2"/>
    </font>
    <font>
      <i/>
      <sz val="10"/>
      <color theme="1"/>
      <name val="Arial"/>
      <family val="2"/>
    </font>
    <font>
      <sz val="10"/>
      <color indexed="8"/>
      <name val="Arial"/>
      <family val="2"/>
    </font>
    <font>
      <b/>
      <sz val="10"/>
      <color indexed="8"/>
      <name val="Arial"/>
      <family val="2"/>
    </font>
    <font>
      <sz val="8"/>
      <color theme="1"/>
      <name val="Arial"/>
      <family val="2"/>
    </font>
    <font>
      <i/>
      <sz val="8"/>
      <color theme="1"/>
      <name val="Arial"/>
      <family val="2"/>
    </font>
    <font>
      <i/>
      <sz val="8"/>
      <color theme="4"/>
      <name val="Arial"/>
      <family val="2"/>
    </font>
    <font>
      <b/>
      <sz val="18"/>
      <color theme="3"/>
      <name val="Arial"/>
      <family val="2"/>
      <scheme val="major"/>
    </font>
    <font>
      <sz val="10"/>
      <color rgb="FF9C6500"/>
      <name val="Arial"/>
      <family val="2"/>
    </font>
  </fonts>
  <fills count="41">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5">
    <xf numFmtId="0" fontId="0" fillId="0" borderId="0"/>
    <xf numFmtId="0" fontId="1" fillId="0" borderId="0"/>
    <xf numFmtId="9" fontId="2" fillId="0" borderId="0" applyFont="0" applyFill="0" applyBorder="0" applyAlignment="0" applyProtection="0"/>
    <xf numFmtId="43" fontId="2" fillId="0" borderId="0" applyFont="0" applyFill="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8" borderId="0" applyNumberFormat="0" applyBorder="0" applyAlignment="0" applyProtection="0"/>
    <xf numFmtId="0" fontId="14" fillId="10" borderId="6" applyNumberFormat="0" applyAlignment="0" applyProtection="0"/>
    <xf numFmtId="0" fontId="15" fillId="11" borderId="7" applyNumberFormat="0" applyAlignment="0" applyProtection="0"/>
    <xf numFmtId="0" fontId="16" fillId="11" borderId="6" applyNumberFormat="0" applyAlignment="0" applyProtection="0"/>
    <xf numFmtId="0" fontId="17" fillId="0" borderId="8" applyNumberFormat="0" applyFill="0" applyAlignment="0" applyProtection="0"/>
    <xf numFmtId="0" fontId="18" fillId="12" borderId="9" applyNumberFormat="0" applyAlignment="0" applyProtection="0"/>
    <xf numFmtId="0" fontId="4" fillId="0" borderId="0" applyNumberFormat="0" applyFill="0" applyBorder="0" applyAlignment="0" applyProtection="0"/>
    <xf numFmtId="0" fontId="2" fillId="13" borderId="10" applyNumberFormat="0" applyFont="0" applyAlignment="0" applyProtection="0"/>
    <xf numFmtId="0" fontId="19" fillId="0" borderId="0" applyNumberFormat="0" applyFill="0" applyBorder="0" applyAlignment="0" applyProtection="0"/>
    <xf numFmtId="0" fontId="3" fillId="0" borderId="11" applyNumberFormat="0" applyFill="0" applyAlignment="0" applyProtection="0"/>
    <xf numFmtId="0" fontId="2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0"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7" fillId="0" borderId="0" applyNumberFormat="0" applyFill="0" applyBorder="0" applyAlignment="0" applyProtection="0"/>
    <xf numFmtId="0" fontId="28" fillId="9"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37" borderId="0" applyNumberFormat="0" applyBorder="0" applyAlignment="0" applyProtection="0"/>
  </cellStyleXfs>
  <cellXfs count="61">
    <xf numFmtId="0" fontId="0" fillId="0" borderId="0" xfId="0"/>
    <xf numFmtId="0" fontId="3" fillId="2" borderId="1" xfId="0" applyFont="1" applyFill="1" applyBorder="1"/>
    <xf numFmtId="0" fontId="0" fillId="0" borderId="1" xfId="0" applyBorder="1" applyAlignment="1">
      <alignment horizontal="left" vertical="top" wrapText="1"/>
    </xf>
    <xf numFmtId="0" fontId="0" fillId="0" borderId="1" xfId="0" applyBorder="1" applyAlignment="1">
      <alignment horizontal="left" vertical="top" wrapText="1" indent="1"/>
    </xf>
    <xf numFmtId="49" fontId="0" fillId="0" borderId="0" xfId="0" applyNumberFormat="1" applyFill="1"/>
    <xf numFmtId="0" fontId="0" fillId="3" borderId="1" xfId="0" applyFill="1" applyBorder="1" applyAlignment="1">
      <alignment horizontal="left" vertical="top" wrapText="1"/>
    </xf>
    <xf numFmtId="0" fontId="3" fillId="3" borderId="1" xfId="0" applyFont="1" applyFill="1" applyBorder="1" applyAlignment="1">
      <alignment horizontal="left" vertical="top" wrapText="1"/>
    </xf>
    <xf numFmtId="3" fontId="0" fillId="0" borderId="1" xfId="0" applyNumberFormat="1" applyBorder="1" applyAlignment="1">
      <alignment horizontal="left" vertical="top" wrapText="1"/>
    </xf>
    <xf numFmtId="10" fontId="0" fillId="0" borderId="1" xfId="2" applyNumberFormat="1" applyFont="1" applyBorder="1" applyAlignment="1">
      <alignment horizontal="left" vertical="top" wrapText="1"/>
    </xf>
    <xf numFmtId="10" fontId="0" fillId="0" borderId="1" xfId="0" applyNumberFormat="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Alignment="1">
      <alignment wrapText="1"/>
    </xf>
    <xf numFmtId="0" fontId="4" fillId="0" borderId="2" xfId="0" applyFont="1" applyFill="1" applyBorder="1" applyAlignment="1">
      <alignment horizontal="left" vertical="top" wrapText="1"/>
    </xf>
    <xf numFmtId="11" fontId="0" fillId="0" borderId="0" xfId="0" applyNumberFormat="1"/>
    <xf numFmtId="0" fontId="0" fillId="0" borderId="0" xfId="0" applyAlignment="1">
      <alignment horizontal="left"/>
    </xf>
    <xf numFmtId="0" fontId="0" fillId="4" borderId="0" xfId="0" applyFill="1"/>
    <xf numFmtId="0" fontId="0" fillId="5" borderId="0" xfId="0" applyFill="1"/>
    <xf numFmtId="0" fontId="0" fillId="5" borderId="0" xfId="0" applyFill="1" applyAlignment="1">
      <alignment horizontal="left"/>
    </xf>
    <xf numFmtId="0" fontId="0" fillId="6" borderId="0" xfId="0" applyFill="1"/>
    <xf numFmtId="0" fontId="3" fillId="0" borderId="0" xfId="0" applyFont="1"/>
    <xf numFmtId="16" fontId="0" fillId="0" borderId="0" xfId="0" applyNumberFormat="1"/>
    <xf numFmtId="0" fontId="21" fillId="0" borderId="0" xfId="0" quotePrefix="1" applyFont="1"/>
    <xf numFmtId="0" fontId="3" fillId="0" borderId="12" xfId="0" applyFont="1" applyBorder="1"/>
    <xf numFmtId="0" fontId="3" fillId="0" borderId="13" xfId="0" applyFont="1" applyBorder="1"/>
    <xf numFmtId="0" fontId="3" fillId="0" borderId="13" xfId="0" applyFont="1" applyFill="1" applyBorder="1"/>
    <xf numFmtId="0" fontId="3" fillId="0" borderId="14" xfId="0" applyFont="1" applyFill="1" applyBorder="1"/>
    <xf numFmtId="0" fontId="0" fillId="0" borderId="15" xfId="0" applyBorder="1" applyAlignment="1">
      <alignment vertical="center" wrapText="1"/>
    </xf>
    <xf numFmtId="0" fontId="0" fillId="0" borderId="1" xfId="0" applyBorder="1" applyAlignment="1">
      <alignment vertical="center" wrapText="1"/>
    </xf>
    <xf numFmtId="3" fontId="0" fillId="0" borderId="1" xfId="0" applyNumberFormat="1" applyBorder="1" applyAlignment="1">
      <alignment vertical="center" wrapText="1"/>
    </xf>
    <xf numFmtId="8" fontId="0" fillId="0" borderId="1" xfId="0" applyNumberFormat="1" applyBorder="1" applyAlignment="1">
      <alignment vertical="center" wrapText="1"/>
    </xf>
    <xf numFmtId="0" fontId="0" fillId="0" borderId="1" xfId="0" applyBorder="1"/>
    <xf numFmtId="43" fontId="4" fillId="38" borderId="1" xfId="3" applyFont="1" applyFill="1" applyBorder="1"/>
    <xf numFmtId="43" fontId="0" fillId="0" borderId="1" xfId="3" applyFont="1" applyBorder="1"/>
    <xf numFmtId="0" fontId="0" fillId="0" borderId="16" xfId="0" applyBorder="1"/>
    <xf numFmtId="0" fontId="0" fillId="0" borderId="17" xfId="0" applyBorder="1" applyAlignment="1">
      <alignment vertical="center" wrapText="1"/>
    </xf>
    <xf numFmtId="0" fontId="0" fillId="0" borderId="18" xfId="0" applyBorder="1" applyAlignment="1">
      <alignment vertical="center" wrapText="1"/>
    </xf>
    <xf numFmtId="3" fontId="0" fillId="0" borderId="18" xfId="0" applyNumberFormat="1" applyBorder="1" applyAlignment="1">
      <alignment vertical="center" wrapText="1"/>
    </xf>
    <xf numFmtId="8" fontId="0" fillId="0" borderId="18" xfId="0" applyNumberFormat="1" applyBorder="1" applyAlignment="1">
      <alignment vertical="center" wrapText="1"/>
    </xf>
    <xf numFmtId="0" fontId="0" fillId="0" borderId="18" xfId="0" applyBorder="1"/>
    <xf numFmtId="43" fontId="4" fillId="38" borderId="18" xfId="3" applyFont="1" applyFill="1" applyBorder="1"/>
    <xf numFmtId="43" fontId="0" fillId="0" borderId="18" xfId="3" applyFont="1" applyBorder="1"/>
    <xf numFmtId="0" fontId="0" fillId="0" borderId="19" xfId="0" applyBorder="1"/>
    <xf numFmtId="43" fontId="0" fillId="0" borderId="0" xfId="3" applyFont="1"/>
    <xf numFmtId="8" fontId="0" fillId="0" borderId="16" xfId="0" applyNumberFormat="1" applyBorder="1"/>
    <xf numFmtId="8" fontId="0" fillId="0" borderId="19" xfId="0" applyNumberFormat="1" applyBorder="1"/>
    <xf numFmtId="0" fontId="22" fillId="0" borderId="0" xfId="0" applyFont="1" applyFill="1" applyAlignment="1">
      <alignment vertical="center"/>
    </xf>
    <xf numFmtId="164" fontId="22" fillId="0" borderId="0" xfId="0" applyNumberFormat="1" applyFont="1" applyFill="1" applyAlignment="1">
      <alignment vertical="center"/>
    </xf>
    <xf numFmtId="0" fontId="23" fillId="0" borderId="0" xfId="0" applyFont="1" applyFill="1" applyAlignment="1">
      <alignment vertical="center"/>
    </xf>
    <xf numFmtId="165" fontId="0" fillId="0" borderId="0" xfId="0" applyNumberFormat="1"/>
    <xf numFmtId="0" fontId="25" fillId="0" borderId="0" xfId="0" quotePrefix="1" applyFont="1" applyAlignment="1">
      <alignment wrapText="1"/>
    </xf>
    <xf numFmtId="0" fontId="3" fillId="0" borderId="0" xfId="0" quotePrefix="1" applyFont="1" applyAlignment="1">
      <alignment wrapText="1"/>
    </xf>
    <xf numFmtId="0" fontId="26" fillId="0" borderId="0" xfId="0" quotePrefix="1" applyFont="1" applyAlignment="1">
      <alignment wrapText="1"/>
    </xf>
    <xf numFmtId="0" fontId="0" fillId="39" borderId="0" xfId="0" applyFill="1"/>
    <xf numFmtId="0" fontId="0" fillId="39" borderId="0" xfId="0" applyFill="1" applyAlignment="1">
      <alignment horizontal="left"/>
    </xf>
    <xf numFmtId="0" fontId="3" fillId="40" borderId="0" xfId="0" applyFont="1" applyFill="1"/>
    <xf numFmtId="0" fontId="0" fillId="40" borderId="0" xfId="0" applyFill="1"/>
    <xf numFmtId="0" fontId="0" fillId="0" borderId="0" xfId="0"/>
    <xf numFmtId="0" fontId="0" fillId="5" borderId="0" xfId="0" applyFill="1"/>
    <xf numFmtId="0" fontId="3" fillId="5" borderId="0" xfId="0" applyFont="1" applyFill="1"/>
    <xf numFmtId="0" fontId="24" fillId="39" borderId="0" xfId="0" applyFont="1" applyFill="1" applyAlignment="1">
      <alignment horizontal="left" wrapText="1"/>
    </xf>
  </cellXfs>
  <cellStyles count="45">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9" xr:uid="{00000000-0005-0000-0000-000030000000}"/>
    <cellStyle name="60% - Accent2 2" xfId="40" xr:uid="{00000000-0005-0000-0000-000031000000}"/>
    <cellStyle name="60% - Accent3 2" xfId="41" xr:uid="{00000000-0005-0000-0000-000032000000}"/>
    <cellStyle name="60% - Accent4 2" xfId="42" xr:uid="{00000000-0005-0000-0000-000033000000}"/>
    <cellStyle name="60% - Accent5 2" xfId="43" xr:uid="{00000000-0005-0000-0000-000034000000}"/>
    <cellStyle name="60% - Accent6 2" xfId="44" xr:uid="{00000000-0005-0000-0000-000035000000}"/>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9" builtinId="27" customBuiltin="1"/>
    <cellStyle name="Calculation" xfId="12" builtinId="22" customBuiltin="1"/>
    <cellStyle name="Check Cell" xfId="14" builtinId="23" customBuiltin="1"/>
    <cellStyle name="Comma" xfId="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0" builtinId="20" customBuiltin="1"/>
    <cellStyle name="Linked Cell" xfId="13" builtinId="24" customBuiltin="1"/>
    <cellStyle name="Neutral 2" xfId="38" xr:uid="{00000000-0005-0000-0000-000036000000}"/>
    <cellStyle name="Normal" xfId="0" builtinId="0"/>
    <cellStyle name="Normal 2" xfId="1" xr:uid="{00000000-0005-0000-0000-000001000000}"/>
    <cellStyle name="Note" xfId="16" builtinId="10" customBuiltin="1"/>
    <cellStyle name="Output" xfId="11" builtinId="21" customBuiltin="1"/>
    <cellStyle name="Percent" xfId="2" builtinId="5"/>
    <cellStyle name="Title 2" xfId="37" xr:uid="{00000000-0005-0000-0000-000037000000}"/>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Updated Default PPT Template">
  <a:themeElements>
    <a:clrScheme name="BLK 2016">
      <a:dk1>
        <a:srgbClr val="000000"/>
      </a:dk1>
      <a:lt1>
        <a:srgbClr val="FFFFFF"/>
      </a:lt1>
      <a:dk2>
        <a:srgbClr val="4F4E50"/>
      </a:dk2>
      <a:lt2>
        <a:srgbClr val="FFFFFF"/>
      </a:lt2>
      <a:accent1>
        <a:srgbClr val="003594"/>
      </a:accent1>
      <a:accent2>
        <a:srgbClr val="82BC00"/>
      </a:accent2>
      <a:accent3>
        <a:srgbClr val="27AFAF"/>
      </a:accent3>
      <a:accent4>
        <a:srgbClr val="F8971D"/>
      </a:accent4>
      <a:accent5>
        <a:srgbClr val="13B5EA"/>
      </a:accent5>
      <a:accent6>
        <a:srgbClr val="6C207E"/>
      </a:accent6>
      <a:hlink>
        <a:srgbClr val="003594"/>
      </a:hlink>
      <a:folHlink>
        <a:srgbClr val="82BC00"/>
      </a:folHlink>
    </a:clrScheme>
    <a:fontScheme name="BlackRock">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w="9525" cap="flat" cmpd="sng" algn="ctr">
          <a:noFill/>
          <a:prstDash val="solid"/>
        </a:ln>
        <a:effectLst/>
      </a:spPr>
      <a:bodyPr rot="0" spcFirstLastPara="0" vertOverflow="overflow" horzOverflow="overflow" vert="horz" wrap="square" lIns="72000" tIns="36000" rIns="72000" bIns="36000" numCol="1" spcCol="0" rtlCol="0" fromWordArt="0" anchor="ctr" anchorCtr="1" forceAA="0" compatLnSpc="1">
        <a:prstTxWarp prst="textNoShape">
          <a:avLst/>
        </a:prstTxWarp>
        <a:noAutofit/>
      </a:bodyPr>
      <a:lstStyle>
        <a:defPPr algn="ctr">
          <a:buClr>
            <a:schemeClr val="tx2"/>
          </a:buClr>
          <a:buSzPct val="110000"/>
          <a:defRPr sz="1000" b="1" kern="0">
            <a:solidFill>
              <a:schemeClr val="tx2"/>
            </a:solidFill>
          </a:defRPr>
        </a:defPPr>
      </a:lstStyle>
    </a:spDef>
    <a:lnDef>
      <a:spPr>
        <a:ln>
          <a:solidFill>
            <a:srgbClr val="D9D9D9"/>
          </a:solidFill>
        </a:ln>
      </a:spPr>
      <a:bodyPr/>
      <a:lstStyle/>
      <a:style>
        <a:lnRef idx="1">
          <a:schemeClr val="accent1"/>
        </a:lnRef>
        <a:fillRef idx="0">
          <a:schemeClr val="accent1"/>
        </a:fillRef>
        <a:effectRef idx="0">
          <a:schemeClr val="accent1"/>
        </a:effectRef>
        <a:fontRef idx="minor">
          <a:schemeClr val="tx1"/>
        </a:fontRef>
      </a:style>
    </a:lnDef>
    <a:txDef>
      <a:spPr>
        <a:noFill/>
      </a:spPr>
      <a:bodyPr vertOverflow="clip" horzOverflow="clip" wrap="none" rtlCol="0" anchor="t">
        <a:spAutoFit/>
      </a:bodyPr>
      <a:lstStyle>
        <a:defPPr marL="0" indent="0">
          <a:buClr>
            <a:schemeClr val="tx2"/>
          </a:buClr>
          <a:buSzPct val="110000"/>
          <a:buFontTx/>
          <a:buNone/>
          <a:defRPr sz="1200">
            <a:solidFill>
              <a:schemeClr val="tx2"/>
            </a:solidFill>
          </a:defRPr>
        </a:defPPr>
      </a:lstStyle>
    </a:txDef>
  </a:objectDefaults>
  <a:extraClrSchemeLst/>
  <a:custClrLst>
    <a:custClr name="blank">
      <a:srgbClr val="FFFFFF"/>
    </a:custClr>
    <a:custClr name="blank">
      <a:srgbClr val="FFFFFF"/>
    </a:custClr>
    <a:custClr name="blank">
      <a:srgbClr val="FFFFFF"/>
    </a:custClr>
    <a:custClr name="G1">
      <a:srgbClr val="7F7F7F"/>
    </a:custClr>
    <a:custClr name="661-TINT1">
      <a:srgbClr val="6686BF"/>
    </a:custClr>
    <a:custClr name="376-TINT1">
      <a:srgbClr val="B4D766"/>
    </a:custClr>
    <a:custClr name="7466-TINT1">
      <a:srgbClr val="7DCFCF"/>
    </a:custClr>
    <a:custClr name="144-TINT1">
      <a:srgbClr val="FBC177"/>
    </a:custClr>
    <a:custClr name="298-TINT1">
      <a:srgbClr val="71D3F2"/>
    </a:custClr>
    <a:custClr name="2613-TINT1">
      <a:srgbClr val="A779B2"/>
    </a:custClr>
    <a:custClr name="blank">
      <a:srgbClr val="FFFFFF"/>
    </a:custClr>
    <a:custClr name="blank">
      <a:srgbClr val="FFFFFF"/>
    </a:custClr>
    <a:custClr name="blank">
      <a:srgbClr val="FFFFFF"/>
    </a:custClr>
    <a:custClr name="G2">
      <a:srgbClr val="D9D9D9"/>
    </a:custClr>
    <a:custClr name="661-TINT2">
      <a:srgbClr val="CCD7EA"/>
    </a:custClr>
    <a:custClr name="376-TINT2">
      <a:srgbClr val="E6F2CC"/>
    </a:custClr>
    <a:custClr name="7466-TINT2">
      <a:srgbClr val="D4EFEF"/>
    </a:custClr>
    <a:custClr name="144-TINT2">
      <a:srgbClr val="FEEAD2"/>
    </a:custClr>
    <a:custClr name="298-TINT2">
      <a:srgbClr val="D0F0FB"/>
    </a:custClr>
    <a:custClr name="2613-TINT2">
      <a:srgbClr val="E2D2E5"/>
    </a:custClr>
    <a:custClr name="BLK8-1797">
      <a:srgbClr val="E31B23"/>
    </a:custClr>
    <a:custClr name="IS7-233">
      <a:srgbClr val="C50084"/>
    </a:custClr>
    <a:custClr name="300">
      <a:srgbClr val="0079C1"/>
    </a:custClr>
    <a:custClr name="355">
      <a:srgbClr val="00A94F"/>
    </a:custClr>
    <a:custClr name="3135">
      <a:srgbClr val="117C8E"/>
    </a:custClr>
    <a:custClr name="654">
      <a:srgbClr val="002C5F"/>
    </a:custClr>
    <a:custClr name="115">
      <a:srgbClr val="FCD015"/>
    </a:custClr>
    <a:custClr name="342">
      <a:srgbClr val="006F51"/>
    </a:custClr>
  </a:custClrLst>
  <a:extLst>
    <a:ext uri="{05A4C25C-085E-4340-85A3-A5531E510DB2}">
      <thm15:themeFamily xmlns:thm15="http://schemas.microsoft.com/office/thememl/2012/main" name="Updated Default PPT Template" id="{F5BF1277-1173-44EC-8CFA-7F08D143120A}" vid="{A3545DDA-D709-483B-83D0-91FC41E6EFD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102"/>
  <sheetViews>
    <sheetView zoomScale="90" zoomScaleNormal="90" workbookViewId="0">
      <pane xSplit="1" ySplit="1" topLeftCell="B2" activePane="bottomRight" state="frozen"/>
      <selection pane="topRight" activeCell="B1" sqref="B1"/>
      <selection pane="bottomLeft" activeCell="A2" sqref="A2"/>
      <selection pane="bottomRight" activeCell="A79" sqref="A79"/>
    </sheetView>
  </sheetViews>
  <sheetFormatPr defaultRowHeight="12.75" x14ac:dyDescent="0.2"/>
  <cols>
    <col min="1" max="2" width="45.7109375" customWidth="1"/>
    <col min="3" max="3" width="75.7109375" customWidth="1"/>
    <col min="4" max="4" width="30.7109375" customWidth="1"/>
    <col min="5" max="5" width="75.7109375" customWidth="1"/>
    <col min="6" max="6" width="30.7109375" customWidth="1"/>
    <col min="7" max="7" width="40.7109375" customWidth="1"/>
  </cols>
  <sheetData>
    <row r="1" spans="1:7" x14ac:dyDescent="0.2">
      <c r="A1" s="1" t="s">
        <v>0</v>
      </c>
      <c r="B1" s="1" t="s">
        <v>1</v>
      </c>
      <c r="C1" s="1" t="s">
        <v>2</v>
      </c>
      <c r="D1" s="1" t="s">
        <v>4</v>
      </c>
      <c r="E1" s="1" t="s">
        <v>3</v>
      </c>
      <c r="F1" s="1" t="s">
        <v>197</v>
      </c>
    </row>
    <row r="2" spans="1:7" x14ac:dyDescent="0.2">
      <c r="A2" s="6" t="s">
        <v>129</v>
      </c>
      <c r="B2" s="5"/>
      <c r="C2" s="5"/>
      <c r="D2" s="5"/>
      <c r="E2" s="5"/>
      <c r="F2" s="5"/>
    </row>
    <row r="3" spans="1:7" x14ac:dyDescent="0.2">
      <c r="A3" s="2" t="s">
        <v>30</v>
      </c>
      <c r="B3" s="2" t="s">
        <v>31</v>
      </c>
      <c r="C3" s="2" t="s">
        <v>95</v>
      </c>
      <c r="D3" s="2"/>
      <c r="E3" s="2" t="s">
        <v>166</v>
      </c>
      <c r="F3" s="2"/>
    </row>
    <row r="4" spans="1:7" x14ac:dyDescent="0.2">
      <c r="A4" s="2" t="s">
        <v>5</v>
      </c>
      <c r="B4" s="2" t="s">
        <v>11</v>
      </c>
      <c r="C4" s="2" t="s">
        <v>71</v>
      </c>
      <c r="D4" s="2" t="s">
        <v>220</v>
      </c>
      <c r="E4" s="2" t="s">
        <v>166</v>
      </c>
      <c r="F4" s="2"/>
    </row>
    <row r="5" spans="1:7" x14ac:dyDescent="0.2">
      <c r="A5" s="2" t="s">
        <v>6</v>
      </c>
      <c r="B5" s="2" t="s">
        <v>12</v>
      </c>
      <c r="C5" s="2" t="s">
        <v>88</v>
      </c>
      <c r="D5" s="2" t="s">
        <v>220</v>
      </c>
      <c r="E5" s="2" t="s">
        <v>166</v>
      </c>
      <c r="F5" s="2"/>
    </row>
    <row r="6" spans="1:7" x14ac:dyDescent="0.2">
      <c r="A6" s="2" t="s">
        <v>7</v>
      </c>
      <c r="B6" s="2" t="s">
        <v>13</v>
      </c>
      <c r="C6" s="2" t="s">
        <v>89</v>
      </c>
      <c r="D6" s="2" t="s">
        <v>220</v>
      </c>
      <c r="E6" s="2" t="s">
        <v>166</v>
      </c>
      <c r="F6" s="2"/>
    </row>
    <row r="7" spans="1:7" ht="38.25" x14ac:dyDescent="0.2">
      <c r="A7" s="2" t="s">
        <v>119</v>
      </c>
      <c r="B7" s="2" t="s">
        <v>120</v>
      </c>
      <c r="C7" s="2" t="s">
        <v>121</v>
      </c>
      <c r="D7" s="2"/>
      <c r="E7" s="2" t="s">
        <v>167</v>
      </c>
      <c r="F7" s="2" t="s">
        <v>198</v>
      </c>
    </row>
    <row r="8" spans="1:7" x14ac:dyDescent="0.2">
      <c r="A8" s="2" t="s">
        <v>8</v>
      </c>
      <c r="B8" s="2" t="s">
        <v>14</v>
      </c>
      <c r="C8" s="2" t="s">
        <v>72</v>
      </c>
      <c r="D8" s="2"/>
      <c r="E8" s="2" t="s">
        <v>168</v>
      </c>
      <c r="F8" s="2"/>
    </row>
    <row r="9" spans="1:7" x14ac:dyDescent="0.2">
      <c r="A9" s="3" t="str">
        <f>"Date for "&amp;A8</f>
        <v>Date for Total NAV per Share</v>
      </c>
      <c r="B9" s="4" t="s">
        <v>19</v>
      </c>
      <c r="C9" s="2" t="s">
        <v>75</v>
      </c>
      <c r="D9" s="2"/>
      <c r="E9" s="2" t="s">
        <v>168</v>
      </c>
      <c r="F9" s="2"/>
    </row>
    <row r="10" spans="1:7" ht="89.25" x14ac:dyDescent="0.2">
      <c r="A10" s="2" t="s">
        <v>163</v>
      </c>
      <c r="B10" s="2"/>
      <c r="C10" s="2" t="s">
        <v>73</v>
      </c>
      <c r="D10" s="2"/>
      <c r="E10" s="2" t="s">
        <v>169</v>
      </c>
      <c r="F10" s="10" t="s">
        <v>199</v>
      </c>
      <c r="G10" s="12" t="s">
        <v>214</v>
      </c>
    </row>
    <row r="11" spans="1:7" x14ac:dyDescent="0.2">
      <c r="A11" s="3" t="str">
        <f>"Date for "&amp;A10</f>
        <v>Date for Distribution per Share</v>
      </c>
      <c r="B11" s="4" t="s">
        <v>19</v>
      </c>
      <c r="C11" s="2" t="s">
        <v>74</v>
      </c>
      <c r="D11" s="2"/>
      <c r="E11" s="2" t="s">
        <v>170</v>
      </c>
      <c r="F11" s="10" t="s">
        <v>200</v>
      </c>
    </row>
    <row r="12" spans="1:7" ht="51" x14ac:dyDescent="0.2">
      <c r="A12" s="2" t="s">
        <v>124</v>
      </c>
      <c r="B12" s="2" t="s">
        <v>15</v>
      </c>
      <c r="C12" s="11" t="s">
        <v>138</v>
      </c>
      <c r="D12" s="2"/>
      <c r="E12" s="2" t="s">
        <v>171</v>
      </c>
      <c r="F12" s="2" t="s">
        <v>201</v>
      </c>
      <c r="G12" s="12" t="s">
        <v>215</v>
      </c>
    </row>
    <row r="13" spans="1:7" x14ac:dyDescent="0.2">
      <c r="A13" s="3" t="str">
        <f>"Date for "&amp;A12</f>
        <v>Date for Fund Size</v>
      </c>
      <c r="B13" s="4" t="s">
        <v>19</v>
      </c>
      <c r="C13" s="2" t="s">
        <v>75</v>
      </c>
      <c r="D13" s="2"/>
      <c r="E13" s="2" t="s">
        <v>172</v>
      </c>
      <c r="F13" s="2"/>
    </row>
    <row r="14" spans="1:7" ht="51" x14ac:dyDescent="0.2">
      <c r="A14" s="2" t="s">
        <v>122</v>
      </c>
      <c r="B14" s="2" t="s">
        <v>16</v>
      </c>
      <c r="C14" s="11" t="s">
        <v>139</v>
      </c>
      <c r="D14" s="2"/>
      <c r="E14" s="2" t="s">
        <v>172</v>
      </c>
      <c r="F14" s="2" t="s">
        <v>201</v>
      </c>
      <c r="G14" s="12" t="s">
        <v>215</v>
      </c>
    </row>
    <row r="15" spans="1:7" x14ac:dyDescent="0.2">
      <c r="A15" s="3" t="str">
        <f>"Date for "&amp;A14</f>
        <v>Date for Shares Outstanding</v>
      </c>
      <c r="B15" s="4" t="s">
        <v>19</v>
      </c>
      <c r="C15" s="2" t="s">
        <v>75</v>
      </c>
      <c r="D15" s="2"/>
      <c r="E15" s="2" t="s">
        <v>172</v>
      </c>
      <c r="F15" s="2"/>
    </row>
    <row r="16" spans="1:7" ht="51" x14ac:dyDescent="0.2">
      <c r="A16" s="2" t="s">
        <v>123</v>
      </c>
      <c r="B16" s="2">
        <v>100</v>
      </c>
      <c r="C16" s="11" t="s">
        <v>140</v>
      </c>
      <c r="D16" s="2"/>
      <c r="E16" s="2" t="s">
        <v>173</v>
      </c>
      <c r="F16" s="2" t="s">
        <v>201</v>
      </c>
      <c r="G16" s="12" t="s">
        <v>215</v>
      </c>
    </row>
    <row r="17" spans="1:7" x14ac:dyDescent="0.2">
      <c r="A17" s="3" t="str">
        <f>"Date for "&amp;A16</f>
        <v>Date for Baskets Outstanding</v>
      </c>
      <c r="B17" s="4" t="s">
        <v>19</v>
      </c>
      <c r="C17" s="2" t="s">
        <v>75</v>
      </c>
      <c r="D17" s="2"/>
      <c r="E17" s="2"/>
      <c r="F17" s="2"/>
    </row>
    <row r="18" spans="1:7" ht="38.25" x14ac:dyDescent="0.2">
      <c r="A18" s="2" t="s">
        <v>125</v>
      </c>
      <c r="B18" s="2" t="s">
        <v>17</v>
      </c>
      <c r="C18" s="2" t="s">
        <v>90</v>
      </c>
      <c r="D18" s="2"/>
      <c r="E18" s="2" t="s">
        <v>174</v>
      </c>
      <c r="F18" s="2"/>
    </row>
    <row r="19" spans="1:7" ht="25.5" x14ac:dyDescent="0.2">
      <c r="A19" s="2" t="s">
        <v>9</v>
      </c>
      <c r="B19" s="2" t="s">
        <v>18</v>
      </c>
      <c r="C19" s="2" t="s">
        <v>91</v>
      </c>
      <c r="D19" s="2"/>
      <c r="E19" s="2" t="s">
        <v>175</v>
      </c>
      <c r="F19" s="2"/>
    </row>
    <row r="20" spans="1:7" ht="102" x14ac:dyDescent="0.2">
      <c r="A20" s="2" t="s">
        <v>10</v>
      </c>
      <c r="B20" s="8">
        <v>7.4999999999999997E-3</v>
      </c>
      <c r="C20" s="10" t="s">
        <v>116</v>
      </c>
      <c r="D20" s="2"/>
      <c r="E20" s="2" t="s">
        <v>176</v>
      </c>
      <c r="F20" s="2" t="s">
        <v>202</v>
      </c>
    </row>
    <row r="21" spans="1:7" x14ac:dyDescent="0.2">
      <c r="A21" s="6" t="s">
        <v>130</v>
      </c>
      <c r="B21" s="5"/>
      <c r="C21" s="5"/>
      <c r="D21" s="5"/>
      <c r="E21" s="5"/>
      <c r="F21" s="5"/>
    </row>
    <row r="22" spans="1:7" ht="51" x14ac:dyDescent="0.2">
      <c r="A22" s="2" t="s">
        <v>20</v>
      </c>
      <c r="B22" s="2" t="s">
        <v>24</v>
      </c>
      <c r="C22" s="2" t="s">
        <v>76</v>
      </c>
      <c r="D22" s="2"/>
      <c r="E22" s="2" t="s">
        <v>177</v>
      </c>
      <c r="F22" s="2" t="s">
        <v>203</v>
      </c>
    </row>
    <row r="23" spans="1:7" x14ac:dyDescent="0.2">
      <c r="A23" s="2" t="s">
        <v>21</v>
      </c>
      <c r="B23" s="2" t="s">
        <v>25</v>
      </c>
      <c r="C23" s="2" t="s">
        <v>92</v>
      </c>
      <c r="D23" s="2"/>
      <c r="E23" s="2" t="s">
        <v>178</v>
      </c>
      <c r="F23" s="2" t="s">
        <v>204</v>
      </c>
      <c r="G23" s="12" t="s">
        <v>216</v>
      </c>
    </row>
    <row r="24" spans="1:7" x14ac:dyDescent="0.2">
      <c r="A24" s="2" t="s">
        <v>22</v>
      </c>
      <c r="B24" s="7">
        <v>200000</v>
      </c>
      <c r="C24" s="2" t="s">
        <v>77</v>
      </c>
      <c r="D24" s="2"/>
      <c r="E24" s="2" t="s">
        <v>179</v>
      </c>
      <c r="F24" s="2"/>
      <c r="G24" s="12"/>
    </row>
    <row r="25" spans="1:7" x14ac:dyDescent="0.2">
      <c r="A25" s="2" t="s">
        <v>29</v>
      </c>
      <c r="B25" s="2">
        <v>10815.26</v>
      </c>
      <c r="C25" s="2" t="s">
        <v>93</v>
      </c>
      <c r="D25" s="2"/>
      <c r="E25" s="2" t="s">
        <v>172</v>
      </c>
      <c r="F25" s="2"/>
      <c r="G25" s="12"/>
    </row>
    <row r="26" spans="1:7" x14ac:dyDescent="0.2">
      <c r="A26" s="3" t="str">
        <f>"Date for "&amp;A25</f>
        <v>Date for Projected Transaction Fee</v>
      </c>
      <c r="B26" s="4" t="s">
        <v>24</v>
      </c>
      <c r="C26" s="2" t="s">
        <v>76</v>
      </c>
      <c r="D26" s="2"/>
      <c r="E26" s="2" t="s">
        <v>172</v>
      </c>
      <c r="F26" s="2"/>
      <c r="G26" s="12"/>
    </row>
    <row r="27" spans="1:7" x14ac:dyDescent="0.2">
      <c r="A27" s="2" t="s">
        <v>126</v>
      </c>
      <c r="B27" s="2">
        <v>10746.02</v>
      </c>
      <c r="C27" s="2" t="s">
        <v>143</v>
      </c>
      <c r="D27" s="2"/>
      <c r="E27" s="2" t="s">
        <v>172</v>
      </c>
      <c r="F27" s="2"/>
      <c r="G27" s="12"/>
    </row>
    <row r="28" spans="1:7" x14ac:dyDescent="0.2">
      <c r="A28" s="3" t="str">
        <f>"Date for "&amp;A27</f>
        <v>Date for Confirmed Transaction Fee</v>
      </c>
      <c r="B28" s="4" t="s">
        <v>19</v>
      </c>
      <c r="C28" s="2" t="s">
        <v>76</v>
      </c>
      <c r="D28" s="2"/>
      <c r="E28" s="2" t="s">
        <v>172</v>
      </c>
      <c r="F28" s="2"/>
      <c r="G28" s="12"/>
    </row>
    <row r="29" spans="1:7" ht="38.25" x14ac:dyDescent="0.2">
      <c r="A29" s="2" t="s">
        <v>127</v>
      </c>
      <c r="B29" s="2" t="s">
        <v>26</v>
      </c>
      <c r="C29" s="2" t="s">
        <v>78</v>
      </c>
      <c r="D29" s="2"/>
      <c r="E29" s="2" t="s">
        <v>180</v>
      </c>
      <c r="F29" s="2" t="s">
        <v>205</v>
      </c>
      <c r="G29" s="12" t="s">
        <v>217</v>
      </c>
    </row>
    <row r="30" spans="1:7" x14ac:dyDescent="0.2">
      <c r="A30" s="3" t="str">
        <f>"Date for "&amp;A29</f>
        <v>Date for Projected Cash for Pricing Basket</v>
      </c>
      <c r="B30" s="4" t="s">
        <v>24</v>
      </c>
      <c r="C30" s="2" t="s">
        <v>76</v>
      </c>
      <c r="D30" s="2"/>
      <c r="E30" s="2" t="s">
        <v>180</v>
      </c>
      <c r="F30" s="2"/>
      <c r="G30" s="12"/>
    </row>
    <row r="31" spans="1:7" ht="38.25" x14ac:dyDescent="0.2">
      <c r="A31" s="2" t="s">
        <v>128</v>
      </c>
      <c r="B31" s="2" t="s">
        <v>27</v>
      </c>
      <c r="C31" s="2" t="s">
        <v>79</v>
      </c>
      <c r="D31" s="2"/>
      <c r="E31" s="2" t="s">
        <v>180</v>
      </c>
      <c r="F31" s="2"/>
      <c r="G31" s="12" t="s">
        <v>218</v>
      </c>
    </row>
    <row r="32" spans="1:7" x14ac:dyDescent="0.2">
      <c r="A32" s="3" t="str">
        <f>"Date for "&amp;A31</f>
        <v>Date for Projected Cash for Deliverable Basket</v>
      </c>
      <c r="B32" s="4" t="s">
        <v>19</v>
      </c>
      <c r="C32" s="2" t="s">
        <v>76</v>
      </c>
      <c r="D32" s="2"/>
      <c r="E32" s="2" t="s">
        <v>180</v>
      </c>
      <c r="F32" s="2"/>
    </row>
    <row r="33" spans="1:7" ht="25.5" x14ac:dyDescent="0.2">
      <c r="A33" s="2" t="s">
        <v>23</v>
      </c>
      <c r="B33" s="2" t="s">
        <v>28</v>
      </c>
      <c r="C33" s="2" t="s">
        <v>80</v>
      </c>
      <c r="D33" s="2"/>
      <c r="E33" s="2" t="s">
        <v>181</v>
      </c>
      <c r="F33" s="2"/>
    </row>
    <row r="34" spans="1:7" x14ac:dyDescent="0.2">
      <c r="A34" s="3" t="str">
        <f>"Date for "&amp;A33</f>
        <v>Date for Confirmed Cash for Deliverable Basket</v>
      </c>
      <c r="B34" s="4" t="s">
        <v>19</v>
      </c>
      <c r="C34" s="2" t="s">
        <v>75</v>
      </c>
      <c r="D34" s="2"/>
      <c r="E34" s="2" t="s">
        <v>181</v>
      </c>
      <c r="F34" s="2"/>
    </row>
    <row r="35" spans="1:7" x14ac:dyDescent="0.2">
      <c r="A35" s="2" t="s">
        <v>165</v>
      </c>
      <c r="B35" s="2">
        <v>1.9629445999999998E-2</v>
      </c>
      <c r="C35" s="10" t="s">
        <v>112</v>
      </c>
      <c r="D35" s="2"/>
      <c r="E35" s="2"/>
      <c r="F35" s="2"/>
    </row>
    <row r="36" spans="1:7" x14ac:dyDescent="0.2">
      <c r="A36" s="3" t="str">
        <f>"Date for "&amp;A35</f>
        <v>Date for Metal Entitlement</v>
      </c>
      <c r="B36" s="4" t="s">
        <v>24</v>
      </c>
      <c r="C36" s="2" t="s">
        <v>76</v>
      </c>
      <c r="D36" s="2"/>
      <c r="E36" s="2"/>
      <c r="F36" s="2"/>
    </row>
    <row r="37" spans="1:7" x14ac:dyDescent="0.2">
      <c r="A37" s="6" t="s">
        <v>131</v>
      </c>
      <c r="B37" s="5"/>
      <c r="C37" s="5"/>
      <c r="D37" s="5"/>
      <c r="E37" s="5"/>
      <c r="F37" s="5"/>
    </row>
    <row r="38" spans="1:7" ht="63.75" x14ac:dyDescent="0.2">
      <c r="A38" s="2" t="s">
        <v>32</v>
      </c>
      <c r="B38" s="2" t="s">
        <v>144</v>
      </c>
      <c r="C38" s="10" t="s">
        <v>118</v>
      </c>
      <c r="D38" s="2"/>
      <c r="E38" s="2" t="s">
        <v>182</v>
      </c>
      <c r="F38" s="2"/>
    </row>
    <row r="39" spans="1:7" ht="25.5" x14ac:dyDescent="0.2">
      <c r="A39" s="2" t="s">
        <v>33</v>
      </c>
      <c r="B39" s="8">
        <v>3.0000000000000001E-3</v>
      </c>
      <c r="C39" s="10" t="s">
        <v>112</v>
      </c>
      <c r="D39" s="2"/>
      <c r="E39" s="2" t="s">
        <v>182</v>
      </c>
      <c r="F39" s="2" t="s">
        <v>206</v>
      </c>
      <c r="G39" s="13" t="s">
        <v>219</v>
      </c>
    </row>
    <row r="40" spans="1:7" x14ac:dyDescent="0.2">
      <c r="A40" s="2" t="s">
        <v>34</v>
      </c>
      <c r="B40" s="8">
        <v>4.0000000000000001E-3</v>
      </c>
      <c r="C40" s="10" t="s">
        <v>112</v>
      </c>
      <c r="D40" s="2"/>
      <c r="E40" s="2" t="s">
        <v>182</v>
      </c>
      <c r="F40" s="2" t="s">
        <v>207</v>
      </c>
      <c r="G40" s="13" t="s">
        <v>219</v>
      </c>
    </row>
    <row r="41" spans="1:7" x14ac:dyDescent="0.2">
      <c r="A41" s="2" t="s">
        <v>35</v>
      </c>
      <c r="B41" s="7">
        <v>1000000</v>
      </c>
      <c r="C41" s="10" t="s">
        <v>112</v>
      </c>
      <c r="D41" s="2"/>
      <c r="E41" s="2" t="s">
        <v>183</v>
      </c>
      <c r="F41" s="2" t="s">
        <v>207</v>
      </c>
    </row>
    <row r="42" spans="1:7" x14ac:dyDescent="0.2">
      <c r="A42" s="6" t="s">
        <v>36</v>
      </c>
      <c r="B42" s="5"/>
      <c r="C42" s="5"/>
      <c r="D42" s="5"/>
      <c r="E42" s="5"/>
      <c r="F42" s="5"/>
    </row>
    <row r="43" spans="1:7" ht="38.25" x14ac:dyDescent="0.2">
      <c r="A43" s="2" t="s">
        <v>37</v>
      </c>
      <c r="B43" s="2" t="s">
        <v>39</v>
      </c>
      <c r="C43" s="2" t="s">
        <v>103</v>
      </c>
      <c r="D43" s="2"/>
      <c r="E43" s="2" t="s">
        <v>184</v>
      </c>
      <c r="F43" s="2" t="s">
        <v>208</v>
      </c>
    </row>
    <row r="44" spans="1:7" x14ac:dyDescent="0.2">
      <c r="A44" s="2" t="s">
        <v>38</v>
      </c>
      <c r="B44" s="9">
        <v>0.6653</v>
      </c>
      <c r="C44" s="2" t="s">
        <v>104</v>
      </c>
      <c r="D44" s="2"/>
      <c r="E44" s="2" t="s">
        <v>184</v>
      </c>
      <c r="F44" s="2"/>
    </row>
    <row r="45" spans="1:7" x14ac:dyDescent="0.2">
      <c r="A45" s="6" t="s">
        <v>132</v>
      </c>
      <c r="B45" s="5"/>
      <c r="C45" s="5"/>
      <c r="D45" s="5"/>
      <c r="E45" s="5"/>
      <c r="F45" s="5"/>
    </row>
    <row r="46" spans="1:7" ht="38.25" x14ac:dyDescent="0.2">
      <c r="A46" s="2" t="s">
        <v>40</v>
      </c>
      <c r="B46" s="2" t="s">
        <v>50</v>
      </c>
      <c r="C46" s="2" t="s">
        <v>94</v>
      </c>
      <c r="D46" s="2"/>
      <c r="E46" s="2" t="s">
        <v>185</v>
      </c>
      <c r="F46" s="2"/>
    </row>
    <row r="47" spans="1:7" x14ac:dyDescent="0.2">
      <c r="A47" s="2" t="s">
        <v>41</v>
      </c>
      <c r="B47" s="2"/>
      <c r="C47" s="2" t="s">
        <v>96</v>
      </c>
      <c r="D47" s="2"/>
      <c r="E47" s="2" t="s">
        <v>186</v>
      </c>
      <c r="F47" s="2"/>
    </row>
    <row r="48" spans="1:7" ht="38.25" x14ac:dyDescent="0.2">
      <c r="A48" s="2" t="s">
        <v>42</v>
      </c>
      <c r="B48" s="2"/>
      <c r="C48" s="2" t="s">
        <v>97</v>
      </c>
      <c r="D48" s="2"/>
      <c r="E48" s="2" t="s">
        <v>186</v>
      </c>
      <c r="F48" s="2" t="s">
        <v>209</v>
      </c>
    </row>
    <row r="49" spans="1:6" x14ac:dyDescent="0.2">
      <c r="A49" s="2" t="s">
        <v>43</v>
      </c>
      <c r="B49" s="2"/>
      <c r="C49" s="2" t="s">
        <v>98</v>
      </c>
      <c r="D49" s="2"/>
      <c r="E49" s="2" t="s">
        <v>186</v>
      </c>
      <c r="F49" s="2"/>
    </row>
    <row r="50" spans="1:6" x14ac:dyDescent="0.2">
      <c r="A50" s="2" t="s">
        <v>44</v>
      </c>
      <c r="B50" s="2"/>
      <c r="C50" s="2" t="s">
        <v>99</v>
      </c>
      <c r="D50" s="2"/>
      <c r="E50" s="2" t="s">
        <v>186</v>
      </c>
      <c r="F50" s="2"/>
    </row>
    <row r="51" spans="1:6" x14ac:dyDescent="0.2">
      <c r="A51" s="2" t="s">
        <v>45</v>
      </c>
      <c r="B51" s="2"/>
      <c r="C51" s="2" t="s">
        <v>100</v>
      </c>
      <c r="D51" s="2"/>
      <c r="E51" s="2" t="s">
        <v>186</v>
      </c>
      <c r="F51" s="2"/>
    </row>
    <row r="52" spans="1:6" ht="63.75" x14ac:dyDescent="0.2">
      <c r="A52" s="2" t="s">
        <v>151</v>
      </c>
      <c r="B52" s="2"/>
      <c r="C52" s="2" t="s">
        <v>106</v>
      </c>
      <c r="D52" s="2"/>
      <c r="E52" s="2"/>
      <c r="F52" s="2" t="s">
        <v>210</v>
      </c>
    </row>
    <row r="53" spans="1:6" ht="76.5" x14ac:dyDescent="0.2">
      <c r="A53" s="2" t="s">
        <v>152</v>
      </c>
      <c r="B53" s="2"/>
      <c r="C53" s="2" t="s">
        <v>105</v>
      </c>
      <c r="D53" s="2"/>
      <c r="E53" s="2"/>
      <c r="F53" s="2"/>
    </row>
    <row r="54" spans="1:6" ht="63.75" x14ac:dyDescent="0.2">
      <c r="A54" s="2" t="s">
        <v>153</v>
      </c>
      <c r="B54" s="2"/>
      <c r="C54" s="2" t="s">
        <v>107</v>
      </c>
      <c r="D54" s="2"/>
      <c r="E54" s="2"/>
      <c r="F54" s="2"/>
    </row>
    <row r="55" spans="1:6" ht="25.5" x14ac:dyDescent="0.2">
      <c r="A55" s="2" t="s">
        <v>46</v>
      </c>
      <c r="B55" s="2"/>
      <c r="C55" s="2" t="s">
        <v>81</v>
      </c>
      <c r="D55" s="2"/>
      <c r="E55" s="2" t="s">
        <v>187</v>
      </c>
      <c r="F55" s="2" t="s">
        <v>211</v>
      </c>
    </row>
    <row r="56" spans="1:6" x14ac:dyDescent="0.2">
      <c r="A56" s="2" t="s">
        <v>47</v>
      </c>
      <c r="B56" s="2"/>
      <c r="C56" s="2" t="s">
        <v>108</v>
      </c>
      <c r="D56" s="2"/>
      <c r="E56" s="2" t="s">
        <v>187</v>
      </c>
      <c r="F56" s="2"/>
    </row>
    <row r="57" spans="1:6" ht="76.5" x14ac:dyDescent="0.2">
      <c r="A57" s="2" t="s">
        <v>48</v>
      </c>
      <c r="B57" s="2"/>
      <c r="C57" s="11" t="s">
        <v>145</v>
      </c>
      <c r="D57" s="2"/>
      <c r="E57" s="2" t="s">
        <v>188</v>
      </c>
      <c r="F57" s="2"/>
    </row>
    <row r="58" spans="1:6" ht="25.5" x14ac:dyDescent="0.2">
      <c r="A58" s="2" t="s">
        <v>49</v>
      </c>
      <c r="B58" s="2"/>
      <c r="C58" s="11" t="s">
        <v>117</v>
      </c>
      <c r="D58" s="2"/>
      <c r="E58" s="2" t="s">
        <v>189</v>
      </c>
      <c r="F58" s="2" t="s">
        <v>212</v>
      </c>
    </row>
    <row r="59" spans="1:6" x14ac:dyDescent="0.2">
      <c r="A59" s="2" t="s">
        <v>154</v>
      </c>
      <c r="B59" s="2"/>
      <c r="C59" s="2" t="s">
        <v>82</v>
      </c>
      <c r="D59" s="2"/>
      <c r="E59" s="2" t="s">
        <v>190</v>
      </c>
      <c r="F59" s="2"/>
    </row>
    <row r="60" spans="1:6" x14ac:dyDescent="0.2">
      <c r="A60" s="2" t="s">
        <v>157</v>
      </c>
      <c r="B60" s="2"/>
      <c r="C60" s="2" t="s">
        <v>83</v>
      </c>
      <c r="D60" s="2"/>
      <c r="E60" s="2" t="s">
        <v>190</v>
      </c>
      <c r="F60" s="2"/>
    </row>
    <row r="61" spans="1:6" x14ac:dyDescent="0.2">
      <c r="A61" s="2" t="s">
        <v>155</v>
      </c>
      <c r="B61" s="2"/>
      <c r="C61" s="2" t="s">
        <v>82</v>
      </c>
      <c r="D61" s="2"/>
      <c r="E61" s="2" t="s">
        <v>190</v>
      </c>
      <c r="F61" s="2"/>
    </row>
    <row r="62" spans="1:6" x14ac:dyDescent="0.2">
      <c r="A62" s="2" t="s">
        <v>158</v>
      </c>
      <c r="B62" s="2"/>
      <c r="C62" s="2" t="s">
        <v>83</v>
      </c>
      <c r="D62" s="2"/>
      <c r="E62" s="2" t="s">
        <v>190</v>
      </c>
      <c r="F62" s="2"/>
    </row>
    <row r="63" spans="1:6" x14ac:dyDescent="0.2">
      <c r="A63" s="2" t="s">
        <v>156</v>
      </c>
      <c r="B63" s="2"/>
      <c r="C63" s="2" t="s">
        <v>82</v>
      </c>
      <c r="D63" s="2"/>
      <c r="E63" s="2" t="s">
        <v>190</v>
      </c>
      <c r="F63" s="2"/>
    </row>
    <row r="64" spans="1:6" x14ac:dyDescent="0.2">
      <c r="A64" s="2" t="s">
        <v>159</v>
      </c>
      <c r="B64" s="2"/>
      <c r="C64" s="2" t="s">
        <v>83</v>
      </c>
      <c r="D64" s="2"/>
      <c r="E64" s="2" t="s">
        <v>190</v>
      </c>
      <c r="F64" s="2"/>
    </row>
    <row r="65" spans="1:6" x14ac:dyDescent="0.2">
      <c r="A65" s="6" t="s">
        <v>133</v>
      </c>
      <c r="B65" s="5"/>
      <c r="C65" s="5"/>
      <c r="D65" s="5"/>
      <c r="E65" s="5"/>
      <c r="F65" s="5"/>
    </row>
    <row r="66" spans="1:6" ht="25.5" x14ac:dyDescent="0.2">
      <c r="A66" s="2" t="s">
        <v>40</v>
      </c>
      <c r="B66" s="2" t="s">
        <v>55</v>
      </c>
      <c r="C66" s="2" t="str">
        <f>C46</f>
        <v>Identifies the asset class of the security</v>
      </c>
      <c r="D66" s="2"/>
      <c r="E66" s="2" t="s">
        <v>191</v>
      </c>
      <c r="F66" s="2"/>
    </row>
    <row r="67" spans="1:6" x14ac:dyDescent="0.2">
      <c r="A67" s="2" t="s">
        <v>41</v>
      </c>
      <c r="B67" s="2" t="s">
        <v>56</v>
      </c>
      <c r="C67" s="2" t="str">
        <f>C47</f>
        <v>Name of the security</v>
      </c>
      <c r="D67" s="2"/>
      <c r="E67" s="2" t="s">
        <v>186</v>
      </c>
      <c r="F67" s="2"/>
    </row>
    <row r="68" spans="1:6" x14ac:dyDescent="0.2">
      <c r="A68" s="2" t="s">
        <v>51</v>
      </c>
      <c r="B68" s="2" t="s">
        <v>57</v>
      </c>
      <c r="C68" s="2" t="s">
        <v>101</v>
      </c>
      <c r="D68" s="2"/>
      <c r="E68" s="2" t="s">
        <v>186</v>
      </c>
      <c r="F68" s="2"/>
    </row>
    <row r="69" spans="1:6" x14ac:dyDescent="0.2">
      <c r="A69" s="2" t="s">
        <v>43</v>
      </c>
      <c r="B69" s="2"/>
      <c r="C69" s="2" t="s">
        <v>98</v>
      </c>
      <c r="D69" s="2"/>
      <c r="E69" s="2" t="s">
        <v>186</v>
      </c>
      <c r="F69" s="2"/>
    </row>
    <row r="70" spans="1:6" x14ac:dyDescent="0.2">
      <c r="A70" s="2" t="s">
        <v>44</v>
      </c>
      <c r="B70" s="2"/>
      <c r="C70" s="2" t="s">
        <v>99</v>
      </c>
      <c r="D70" s="2"/>
      <c r="E70" s="2" t="s">
        <v>186</v>
      </c>
      <c r="F70" s="2"/>
    </row>
    <row r="71" spans="1:6" x14ac:dyDescent="0.2">
      <c r="A71" s="2" t="s">
        <v>45</v>
      </c>
      <c r="B71" s="2"/>
      <c r="C71" s="2" t="s">
        <v>100</v>
      </c>
      <c r="D71" s="2"/>
      <c r="E71" s="2" t="s">
        <v>186</v>
      </c>
      <c r="F71" s="2"/>
    </row>
    <row r="72" spans="1:6" ht="63.75" x14ac:dyDescent="0.2">
      <c r="A72" s="2" t="s">
        <v>151</v>
      </c>
      <c r="B72" s="2">
        <v>0</v>
      </c>
      <c r="C72" s="2" t="str">
        <f>C52</f>
        <v>Quantity of security to be delivered or received by fund per basket/unit, i.e. the list of securities that we would expect to deliver in/out of the fund as part of primary market activity.
Simple corporate actions would be projected.
Inclusive of projected fund trades.</v>
      </c>
      <c r="D72" s="2"/>
      <c r="E72" s="2"/>
      <c r="F72" s="2"/>
    </row>
    <row r="73" spans="1:6" ht="76.5" x14ac:dyDescent="0.2">
      <c r="A73" s="2" t="s">
        <v>152</v>
      </c>
      <c r="B73" s="2">
        <v>23.123000000000001</v>
      </c>
      <c r="C73" s="2" t="str">
        <f>C53</f>
        <v>Quantity of security owned by fund per basket/unit; effectively a slice of the fund
Would be inclusive of ALL securities that the fund holds that BLK has the ability to price on NAV Date
Securities deemed “difficult to price” would also be included but with a 0 in the price field (would be accounted for in estimated cash)
Simple corporate actions would be projected.</v>
      </c>
      <c r="D73" s="2"/>
      <c r="E73" s="2"/>
      <c r="F73" s="2"/>
    </row>
    <row r="74" spans="1:6" ht="63.75" x14ac:dyDescent="0.2">
      <c r="A74" s="2" t="s">
        <v>153</v>
      </c>
      <c r="B74" s="2">
        <v>0</v>
      </c>
      <c r="C74" s="2" t="str">
        <f t="shared" ref="C74:C76" si="0">C54</f>
        <v>Quantity of security owned by fund per basket/unit but hard to price
Securities that should be priced intraday, but names that BLK does not have the ability to price on NAV Date.
Pre-corporate action prices and shares would be included as part of this basket.
Examples: Complex corporate actions, fair-valued names, etc.</v>
      </c>
      <c r="D74" s="2"/>
      <c r="E74" s="2"/>
      <c r="F74" s="2"/>
    </row>
    <row r="75" spans="1:6" x14ac:dyDescent="0.2">
      <c r="A75" s="2" t="s">
        <v>46</v>
      </c>
      <c r="B75" s="2">
        <v>2294</v>
      </c>
      <c r="C75" s="2" t="str">
        <f t="shared" si="0"/>
        <v>Price of security on NAV date</v>
      </c>
      <c r="D75" s="2"/>
      <c r="E75" s="2" t="s">
        <v>187</v>
      </c>
      <c r="F75" s="2" t="s">
        <v>213</v>
      </c>
    </row>
    <row r="76" spans="1:6" x14ac:dyDescent="0.2">
      <c r="A76" s="2" t="s">
        <v>47</v>
      </c>
      <c r="B76" s="2" t="s">
        <v>58</v>
      </c>
      <c r="C76" s="2" t="str">
        <f t="shared" si="0"/>
        <v>3-letter code identifying the currency of the security</v>
      </c>
      <c r="D76" s="2"/>
      <c r="E76" s="2" t="s">
        <v>187</v>
      </c>
      <c r="F76" s="2"/>
    </row>
    <row r="77" spans="1:6" x14ac:dyDescent="0.2">
      <c r="A77" s="2" t="s">
        <v>52</v>
      </c>
      <c r="B77" s="2">
        <v>50</v>
      </c>
      <c r="C77" s="11" t="s">
        <v>149</v>
      </c>
      <c r="D77" s="2"/>
      <c r="E77" s="2" t="s">
        <v>192</v>
      </c>
      <c r="F77" s="2"/>
    </row>
    <row r="78" spans="1:6" x14ac:dyDescent="0.2">
      <c r="A78" s="2" t="s">
        <v>53</v>
      </c>
      <c r="B78" s="2"/>
      <c r="C78" s="2" t="s">
        <v>84</v>
      </c>
      <c r="D78" s="2"/>
      <c r="E78" s="2" t="s">
        <v>192</v>
      </c>
      <c r="F78" s="2"/>
    </row>
    <row r="79" spans="1:6" x14ac:dyDescent="0.2">
      <c r="A79" s="2" t="s">
        <v>54</v>
      </c>
      <c r="B79" s="2"/>
      <c r="C79" s="11" t="s">
        <v>150</v>
      </c>
      <c r="D79" s="2"/>
      <c r="E79" s="2" t="s">
        <v>192</v>
      </c>
      <c r="F79" s="2"/>
    </row>
    <row r="80" spans="1:6" x14ac:dyDescent="0.2">
      <c r="A80" s="2" t="s">
        <v>160</v>
      </c>
      <c r="B80" s="2"/>
      <c r="C80" s="11" t="s">
        <v>164</v>
      </c>
      <c r="D80" s="2"/>
      <c r="E80" s="2"/>
      <c r="F80" s="2"/>
    </row>
    <row r="81" spans="1:6" x14ac:dyDescent="0.2">
      <c r="A81" s="2" t="s">
        <v>154</v>
      </c>
      <c r="B81" s="2"/>
      <c r="C81" s="2" t="str">
        <f>C59</f>
        <v>Alternative market identifiers (e.g., Bloomberg ticker, LoanX ID, etc.)</v>
      </c>
      <c r="D81" s="2"/>
      <c r="E81" s="2" t="s">
        <v>190</v>
      </c>
      <c r="F81" s="2"/>
    </row>
    <row r="82" spans="1:6" x14ac:dyDescent="0.2">
      <c r="A82" s="2" t="s">
        <v>157</v>
      </c>
      <c r="B82" s="2"/>
      <c r="C82" s="2" t="str">
        <f t="shared" ref="C82:C86" si="1">C60</f>
        <v>Value of alternative market identifier</v>
      </c>
      <c r="D82" s="2"/>
      <c r="E82" s="2" t="s">
        <v>190</v>
      </c>
      <c r="F82" s="2"/>
    </row>
    <row r="83" spans="1:6" x14ac:dyDescent="0.2">
      <c r="A83" s="2" t="s">
        <v>155</v>
      </c>
      <c r="B83" s="2"/>
      <c r="C83" s="2" t="str">
        <f t="shared" si="1"/>
        <v>Alternative market identifiers (e.g., Bloomberg ticker, LoanX ID, etc.)</v>
      </c>
      <c r="D83" s="2"/>
      <c r="E83" s="2" t="s">
        <v>190</v>
      </c>
      <c r="F83" s="2"/>
    </row>
    <row r="84" spans="1:6" x14ac:dyDescent="0.2">
      <c r="A84" s="2" t="s">
        <v>158</v>
      </c>
      <c r="B84" s="2"/>
      <c r="C84" s="2" t="str">
        <f t="shared" si="1"/>
        <v>Value of alternative market identifier</v>
      </c>
      <c r="D84" s="2"/>
      <c r="E84" s="2" t="s">
        <v>190</v>
      </c>
      <c r="F84" s="2"/>
    </row>
    <row r="85" spans="1:6" x14ac:dyDescent="0.2">
      <c r="A85" s="2" t="s">
        <v>156</v>
      </c>
      <c r="B85" s="2"/>
      <c r="C85" s="2" t="str">
        <f t="shared" si="1"/>
        <v>Alternative market identifiers (e.g., Bloomberg ticker, LoanX ID, etc.)</v>
      </c>
      <c r="D85" s="2"/>
      <c r="E85" s="2" t="s">
        <v>190</v>
      </c>
      <c r="F85" s="2"/>
    </row>
    <row r="86" spans="1:6" x14ac:dyDescent="0.2">
      <c r="A86" s="2" t="s">
        <v>159</v>
      </c>
      <c r="B86" s="2"/>
      <c r="C86" s="2" t="str">
        <f t="shared" si="1"/>
        <v>Value of alternative market identifier</v>
      </c>
      <c r="D86" s="2"/>
      <c r="E86" s="2" t="s">
        <v>190</v>
      </c>
      <c r="F86" s="2"/>
    </row>
    <row r="87" spans="1:6" x14ac:dyDescent="0.2">
      <c r="A87" s="6" t="s">
        <v>134</v>
      </c>
      <c r="B87" s="5"/>
      <c r="C87" s="5"/>
      <c r="D87" s="5"/>
      <c r="E87" s="5"/>
      <c r="F87" s="5"/>
    </row>
    <row r="88" spans="1:6" x14ac:dyDescent="0.2">
      <c r="A88" s="2" t="s">
        <v>59</v>
      </c>
      <c r="B88" s="2" t="s">
        <v>58</v>
      </c>
      <c r="C88" s="2" t="s">
        <v>109</v>
      </c>
      <c r="D88" s="2"/>
      <c r="E88" s="2" t="s">
        <v>193</v>
      </c>
      <c r="F88" s="2"/>
    </row>
    <row r="89" spans="1:6" x14ac:dyDescent="0.2">
      <c r="A89" s="2" t="s">
        <v>61</v>
      </c>
      <c r="B89" s="2" t="s">
        <v>60</v>
      </c>
      <c r="C89" s="2" t="s">
        <v>113</v>
      </c>
      <c r="D89" s="2"/>
      <c r="E89" s="2" t="s">
        <v>193</v>
      </c>
      <c r="F89" s="2"/>
    </row>
    <row r="90" spans="1:6" x14ac:dyDescent="0.2">
      <c r="A90" s="6" t="s">
        <v>135</v>
      </c>
      <c r="B90" s="5"/>
      <c r="C90" s="5"/>
      <c r="D90" s="5"/>
      <c r="E90" s="5"/>
      <c r="F90" s="5"/>
    </row>
    <row r="91" spans="1:6" x14ac:dyDescent="0.2">
      <c r="A91" s="2" t="s">
        <v>62</v>
      </c>
      <c r="B91" s="2" t="s">
        <v>67</v>
      </c>
      <c r="C91" s="11" t="s">
        <v>110</v>
      </c>
      <c r="D91" s="2"/>
      <c r="E91" s="2" t="s">
        <v>194</v>
      </c>
      <c r="F91" s="2"/>
    </row>
    <row r="92" spans="1:6" x14ac:dyDescent="0.2">
      <c r="A92" s="2" t="s">
        <v>63</v>
      </c>
      <c r="B92" s="2">
        <v>20170202</v>
      </c>
      <c r="C92" s="2" t="s">
        <v>85</v>
      </c>
      <c r="D92" s="2"/>
      <c r="E92" s="2" t="s">
        <v>194</v>
      </c>
      <c r="F92" s="2"/>
    </row>
    <row r="93" spans="1:6" x14ac:dyDescent="0.2">
      <c r="A93" s="2" t="s">
        <v>161</v>
      </c>
      <c r="B93" s="2" t="s">
        <v>68</v>
      </c>
      <c r="C93" s="2" t="s">
        <v>86</v>
      </c>
      <c r="D93" s="2"/>
      <c r="E93" s="2" t="s">
        <v>194</v>
      </c>
      <c r="F93" s="2"/>
    </row>
    <row r="94" spans="1:6" ht="25.5" x14ac:dyDescent="0.2">
      <c r="A94" s="2" t="s">
        <v>64</v>
      </c>
      <c r="B94" s="2" t="s">
        <v>69</v>
      </c>
      <c r="C94" s="2" t="s">
        <v>102</v>
      </c>
      <c r="D94" s="2"/>
      <c r="E94" s="2" t="s">
        <v>194</v>
      </c>
      <c r="F94" s="2"/>
    </row>
    <row r="95" spans="1:6" x14ac:dyDescent="0.2">
      <c r="A95" s="2" t="s">
        <v>65</v>
      </c>
      <c r="B95" s="2">
        <v>4073738.51</v>
      </c>
      <c r="C95" s="2" t="s">
        <v>87</v>
      </c>
      <c r="D95" s="2"/>
      <c r="E95" s="2" t="s">
        <v>194</v>
      </c>
      <c r="F95" s="2"/>
    </row>
    <row r="96" spans="1:6" x14ac:dyDescent="0.2">
      <c r="A96" s="2" t="s">
        <v>66</v>
      </c>
      <c r="B96" s="2" t="s">
        <v>70</v>
      </c>
      <c r="C96" s="2" t="s">
        <v>111</v>
      </c>
      <c r="D96" s="2"/>
      <c r="E96" s="2" t="s">
        <v>194</v>
      </c>
      <c r="F96" s="2"/>
    </row>
    <row r="97" spans="1:6" x14ac:dyDescent="0.2">
      <c r="A97" s="6" t="s">
        <v>136</v>
      </c>
      <c r="B97" s="5"/>
      <c r="C97" s="5"/>
      <c r="D97" s="5"/>
      <c r="E97" s="5"/>
      <c r="F97" s="5"/>
    </row>
    <row r="98" spans="1:6" x14ac:dyDescent="0.2">
      <c r="A98" s="2" t="s">
        <v>114</v>
      </c>
      <c r="B98" s="2">
        <v>1000000</v>
      </c>
      <c r="C98" s="11" t="s">
        <v>146</v>
      </c>
      <c r="D98" s="2"/>
      <c r="E98" s="2" t="s">
        <v>195</v>
      </c>
      <c r="F98" s="2"/>
    </row>
    <row r="99" spans="1:6" x14ac:dyDescent="0.2">
      <c r="A99" s="2" t="s">
        <v>115</v>
      </c>
      <c r="B99" s="2">
        <v>5.0000000000000001E-4</v>
      </c>
      <c r="C99" s="11" t="s">
        <v>147</v>
      </c>
      <c r="D99" s="2"/>
      <c r="E99" s="2" t="s">
        <v>195</v>
      </c>
      <c r="F99" s="2"/>
    </row>
    <row r="100" spans="1:6" x14ac:dyDescent="0.2">
      <c r="A100" s="2" t="s">
        <v>162</v>
      </c>
      <c r="B100" s="2">
        <v>1234567.8899999999</v>
      </c>
      <c r="C100" s="11" t="s">
        <v>148</v>
      </c>
      <c r="D100" s="2"/>
      <c r="E100" s="2" t="s">
        <v>195</v>
      </c>
      <c r="F100" s="2"/>
    </row>
    <row r="101" spans="1:6" x14ac:dyDescent="0.2">
      <c r="A101" s="6" t="s">
        <v>137</v>
      </c>
      <c r="B101" s="5"/>
      <c r="C101" s="5"/>
      <c r="D101" s="5"/>
      <c r="E101" s="5"/>
      <c r="F101" s="5"/>
    </row>
    <row r="102" spans="1:6" x14ac:dyDescent="0.2">
      <c r="A102" s="2" t="s">
        <v>141</v>
      </c>
      <c r="B102" s="2"/>
      <c r="C102" s="2" t="s">
        <v>142</v>
      </c>
      <c r="D102" s="2"/>
      <c r="E102" s="2" t="s">
        <v>196</v>
      </c>
      <c r="F102" s="2"/>
    </row>
  </sheetData>
  <printOptions horizontalCentered="1"/>
  <pageMargins left="0.5" right="0.5" top="0.5" bottom="0.5" header="0.3" footer="0.3"/>
  <pageSetup paperSize="5" scale="61"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43"/>
  <sheetViews>
    <sheetView topLeftCell="A25" workbookViewId="0">
      <selection activeCell="B22" sqref="B22"/>
    </sheetView>
  </sheetViews>
  <sheetFormatPr defaultRowHeight="12.75" x14ac:dyDescent="0.2"/>
  <cols>
    <col min="1" max="1" width="41.140625" customWidth="1"/>
    <col min="2" max="2" width="43.5703125" style="15" bestFit="1" customWidth="1"/>
    <col min="3" max="3" width="11.28515625" style="15" bestFit="1" customWidth="1"/>
    <col min="4" max="4" width="11.42578125" bestFit="1" customWidth="1"/>
    <col min="10" max="10" width="27.28515625" bestFit="1" customWidth="1"/>
  </cols>
  <sheetData>
    <row r="1" spans="1:3" x14ac:dyDescent="0.2">
      <c r="A1" s="16" t="s">
        <v>129</v>
      </c>
    </row>
    <row r="2" spans="1:3" x14ac:dyDescent="0.2">
      <c r="A2" s="16" t="s">
        <v>30</v>
      </c>
      <c r="B2" s="15" t="s">
        <v>3624</v>
      </c>
    </row>
    <row r="3" spans="1:3" x14ac:dyDescent="0.2">
      <c r="A3" s="16" t="s">
        <v>5</v>
      </c>
      <c r="B3" s="15" t="s">
        <v>3623</v>
      </c>
    </row>
    <row r="4" spans="1:3" x14ac:dyDescent="0.2">
      <c r="A4" s="16" t="s">
        <v>6</v>
      </c>
      <c r="B4" s="15" t="s">
        <v>3622</v>
      </c>
    </row>
    <row r="5" spans="1:3" x14ac:dyDescent="0.2">
      <c r="A5" s="16" t="s">
        <v>3621</v>
      </c>
      <c r="B5" s="15">
        <v>464287234</v>
      </c>
    </row>
    <row r="6" spans="1:3" x14ac:dyDescent="0.2">
      <c r="A6" s="16" t="s">
        <v>119</v>
      </c>
    </row>
    <row r="7" spans="1:3" x14ac:dyDescent="0.2">
      <c r="A7" s="16" t="s">
        <v>3620</v>
      </c>
      <c r="B7" s="15">
        <v>41.289675000000003</v>
      </c>
      <c r="C7" s="15" t="s">
        <v>3617</v>
      </c>
    </row>
    <row r="8" spans="1:3" x14ac:dyDescent="0.2">
      <c r="A8" s="16" t="s">
        <v>163</v>
      </c>
    </row>
    <row r="9" spans="1:3" x14ac:dyDescent="0.2">
      <c r="A9" s="16" t="s">
        <v>124</v>
      </c>
      <c r="B9" s="15">
        <v>31475119252.5</v>
      </c>
      <c r="C9" s="15" t="s">
        <v>3617</v>
      </c>
    </row>
    <row r="10" spans="1:3" x14ac:dyDescent="0.2">
      <c r="A10" s="16" t="s">
        <v>122</v>
      </c>
      <c r="B10" s="15">
        <v>762300000</v>
      </c>
      <c r="C10" s="15" t="s">
        <v>3617</v>
      </c>
    </row>
    <row r="11" spans="1:3" x14ac:dyDescent="0.2">
      <c r="A11" s="16" t="s">
        <v>123</v>
      </c>
      <c r="B11" s="15">
        <v>1694</v>
      </c>
      <c r="C11" s="15" t="s">
        <v>3617</v>
      </c>
    </row>
    <row r="12" spans="1:3" x14ac:dyDescent="0.2">
      <c r="A12" s="16" t="s">
        <v>125</v>
      </c>
      <c r="B12" s="15">
        <v>1</v>
      </c>
    </row>
    <row r="13" spans="1:3" x14ac:dyDescent="0.2">
      <c r="A13" s="16" t="s">
        <v>9</v>
      </c>
      <c r="B13" s="15" t="s">
        <v>3619</v>
      </c>
    </row>
    <row r="14" spans="1:3" x14ac:dyDescent="0.2">
      <c r="A14" s="16" t="s">
        <v>10</v>
      </c>
    </row>
    <row r="16" spans="1:3" x14ac:dyDescent="0.2">
      <c r="A16" s="19" t="s">
        <v>130</v>
      </c>
    </row>
    <row r="17" spans="1:4" x14ac:dyDescent="0.2">
      <c r="A17" s="19" t="s">
        <v>20</v>
      </c>
      <c r="B17" s="15" t="s">
        <v>3618</v>
      </c>
    </row>
    <row r="18" spans="1:4" x14ac:dyDescent="0.2">
      <c r="A18" s="19" t="s">
        <v>21</v>
      </c>
    </row>
    <row r="19" spans="1:4" x14ac:dyDescent="0.2">
      <c r="A19" s="19" t="s">
        <v>22</v>
      </c>
      <c r="B19" s="15">
        <v>450000</v>
      </c>
    </row>
    <row r="20" spans="1:4" x14ac:dyDescent="0.2">
      <c r="A20" s="19" t="s">
        <v>29</v>
      </c>
    </row>
    <row r="21" spans="1:4" x14ac:dyDescent="0.2">
      <c r="A21" s="19" t="s">
        <v>126</v>
      </c>
    </row>
    <row r="22" spans="1:4" x14ac:dyDescent="0.2">
      <c r="A22" s="19" t="s">
        <v>127</v>
      </c>
      <c r="B22" s="15">
        <v>13737.48</v>
      </c>
      <c r="C22" s="15" t="s">
        <v>3618</v>
      </c>
    </row>
    <row r="23" spans="1:4" x14ac:dyDescent="0.2">
      <c r="A23" s="19" t="s">
        <v>128</v>
      </c>
      <c r="B23" s="15">
        <v>905819.52</v>
      </c>
      <c r="C23" s="15" t="s">
        <v>3618</v>
      </c>
    </row>
    <row r="24" spans="1:4" x14ac:dyDescent="0.2">
      <c r="A24" s="19" t="s">
        <v>23</v>
      </c>
      <c r="B24" s="15">
        <v>906958.95</v>
      </c>
      <c r="C24" s="15" t="s">
        <v>3617</v>
      </c>
    </row>
    <row r="25" spans="1:4" x14ac:dyDescent="0.2">
      <c r="A25" s="19" t="s">
        <v>165</v>
      </c>
    </row>
    <row r="27" spans="1:4" x14ac:dyDescent="0.2">
      <c r="A27" t="s">
        <v>131</v>
      </c>
    </row>
    <row r="28" spans="1:4" x14ac:dyDescent="0.2">
      <c r="A28" t="s">
        <v>32</v>
      </c>
      <c r="B28" s="15" t="s">
        <v>33</v>
      </c>
      <c r="C28" s="15" t="s">
        <v>34</v>
      </c>
      <c r="D28" t="s">
        <v>3616</v>
      </c>
    </row>
    <row r="30" spans="1:4" x14ac:dyDescent="0.2">
      <c r="A30" t="s">
        <v>36</v>
      </c>
    </row>
    <row r="31" spans="1:4" x14ac:dyDescent="0.2">
      <c r="A31" t="s">
        <v>37</v>
      </c>
      <c r="B31" s="15" t="s">
        <v>38</v>
      </c>
    </row>
    <row r="33" spans="1:19" x14ac:dyDescent="0.2">
      <c r="A33" t="s">
        <v>132</v>
      </c>
    </row>
    <row r="34" spans="1:19" x14ac:dyDescent="0.2">
      <c r="A34" s="17" t="s">
        <v>40</v>
      </c>
      <c r="B34" s="18" t="s">
        <v>41</v>
      </c>
      <c r="C34" s="18" t="s">
        <v>42</v>
      </c>
      <c r="D34" s="17" t="s">
        <v>43</v>
      </c>
      <c r="E34" s="17" t="s">
        <v>44</v>
      </c>
      <c r="F34" s="17" t="s">
        <v>45</v>
      </c>
      <c r="G34" s="17" t="s">
        <v>151</v>
      </c>
      <c r="H34" s="17" t="s">
        <v>152</v>
      </c>
      <c r="I34" s="17" t="s">
        <v>153</v>
      </c>
      <c r="J34" s="17" t="s">
        <v>275</v>
      </c>
      <c r="K34" s="17" t="s">
        <v>47</v>
      </c>
      <c r="L34" s="17" t="s">
        <v>48</v>
      </c>
      <c r="M34" s="17" t="s">
        <v>49</v>
      </c>
      <c r="N34" s="17" t="s">
        <v>154</v>
      </c>
      <c r="O34" s="17" t="s">
        <v>3615</v>
      </c>
      <c r="P34" s="17" t="s">
        <v>155</v>
      </c>
      <c r="Q34" s="17" t="s">
        <v>3614</v>
      </c>
      <c r="R34" s="17" t="s">
        <v>156</v>
      </c>
      <c r="S34" s="17" t="s">
        <v>3613</v>
      </c>
    </row>
    <row r="35" spans="1:19" x14ac:dyDescent="0.2">
      <c r="A35" t="s">
        <v>280</v>
      </c>
      <c r="B35" s="15" t="s">
        <v>3612</v>
      </c>
      <c r="D35" t="s">
        <v>3611</v>
      </c>
      <c r="E35" t="s">
        <v>3610</v>
      </c>
      <c r="F35" t="s">
        <v>3609</v>
      </c>
      <c r="G35">
        <v>4500</v>
      </c>
      <c r="H35">
        <v>4692.7390699999996</v>
      </c>
      <c r="I35">
        <v>0</v>
      </c>
      <c r="J35">
        <v>1.603866</v>
      </c>
      <c r="K35" t="s">
        <v>262</v>
      </c>
      <c r="L35">
        <v>1</v>
      </c>
    </row>
    <row r="36" spans="1:19" x14ac:dyDescent="0.2">
      <c r="A36" t="s">
        <v>280</v>
      </c>
      <c r="B36" s="15" t="s">
        <v>3608</v>
      </c>
      <c r="D36">
        <v>316827104</v>
      </c>
      <c r="E36" t="s">
        <v>3607</v>
      </c>
      <c r="F36" t="s">
        <v>3606</v>
      </c>
      <c r="G36">
        <v>91</v>
      </c>
      <c r="H36">
        <v>91.079099999999997</v>
      </c>
      <c r="I36">
        <v>0</v>
      </c>
      <c r="J36">
        <v>67.849999999999994</v>
      </c>
      <c r="K36" t="s">
        <v>58</v>
      </c>
      <c r="L36">
        <v>1</v>
      </c>
    </row>
    <row r="37" spans="1:19" x14ac:dyDescent="0.2">
      <c r="A37" t="s">
        <v>280</v>
      </c>
      <c r="B37" s="15" t="s">
        <v>3605</v>
      </c>
      <c r="D37" t="s">
        <v>3604</v>
      </c>
      <c r="E37" t="s">
        <v>3603</v>
      </c>
      <c r="F37" t="s">
        <v>3602</v>
      </c>
      <c r="G37">
        <v>340</v>
      </c>
      <c r="H37">
        <v>340.90967999999998</v>
      </c>
      <c r="I37">
        <v>0</v>
      </c>
      <c r="J37">
        <v>60.26</v>
      </c>
      <c r="K37" t="s">
        <v>58</v>
      </c>
      <c r="L37">
        <v>1</v>
      </c>
    </row>
    <row r="38" spans="1:19" x14ac:dyDescent="0.2">
      <c r="A38" t="s">
        <v>280</v>
      </c>
      <c r="B38" s="15" t="s">
        <v>3601</v>
      </c>
      <c r="D38" t="s">
        <v>3600</v>
      </c>
      <c r="E38" t="s">
        <v>3599</v>
      </c>
      <c r="F38" t="s">
        <v>3598</v>
      </c>
      <c r="G38">
        <v>2500</v>
      </c>
      <c r="H38">
        <v>2668.2408500000001</v>
      </c>
      <c r="I38">
        <v>0</v>
      </c>
      <c r="J38">
        <v>6.1451770000000003</v>
      </c>
      <c r="K38" t="s">
        <v>262</v>
      </c>
      <c r="L38">
        <v>1</v>
      </c>
    </row>
    <row r="39" spans="1:19" x14ac:dyDescent="0.2">
      <c r="A39" t="s">
        <v>280</v>
      </c>
      <c r="B39" s="15" t="s">
        <v>3597</v>
      </c>
      <c r="D39" t="s">
        <v>3596</v>
      </c>
      <c r="E39" t="s">
        <v>3595</v>
      </c>
      <c r="F39">
        <v>6068411</v>
      </c>
      <c r="G39">
        <v>7850</v>
      </c>
      <c r="H39">
        <v>7858.3411999999998</v>
      </c>
      <c r="I39">
        <v>0</v>
      </c>
      <c r="J39">
        <v>1.292718</v>
      </c>
      <c r="K39" t="s">
        <v>255</v>
      </c>
      <c r="L39">
        <v>1</v>
      </c>
    </row>
    <row r="40" spans="1:19" x14ac:dyDescent="0.2">
      <c r="A40" t="s">
        <v>280</v>
      </c>
      <c r="B40" s="15" t="s">
        <v>3594</v>
      </c>
      <c r="D40" t="s">
        <v>3593</v>
      </c>
      <c r="E40" t="s">
        <v>3592</v>
      </c>
      <c r="F40" t="s">
        <v>3591</v>
      </c>
      <c r="G40">
        <v>4500</v>
      </c>
      <c r="H40">
        <v>4589.7071999999998</v>
      </c>
      <c r="I40">
        <v>0</v>
      </c>
      <c r="J40">
        <v>0.72251299999999996</v>
      </c>
      <c r="K40" t="s">
        <v>255</v>
      </c>
      <c r="L40">
        <v>1</v>
      </c>
    </row>
    <row r="41" spans="1:19" x14ac:dyDescent="0.2">
      <c r="A41" t="s">
        <v>280</v>
      </c>
      <c r="B41" s="15" t="s">
        <v>3590</v>
      </c>
      <c r="D41" t="s">
        <v>3589</v>
      </c>
      <c r="E41" t="s">
        <v>3588</v>
      </c>
      <c r="F41" t="s">
        <v>3587</v>
      </c>
      <c r="G41">
        <v>2632</v>
      </c>
      <c r="H41">
        <v>2632.4740200000001</v>
      </c>
      <c r="I41">
        <v>0</v>
      </c>
      <c r="J41">
        <v>12.681315</v>
      </c>
      <c r="K41" t="s">
        <v>247</v>
      </c>
      <c r="L41">
        <v>1</v>
      </c>
    </row>
    <row r="42" spans="1:19" x14ac:dyDescent="0.2">
      <c r="A42" t="s">
        <v>280</v>
      </c>
      <c r="B42" s="15" t="s">
        <v>3586</v>
      </c>
      <c r="D42" t="s">
        <v>3585</v>
      </c>
      <c r="E42" t="s">
        <v>3584</v>
      </c>
      <c r="F42">
        <v>6545464</v>
      </c>
      <c r="G42">
        <v>7979</v>
      </c>
      <c r="H42">
        <v>7979.0300999999999</v>
      </c>
      <c r="I42">
        <v>0</v>
      </c>
      <c r="J42">
        <v>2.297755</v>
      </c>
      <c r="K42" t="s">
        <v>270</v>
      </c>
      <c r="L42">
        <v>1</v>
      </c>
    </row>
    <row r="43" spans="1:19" x14ac:dyDescent="0.2">
      <c r="A43" t="s">
        <v>280</v>
      </c>
      <c r="B43" s="15" t="s">
        <v>3583</v>
      </c>
      <c r="D43" t="s">
        <v>3582</v>
      </c>
      <c r="E43" t="s">
        <v>3581</v>
      </c>
      <c r="F43">
        <v>6005850</v>
      </c>
      <c r="G43">
        <v>10000</v>
      </c>
      <c r="H43">
        <v>10740.921480000001</v>
      </c>
      <c r="I43">
        <v>0</v>
      </c>
      <c r="J43">
        <v>0.62270899999999996</v>
      </c>
      <c r="K43" t="s">
        <v>248</v>
      </c>
      <c r="L43">
        <v>1</v>
      </c>
    </row>
    <row r="44" spans="1:19" x14ac:dyDescent="0.2">
      <c r="A44" t="s">
        <v>280</v>
      </c>
      <c r="B44" s="15" t="s">
        <v>3580</v>
      </c>
      <c r="D44" t="s">
        <v>3579</v>
      </c>
      <c r="E44" t="s">
        <v>3578</v>
      </c>
      <c r="F44" t="s">
        <v>3577</v>
      </c>
      <c r="G44">
        <v>1879</v>
      </c>
      <c r="H44">
        <v>1879.72786</v>
      </c>
      <c r="I44">
        <v>0</v>
      </c>
      <c r="J44">
        <v>5.6134680000000001</v>
      </c>
      <c r="K44" t="s">
        <v>259</v>
      </c>
      <c r="L44">
        <v>1</v>
      </c>
    </row>
    <row r="45" spans="1:19" hidden="1" x14ac:dyDescent="0.2">
      <c r="A45" t="s">
        <v>280</v>
      </c>
      <c r="B45" s="15" t="s">
        <v>3576</v>
      </c>
      <c r="D45" t="s">
        <v>3575</v>
      </c>
      <c r="E45" t="s">
        <v>3574</v>
      </c>
      <c r="F45" t="s">
        <v>3573</v>
      </c>
      <c r="G45">
        <v>52700</v>
      </c>
      <c r="H45">
        <v>52734.94687</v>
      </c>
      <c r="I45">
        <v>0</v>
      </c>
      <c r="J45">
        <v>0.10476199999999999</v>
      </c>
      <c r="K45" t="s">
        <v>260</v>
      </c>
      <c r="L45">
        <v>1</v>
      </c>
    </row>
    <row r="46" spans="1:19" hidden="1" x14ac:dyDescent="0.2">
      <c r="A46" t="s">
        <v>280</v>
      </c>
      <c r="B46" s="15" t="s">
        <v>3572</v>
      </c>
      <c r="D46" t="s">
        <v>3571</v>
      </c>
      <c r="E46" t="s">
        <v>3570</v>
      </c>
      <c r="F46">
        <v>6412609</v>
      </c>
      <c r="G46">
        <v>3700</v>
      </c>
      <c r="H46">
        <v>3747.2845299999999</v>
      </c>
      <c r="I46">
        <v>0</v>
      </c>
      <c r="J46">
        <v>5.4245840000000003</v>
      </c>
      <c r="K46" t="s">
        <v>250</v>
      </c>
      <c r="L46">
        <v>1</v>
      </c>
    </row>
    <row r="47" spans="1:19" hidden="1" x14ac:dyDescent="0.2">
      <c r="A47" t="s">
        <v>280</v>
      </c>
      <c r="B47" s="15" t="s">
        <v>3569</v>
      </c>
      <c r="D47" t="s">
        <v>3568</v>
      </c>
      <c r="E47" t="s">
        <v>3567</v>
      </c>
      <c r="F47">
        <v>6202673</v>
      </c>
      <c r="G47">
        <v>1000</v>
      </c>
      <c r="H47">
        <v>1305.26918</v>
      </c>
      <c r="I47">
        <v>0</v>
      </c>
      <c r="J47">
        <v>7.4271070000000003</v>
      </c>
      <c r="K47" t="s">
        <v>248</v>
      </c>
      <c r="L47">
        <v>1</v>
      </c>
    </row>
    <row r="48" spans="1:19" hidden="1" x14ac:dyDescent="0.2">
      <c r="A48" t="s">
        <v>280</v>
      </c>
      <c r="B48" s="15" t="s">
        <v>3566</v>
      </c>
      <c r="D48" t="s">
        <v>3565</v>
      </c>
      <c r="E48" t="s">
        <v>3564</v>
      </c>
      <c r="F48" t="s">
        <v>3563</v>
      </c>
      <c r="G48">
        <v>4000</v>
      </c>
      <c r="H48">
        <v>5737.8984600000003</v>
      </c>
      <c r="I48">
        <v>0</v>
      </c>
      <c r="J48">
        <v>1.1856880000000001</v>
      </c>
      <c r="K48" t="s">
        <v>262</v>
      </c>
      <c r="L48">
        <v>1</v>
      </c>
    </row>
    <row r="49" spans="1:12" hidden="1" x14ac:dyDescent="0.2">
      <c r="A49" t="s">
        <v>280</v>
      </c>
      <c r="B49" s="15" t="s">
        <v>3562</v>
      </c>
      <c r="D49" t="s">
        <v>3561</v>
      </c>
      <c r="E49" t="s">
        <v>3560</v>
      </c>
      <c r="F49" t="s">
        <v>3559</v>
      </c>
      <c r="G49">
        <v>7300</v>
      </c>
      <c r="H49">
        <v>7355.2538299999997</v>
      </c>
      <c r="I49">
        <v>0</v>
      </c>
      <c r="J49">
        <v>0.52705999999999997</v>
      </c>
      <c r="K49" t="s">
        <v>267</v>
      </c>
      <c r="L49">
        <v>1</v>
      </c>
    </row>
    <row r="50" spans="1:12" hidden="1" x14ac:dyDescent="0.2">
      <c r="A50" t="s">
        <v>280</v>
      </c>
      <c r="B50" s="15" t="s">
        <v>3558</v>
      </c>
      <c r="D50" t="s">
        <v>3557</v>
      </c>
      <c r="E50" t="s">
        <v>3556</v>
      </c>
      <c r="F50" t="s">
        <v>3555</v>
      </c>
      <c r="G50">
        <v>103000</v>
      </c>
      <c r="H50">
        <v>103708.97284</v>
      </c>
      <c r="I50">
        <v>0</v>
      </c>
      <c r="J50">
        <v>0.456426</v>
      </c>
      <c r="K50" t="s">
        <v>262</v>
      </c>
      <c r="L50">
        <v>1</v>
      </c>
    </row>
    <row r="51" spans="1:12" hidden="1" x14ac:dyDescent="0.2">
      <c r="A51" t="s">
        <v>280</v>
      </c>
      <c r="B51" s="15" t="s">
        <v>3554</v>
      </c>
      <c r="D51" t="s">
        <v>3553</v>
      </c>
      <c r="E51" t="s">
        <v>3552</v>
      </c>
      <c r="F51">
        <v>2311238</v>
      </c>
      <c r="G51">
        <v>10066</v>
      </c>
      <c r="H51">
        <v>10066.368350000001</v>
      </c>
      <c r="I51">
        <v>0</v>
      </c>
      <c r="J51">
        <v>0.58972500000000005</v>
      </c>
      <c r="K51" t="s">
        <v>268</v>
      </c>
      <c r="L51">
        <v>1</v>
      </c>
    </row>
    <row r="52" spans="1:12" hidden="1" x14ac:dyDescent="0.2">
      <c r="A52" t="s">
        <v>280</v>
      </c>
      <c r="B52" s="15" t="s">
        <v>3551</v>
      </c>
      <c r="D52" t="s">
        <v>3550</v>
      </c>
      <c r="E52" t="s">
        <v>3549</v>
      </c>
      <c r="F52" t="s">
        <v>3548</v>
      </c>
      <c r="G52">
        <v>6000</v>
      </c>
      <c r="H52">
        <v>6937.4262099999996</v>
      </c>
      <c r="I52">
        <v>0</v>
      </c>
      <c r="J52">
        <v>0.96512399999999998</v>
      </c>
      <c r="K52" t="s">
        <v>262</v>
      </c>
      <c r="L52">
        <v>1</v>
      </c>
    </row>
    <row r="53" spans="1:12" hidden="1" x14ac:dyDescent="0.2">
      <c r="A53" t="s">
        <v>280</v>
      </c>
      <c r="B53" s="15" t="s">
        <v>3547</v>
      </c>
      <c r="D53" t="s">
        <v>3546</v>
      </c>
      <c r="E53" t="s">
        <v>3545</v>
      </c>
      <c r="F53" t="s">
        <v>3544</v>
      </c>
      <c r="G53">
        <v>5500</v>
      </c>
      <c r="H53">
        <v>5558.7957399999996</v>
      </c>
      <c r="I53">
        <v>0</v>
      </c>
      <c r="J53">
        <v>0.73921000000000003</v>
      </c>
      <c r="K53" t="s">
        <v>256</v>
      </c>
      <c r="L53">
        <v>1</v>
      </c>
    </row>
    <row r="54" spans="1:12" hidden="1" x14ac:dyDescent="0.2">
      <c r="A54" t="s">
        <v>280</v>
      </c>
      <c r="B54" s="15" t="s">
        <v>3543</v>
      </c>
      <c r="D54" t="s">
        <v>3542</v>
      </c>
      <c r="E54" t="s">
        <v>3541</v>
      </c>
      <c r="F54">
        <v>6741206</v>
      </c>
      <c r="G54">
        <v>15600</v>
      </c>
      <c r="H54">
        <v>15632.290429999999</v>
      </c>
      <c r="I54">
        <v>0</v>
      </c>
      <c r="J54">
        <v>2.1603720000000002</v>
      </c>
      <c r="K54" t="s">
        <v>250</v>
      </c>
      <c r="L54">
        <v>1</v>
      </c>
    </row>
    <row r="55" spans="1:12" hidden="1" x14ac:dyDescent="0.2">
      <c r="A55" t="s">
        <v>280</v>
      </c>
      <c r="B55" s="15" t="s">
        <v>3540</v>
      </c>
      <c r="D55" t="s">
        <v>3539</v>
      </c>
      <c r="E55" t="s">
        <v>3538</v>
      </c>
      <c r="F55" t="s">
        <v>3537</v>
      </c>
      <c r="G55">
        <v>0</v>
      </c>
      <c r="H55">
        <v>406.13931000000002</v>
      </c>
      <c r="I55">
        <v>0</v>
      </c>
      <c r="J55">
        <v>11.740667</v>
      </c>
      <c r="K55" t="s">
        <v>248</v>
      </c>
      <c r="L55">
        <v>1</v>
      </c>
    </row>
    <row r="56" spans="1:12" hidden="1" x14ac:dyDescent="0.2">
      <c r="A56" t="s">
        <v>280</v>
      </c>
      <c r="B56" s="15" t="s">
        <v>3536</v>
      </c>
      <c r="D56" t="s">
        <v>3535</v>
      </c>
      <c r="E56" t="s">
        <v>3534</v>
      </c>
      <c r="F56" t="s">
        <v>3533</v>
      </c>
      <c r="G56">
        <v>9480</v>
      </c>
      <c r="H56">
        <v>9480.3896100000002</v>
      </c>
      <c r="I56">
        <v>0</v>
      </c>
      <c r="J56">
        <v>1.564478</v>
      </c>
      <c r="K56" t="s">
        <v>251</v>
      </c>
      <c r="L56">
        <v>1</v>
      </c>
    </row>
    <row r="57" spans="1:12" hidden="1" x14ac:dyDescent="0.2">
      <c r="A57" t="s">
        <v>280</v>
      </c>
      <c r="B57" s="15" t="s">
        <v>3532</v>
      </c>
      <c r="D57" t="s">
        <v>3531</v>
      </c>
      <c r="E57" t="s">
        <v>3530</v>
      </c>
      <c r="F57" t="s">
        <v>3529</v>
      </c>
      <c r="G57">
        <v>10325</v>
      </c>
      <c r="H57">
        <v>10325.168240000001</v>
      </c>
      <c r="I57">
        <v>0</v>
      </c>
      <c r="J57">
        <v>1.228882</v>
      </c>
      <c r="K57" t="s">
        <v>249</v>
      </c>
      <c r="L57">
        <v>1</v>
      </c>
    </row>
    <row r="58" spans="1:12" hidden="1" x14ac:dyDescent="0.2">
      <c r="A58" t="s">
        <v>280</v>
      </c>
      <c r="B58" s="15" t="s">
        <v>3528</v>
      </c>
      <c r="D58" t="s">
        <v>3527</v>
      </c>
      <c r="E58" t="s">
        <v>3526</v>
      </c>
      <c r="F58" t="s">
        <v>3525</v>
      </c>
      <c r="G58">
        <v>12617</v>
      </c>
      <c r="H58">
        <v>12617.83943</v>
      </c>
      <c r="I58">
        <v>0</v>
      </c>
      <c r="J58">
        <v>0.41925899999999999</v>
      </c>
      <c r="K58" t="s">
        <v>270</v>
      </c>
      <c r="L58">
        <v>1</v>
      </c>
    </row>
    <row r="59" spans="1:12" hidden="1" x14ac:dyDescent="0.2">
      <c r="A59" t="s">
        <v>280</v>
      </c>
      <c r="B59" s="15" t="s">
        <v>3524</v>
      </c>
      <c r="D59" t="s">
        <v>3523</v>
      </c>
      <c r="E59" t="s">
        <v>3522</v>
      </c>
      <c r="F59">
        <v>2043423</v>
      </c>
      <c r="G59">
        <v>11100</v>
      </c>
      <c r="H59">
        <v>11141.8536</v>
      </c>
      <c r="I59">
        <v>0</v>
      </c>
      <c r="J59">
        <v>1.302716</v>
      </c>
      <c r="K59" t="s">
        <v>257</v>
      </c>
      <c r="L59">
        <v>1</v>
      </c>
    </row>
    <row r="60" spans="1:12" hidden="1" x14ac:dyDescent="0.2">
      <c r="A60" t="s">
        <v>280</v>
      </c>
      <c r="B60" s="15" t="s">
        <v>3521</v>
      </c>
      <c r="D60" t="s">
        <v>3520</v>
      </c>
      <c r="E60" t="s">
        <v>3519</v>
      </c>
      <c r="F60" t="s">
        <v>3518</v>
      </c>
      <c r="G60">
        <v>4744</v>
      </c>
      <c r="H60">
        <v>4744.2272700000003</v>
      </c>
      <c r="I60">
        <v>0</v>
      </c>
      <c r="J60">
        <v>157.02000000000001</v>
      </c>
      <c r="K60" t="s">
        <v>58</v>
      </c>
      <c r="L60">
        <v>1</v>
      </c>
    </row>
    <row r="61" spans="1:12" hidden="1" x14ac:dyDescent="0.2">
      <c r="A61" t="s">
        <v>280</v>
      </c>
      <c r="B61" s="15" t="s">
        <v>3517</v>
      </c>
      <c r="D61" t="s">
        <v>3516</v>
      </c>
      <c r="E61" t="s">
        <v>3515</v>
      </c>
      <c r="F61" t="s">
        <v>3514</v>
      </c>
      <c r="G61">
        <v>12000</v>
      </c>
      <c r="H61">
        <v>12880.7556</v>
      </c>
      <c r="I61">
        <v>0</v>
      </c>
      <c r="J61">
        <v>0.88352900000000001</v>
      </c>
      <c r="K61" t="s">
        <v>262</v>
      </c>
      <c r="L61">
        <v>1</v>
      </c>
    </row>
    <row r="62" spans="1:12" hidden="1" x14ac:dyDescent="0.2">
      <c r="A62" t="s">
        <v>280</v>
      </c>
      <c r="B62" s="15" t="s">
        <v>3513</v>
      </c>
      <c r="D62" t="s">
        <v>3512</v>
      </c>
      <c r="E62" t="s">
        <v>3511</v>
      </c>
      <c r="F62" t="s">
        <v>3510</v>
      </c>
      <c r="G62">
        <v>50000</v>
      </c>
      <c r="H62">
        <v>52532.467530000002</v>
      </c>
      <c r="I62">
        <v>0</v>
      </c>
      <c r="J62">
        <v>0.163191</v>
      </c>
      <c r="K62" t="s">
        <v>262</v>
      </c>
      <c r="L62">
        <v>1</v>
      </c>
    </row>
    <row r="63" spans="1:12" hidden="1" x14ac:dyDescent="0.2">
      <c r="A63" t="s">
        <v>280</v>
      </c>
      <c r="B63" s="15" t="s">
        <v>3509</v>
      </c>
      <c r="D63" t="s">
        <v>3508</v>
      </c>
      <c r="E63" t="s">
        <v>3507</v>
      </c>
      <c r="F63" t="s">
        <v>3506</v>
      </c>
      <c r="G63">
        <v>329</v>
      </c>
      <c r="H63">
        <v>329.24910999999997</v>
      </c>
      <c r="I63">
        <v>0</v>
      </c>
      <c r="J63">
        <v>14.359137</v>
      </c>
      <c r="K63" t="s">
        <v>253</v>
      </c>
      <c r="L63">
        <v>1</v>
      </c>
    </row>
    <row r="64" spans="1:12" hidden="1" x14ac:dyDescent="0.2">
      <c r="A64" t="s">
        <v>280</v>
      </c>
      <c r="B64" s="15" t="s">
        <v>3505</v>
      </c>
      <c r="D64" t="s">
        <v>3504</v>
      </c>
      <c r="E64" t="s">
        <v>3503</v>
      </c>
      <c r="F64">
        <v>6556938</v>
      </c>
      <c r="G64">
        <v>3900</v>
      </c>
      <c r="H64">
        <v>3963.1641</v>
      </c>
      <c r="I64">
        <v>0</v>
      </c>
      <c r="J64">
        <v>1.0285709999999999</v>
      </c>
      <c r="K64" t="s">
        <v>256</v>
      </c>
      <c r="L64">
        <v>1</v>
      </c>
    </row>
    <row r="65" spans="1:12" hidden="1" x14ac:dyDescent="0.2">
      <c r="A65" t="s">
        <v>280</v>
      </c>
      <c r="B65" s="15" t="s">
        <v>3502</v>
      </c>
      <c r="D65" t="s">
        <v>3501</v>
      </c>
      <c r="E65" t="s">
        <v>3500</v>
      </c>
      <c r="F65">
        <v>6147105</v>
      </c>
      <c r="G65">
        <v>13800</v>
      </c>
      <c r="H65">
        <v>13814.62809</v>
      </c>
      <c r="I65">
        <v>0</v>
      </c>
      <c r="J65">
        <v>0.27187099999999997</v>
      </c>
      <c r="K65" t="s">
        <v>255</v>
      </c>
      <c r="L65">
        <v>1</v>
      </c>
    </row>
    <row r="66" spans="1:12" hidden="1" x14ac:dyDescent="0.2">
      <c r="A66" t="s">
        <v>280</v>
      </c>
      <c r="B66" s="15" t="s">
        <v>3499</v>
      </c>
      <c r="D66" t="s">
        <v>3498</v>
      </c>
      <c r="E66" t="s">
        <v>3497</v>
      </c>
      <c r="F66" t="s">
        <v>3496</v>
      </c>
      <c r="G66">
        <v>0</v>
      </c>
      <c r="H66">
        <v>4965.93624</v>
      </c>
      <c r="I66">
        <v>0</v>
      </c>
      <c r="J66">
        <v>1.0798179999999999</v>
      </c>
      <c r="K66" t="s">
        <v>70</v>
      </c>
      <c r="L66">
        <v>1</v>
      </c>
    </row>
    <row r="67" spans="1:12" hidden="1" x14ac:dyDescent="0.2">
      <c r="A67" t="s">
        <v>280</v>
      </c>
      <c r="B67" s="15" t="s">
        <v>3495</v>
      </c>
      <c r="D67" t="s">
        <v>3494</v>
      </c>
      <c r="E67" t="s">
        <v>3493</v>
      </c>
      <c r="F67">
        <v>2563017</v>
      </c>
      <c r="G67">
        <v>1600</v>
      </c>
      <c r="H67">
        <v>1667.2963400000001</v>
      </c>
      <c r="I67">
        <v>0</v>
      </c>
      <c r="J67">
        <v>2.721428</v>
      </c>
      <c r="K67" t="s">
        <v>257</v>
      </c>
      <c r="L67">
        <v>1</v>
      </c>
    </row>
    <row r="68" spans="1:12" hidden="1" x14ac:dyDescent="0.2">
      <c r="A68" t="s">
        <v>280</v>
      </c>
      <c r="B68" s="15" t="s">
        <v>3492</v>
      </c>
      <c r="D68" t="s">
        <v>3491</v>
      </c>
      <c r="E68" t="s">
        <v>3490</v>
      </c>
      <c r="F68">
        <v>6425395</v>
      </c>
      <c r="G68">
        <v>14000</v>
      </c>
      <c r="H68">
        <v>15012.987010000001</v>
      </c>
      <c r="I68">
        <v>0</v>
      </c>
      <c r="J68">
        <v>0.36208099999999999</v>
      </c>
      <c r="K68" t="s">
        <v>262</v>
      </c>
      <c r="L68">
        <v>1</v>
      </c>
    </row>
    <row r="69" spans="1:12" hidden="1" x14ac:dyDescent="0.2">
      <c r="A69" t="s">
        <v>280</v>
      </c>
      <c r="B69" s="15" t="s">
        <v>3489</v>
      </c>
      <c r="D69" t="s">
        <v>3488</v>
      </c>
      <c r="E69" t="s">
        <v>3487</v>
      </c>
      <c r="F69" t="s">
        <v>3486</v>
      </c>
      <c r="G69">
        <v>17200</v>
      </c>
      <c r="H69">
        <v>17211.579099999999</v>
      </c>
      <c r="I69">
        <v>0</v>
      </c>
      <c r="J69">
        <v>4.8076920000000003</v>
      </c>
      <c r="K69" t="s">
        <v>269</v>
      </c>
      <c r="L69">
        <v>1</v>
      </c>
    </row>
    <row r="70" spans="1:12" hidden="1" x14ac:dyDescent="0.2">
      <c r="A70" t="s">
        <v>280</v>
      </c>
      <c r="B70" s="15" t="s">
        <v>3485</v>
      </c>
      <c r="D70" t="s">
        <v>3484</v>
      </c>
      <c r="E70" t="s">
        <v>3483</v>
      </c>
      <c r="F70" t="s">
        <v>3482</v>
      </c>
      <c r="G70">
        <v>2178</v>
      </c>
      <c r="H70">
        <v>2178.7343500000002</v>
      </c>
      <c r="I70">
        <v>0</v>
      </c>
      <c r="J70">
        <v>2.9894910000000001</v>
      </c>
      <c r="K70" t="s">
        <v>259</v>
      </c>
      <c r="L70">
        <v>1</v>
      </c>
    </row>
    <row r="71" spans="1:12" hidden="1" x14ac:dyDescent="0.2">
      <c r="A71" t="s">
        <v>280</v>
      </c>
      <c r="B71" s="15" t="s">
        <v>3481</v>
      </c>
      <c r="D71" t="s">
        <v>3480</v>
      </c>
      <c r="E71" t="s">
        <v>3479</v>
      </c>
      <c r="F71">
        <v>2667470</v>
      </c>
      <c r="G71">
        <v>123200</v>
      </c>
      <c r="H71">
        <v>123266.05667000001</v>
      </c>
      <c r="I71">
        <v>0</v>
      </c>
      <c r="J71">
        <v>0.79674599999999995</v>
      </c>
      <c r="K71" t="s">
        <v>257</v>
      </c>
      <c r="L71">
        <v>1</v>
      </c>
    </row>
    <row r="72" spans="1:12" hidden="1" x14ac:dyDescent="0.2">
      <c r="A72" t="s">
        <v>280</v>
      </c>
      <c r="B72" s="15" t="s">
        <v>3478</v>
      </c>
      <c r="D72" t="s">
        <v>3477</v>
      </c>
      <c r="E72" t="s">
        <v>3476</v>
      </c>
      <c r="F72">
        <v>6047023</v>
      </c>
      <c r="G72">
        <v>6200</v>
      </c>
      <c r="H72">
        <v>6269.8789800000004</v>
      </c>
      <c r="I72">
        <v>0</v>
      </c>
      <c r="J72">
        <v>1.094225</v>
      </c>
      <c r="K72" t="s">
        <v>256</v>
      </c>
      <c r="L72">
        <v>1</v>
      </c>
    </row>
    <row r="73" spans="1:12" hidden="1" x14ac:dyDescent="0.2">
      <c r="A73" t="s">
        <v>280</v>
      </c>
      <c r="B73" s="15" t="s">
        <v>3475</v>
      </c>
      <c r="D73" t="s">
        <v>3474</v>
      </c>
      <c r="E73" t="s">
        <v>3473</v>
      </c>
      <c r="F73">
        <v>6665931</v>
      </c>
      <c r="G73">
        <v>105</v>
      </c>
      <c r="H73">
        <v>105.64108</v>
      </c>
      <c r="I73">
        <v>0</v>
      </c>
      <c r="J73">
        <v>56.959487000000003</v>
      </c>
      <c r="K73" t="s">
        <v>258</v>
      </c>
      <c r="L73">
        <v>1</v>
      </c>
    </row>
    <row r="74" spans="1:12" hidden="1" x14ac:dyDescent="0.2">
      <c r="A74" t="s">
        <v>280</v>
      </c>
      <c r="B74" s="15" t="s">
        <v>3472</v>
      </c>
      <c r="D74" t="s">
        <v>3471</v>
      </c>
      <c r="E74" t="s">
        <v>3470</v>
      </c>
      <c r="F74" t="s">
        <v>3469</v>
      </c>
      <c r="G74">
        <v>116</v>
      </c>
      <c r="H74">
        <v>116.66883</v>
      </c>
      <c r="I74">
        <v>0</v>
      </c>
      <c r="J74">
        <v>153.76387199999999</v>
      </c>
      <c r="K74" t="s">
        <v>258</v>
      </c>
      <c r="L74">
        <v>1</v>
      </c>
    </row>
    <row r="75" spans="1:12" hidden="1" x14ac:dyDescent="0.2">
      <c r="A75" t="s">
        <v>280</v>
      </c>
      <c r="B75" s="15" t="s">
        <v>3468</v>
      </c>
      <c r="D75" t="s">
        <v>3467</v>
      </c>
      <c r="E75" t="s">
        <v>3466</v>
      </c>
      <c r="F75" t="s">
        <v>3465</v>
      </c>
      <c r="G75">
        <v>34</v>
      </c>
      <c r="H75">
        <v>34.324080000000002</v>
      </c>
      <c r="I75">
        <v>0</v>
      </c>
      <c r="J75">
        <v>86.464321999999996</v>
      </c>
      <c r="K75" t="s">
        <v>258</v>
      </c>
      <c r="L75">
        <v>1</v>
      </c>
    </row>
    <row r="76" spans="1:12" hidden="1" x14ac:dyDescent="0.2">
      <c r="A76" t="s">
        <v>280</v>
      </c>
      <c r="B76" s="15" t="s">
        <v>3464</v>
      </c>
      <c r="D76" t="s">
        <v>3463</v>
      </c>
      <c r="E76" t="s">
        <v>3462</v>
      </c>
      <c r="F76" t="s">
        <v>3461</v>
      </c>
      <c r="G76">
        <v>774</v>
      </c>
      <c r="H76">
        <v>774.69538999999997</v>
      </c>
      <c r="I76">
        <v>0</v>
      </c>
      <c r="J76">
        <v>3.8761359999999998</v>
      </c>
      <c r="K76" t="s">
        <v>249</v>
      </c>
      <c r="L76">
        <v>1</v>
      </c>
    </row>
    <row r="77" spans="1:12" hidden="1" x14ac:dyDescent="0.2">
      <c r="A77" t="s">
        <v>280</v>
      </c>
      <c r="B77" s="15" t="s">
        <v>3460</v>
      </c>
      <c r="D77" t="s">
        <v>3459</v>
      </c>
      <c r="E77" t="s">
        <v>3458</v>
      </c>
      <c r="F77" t="s">
        <v>3457</v>
      </c>
      <c r="G77">
        <v>1800</v>
      </c>
      <c r="H77">
        <v>1886.4716599999999</v>
      </c>
      <c r="I77">
        <v>0</v>
      </c>
      <c r="J77">
        <v>0.78028399999999998</v>
      </c>
      <c r="K77" t="s">
        <v>267</v>
      </c>
      <c r="L77">
        <v>1</v>
      </c>
    </row>
    <row r="78" spans="1:12" hidden="1" x14ac:dyDescent="0.2">
      <c r="A78" t="s">
        <v>280</v>
      </c>
      <c r="B78" s="15" t="s">
        <v>3456</v>
      </c>
      <c r="D78" t="s">
        <v>3455</v>
      </c>
      <c r="E78" t="s">
        <v>3454</v>
      </c>
      <c r="F78">
        <v>6015644</v>
      </c>
      <c r="G78">
        <v>2000</v>
      </c>
      <c r="H78">
        <v>2617.47343</v>
      </c>
      <c r="I78">
        <v>0</v>
      </c>
      <c r="J78">
        <v>0.73308600000000002</v>
      </c>
      <c r="K78" t="s">
        <v>262</v>
      </c>
      <c r="L78">
        <v>1</v>
      </c>
    </row>
    <row r="79" spans="1:12" hidden="1" x14ac:dyDescent="0.2">
      <c r="A79" t="s">
        <v>280</v>
      </c>
      <c r="B79" s="15" t="s">
        <v>3453</v>
      </c>
      <c r="D79" t="s">
        <v>3452</v>
      </c>
      <c r="E79" t="s">
        <v>3451</v>
      </c>
      <c r="F79">
        <v>6761000</v>
      </c>
      <c r="G79">
        <v>201</v>
      </c>
      <c r="H79">
        <v>201.44390999999999</v>
      </c>
      <c r="I79">
        <v>0</v>
      </c>
      <c r="J79">
        <v>42.043218000000003</v>
      </c>
      <c r="K79" t="s">
        <v>247</v>
      </c>
      <c r="L79">
        <v>1</v>
      </c>
    </row>
    <row r="80" spans="1:12" hidden="1" x14ac:dyDescent="0.2">
      <c r="A80" t="s">
        <v>280</v>
      </c>
      <c r="B80" s="15" t="s">
        <v>3450</v>
      </c>
      <c r="D80" t="s">
        <v>3449</v>
      </c>
      <c r="E80" t="s">
        <v>3448</v>
      </c>
      <c r="F80">
        <v>6565655</v>
      </c>
      <c r="G80">
        <v>1504</v>
      </c>
      <c r="H80">
        <v>1504.26151</v>
      </c>
      <c r="I80">
        <v>0</v>
      </c>
      <c r="J80">
        <v>12.319592999999999</v>
      </c>
      <c r="K80" t="s">
        <v>247</v>
      </c>
      <c r="L80">
        <v>1</v>
      </c>
    </row>
    <row r="81" spans="1:12" hidden="1" x14ac:dyDescent="0.2">
      <c r="A81" t="s">
        <v>280</v>
      </c>
      <c r="B81" s="15" t="s">
        <v>3447</v>
      </c>
      <c r="D81" t="s">
        <v>3446</v>
      </c>
      <c r="E81" t="s">
        <v>3445</v>
      </c>
      <c r="F81">
        <v>6080396</v>
      </c>
      <c r="G81">
        <v>4500</v>
      </c>
      <c r="H81">
        <v>4683.88429</v>
      </c>
      <c r="I81">
        <v>0</v>
      </c>
      <c r="J81">
        <v>5.0423600000000004</v>
      </c>
      <c r="K81" t="s">
        <v>262</v>
      </c>
      <c r="L81">
        <v>1</v>
      </c>
    </row>
    <row r="82" spans="1:12" hidden="1" x14ac:dyDescent="0.2">
      <c r="A82" t="s">
        <v>280</v>
      </c>
      <c r="B82" s="15" t="s">
        <v>3444</v>
      </c>
      <c r="D82" t="s">
        <v>3443</v>
      </c>
      <c r="E82" t="s">
        <v>3442</v>
      </c>
      <c r="F82" t="s">
        <v>3441</v>
      </c>
      <c r="G82">
        <v>3000</v>
      </c>
      <c r="H82">
        <v>3935.8925599999998</v>
      </c>
      <c r="I82">
        <v>0</v>
      </c>
      <c r="J82">
        <v>4.7236260000000003</v>
      </c>
      <c r="K82" t="s">
        <v>262</v>
      </c>
      <c r="L82">
        <v>1</v>
      </c>
    </row>
    <row r="83" spans="1:12" hidden="1" x14ac:dyDescent="0.2">
      <c r="A83" t="s">
        <v>280</v>
      </c>
      <c r="B83" s="15" t="s">
        <v>3440</v>
      </c>
      <c r="D83" t="s">
        <v>3439</v>
      </c>
      <c r="E83" t="s">
        <v>3438</v>
      </c>
      <c r="F83">
        <v>2823885</v>
      </c>
      <c r="G83">
        <v>1600</v>
      </c>
      <c r="H83">
        <v>1615.19244</v>
      </c>
      <c r="I83">
        <v>0</v>
      </c>
      <c r="J83">
        <v>5.6029390000000001</v>
      </c>
      <c r="K83" t="s">
        <v>257</v>
      </c>
      <c r="L83">
        <v>1</v>
      </c>
    </row>
    <row r="84" spans="1:12" hidden="1" x14ac:dyDescent="0.2">
      <c r="A84" t="s">
        <v>280</v>
      </c>
      <c r="B84" s="15" t="s">
        <v>3437</v>
      </c>
      <c r="D84" t="s">
        <v>3436</v>
      </c>
      <c r="E84" t="s">
        <v>3435</v>
      </c>
      <c r="F84" t="s">
        <v>3434</v>
      </c>
      <c r="G84">
        <v>781</v>
      </c>
      <c r="H84">
        <v>781.58972000000006</v>
      </c>
      <c r="I84">
        <v>0</v>
      </c>
      <c r="J84">
        <v>3.3808310000000001</v>
      </c>
      <c r="K84" t="s">
        <v>249</v>
      </c>
      <c r="L84">
        <v>1</v>
      </c>
    </row>
    <row r="85" spans="1:12" hidden="1" x14ac:dyDescent="0.2">
      <c r="A85" t="s">
        <v>280</v>
      </c>
      <c r="B85" s="15" t="s">
        <v>3433</v>
      </c>
      <c r="D85" t="s">
        <v>3432</v>
      </c>
      <c r="E85" t="s">
        <v>3431</v>
      </c>
      <c r="F85" t="s">
        <v>3430</v>
      </c>
      <c r="G85">
        <v>12000</v>
      </c>
      <c r="H85">
        <v>12741.50531</v>
      </c>
      <c r="I85">
        <v>0</v>
      </c>
      <c r="J85">
        <v>1.9070480000000001</v>
      </c>
      <c r="K85" t="s">
        <v>248</v>
      </c>
      <c r="L85">
        <v>1</v>
      </c>
    </row>
    <row r="86" spans="1:12" hidden="1" x14ac:dyDescent="0.2">
      <c r="A86" t="s">
        <v>280</v>
      </c>
      <c r="B86" s="15" t="s">
        <v>3429</v>
      </c>
      <c r="D86" t="s">
        <v>3428</v>
      </c>
      <c r="E86" t="s">
        <v>3427</v>
      </c>
      <c r="F86" t="s">
        <v>3426</v>
      </c>
      <c r="G86">
        <v>1262</v>
      </c>
      <c r="H86">
        <v>1262.83825</v>
      </c>
      <c r="I86">
        <v>0</v>
      </c>
      <c r="J86">
        <v>4.5327900000000003</v>
      </c>
      <c r="K86" t="s">
        <v>249</v>
      </c>
      <c r="L86">
        <v>1</v>
      </c>
    </row>
    <row r="87" spans="1:12" hidden="1" x14ac:dyDescent="0.2">
      <c r="A87" t="s">
        <v>280</v>
      </c>
      <c r="B87" s="15" t="s">
        <v>3425</v>
      </c>
      <c r="D87" t="s">
        <v>3424</v>
      </c>
      <c r="E87" t="s">
        <v>3423</v>
      </c>
      <c r="F87" t="s">
        <v>3422</v>
      </c>
      <c r="G87">
        <v>4330</v>
      </c>
      <c r="H87">
        <v>4330.1623300000001</v>
      </c>
      <c r="I87">
        <v>0</v>
      </c>
      <c r="J87">
        <v>1.2975779999999999</v>
      </c>
      <c r="K87" t="s">
        <v>259</v>
      </c>
      <c r="L87">
        <v>1</v>
      </c>
    </row>
    <row r="88" spans="1:12" hidden="1" x14ac:dyDescent="0.2">
      <c r="A88" t="s">
        <v>280</v>
      </c>
      <c r="B88" s="15" t="s">
        <v>3421</v>
      </c>
      <c r="D88" t="s">
        <v>3420</v>
      </c>
      <c r="E88" t="s">
        <v>3419</v>
      </c>
      <c r="F88">
        <v>6056331</v>
      </c>
      <c r="G88">
        <v>8000</v>
      </c>
      <c r="H88">
        <v>8089.1835799999999</v>
      </c>
      <c r="I88">
        <v>0</v>
      </c>
      <c r="J88">
        <v>1.172445</v>
      </c>
      <c r="K88" t="s">
        <v>248</v>
      </c>
      <c r="L88">
        <v>1</v>
      </c>
    </row>
    <row r="89" spans="1:12" hidden="1" x14ac:dyDescent="0.2">
      <c r="A89" t="s">
        <v>280</v>
      </c>
      <c r="B89" s="15" t="s">
        <v>3418</v>
      </c>
      <c r="D89" t="s">
        <v>3417</v>
      </c>
      <c r="E89" t="s">
        <v>3416</v>
      </c>
      <c r="F89" t="s">
        <v>3415</v>
      </c>
      <c r="G89">
        <v>1049</v>
      </c>
      <c r="H89">
        <v>1049.0844099999999</v>
      </c>
      <c r="I89">
        <v>0</v>
      </c>
      <c r="J89">
        <v>19.687906000000002</v>
      </c>
      <c r="K89" t="s">
        <v>259</v>
      </c>
      <c r="L89">
        <v>1</v>
      </c>
    </row>
    <row r="90" spans="1:12" hidden="1" x14ac:dyDescent="0.2">
      <c r="A90" t="s">
        <v>280</v>
      </c>
      <c r="B90" s="15" t="s">
        <v>3414</v>
      </c>
      <c r="D90" t="s">
        <v>3413</v>
      </c>
      <c r="E90" t="s">
        <v>3412</v>
      </c>
      <c r="F90" t="s">
        <v>3411</v>
      </c>
      <c r="G90">
        <v>1425</v>
      </c>
      <c r="H90">
        <v>1425.9344699999999</v>
      </c>
      <c r="I90">
        <v>0</v>
      </c>
      <c r="J90">
        <v>10.167422999999999</v>
      </c>
      <c r="K90" t="s">
        <v>247</v>
      </c>
      <c r="L90">
        <v>1</v>
      </c>
    </row>
    <row r="91" spans="1:12" hidden="1" x14ac:dyDescent="0.2">
      <c r="A91" t="s">
        <v>280</v>
      </c>
      <c r="B91" s="15" t="s">
        <v>3410</v>
      </c>
      <c r="D91" t="s">
        <v>3409</v>
      </c>
      <c r="E91" t="s">
        <v>3408</v>
      </c>
      <c r="F91" t="s">
        <v>3407</v>
      </c>
      <c r="G91">
        <v>74100</v>
      </c>
      <c r="H91">
        <v>74137.19008</v>
      </c>
      <c r="I91">
        <v>0</v>
      </c>
      <c r="J91">
        <v>0.59788399999999997</v>
      </c>
      <c r="K91" t="s">
        <v>260</v>
      </c>
      <c r="L91">
        <v>1</v>
      </c>
    </row>
    <row r="92" spans="1:12" hidden="1" x14ac:dyDescent="0.2">
      <c r="A92" t="s">
        <v>280</v>
      </c>
      <c r="B92" s="15" t="s">
        <v>3406</v>
      </c>
      <c r="D92" t="s">
        <v>3405</v>
      </c>
      <c r="E92" t="s">
        <v>3404</v>
      </c>
      <c r="F92">
        <v>6051046</v>
      </c>
      <c r="G92">
        <v>2000</v>
      </c>
      <c r="H92">
        <v>2538.9421400000001</v>
      </c>
      <c r="I92">
        <v>0</v>
      </c>
      <c r="J92">
        <v>7.5406219999999999</v>
      </c>
      <c r="K92" t="s">
        <v>248</v>
      </c>
      <c r="L92">
        <v>1</v>
      </c>
    </row>
    <row r="93" spans="1:12" hidden="1" x14ac:dyDescent="0.2">
      <c r="A93" t="s">
        <v>280</v>
      </c>
      <c r="B93" s="15" t="s">
        <v>3403</v>
      </c>
      <c r="D93" t="s">
        <v>3402</v>
      </c>
      <c r="E93" t="s">
        <v>3401</v>
      </c>
      <c r="F93" t="s">
        <v>3400</v>
      </c>
      <c r="G93">
        <v>1400</v>
      </c>
      <c r="H93">
        <v>1427.9811</v>
      </c>
      <c r="I93">
        <v>0</v>
      </c>
      <c r="J93">
        <v>5.288462</v>
      </c>
      <c r="K93" t="s">
        <v>269</v>
      </c>
      <c r="L93">
        <v>1</v>
      </c>
    </row>
    <row r="94" spans="1:12" hidden="1" x14ac:dyDescent="0.2">
      <c r="A94" t="s">
        <v>280</v>
      </c>
      <c r="B94" s="15" t="s">
        <v>3399</v>
      </c>
      <c r="D94" t="s">
        <v>3398</v>
      </c>
      <c r="E94" t="s">
        <v>3397</v>
      </c>
      <c r="F94">
        <v>6288190</v>
      </c>
      <c r="G94">
        <v>31000</v>
      </c>
      <c r="H94">
        <v>31642.266820000001</v>
      </c>
      <c r="I94">
        <v>0</v>
      </c>
      <c r="J94">
        <v>0.40378799999999998</v>
      </c>
      <c r="K94" t="s">
        <v>248</v>
      </c>
      <c r="L94">
        <v>1</v>
      </c>
    </row>
    <row r="95" spans="1:12" hidden="1" x14ac:dyDescent="0.2">
      <c r="A95" t="s">
        <v>280</v>
      </c>
      <c r="B95" s="15" t="s">
        <v>3396</v>
      </c>
      <c r="D95" t="s">
        <v>3395</v>
      </c>
      <c r="E95" t="s">
        <v>3394</v>
      </c>
      <c r="F95">
        <v>6702634</v>
      </c>
      <c r="G95">
        <v>973</v>
      </c>
      <c r="H95">
        <v>973.94745999999998</v>
      </c>
      <c r="I95">
        <v>0</v>
      </c>
      <c r="J95">
        <v>10.825571999999999</v>
      </c>
      <c r="K95" t="s">
        <v>259</v>
      </c>
      <c r="L95">
        <v>1</v>
      </c>
    </row>
    <row r="96" spans="1:12" hidden="1" x14ac:dyDescent="0.2">
      <c r="A96" t="s">
        <v>280</v>
      </c>
      <c r="B96" s="15" t="s">
        <v>3393</v>
      </c>
      <c r="D96" t="s">
        <v>3392</v>
      </c>
      <c r="E96" t="s">
        <v>3391</v>
      </c>
      <c r="F96" t="s">
        <v>3390</v>
      </c>
      <c r="G96">
        <v>213</v>
      </c>
      <c r="H96">
        <v>213.71015</v>
      </c>
      <c r="I96">
        <v>0</v>
      </c>
      <c r="J96">
        <v>72.64</v>
      </c>
      <c r="K96" t="s">
        <v>58</v>
      </c>
      <c r="L96">
        <v>1</v>
      </c>
    </row>
    <row r="97" spans="1:12" hidden="1" x14ac:dyDescent="0.2">
      <c r="A97" t="s">
        <v>280</v>
      </c>
      <c r="B97" s="15" t="s">
        <v>3389</v>
      </c>
      <c r="D97" t="s">
        <v>3388</v>
      </c>
      <c r="E97" t="s">
        <v>3387</v>
      </c>
      <c r="F97" t="s">
        <v>3386</v>
      </c>
      <c r="G97">
        <v>455</v>
      </c>
      <c r="H97">
        <v>455.17473000000001</v>
      </c>
      <c r="I97">
        <v>0</v>
      </c>
      <c r="J97">
        <v>19.443292</v>
      </c>
      <c r="K97" t="s">
        <v>259</v>
      </c>
      <c r="L97">
        <v>1</v>
      </c>
    </row>
    <row r="98" spans="1:12" hidden="1" x14ac:dyDescent="0.2">
      <c r="A98" t="s">
        <v>280</v>
      </c>
      <c r="B98" s="15" t="s">
        <v>3385</v>
      </c>
      <c r="D98" t="s">
        <v>3384</v>
      </c>
      <c r="E98" t="s">
        <v>3383</v>
      </c>
      <c r="F98">
        <v>6707899</v>
      </c>
      <c r="G98">
        <v>8000</v>
      </c>
      <c r="H98">
        <v>8057.2609199999997</v>
      </c>
      <c r="I98">
        <v>0</v>
      </c>
      <c r="J98">
        <v>0.61961699999999997</v>
      </c>
      <c r="K98" t="s">
        <v>262</v>
      </c>
      <c r="L98">
        <v>1</v>
      </c>
    </row>
    <row r="99" spans="1:12" hidden="1" x14ac:dyDescent="0.2">
      <c r="A99" t="s">
        <v>280</v>
      </c>
      <c r="B99" s="15" t="s">
        <v>3382</v>
      </c>
      <c r="D99" t="s">
        <v>3381</v>
      </c>
      <c r="E99" t="s">
        <v>3380</v>
      </c>
      <c r="F99" t="s">
        <v>3379</v>
      </c>
      <c r="G99">
        <v>10000</v>
      </c>
      <c r="H99">
        <v>10042.85714</v>
      </c>
      <c r="I99">
        <v>0</v>
      </c>
      <c r="J99">
        <v>0.98723399999999994</v>
      </c>
      <c r="K99" t="s">
        <v>256</v>
      </c>
      <c r="L99">
        <v>1</v>
      </c>
    </row>
    <row r="100" spans="1:12" hidden="1" x14ac:dyDescent="0.2">
      <c r="A100" t="s">
        <v>280</v>
      </c>
      <c r="B100" s="15" t="s">
        <v>3378</v>
      </c>
      <c r="D100" t="s">
        <v>3377</v>
      </c>
      <c r="E100" t="s">
        <v>3376</v>
      </c>
      <c r="F100" t="s">
        <v>3375</v>
      </c>
      <c r="G100">
        <v>6602</v>
      </c>
      <c r="H100">
        <v>6602.4952700000003</v>
      </c>
      <c r="I100">
        <v>0</v>
      </c>
      <c r="J100">
        <v>9.3431270000000008</v>
      </c>
      <c r="K100" t="s">
        <v>259</v>
      </c>
      <c r="L100">
        <v>1</v>
      </c>
    </row>
    <row r="101" spans="1:12" hidden="1" x14ac:dyDescent="0.2">
      <c r="A101" t="s">
        <v>280</v>
      </c>
      <c r="B101" s="15" t="s">
        <v>3374</v>
      </c>
      <c r="D101" t="s">
        <v>3373</v>
      </c>
      <c r="E101" t="s">
        <v>3372</v>
      </c>
      <c r="F101" t="s">
        <v>3371</v>
      </c>
      <c r="G101">
        <v>930</v>
      </c>
      <c r="H101">
        <v>936.87485000000004</v>
      </c>
      <c r="I101">
        <v>0</v>
      </c>
      <c r="J101">
        <v>17.877200999999999</v>
      </c>
      <c r="K101" t="s">
        <v>255</v>
      </c>
      <c r="L101">
        <v>1</v>
      </c>
    </row>
    <row r="102" spans="1:12" hidden="1" x14ac:dyDescent="0.2">
      <c r="A102" t="s">
        <v>280</v>
      </c>
      <c r="B102" s="15" t="s">
        <v>3370</v>
      </c>
      <c r="D102" t="s">
        <v>3369</v>
      </c>
      <c r="E102" t="s">
        <v>3368</v>
      </c>
      <c r="F102">
        <v>6055112</v>
      </c>
      <c r="G102">
        <v>27700</v>
      </c>
      <c r="H102">
        <v>27760.330569999998</v>
      </c>
      <c r="I102">
        <v>0</v>
      </c>
      <c r="J102">
        <v>0.85673500000000002</v>
      </c>
      <c r="K102" t="s">
        <v>255</v>
      </c>
      <c r="L102">
        <v>1</v>
      </c>
    </row>
    <row r="103" spans="1:12" hidden="1" x14ac:dyDescent="0.2">
      <c r="A103" t="s">
        <v>280</v>
      </c>
      <c r="B103" s="15" t="s">
        <v>3367</v>
      </c>
      <c r="D103" t="s">
        <v>3366</v>
      </c>
      <c r="E103" t="s">
        <v>3365</v>
      </c>
      <c r="F103" t="s">
        <v>3364</v>
      </c>
      <c r="G103">
        <v>600</v>
      </c>
      <c r="H103">
        <v>660.33056999999997</v>
      </c>
      <c r="I103">
        <v>0</v>
      </c>
      <c r="J103">
        <v>12.286325</v>
      </c>
      <c r="K103" t="s">
        <v>269</v>
      </c>
      <c r="L103">
        <v>1</v>
      </c>
    </row>
    <row r="104" spans="1:12" hidden="1" x14ac:dyDescent="0.2">
      <c r="A104" t="s">
        <v>280</v>
      </c>
      <c r="B104" s="15" t="s">
        <v>3363</v>
      </c>
      <c r="D104" t="s">
        <v>3362</v>
      </c>
      <c r="E104" t="s">
        <v>3361</v>
      </c>
      <c r="F104" t="s">
        <v>3360</v>
      </c>
      <c r="G104">
        <v>7500</v>
      </c>
      <c r="H104">
        <v>7576.3288000000002</v>
      </c>
      <c r="I104">
        <v>0</v>
      </c>
      <c r="J104">
        <v>8.1196579999999994</v>
      </c>
      <c r="K104" t="s">
        <v>269</v>
      </c>
      <c r="L104">
        <v>1</v>
      </c>
    </row>
    <row r="105" spans="1:12" hidden="1" x14ac:dyDescent="0.2">
      <c r="A105" t="s">
        <v>280</v>
      </c>
      <c r="B105" s="15" t="s">
        <v>3359</v>
      </c>
      <c r="D105" t="s">
        <v>3358</v>
      </c>
      <c r="E105" t="s">
        <v>3357</v>
      </c>
      <c r="F105" t="s">
        <v>3356</v>
      </c>
      <c r="G105">
        <v>6000</v>
      </c>
      <c r="H105">
        <v>6428.5714200000002</v>
      </c>
      <c r="I105">
        <v>0</v>
      </c>
      <c r="J105">
        <v>0.62216700000000003</v>
      </c>
      <c r="K105" t="s">
        <v>262</v>
      </c>
      <c r="L105">
        <v>1</v>
      </c>
    </row>
    <row r="106" spans="1:12" hidden="1" x14ac:dyDescent="0.2">
      <c r="A106" t="s">
        <v>280</v>
      </c>
      <c r="B106" s="15" t="s">
        <v>3355</v>
      </c>
      <c r="D106">
        <v>56752108</v>
      </c>
      <c r="E106" t="s">
        <v>3354</v>
      </c>
      <c r="F106" t="s">
        <v>3353</v>
      </c>
      <c r="G106">
        <v>1015</v>
      </c>
      <c r="H106">
        <v>1015.22432</v>
      </c>
      <c r="I106">
        <v>0</v>
      </c>
      <c r="J106">
        <v>171.36</v>
      </c>
      <c r="K106" t="s">
        <v>58</v>
      </c>
      <c r="L106">
        <v>1</v>
      </c>
    </row>
    <row r="107" spans="1:12" hidden="1" x14ac:dyDescent="0.2">
      <c r="A107" t="s">
        <v>280</v>
      </c>
      <c r="B107" s="15" t="s">
        <v>3352</v>
      </c>
      <c r="D107" t="s">
        <v>3351</v>
      </c>
      <c r="E107" t="s">
        <v>3350</v>
      </c>
      <c r="F107" t="s">
        <v>3349</v>
      </c>
      <c r="G107">
        <v>303</v>
      </c>
      <c r="H107">
        <v>303.94332000000003</v>
      </c>
      <c r="I107">
        <v>0</v>
      </c>
      <c r="J107">
        <v>38.249042000000003</v>
      </c>
      <c r="K107" t="s">
        <v>259</v>
      </c>
      <c r="L107">
        <v>1</v>
      </c>
    </row>
    <row r="108" spans="1:12" hidden="1" x14ac:dyDescent="0.2">
      <c r="A108" t="s">
        <v>280</v>
      </c>
      <c r="B108" s="15" t="s">
        <v>3348</v>
      </c>
      <c r="D108" t="s">
        <v>3347</v>
      </c>
      <c r="E108" t="s">
        <v>3346</v>
      </c>
      <c r="F108" t="s">
        <v>3345</v>
      </c>
      <c r="G108">
        <v>636</v>
      </c>
      <c r="H108">
        <v>636.84591999999998</v>
      </c>
      <c r="I108">
        <v>0</v>
      </c>
      <c r="J108">
        <v>35.748778999999999</v>
      </c>
      <c r="K108" t="s">
        <v>259</v>
      </c>
      <c r="L108">
        <v>1</v>
      </c>
    </row>
    <row r="109" spans="1:12" hidden="1" x14ac:dyDescent="0.2">
      <c r="A109" t="s">
        <v>280</v>
      </c>
      <c r="B109" s="15" t="s">
        <v>3344</v>
      </c>
      <c r="D109" t="s">
        <v>3343</v>
      </c>
      <c r="E109" t="s">
        <v>3342</v>
      </c>
      <c r="F109" t="s">
        <v>3341</v>
      </c>
      <c r="G109">
        <v>139</v>
      </c>
      <c r="H109">
        <v>139.89314999999999</v>
      </c>
      <c r="I109">
        <v>0</v>
      </c>
      <c r="J109">
        <v>87.862791000000001</v>
      </c>
      <c r="K109" t="s">
        <v>259</v>
      </c>
      <c r="L109">
        <v>1</v>
      </c>
    </row>
    <row r="110" spans="1:12" hidden="1" x14ac:dyDescent="0.2">
      <c r="A110" t="s">
        <v>280</v>
      </c>
      <c r="B110" s="15" t="s">
        <v>3340</v>
      </c>
      <c r="D110" t="s">
        <v>3339</v>
      </c>
      <c r="E110" t="s">
        <v>3338</v>
      </c>
      <c r="F110" t="s">
        <v>3337</v>
      </c>
      <c r="G110">
        <v>12200</v>
      </c>
      <c r="H110">
        <v>12217.44155</v>
      </c>
      <c r="I110">
        <v>0</v>
      </c>
      <c r="J110">
        <v>11.399573</v>
      </c>
      <c r="K110" t="s">
        <v>269</v>
      </c>
      <c r="L110">
        <v>1</v>
      </c>
    </row>
    <row r="111" spans="1:12" hidden="1" x14ac:dyDescent="0.2">
      <c r="A111" t="s">
        <v>280</v>
      </c>
      <c r="B111" s="15" t="s">
        <v>3336</v>
      </c>
      <c r="D111" t="s">
        <v>3335</v>
      </c>
      <c r="E111" t="s">
        <v>3334</v>
      </c>
      <c r="F111" t="s">
        <v>3333</v>
      </c>
      <c r="G111">
        <v>3700</v>
      </c>
      <c r="H111">
        <v>3722.3087300000002</v>
      </c>
      <c r="I111">
        <v>0</v>
      </c>
      <c r="J111">
        <v>10.176282</v>
      </c>
      <c r="K111" t="s">
        <v>269</v>
      </c>
      <c r="L111">
        <v>1</v>
      </c>
    </row>
    <row r="112" spans="1:12" hidden="1" x14ac:dyDescent="0.2">
      <c r="A112" t="s">
        <v>280</v>
      </c>
      <c r="B112" s="15" t="s">
        <v>3332</v>
      </c>
      <c r="D112" t="s">
        <v>3331</v>
      </c>
      <c r="E112" t="s">
        <v>3330</v>
      </c>
      <c r="F112">
        <v>2100845</v>
      </c>
      <c r="G112">
        <v>92151</v>
      </c>
      <c r="H112">
        <v>92151.440369999997</v>
      </c>
      <c r="I112">
        <v>0</v>
      </c>
      <c r="J112">
        <v>0.154695</v>
      </c>
      <c r="K112" t="s">
        <v>268</v>
      </c>
      <c r="L112">
        <v>1</v>
      </c>
    </row>
    <row r="113" spans="1:12" hidden="1" x14ac:dyDescent="0.2">
      <c r="A113" t="s">
        <v>280</v>
      </c>
      <c r="B113" s="15" t="s">
        <v>3329</v>
      </c>
      <c r="D113" t="s">
        <v>3328</v>
      </c>
      <c r="E113" t="s">
        <v>3327</v>
      </c>
      <c r="F113">
        <v>2069355</v>
      </c>
      <c r="G113">
        <v>162</v>
      </c>
      <c r="H113">
        <v>162.80814000000001</v>
      </c>
      <c r="I113">
        <v>0</v>
      </c>
      <c r="J113">
        <v>69.643191000000002</v>
      </c>
      <c r="K113" t="s">
        <v>268</v>
      </c>
      <c r="L113">
        <v>1</v>
      </c>
    </row>
    <row r="114" spans="1:12" hidden="1" x14ac:dyDescent="0.2">
      <c r="A114" t="s">
        <v>280</v>
      </c>
      <c r="B114" s="15" t="s">
        <v>3326</v>
      </c>
      <c r="D114" t="s">
        <v>3325</v>
      </c>
      <c r="E114" t="s">
        <v>3324</v>
      </c>
      <c r="F114">
        <v>2328595</v>
      </c>
      <c r="G114">
        <v>3100</v>
      </c>
      <c r="H114">
        <v>3144.3175900000001</v>
      </c>
      <c r="I114">
        <v>0</v>
      </c>
      <c r="J114">
        <v>12.967415000000001</v>
      </c>
      <c r="K114" t="s">
        <v>269</v>
      </c>
      <c r="L114">
        <v>1</v>
      </c>
    </row>
    <row r="115" spans="1:12" hidden="1" x14ac:dyDescent="0.2">
      <c r="A115" t="s">
        <v>280</v>
      </c>
      <c r="B115" s="15" t="s">
        <v>3323</v>
      </c>
      <c r="D115" t="s">
        <v>3322</v>
      </c>
      <c r="E115" t="s">
        <v>3321</v>
      </c>
      <c r="F115" t="s">
        <v>3320</v>
      </c>
      <c r="G115">
        <v>6700</v>
      </c>
      <c r="H115">
        <v>6719.6576100000002</v>
      </c>
      <c r="I115">
        <v>0</v>
      </c>
      <c r="J115">
        <v>1.4071640000000001</v>
      </c>
      <c r="K115" t="s">
        <v>257</v>
      </c>
      <c r="L115">
        <v>1</v>
      </c>
    </row>
    <row r="116" spans="1:12" hidden="1" x14ac:dyDescent="0.2">
      <c r="A116" t="s">
        <v>280</v>
      </c>
      <c r="B116" s="15" t="s">
        <v>3319</v>
      </c>
      <c r="D116" t="s">
        <v>3318</v>
      </c>
      <c r="E116" t="s">
        <v>3317</v>
      </c>
      <c r="F116" t="s">
        <v>3316</v>
      </c>
      <c r="G116">
        <v>1500</v>
      </c>
      <c r="H116">
        <v>1501.82998</v>
      </c>
      <c r="I116">
        <v>0</v>
      </c>
      <c r="J116">
        <v>12.935363000000001</v>
      </c>
      <c r="K116" t="s">
        <v>269</v>
      </c>
      <c r="L116">
        <v>1</v>
      </c>
    </row>
    <row r="117" spans="1:12" hidden="1" x14ac:dyDescent="0.2">
      <c r="A117" t="s">
        <v>280</v>
      </c>
      <c r="B117" s="15" t="s">
        <v>3315</v>
      </c>
      <c r="D117" t="s">
        <v>3314</v>
      </c>
      <c r="E117" t="s">
        <v>3313</v>
      </c>
      <c r="F117">
        <v>2000257</v>
      </c>
      <c r="G117">
        <v>241001</v>
      </c>
      <c r="H117">
        <v>241001.9203</v>
      </c>
      <c r="I117">
        <v>0</v>
      </c>
      <c r="J117">
        <v>7.9044000000000003E-2</v>
      </c>
      <c r="K117" t="s">
        <v>268</v>
      </c>
      <c r="L117">
        <v>1</v>
      </c>
    </row>
    <row r="118" spans="1:12" hidden="1" x14ac:dyDescent="0.2">
      <c r="A118" t="s">
        <v>280</v>
      </c>
      <c r="B118" s="15" t="s">
        <v>3312</v>
      </c>
      <c r="D118" t="s">
        <v>3311</v>
      </c>
      <c r="E118" t="s">
        <v>3310</v>
      </c>
      <c r="F118" t="s">
        <v>3309</v>
      </c>
      <c r="G118">
        <v>1677</v>
      </c>
      <c r="H118">
        <v>1677.94805</v>
      </c>
      <c r="I118">
        <v>0</v>
      </c>
      <c r="J118">
        <v>11.035244</v>
      </c>
      <c r="K118" t="s">
        <v>266</v>
      </c>
      <c r="L118">
        <v>1</v>
      </c>
    </row>
    <row r="119" spans="1:12" hidden="1" x14ac:dyDescent="0.2">
      <c r="A119" t="s">
        <v>280</v>
      </c>
      <c r="B119" s="15" t="s">
        <v>3308</v>
      </c>
      <c r="D119" t="s">
        <v>3307</v>
      </c>
      <c r="E119" t="s">
        <v>3306</v>
      </c>
      <c r="F119" t="s">
        <v>3305</v>
      </c>
      <c r="G119">
        <v>837</v>
      </c>
      <c r="H119">
        <v>837.00531000000001</v>
      </c>
      <c r="I119">
        <v>0</v>
      </c>
      <c r="J119">
        <v>10.913342999999999</v>
      </c>
      <c r="K119" t="s">
        <v>266</v>
      </c>
      <c r="L119">
        <v>1</v>
      </c>
    </row>
    <row r="120" spans="1:12" hidden="1" x14ac:dyDescent="0.2">
      <c r="A120" t="s">
        <v>280</v>
      </c>
      <c r="B120" s="15" t="s">
        <v>3304</v>
      </c>
      <c r="D120" t="s">
        <v>3303</v>
      </c>
      <c r="E120" t="s">
        <v>3302</v>
      </c>
      <c r="F120">
        <v>6077019</v>
      </c>
      <c r="G120">
        <v>800</v>
      </c>
      <c r="H120">
        <v>874.91144999999995</v>
      </c>
      <c r="I120">
        <v>0</v>
      </c>
      <c r="J120">
        <v>6.3707320000000003</v>
      </c>
      <c r="K120" t="s">
        <v>250</v>
      </c>
      <c r="L120">
        <v>1</v>
      </c>
    </row>
    <row r="121" spans="1:12" hidden="1" x14ac:dyDescent="0.2">
      <c r="A121" t="s">
        <v>280</v>
      </c>
      <c r="B121" s="15" t="s">
        <v>3301</v>
      </c>
      <c r="D121" t="s">
        <v>3300</v>
      </c>
      <c r="E121" t="s">
        <v>3299</v>
      </c>
      <c r="F121" t="s">
        <v>3298</v>
      </c>
      <c r="G121">
        <v>14200</v>
      </c>
      <c r="H121">
        <v>14214.876029999999</v>
      </c>
      <c r="I121">
        <v>0</v>
      </c>
      <c r="J121">
        <v>0.74430300000000005</v>
      </c>
      <c r="K121" t="s">
        <v>250</v>
      </c>
      <c r="L121">
        <v>1</v>
      </c>
    </row>
    <row r="122" spans="1:12" hidden="1" x14ac:dyDescent="0.2">
      <c r="A122" t="s">
        <v>280</v>
      </c>
      <c r="B122" s="15" t="s">
        <v>3297</v>
      </c>
      <c r="D122" t="s">
        <v>3296</v>
      </c>
      <c r="E122" t="s">
        <v>3295</v>
      </c>
      <c r="F122" t="s">
        <v>3294</v>
      </c>
      <c r="G122">
        <v>28100</v>
      </c>
      <c r="H122">
        <v>28134.474610000001</v>
      </c>
      <c r="I122">
        <v>0</v>
      </c>
      <c r="J122">
        <v>0.31538300000000002</v>
      </c>
      <c r="K122" t="s">
        <v>250</v>
      </c>
      <c r="L122">
        <v>1</v>
      </c>
    </row>
    <row r="123" spans="1:12" hidden="1" x14ac:dyDescent="0.2">
      <c r="A123" t="s">
        <v>280</v>
      </c>
      <c r="B123" s="15" t="s">
        <v>3293</v>
      </c>
      <c r="D123" t="s">
        <v>3292</v>
      </c>
      <c r="E123" t="s">
        <v>3291</v>
      </c>
      <c r="F123" t="s">
        <v>3290</v>
      </c>
      <c r="G123">
        <v>35900</v>
      </c>
      <c r="H123">
        <v>35991.735529999998</v>
      </c>
      <c r="I123">
        <v>0</v>
      </c>
      <c r="J123">
        <v>1.9135800000000001</v>
      </c>
      <c r="K123" t="s">
        <v>260</v>
      </c>
      <c r="L123">
        <v>1</v>
      </c>
    </row>
    <row r="124" spans="1:12" hidden="1" x14ac:dyDescent="0.2">
      <c r="A124" t="s">
        <v>280</v>
      </c>
      <c r="B124" s="15" t="s">
        <v>3289</v>
      </c>
      <c r="D124" t="s">
        <v>3288</v>
      </c>
      <c r="E124" t="s">
        <v>3287</v>
      </c>
      <c r="F124">
        <v>6580034</v>
      </c>
      <c r="G124">
        <v>11300</v>
      </c>
      <c r="H124">
        <v>11320.965759999999</v>
      </c>
      <c r="I124">
        <v>0</v>
      </c>
      <c r="J124">
        <v>0.58906499999999995</v>
      </c>
      <c r="K124" t="s">
        <v>260</v>
      </c>
      <c r="L124">
        <v>1</v>
      </c>
    </row>
    <row r="125" spans="1:12" hidden="1" x14ac:dyDescent="0.2">
      <c r="A125" t="s">
        <v>280</v>
      </c>
      <c r="B125" s="15" t="s">
        <v>3286</v>
      </c>
      <c r="D125" t="s">
        <v>3285</v>
      </c>
      <c r="E125" t="s">
        <v>3284</v>
      </c>
      <c r="F125">
        <v>5256068</v>
      </c>
      <c r="G125">
        <v>127</v>
      </c>
      <c r="H125">
        <v>127.46517</v>
      </c>
      <c r="I125">
        <v>0</v>
      </c>
      <c r="J125">
        <v>18.703969000000001</v>
      </c>
      <c r="K125" t="s">
        <v>253</v>
      </c>
      <c r="L125">
        <v>1</v>
      </c>
    </row>
    <row r="126" spans="1:12" hidden="1" x14ac:dyDescent="0.2">
      <c r="A126" t="s">
        <v>280</v>
      </c>
      <c r="B126" s="15" t="s">
        <v>3283</v>
      </c>
      <c r="D126" t="s">
        <v>3282</v>
      </c>
      <c r="E126" t="s">
        <v>3281</v>
      </c>
      <c r="F126">
        <v>6651048</v>
      </c>
      <c r="G126">
        <v>68100</v>
      </c>
      <c r="H126">
        <v>68192.798110000003</v>
      </c>
      <c r="I126">
        <v>0</v>
      </c>
      <c r="J126">
        <v>0.55555600000000005</v>
      </c>
      <c r="K126" t="s">
        <v>260</v>
      </c>
      <c r="L126">
        <v>1</v>
      </c>
    </row>
    <row r="127" spans="1:12" hidden="1" x14ac:dyDescent="0.2">
      <c r="A127" t="s">
        <v>280</v>
      </c>
      <c r="B127" s="15" t="s">
        <v>3280</v>
      </c>
      <c r="D127" t="s">
        <v>3279</v>
      </c>
      <c r="E127" t="s">
        <v>3278</v>
      </c>
      <c r="F127">
        <v>4077323</v>
      </c>
      <c r="G127">
        <v>2266</v>
      </c>
      <c r="H127">
        <v>2266.30755</v>
      </c>
      <c r="I127">
        <v>0</v>
      </c>
      <c r="J127">
        <v>2.4770840000000001</v>
      </c>
      <c r="K127" t="s">
        <v>253</v>
      </c>
      <c r="L127">
        <v>1</v>
      </c>
    </row>
    <row r="128" spans="1:12" hidden="1" x14ac:dyDescent="0.2">
      <c r="A128" t="s">
        <v>280</v>
      </c>
      <c r="B128" s="15" t="s">
        <v>3277</v>
      </c>
      <c r="D128" t="s">
        <v>3276</v>
      </c>
      <c r="E128" t="s">
        <v>3275</v>
      </c>
      <c r="F128">
        <v>6727121</v>
      </c>
      <c r="G128">
        <v>27200</v>
      </c>
      <c r="H128">
        <v>27207.364809999999</v>
      </c>
      <c r="I128">
        <v>0</v>
      </c>
      <c r="J128">
        <v>0.66313900000000003</v>
      </c>
      <c r="K128" t="s">
        <v>260</v>
      </c>
      <c r="L128">
        <v>1</v>
      </c>
    </row>
    <row r="129" spans="1:12" hidden="1" x14ac:dyDescent="0.2">
      <c r="A129" t="s">
        <v>280</v>
      </c>
      <c r="B129" s="15" t="s">
        <v>3274</v>
      </c>
      <c r="D129" t="s">
        <v>3273</v>
      </c>
      <c r="E129" t="s">
        <v>3272</v>
      </c>
      <c r="F129" t="s">
        <v>3271</v>
      </c>
      <c r="G129">
        <v>4200</v>
      </c>
      <c r="H129">
        <v>4204.1835799999999</v>
      </c>
      <c r="I129">
        <v>0</v>
      </c>
      <c r="J129">
        <v>0.85242300000000004</v>
      </c>
      <c r="K129" t="s">
        <v>267</v>
      </c>
      <c r="L129">
        <v>1</v>
      </c>
    </row>
    <row r="130" spans="1:12" hidden="1" x14ac:dyDescent="0.2">
      <c r="A130" t="s">
        <v>280</v>
      </c>
      <c r="B130" s="15" t="s">
        <v>3270</v>
      </c>
      <c r="D130" t="s">
        <v>3269</v>
      </c>
      <c r="E130" t="s">
        <v>3268</v>
      </c>
      <c r="F130" t="s">
        <v>3267</v>
      </c>
      <c r="G130">
        <v>4500</v>
      </c>
      <c r="H130">
        <v>4565.52538</v>
      </c>
      <c r="I130">
        <v>0</v>
      </c>
      <c r="J130">
        <v>0.524115</v>
      </c>
      <c r="K130" t="s">
        <v>267</v>
      </c>
      <c r="L130">
        <v>1</v>
      </c>
    </row>
    <row r="131" spans="1:12" hidden="1" x14ac:dyDescent="0.2">
      <c r="A131" t="s">
        <v>280</v>
      </c>
      <c r="B131" s="15" t="s">
        <v>3266</v>
      </c>
      <c r="D131" t="s">
        <v>3265</v>
      </c>
      <c r="E131" t="s">
        <v>3264</v>
      </c>
      <c r="F131" t="s">
        <v>3263</v>
      </c>
      <c r="G131">
        <v>287000</v>
      </c>
      <c r="H131">
        <v>287371.90081999998</v>
      </c>
      <c r="I131">
        <v>0</v>
      </c>
      <c r="J131">
        <v>0.44240200000000002</v>
      </c>
      <c r="K131" t="s">
        <v>262</v>
      </c>
      <c r="L131">
        <v>1</v>
      </c>
    </row>
    <row r="132" spans="1:12" hidden="1" x14ac:dyDescent="0.2">
      <c r="A132" t="s">
        <v>280</v>
      </c>
      <c r="B132" s="15" t="s">
        <v>3262</v>
      </c>
      <c r="D132" t="s">
        <v>3261</v>
      </c>
      <c r="E132" t="s">
        <v>3260</v>
      </c>
      <c r="F132" t="s">
        <v>3259</v>
      </c>
      <c r="G132">
        <v>5900</v>
      </c>
      <c r="H132">
        <v>5916.2337600000001</v>
      </c>
      <c r="I132">
        <v>0</v>
      </c>
      <c r="J132">
        <v>0.88039599999999996</v>
      </c>
      <c r="K132" t="s">
        <v>267</v>
      </c>
      <c r="L132">
        <v>1</v>
      </c>
    </row>
    <row r="133" spans="1:12" hidden="1" x14ac:dyDescent="0.2">
      <c r="A133" t="s">
        <v>280</v>
      </c>
      <c r="B133" s="15" t="s">
        <v>3258</v>
      </c>
      <c r="D133" t="s">
        <v>3257</v>
      </c>
      <c r="E133" t="s">
        <v>3256</v>
      </c>
      <c r="F133" t="s">
        <v>3255</v>
      </c>
      <c r="G133">
        <v>28000</v>
      </c>
      <c r="H133">
        <v>28253.60094</v>
      </c>
      <c r="I133">
        <v>0</v>
      </c>
      <c r="J133">
        <v>0.81468200000000002</v>
      </c>
      <c r="K133" t="s">
        <v>262</v>
      </c>
      <c r="L133">
        <v>1</v>
      </c>
    </row>
    <row r="134" spans="1:12" hidden="1" x14ac:dyDescent="0.2">
      <c r="A134" t="s">
        <v>280</v>
      </c>
      <c r="B134" s="15" t="s">
        <v>3254</v>
      </c>
      <c r="D134" t="s">
        <v>3253</v>
      </c>
      <c r="E134" t="s">
        <v>3252</v>
      </c>
      <c r="F134" t="s">
        <v>3251</v>
      </c>
      <c r="G134">
        <v>1300</v>
      </c>
      <c r="H134">
        <v>1358.77036</v>
      </c>
      <c r="I134">
        <v>0</v>
      </c>
      <c r="J134">
        <v>1.663624</v>
      </c>
      <c r="K134" t="s">
        <v>267</v>
      </c>
      <c r="L134">
        <v>1</v>
      </c>
    </row>
    <row r="135" spans="1:12" hidden="1" x14ac:dyDescent="0.2">
      <c r="A135" t="s">
        <v>280</v>
      </c>
      <c r="B135" s="15" t="s">
        <v>3250</v>
      </c>
      <c r="D135" t="s">
        <v>3249</v>
      </c>
      <c r="E135" t="s">
        <v>3248</v>
      </c>
      <c r="F135">
        <v>6074968</v>
      </c>
      <c r="G135">
        <v>3490</v>
      </c>
      <c r="H135">
        <v>3490.6517100000001</v>
      </c>
      <c r="I135">
        <v>0</v>
      </c>
      <c r="J135">
        <v>1.772489</v>
      </c>
      <c r="K135" t="s">
        <v>255</v>
      </c>
      <c r="L135">
        <v>1</v>
      </c>
    </row>
    <row r="136" spans="1:12" hidden="1" x14ac:dyDescent="0.2">
      <c r="A136" t="s">
        <v>280</v>
      </c>
      <c r="B136" s="15" t="s">
        <v>3247</v>
      </c>
      <c r="D136" t="s">
        <v>3246</v>
      </c>
      <c r="E136" t="s">
        <v>3245</v>
      </c>
      <c r="F136">
        <v>5473113</v>
      </c>
      <c r="G136">
        <v>609</v>
      </c>
      <c r="H136">
        <v>609.93269999999995</v>
      </c>
      <c r="I136">
        <v>0</v>
      </c>
      <c r="J136">
        <v>30.652255</v>
      </c>
      <c r="K136" t="s">
        <v>253</v>
      </c>
      <c r="L136">
        <v>1</v>
      </c>
    </row>
    <row r="137" spans="1:12" hidden="1" x14ac:dyDescent="0.2">
      <c r="A137" t="s">
        <v>280</v>
      </c>
      <c r="B137" s="15" t="s">
        <v>3244</v>
      </c>
      <c r="D137" t="s">
        <v>3243</v>
      </c>
      <c r="E137" t="s">
        <v>3242</v>
      </c>
      <c r="F137">
        <v>6709099</v>
      </c>
      <c r="G137">
        <v>202900</v>
      </c>
      <c r="H137">
        <v>202959.2739</v>
      </c>
      <c r="I137">
        <v>0</v>
      </c>
      <c r="J137">
        <v>0.26948899999999998</v>
      </c>
      <c r="K137" t="s">
        <v>260</v>
      </c>
      <c r="L137">
        <v>1</v>
      </c>
    </row>
    <row r="138" spans="1:12" hidden="1" x14ac:dyDescent="0.2">
      <c r="A138" t="s">
        <v>280</v>
      </c>
      <c r="B138" s="15" t="s">
        <v>3241</v>
      </c>
      <c r="D138" t="s">
        <v>3240</v>
      </c>
      <c r="E138" t="s">
        <v>3239</v>
      </c>
      <c r="F138" t="s">
        <v>3238</v>
      </c>
      <c r="G138">
        <v>0</v>
      </c>
      <c r="H138">
        <v>11184889.0189</v>
      </c>
      <c r="I138">
        <v>0</v>
      </c>
      <c r="J138">
        <v>5.6099999999999998E-4</v>
      </c>
      <c r="K138" t="s">
        <v>251</v>
      </c>
      <c r="L138">
        <v>1</v>
      </c>
    </row>
    <row r="139" spans="1:12" hidden="1" x14ac:dyDescent="0.2">
      <c r="A139" t="s">
        <v>280</v>
      </c>
      <c r="B139" s="15" t="s">
        <v>3237</v>
      </c>
      <c r="D139" t="s">
        <v>3236</v>
      </c>
      <c r="E139" t="s">
        <v>3235</v>
      </c>
      <c r="F139">
        <v>6368348</v>
      </c>
      <c r="G139">
        <v>7600</v>
      </c>
      <c r="H139">
        <v>7663.8724899999997</v>
      </c>
      <c r="I139">
        <v>0</v>
      </c>
      <c r="J139">
        <v>0.52038200000000001</v>
      </c>
      <c r="K139" t="s">
        <v>250</v>
      </c>
      <c r="L139">
        <v>1</v>
      </c>
    </row>
    <row r="140" spans="1:12" hidden="1" x14ac:dyDescent="0.2">
      <c r="A140" t="s">
        <v>280</v>
      </c>
      <c r="B140" s="15" t="s">
        <v>3234</v>
      </c>
      <c r="D140" t="s">
        <v>3233</v>
      </c>
      <c r="E140" t="s">
        <v>3232</v>
      </c>
      <c r="F140" t="s">
        <v>3231</v>
      </c>
      <c r="G140">
        <v>1400</v>
      </c>
      <c r="H140">
        <v>1443.55017</v>
      </c>
      <c r="I140">
        <v>0</v>
      </c>
      <c r="J140">
        <v>1.0202580000000001</v>
      </c>
      <c r="K140" t="s">
        <v>267</v>
      </c>
      <c r="L140">
        <v>1</v>
      </c>
    </row>
    <row r="141" spans="1:12" hidden="1" x14ac:dyDescent="0.2">
      <c r="A141" t="s">
        <v>280</v>
      </c>
      <c r="B141" s="15" t="s">
        <v>3230</v>
      </c>
      <c r="D141" t="s">
        <v>3229</v>
      </c>
      <c r="E141" t="s">
        <v>3228</v>
      </c>
      <c r="F141" t="s">
        <v>3227</v>
      </c>
      <c r="G141">
        <v>135</v>
      </c>
      <c r="H141">
        <v>135.15819999999999</v>
      </c>
      <c r="I141">
        <v>0</v>
      </c>
      <c r="J141">
        <v>33.29</v>
      </c>
      <c r="K141" t="s">
        <v>58</v>
      </c>
      <c r="L141">
        <v>1</v>
      </c>
    </row>
    <row r="142" spans="1:12" hidden="1" x14ac:dyDescent="0.2">
      <c r="A142" t="s">
        <v>280</v>
      </c>
      <c r="B142" s="15" t="s">
        <v>3226</v>
      </c>
      <c r="D142" t="s">
        <v>3225</v>
      </c>
      <c r="E142" t="s">
        <v>3224</v>
      </c>
      <c r="F142" t="s">
        <v>3223</v>
      </c>
      <c r="G142">
        <v>395</v>
      </c>
      <c r="H142">
        <v>395.73199</v>
      </c>
      <c r="I142">
        <v>0</v>
      </c>
      <c r="J142">
        <v>10.93844</v>
      </c>
      <c r="K142" t="s">
        <v>252</v>
      </c>
      <c r="L142">
        <v>1</v>
      </c>
    </row>
    <row r="143" spans="1:12" hidden="1" x14ac:dyDescent="0.2">
      <c r="A143" t="s">
        <v>280</v>
      </c>
      <c r="B143" s="15" t="s">
        <v>3222</v>
      </c>
      <c r="D143" t="s">
        <v>3221</v>
      </c>
      <c r="E143" t="s">
        <v>3220</v>
      </c>
      <c r="F143" t="s">
        <v>3219</v>
      </c>
      <c r="G143">
        <v>2500</v>
      </c>
      <c r="H143">
        <v>2553.2467499999998</v>
      </c>
      <c r="I143">
        <v>0</v>
      </c>
      <c r="J143">
        <v>7.9166670000000003</v>
      </c>
      <c r="K143" t="s">
        <v>269</v>
      </c>
      <c r="L143">
        <v>1</v>
      </c>
    </row>
    <row r="144" spans="1:12" hidden="1" x14ac:dyDescent="0.2">
      <c r="A144" t="s">
        <v>280</v>
      </c>
      <c r="B144" s="15" t="s">
        <v>3218</v>
      </c>
      <c r="D144" t="s">
        <v>3217</v>
      </c>
      <c r="E144" t="s">
        <v>3216</v>
      </c>
      <c r="F144" t="s">
        <v>3215</v>
      </c>
      <c r="G144">
        <v>8000</v>
      </c>
      <c r="H144">
        <v>8929.7520600000007</v>
      </c>
      <c r="I144">
        <v>0</v>
      </c>
      <c r="J144">
        <v>0.32383299999999998</v>
      </c>
      <c r="K144" t="s">
        <v>262</v>
      </c>
      <c r="L144">
        <v>1</v>
      </c>
    </row>
    <row r="145" spans="1:12" hidden="1" x14ac:dyDescent="0.2">
      <c r="A145" t="s">
        <v>280</v>
      </c>
      <c r="B145" s="15" t="s">
        <v>3214</v>
      </c>
      <c r="D145" t="s">
        <v>3213</v>
      </c>
      <c r="E145" t="s">
        <v>3212</v>
      </c>
      <c r="F145" t="s">
        <v>3211</v>
      </c>
      <c r="G145">
        <v>7310</v>
      </c>
      <c r="H145">
        <v>7319.7644600000003</v>
      </c>
      <c r="I145">
        <v>0</v>
      </c>
      <c r="J145">
        <v>2.5130889999999999</v>
      </c>
      <c r="K145" t="s">
        <v>255</v>
      </c>
      <c r="L145">
        <v>1</v>
      </c>
    </row>
    <row r="146" spans="1:12" hidden="1" x14ac:dyDescent="0.2">
      <c r="A146" t="s">
        <v>280</v>
      </c>
      <c r="B146" s="15" t="s">
        <v>3210</v>
      </c>
      <c r="D146" t="s">
        <v>3209</v>
      </c>
      <c r="E146" t="s">
        <v>3208</v>
      </c>
      <c r="F146">
        <v>6208422</v>
      </c>
      <c r="G146">
        <v>6000</v>
      </c>
      <c r="H146">
        <v>6245.5726000000004</v>
      </c>
      <c r="I146">
        <v>0</v>
      </c>
      <c r="J146">
        <v>0.930701</v>
      </c>
      <c r="K146" t="s">
        <v>262</v>
      </c>
      <c r="L146">
        <v>1</v>
      </c>
    </row>
    <row r="147" spans="1:12" hidden="1" x14ac:dyDescent="0.2">
      <c r="A147" t="s">
        <v>280</v>
      </c>
      <c r="B147" s="15" t="s">
        <v>3207</v>
      </c>
      <c r="D147" t="s">
        <v>3206</v>
      </c>
      <c r="E147" t="s">
        <v>3205</v>
      </c>
      <c r="F147">
        <v>6081690</v>
      </c>
      <c r="G147">
        <v>1500</v>
      </c>
      <c r="H147">
        <v>1904.95867</v>
      </c>
      <c r="I147">
        <v>0</v>
      </c>
      <c r="J147">
        <v>5.6607019999999997</v>
      </c>
      <c r="K147" t="s">
        <v>262</v>
      </c>
      <c r="L147">
        <v>1</v>
      </c>
    </row>
    <row r="148" spans="1:12" hidden="1" x14ac:dyDescent="0.2">
      <c r="A148" t="s">
        <v>280</v>
      </c>
      <c r="B148" s="15" t="s">
        <v>3204</v>
      </c>
      <c r="D148" t="s">
        <v>3203</v>
      </c>
      <c r="E148" t="s">
        <v>3202</v>
      </c>
      <c r="F148" t="s">
        <v>3201</v>
      </c>
      <c r="G148">
        <v>20000</v>
      </c>
      <c r="H148">
        <v>20846.517110000001</v>
      </c>
      <c r="I148">
        <v>0</v>
      </c>
      <c r="J148">
        <v>0.54694600000000004</v>
      </c>
      <c r="K148" t="s">
        <v>262</v>
      </c>
      <c r="L148">
        <v>1</v>
      </c>
    </row>
    <row r="149" spans="1:12" hidden="1" x14ac:dyDescent="0.2">
      <c r="A149" t="s">
        <v>280</v>
      </c>
      <c r="B149" s="15" t="s">
        <v>3200</v>
      </c>
      <c r="D149" t="s">
        <v>3199</v>
      </c>
      <c r="E149" t="s">
        <v>3198</v>
      </c>
      <c r="F149">
        <v>6360162</v>
      </c>
      <c r="G149">
        <v>4400</v>
      </c>
      <c r="H149">
        <v>4468.8311599999997</v>
      </c>
      <c r="I149">
        <v>0</v>
      </c>
      <c r="J149">
        <v>1.442876</v>
      </c>
      <c r="K149" t="s">
        <v>250</v>
      </c>
      <c r="L149">
        <v>1</v>
      </c>
    </row>
    <row r="150" spans="1:12" hidden="1" x14ac:dyDescent="0.2">
      <c r="A150" t="s">
        <v>280</v>
      </c>
      <c r="B150" s="15" t="s">
        <v>3197</v>
      </c>
      <c r="D150" t="s">
        <v>3196</v>
      </c>
      <c r="E150" t="s">
        <v>3195</v>
      </c>
      <c r="F150" t="s">
        <v>3194</v>
      </c>
      <c r="G150">
        <v>29</v>
      </c>
      <c r="H150">
        <v>29.596219999999999</v>
      </c>
      <c r="I150">
        <v>0</v>
      </c>
      <c r="J150">
        <v>163.123412</v>
      </c>
      <c r="K150" t="s">
        <v>258</v>
      </c>
      <c r="L150">
        <v>1</v>
      </c>
    </row>
    <row r="151" spans="1:12" hidden="1" x14ac:dyDescent="0.2">
      <c r="A151" t="s">
        <v>280</v>
      </c>
      <c r="B151" s="15" t="s">
        <v>3193</v>
      </c>
      <c r="D151" t="s">
        <v>3192</v>
      </c>
      <c r="E151" t="s">
        <v>3191</v>
      </c>
      <c r="F151" t="s">
        <v>3190</v>
      </c>
      <c r="G151">
        <v>778</v>
      </c>
      <c r="H151">
        <v>778.22904000000005</v>
      </c>
      <c r="I151">
        <v>0</v>
      </c>
      <c r="J151">
        <v>6.7451590000000001</v>
      </c>
      <c r="K151" t="s">
        <v>259</v>
      </c>
      <c r="L151">
        <v>1</v>
      </c>
    </row>
    <row r="152" spans="1:12" hidden="1" x14ac:dyDescent="0.2">
      <c r="A152" t="s">
        <v>280</v>
      </c>
      <c r="B152" s="15" t="s">
        <v>3189</v>
      </c>
      <c r="D152" t="s">
        <v>3188</v>
      </c>
      <c r="E152" t="s">
        <v>3187</v>
      </c>
      <c r="F152">
        <v>6099723</v>
      </c>
      <c r="G152">
        <v>2759</v>
      </c>
      <c r="H152">
        <v>2759.91912</v>
      </c>
      <c r="I152">
        <v>0</v>
      </c>
      <c r="J152">
        <v>4.9794400000000003</v>
      </c>
      <c r="K152" t="s">
        <v>259</v>
      </c>
      <c r="L152">
        <v>1</v>
      </c>
    </row>
    <row r="153" spans="1:12" hidden="1" x14ac:dyDescent="0.2">
      <c r="A153" t="s">
        <v>280</v>
      </c>
      <c r="B153" s="15" t="s">
        <v>3186</v>
      </c>
      <c r="D153" t="s">
        <v>3185</v>
      </c>
      <c r="E153" t="s">
        <v>3184</v>
      </c>
      <c r="F153">
        <v>6442327</v>
      </c>
      <c r="G153">
        <v>5103</v>
      </c>
      <c r="H153">
        <v>5103.1056600000002</v>
      </c>
      <c r="I153">
        <v>0</v>
      </c>
      <c r="J153">
        <v>4.374231</v>
      </c>
      <c r="K153" t="s">
        <v>259</v>
      </c>
      <c r="L153">
        <v>1</v>
      </c>
    </row>
    <row r="154" spans="1:12" hidden="1" x14ac:dyDescent="0.2">
      <c r="A154" t="s">
        <v>280</v>
      </c>
      <c r="B154" s="15" t="s">
        <v>3183</v>
      </c>
      <c r="D154" t="s">
        <v>3182</v>
      </c>
      <c r="E154" t="s">
        <v>3181</v>
      </c>
      <c r="F154" t="s">
        <v>3180</v>
      </c>
      <c r="G154">
        <v>1180</v>
      </c>
      <c r="H154">
        <v>1180.2780399999999</v>
      </c>
      <c r="I154">
        <v>0</v>
      </c>
      <c r="J154">
        <v>3.9089019999999999</v>
      </c>
      <c r="K154" t="s">
        <v>259</v>
      </c>
      <c r="L154">
        <v>1</v>
      </c>
    </row>
    <row r="155" spans="1:12" hidden="1" x14ac:dyDescent="0.2">
      <c r="A155" t="s">
        <v>280</v>
      </c>
      <c r="B155" s="15" t="s">
        <v>3179</v>
      </c>
      <c r="D155" t="s">
        <v>3178</v>
      </c>
      <c r="E155" t="s">
        <v>3177</v>
      </c>
      <c r="F155" t="s">
        <v>3176</v>
      </c>
      <c r="G155">
        <v>1236</v>
      </c>
      <c r="H155">
        <v>1236.1912600000001</v>
      </c>
      <c r="I155">
        <v>0</v>
      </c>
      <c r="J155">
        <v>19.230070999999999</v>
      </c>
      <c r="K155" t="s">
        <v>247</v>
      </c>
      <c r="L155">
        <v>1</v>
      </c>
    </row>
    <row r="156" spans="1:12" hidden="1" x14ac:dyDescent="0.2">
      <c r="A156" t="s">
        <v>280</v>
      </c>
      <c r="B156" s="15" t="s">
        <v>3175</v>
      </c>
      <c r="D156" t="s">
        <v>3174</v>
      </c>
      <c r="E156" t="s">
        <v>3173</v>
      </c>
      <c r="F156">
        <v>6100089</v>
      </c>
      <c r="G156">
        <v>1226</v>
      </c>
      <c r="H156">
        <v>1226.3506400000001</v>
      </c>
      <c r="I156">
        <v>0</v>
      </c>
      <c r="J156">
        <v>14.744870000000001</v>
      </c>
      <c r="K156" t="s">
        <v>247</v>
      </c>
      <c r="L156">
        <v>1</v>
      </c>
    </row>
    <row r="157" spans="1:12" hidden="1" x14ac:dyDescent="0.2">
      <c r="A157" t="s">
        <v>280</v>
      </c>
      <c r="B157" s="15" t="s">
        <v>3172</v>
      </c>
      <c r="D157" t="s">
        <v>3171</v>
      </c>
      <c r="E157" t="s">
        <v>3170</v>
      </c>
      <c r="F157" t="s">
        <v>3169</v>
      </c>
      <c r="G157">
        <v>774</v>
      </c>
      <c r="H157">
        <v>774.41204000000005</v>
      </c>
      <c r="I157">
        <v>0</v>
      </c>
      <c r="J157">
        <v>17.523288000000001</v>
      </c>
      <c r="K157" t="s">
        <v>249</v>
      </c>
      <c r="L157">
        <v>1</v>
      </c>
    </row>
    <row r="158" spans="1:12" hidden="1" x14ac:dyDescent="0.2">
      <c r="A158" t="s">
        <v>280</v>
      </c>
      <c r="B158" s="15" t="s">
        <v>3168</v>
      </c>
      <c r="D158" t="s">
        <v>3167</v>
      </c>
      <c r="E158" t="s">
        <v>3166</v>
      </c>
      <c r="F158" t="s">
        <v>3165</v>
      </c>
      <c r="G158">
        <v>953</v>
      </c>
      <c r="H158">
        <v>953.15819999999997</v>
      </c>
      <c r="I158">
        <v>0</v>
      </c>
      <c r="J158">
        <v>6.2218660000000003</v>
      </c>
      <c r="K158" t="s">
        <v>258</v>
      </c>
      <c r="L158">
        <v>1</v>
      </c>
    </row>
    <row r="159" spans="1:12" hidden="1" x14ac:dyDescent="0.2">
      <c r="A159" t="s">
        <v>280</v>
      </c>
      <c r="B159" s="15" t="s">
        <v>3164</v>
      </c>
      <c r="D159" t="s">
        <v>3163</v>
      </c>
      <c r="E159" t="s">
        <v>3162</v>
      </c>
      <c r="F159" t="s">
        <v>3161</v>
      </c>
      <c r="G159">
        <v>700</v>
      </c>
      <c r="H159">
        <v>770.12986999999998</v>
      </c>
      <c r="I159">
        <v>0</v>
      </c>
      <c r="J159">
        <v>7.9683310000000001</v>
      </c>
      <c r="K159" t="s">
        <v>262</v>
      </c>
      <c r="L159">
        <v>1</v>
      </c>
    </row>
    <row r="160" spans="1:12" hidden="1" x14ac:dyDescent="0.2">
      <c r="A160" t="s">
        <v>280</v>
      </c>
      <c r="B160" s="15" t="s">
        <v>3160</v>
      </c>
      <c r="D160" t="s">
        <v>3159</v>
      </c>
      <c r="E160" t="s">
        <v>3158</v>
      </c>
      <c r="F160" t="s">
        <v>3157</v>
      </c>
      <c r="G160">
        <v>3500</v>
      </c>
      <c r="H160">
        <v>3580.1652800000002</v>
      </c>
      <c r="I160">
        <v>0</v>
      </c>
      <c r="J160">
        <v>0.397503</v>
      </c>
      <c r="K160" t="s">
        <v>267</v>
      </c>
      <c r="L160">
        <v>1</v>
      </c>
    </row>
    <row r="161" spans="1:12" hidden="1" x14ac:dyDescent="0.2">
      <c r="A161" t="s">
        <v>280</v>
      </c>
      <c r="B161" s="15" t="s">
        <v>3156</v>
      </c>
      <c r="D161" t="s">
        <v>3155</v>
      </c>
      <c r="E161" t="s">
        <v>3154</v>
      </c>
      <c r="F161" t="s">
        <v>3153</v>
      </c>
      <c r="G161">
        <v>27</v>
      </c>
      <c r="H161">
        <v>27.570830000000001</v>
      </c>
      <c r="I161">
        <v>0</v>
      </c>
      <c r="J161">
        <v>270.06572199999999</v>
      </c>
      <c r="K161" t="s">
        <v>259</v>
      </c>
      <c r="L161">
        <v>1</v>
      </c>
    </row>
    <row r="162" spans="1:12" hidden="1" x14ac:dyDescent="0.2">
      <c r="A162" t="s">
        <v>280</v>
      </c>
      <c r="B162" s="15" t="s">
        <v>3152</v>
      </c>
      <c r="D162" t="s">
        <v>3151</v>
      </c>
      <c r="E162" t="s">
        <v>3150</v>
      </c>
      <c r="F162" t="s">
        <v>3149</v>
      </c>
      <c r="G162">
        <v>3000</v>
      </c>
      <c r="H162">
        <v>3064.2195900000002</v>
      </c>
      <c r="I162">
        <v>0</v>
      </c>
      <c r="J162">
        <v>3.6298080000000001</v>
      </c>
      <c r="K162" t="s">
        <v>269</v>
      </c>
      <c r="L162">
        <v>1</v>
      </c>
    </row>
    <row r="163" spans="1:12" hidden="1" x14ac:dyDescent="0.2">
      <c r="A163" t="s">
        <v>280</v>
      </c>
      <c r="B163" s="15" t="s">
        <v>3148</v>
      </c>
      <c r="D163" t="s">
        <v>3147</v>
      </c>
      <c r="E163" t="s">
        <v>3146</v>
      </c>
      <c r="F163" t="s">
        <v>3145</v>
      </c>
      <c r="G163">
        <v>600</v>
      </c>
      <c r="H163">
        <v>630.10625000000005</v>
      </c>
      <c r="I163">
        <v>0</v>
      </c>
      <c r="J163">
        <v>12.363782</v>
      </c>
      <c r="K163" t="s">
        <v>269</v>
      </c>
      <c r="L163">
        <v>1</v>
      </c>
    </row>
    <row r="164" spans="1:12" hidden="1" x14ac:dyDescent="0.2">
      <c r="A164" t="s">
        <v>280</v>
      </c>
      <c r="B164" s="15" t="s">
        <v>3144</v>
      </c>
      <c r="D164" t="s">
        <v>3143</v>
      </c>
      <c r="E164" t="s">
        <v>3142</v>
      </c>
      <c r="F164">
        <v>2036995</v>
      </c>
      <c r="G164">
        <v>1900</v>
      </c>
      <c r="H164">
        <v>1928.0312799999999</v>
      </c>
      <c r="I164">
        <v>0</v>
      </c>
      <c r="J164">
        <v>6.4236110000000002</v>
      </c>
      <c r="K164" t="s">
        <v>269</v>
      </c>
      <c r="L164">
        <v>1</v>
      </c>
    </row>
    <row r="165" spans="1:12" hidden="1" x14ac:dyDescent="0.2">
      <c r="A165" t="s">
        <v>280</v>
      </c>
      <c r="B165" s="15" t="s">
        <v>3141</v>
      </c>
      <c r="D165" t="s">
        <v>3140</v>
      </c>
      <c r="E165" t="s">
        <v>3139</v>
      </c>
      <c r="F165">
        <v>6181482</v>
      </c>
      <c r="G165">
        <v>10000</v>
      </c>
      <c r="H165">
        <v>11105.07674</v>
      </c>
      <c r="I165">
        <v>0</v>
      </c>
      <c r="J165">
        <v>0.88352900000000001</v>
      </c>
      <c r="K165" t="s">
        <v>262</v>
      </c>
      <c r="L165">
        <v>1</v>
      </c>
    </row>
    <row r="166" spans="1:12" hidden="1" x14ac:dyDescent="0.2">
      <c r="A166" t="s">
        <v>280</v>
      </c>
      <c r="B166" s="15" t="s">
        <v>3138</v>
      </c>
      <c r="D166" t="s">
        <v>3137</v>
      </c>
      <c r="E166" t="s">
        <v>3136</v>
      </c>
      <c r="F166" t="s">
        <v>3135</v>
      </c>
      <c r="G166">
        <v>208</v>
      </c>
      <c r="H166">
        <v>208.07910000000001</v>
      </c>
      <c r="I166">
        <v>0</v>
      </c>
      <c r="J166">
        <v>44.583699000000003</v>
      </c>
      <c r="K166" t="s">
        <v>259</v>
      </c>
      <c r="L166">
        <v>1</v>
      </c>
    </row>
    <row r="167" spans="1:12" hidden="1" x14ac:dyDescent="0.2">
      <c r="A167" t="s">
        <v>280</v>
      </c>
      <c r="B167" s="15" t="s">
        <v>3134</v>
      </c>
      <c r="D167" t="s">
        <v>3133</v>
      </c>
      <c r="E167" t="s">
        <v>3132</v>
      </c>
      <c r="F167">
        <v>6752349</v>
      </c>
      <c r="G167">
        <v>500</v>
      </c>
      <c r="H167">
        <v>524.97047999999995</v>
      </c>
      <c r="I167">
        <v>0</v>
      </c>
      <c r="J167">
        <v>9.2255319999999994</v>
      </c>
      <c r="K167" t="s">
        <v>256</v>
      </c>
      <c r="L167">
        <v>1</v>
      </c>
    </row>
    <row r="168" spans="1:12" hidden="1" x14ac:dyDescent="0.2">
      <c r="A168" t="s">
        <v>280</v>
      </c>
      <c r="B168" s="15" t="s">
        <v>3131</v>
      </c>
      <c r="D168" t="s">
        <v>3130</v>
      </c>
      <c r="E168" t="s">
        <v>3129</v>
      </c>
      <c r="F168" t="s">
        <v>3128</v>
      </c>
      <c r="G168">
        <v>21400</v>
      </c>
      <c r="H168">
        <v>21478.394329999999</v>
      </c>
      <c r="I168">
        <v>0</v>
      </c>
      <c r="J168">
        <v>0.30119099999999999</v>
      </c>
      <c r="K168" t="s">
        <v>250</v>
      </c>
      <c r="L168">
        <v>1</v>
      </c>
    </row>
    <row r="169" spans="1:12" hidden="1" x14ac:dyDescent="0.2">
      <c r="A169" t="s">
        <v>280</v>
      </c>
      <c r="B169" s="15" t="s">
        <v>3127</v>
      </c>
      <c r="D169">
        <v>204448104</v>
      </c>
      <c r="E169" t="s">
        <v>3126</v>
      </c>
      <c r="F169">
        <v>2210476</v>
      </c>
      <c r="G169">
        <v>649</v>
      </c>
      <c r="H169">
        <v>649.45572000000004</v>
      </c>
      <c r="I169">
        <v>0</v>
      </c>
      <c r="J169">
        <v>15.17</v>
      </c>
      <c r="K169" t="s">
        <v>58</v>
      </c>
      <c r="L169">
        <v>1</v>
      </c>
    </row>
    <row r="170" spans="1:12" hidden="1" x14ac:dyDescent="0.2">
      <c r="A170" t="s">
        <v>280</v>
      </c>
      <c r="B170" s="15" t="s">
        <v>3125</v>
      </c>
      <c r="D170" t="s">
        <v>3124</v>
      </c>
      <c r="E170" t="s">
        <v>3123</v>
      </c>
      <c r="F170" t="s">
        <v>3122</v>
      </c>
      <c r="G170">
        <v>28200</v>
      </c>
      <c r="H170">
        <v>28241.086179999998</v>
      </c>
      <c r="I170">
        <v>0</v>
      </c>
      <c r="J170">
        <v>9.8765000000000006E-2</v>
      </c>
      <c r="K170" t="s">
        <v>260</v>
      </c>
      <c r="L170">
        <v>1</v>
      </c>
    </row>
    <row r="171" spans="1:12" hidden="1" x14ac:dyDescent="0.2">
      <c r="A171" t="s">
        <v>280</v>
      </c>
      <c r="B171" s="15" t="s">
        <v>3121</v>
      </c>
      <c r="D171" t="s">
        <v>3120</v>
      </c>
      <c r="E171" t="s">
        <v>3119</v>
      </c>
      <c r="F171" t="s">
        <v>3118</v>
      </c>
      <c r="G171">
        <v>1300</v>
      </c>
      <c r="H171">
        <v>1318.06375</v>
      </c>
      <c r="I171">
        <v>0</v>
      </c>
      <c r="J171">
        <v>5.7084289999999998</v>
      </c>
      <c r="K171" t="s">
        <v>250</v>
      </c>
      <c r="L171">
        <v>1</v>
      </c>
    </row>
    <row r="172" spans="1:12" hidden="1" x14ac:dyDescent="0.2">
      <c r="A172" t="s">
        <v>280</v>
      </c>
      <c r="B172" s="15" t="s">
        <v>3117</v>
      </c>
      <c r="D172" t="s">
        <v>3116</v>
      </c>
      <c r="E172" t="s">
        <v>3115</v>
      </c>
      <c r="F172" t="s">
        <v>3114</v>
      </c>
      <c r="G172">
        <v>2500</v>
      </c>
      <c r="H172">
        <v>2552.5383700000002</v>
      </c>
      <c r="I172">
        <v>0</v>
      </c>
      <c r="J172">
        <v>1.1856880000000001</v>
      </c>
      <c r="K172" t="s">
        <v>262</v>
      </c>
      <c r="L172">
        <v>1</v>
      </c>
    </row>
    <row r="173" spans="1:12" hidden="1" x14ac:dyDescent="0.2">
      <c r="A173" t="s">
        <v>280</v>
      </c>
      <c r="B173" s="15" t="s">
        <v>3113</v>
      </c>
      <c r="D173" t="s">
        <v>3112</v>
      </c>
      <c r="E173" t="s">
        <v>3111</v>
      </c>
      <c r="F173">
        <v>6536651</v>
      </c>
      <c r="G173">
        <v>2000</v>
      </c>
      <c r="H173">
        <v>2413.8134500000001</v>
      </c>
      <c r="I173">
        <v>0</v>
      </c>
      <c r="J173">
        <v>5.616079</v>
      </c>
      <c r="K173" t="s">
        <v>262</v>
      </c>
      <c r="L173">
        <v>1</v>
      </c>
    </row>
    <row r="174" spans="1:12" hidden="1" x14ac:dyDescent="0.2">
      <c r="A174" t="s">
        <v>280</v>
      </c>
      <c r="B174" s="15" t="s">
        <v>3110</v>
      </c>
      <c r="D174" t="s">
        <v>3109</v>
      </c>
      <c r="E174" t="s">
        <v>3108</v>
      </c>
      <c r="F174" t="s">
        <v>3107</v>
      </c>
      <c r="G174">
        <v>756</v>
      </c>
      <c r="H174">
        <v>756.45808</v>
      </c>
      <c r="I174">
        <v>0</v>
      </c>
      <c r="J174">
        <v>4.8789230000000003</v>
      </c>
      <c r="K174" t="s">
        <v>259</v>
      </c>
      <c r="L174">
        <v>1</v>
      </c>
    </row>
    <row r="175" spans="1:12" hidden="1" x14ac:dyDescent="0.2">
      <c r="A175" t="s">
        <v>280</v>
      </c>
      <c r="B175" s="15" t="s">
        <v>3106</v>
      </c>
      <c r="D175" t="s">
        <v>3105</v>
      </c>
      <c r="E175" t="s">
        <v>3104</v>
      </c>
      <c r="F175">
        <v>6440859</v>
      </c>
      <c r="G175">
        <v>147</v>
      </c>
      <c r="H175">
        <v>147.72785999999999</v>
      </c>
      <c r="I175">
        <v>0</v>
      </c>
      <c r="J175">
        <v>81.226802000000006</v>
      </c>
      <c r="K175" t="s">
        <v>247</v>
      </c>
      <c r="L175">
        <v>1</v>
      </c>
    </row>
    <row r="176" spans="1:12" hidden="1" x14ac:dyDescent="0.2">
      <c r="A176" t="s">
        <v>280</v>
      </c>
      <c r="B176" s="15" t="s">
        <v>3103</v>
      </c>
      <c r="D176" t="s">
        <v>3102</v>
      </c>
      <c r="E176" t="s">
        <v>3101</v>
      </c>
      <c r="F176" t="s">
        <v>3100</v>
      </c>
      <c r="G176">
        <v>2000</v>
      </c>
      <c r="H176">
        <v>2613.3411999999998</v>
      </c>
      <c r="I176">
        <v>0</v>
      </c>
      <c r="J176">
        <v>0.68591400000000002</v>
      </c>
      <c r="K176" t="s">
        <v>262</v>
      </c>
      <c r="L176">
        <v>1</v>
      </c>
    </row>
    <row r="177" spans="1:12" hidden="1" x14ac:dyDescent="0.2">
      <c r="A177" t="s">
        <v>280</v>
      </c>
      <c r="B177" s="15" t="s">
        <v>3099</v>
      </c>
      <c r="D177" t="s">
        <v>3098</v>
      </c>
      <c r="E177" t="s">
        <v>3097</v>
      </c>
      <c r="F177">
        <v>6186669</v>
      </c>
      <c r="G177">
        <v>2000</v>
      </c>
      <c r="H177">
        <v>2383.2408500000001</v>
      </c>
      <c r="I177">
        <v>0</v>
      </c>
      <c r="J177">
        <v>7.2811599999999999</v>
      </c>
      <c r="K177" t="s">
        <v>248</v>
      </c>
      <c r="L177">
        <v>1</v>
      </c>
    </row>
    <row r="178" spans="1:12" hidden="1" x14ac:dyDescent="0.2">
      <c r="A178" t="s">
        <v>280</v>
      </c>
      <c r="B178" s="15" t="s">
        <v>3096</v>
      </c>
      <c r="D178" t="s">
        <v>3095</v>
      </c>
      <c r="E178" t="s">
        <v>3094</v>
      </c>
      <c r="F178">
        <v>6425663</v>
      </c>
      <c r="G178">
        <v>29000</v>
      </c>
      <c r="H178">
        <v>29939.57733</v>
      </c>
      <c r="I178">
        <v>0</v>
      </c>
      <c r="J178">
        <v>1.4108259999999999</v>
      </c>
      <c r="K178" t="s">
        <v>248</v>
      </c>
      <c r="L178">
        <v>1</v>
      </c>
    </row>
    <row r="179" spans="1:12" hidden="1" x14ac:dyDescent="0.2">
      <c r="A179" t="s">
        <v>280</v>
      </c>
      <c r="B179" s="15" t="s">
        <v>3093</v>
      </c>
      <c r="D179" t="s">
        <v>3092</v>
      </c>
      <c r="E179" t="s">
        <v>3091</v>
      </c>
      <c r="F179" t="s">
        <v>3090</v>
      </c>
      <c r="G179">
        <v>106</v>
      </c>
      <c r="H179">
        <v>106.86481000000001</v>
      </c>
      <c r="I179">
        <v>0</v>
      </c>
      <c r="J179">
        <v>49.250252000000003</v>
      </c>
      <c r="K179" t="s">
        <v>253</v>
      </c>
      <c r="L179">
        <v>1</v>
      </c>
    </row>
    <row r="180" spans="1:12" hidden="1" x14ac:dyDescent="0.2">
      <c r="A180" t="s">
        <v>280</v>
      </c>
      <c r="B180" s="15" t="s">
        <v>3089</v>
      </c>
      <c r="D180" t="s">
        <v>3088</v>
      </c>
      <c r="E180" t="s">
        <v>3087</v>
      </c>
      <c r="F180">
        <v>7302215</v>
      </c>
      <c r="G180">
        <v>247</v>
      </c>
      <c r="H180">
        <v>247.92443</v>
      </c>
      <c r="I180">
        <v>0</v>
      </c>
      <c r="J180">
        <v>46.071106999999998</v>
      </c>
      <c r="K180" t="s">
        <v>253</v>
      </c>
      <c r="L180">
        <v>1</v>
      </c>
    </row>
    <row r="181" spans="1:12" hidden="1" x14ac:dyDescent="0.2">
      <c r="A181" t="s">
        <v>280</v>
      </c>
      <c r="B181" s="15" t="s">
        <v>3086</v>
      </c>
      <c r="D181" t="s">
        <v>3085</v>
      </c>
      <c r="E181" t="s">
        <v>3084</v>
      </c>
      <c r="F181" t="s">
        <v>3083</v>
      </c>
      <c r="G181">
        <v>182</v>
      </c>
      <c r="H181">
        <v>182.75442000000001</v>
      </c>
      <c r="I181">
        <v>0</v>
      </c>
      <c r="J181">
        <v>59.277087000000002</v>
      </c>
      <c r="K181" t="s">
        <v>258</v>
      </c>
      <c r="L181">
        <v>1</v>
      </c>
    </row>
    <row r="182" spans="1:12" hidden="1" x14ac:dyDescent="0.2">
      <c r="A182" t="s">
        <v>280</v>
      </c>
      <c r="B182" s="15" t="s">
        <v>3082</v>
      </c>
      <c r="D182" t="s">
        <v>3081</v>
      </c>
      <c r="E182" t="s">
        <v>3080</v>
      </c>
      <c r="F182" t="s">
        <v>3079</v>
      </c>
      <c r="G182">
        <v>304</v>
      </c>
      <c r="H182">
        <v>304.02184</v>
      </c>
      <c r="I182">
        <v>0</v>
      </c>
      <c r="J182">
        <v>179.16833800000001</v>
      </c>
      <c r="K182" t="s">
        <v>258</v>
      </c>
      <c r="L182">
        <v>1</v>
      </c>
    </row>
    <row r="183" spans="1:12" hidden="1" x14ac:dyDescent="0.2">
      <c r="A183" t="s">
        <v>280</v>
      </c>
      <c r="B183" s="15" t="s">
        <v>3078</v>
      </c>
      <c r="D183" t="s">
        <v>3077</v>
      </c>
      <c r="E183" t="s">
        <v>3076</v>
      </c>
      <c r="F183" t="s">
        <v>3075</v>
      </c>
      <c r="G183">
        <v>1736</v>
      </c>
      <c r="H183">
        <v>1736.9232500000001</v>
      </c>
      <c r="I183">
        <v>0</v>
      </c>
      <c r="J183">
        <v>2.271207</v>
      </c>
      <c r="K183" t="s">
        <v>266</v>
      </c>
      <c r="L183">
        <v>1</v>
      </c>
    </row>
    <row r="184" spans="1:12" hidden="1" x14ac:dyDescent="0.2">
      <c r="A184" t="s">
        <v>280</v>
      </c>
      <c r="B184" s="15" t="s">
        <v>3074</v>
      </c>
      <c r="D184" t="s">
        <v>3073</v>
      </c>
      <c r="E184" t="s">
        <v>3072</v>
      </c>
      <c r="F184">
        <v>2406457</v>
      </c>
      <c r="G184">
        <v>53400</v>
      </c>
      <c r="H184">
        <v>53435.28512</v>
      </c>
      <c r="I184">
        <v>0</v>
      </c>
      <c r="J184">
        <v>0.56055600000000005</v>
      </c>
      <c r="K184" t="s">
        <v>257</v>
      </c>
      <c r="L184">
        <v>1</v>
      </c>
    </row>
    <row r="185" spans="1:12" hidden="1" x14ac:dyDescent="0.2">
      <c r="A185" t="s">
        <v>280</v>
      </c>
      <c r="B185" s="15" t="s">
        <v>3071</v>
      </c>
      <c r="D185" t="s">
        <v>3070</v>
      </c>
      <c r="E185" t="s">
        <v>3069</v>
      </c>
      <c r="F185" t="s">
        <v>3068</v>
      </c>
      <c r="G185">
        <v>5145</v>
      </c>
      <c r="H185">
        <v>5145.4202999999998</v>
      </c>
      <c r="I185">
        <v>0</v>
      </c>
      <c r="J185">
        <v>2.1072299999999999</v>
      </c>
      <c r="K185" t="s">
        <v>268</v>
      </c>
      <c r="L185">
        <v>1</v>
      </c>
    </row>
    <row r="186" spans="1:12" hidden="1" x14ac:dyDescent="0.2">
      <c r="A186" t="s">
        <v>280</v>
      </c>
      <c r="B186" s="15" t="s">
        <v>3067</v>
      </c>
      <c r="D186" t="s">
        <v>3066</v>
      </c>
      <c r="E186" t="s">
        <v>3065</v>
      </c>
      <c r="F186">
        <v>2311120</v>
      </c>
      <c r="G186">
        <v>700</v>
      </c>
      <c r="H186">
        <v>752.30223999999998</v>
      </c>
      <c r="I186">
        <v>0</v>
      </c>
      <c r="J186">
        <v>8.6431620000000002</v>
      </c>
      <c r="K186" t="s">
        <v>269</v>
      </c>
      <c r="L186">
        <v>1</v>
      </c>
    </row>
    <row r="187" spans="1:12" hidden="1" x14ac:dyDescent="0.2">
      <c r="A187" t="s">
        <v>280</v>
      </c>
      <c r="B187" s="15" t="s">
        <v>3064</v>
      </c>
      <c r="D187" t="s">
        <v>3063</v>
      </c>
      <c r="E187" t="s">
        <v>3062</v>
      </c>
      <c r="F187">
        <v>2308445</v>
      </c>
      <c r="G187">
        <v>800</v>
      </c>
      <c r="H187">
        <v>876.46812</v>
      </c>
      <c r="I187">
        <v>0</v>
      </c>
      <c r="J187">
        <v>9.5325849999999992</v>
      </c>
      <c r="K187" t="s">
        <v>269</v>
      </c>
      <c r="L187">
        <v>1</v>
      </c>
    </row>
    <row r="188" spans="1:12" hidden="1" x14ac:dyDescent="0.2">
      <c r="A188" t="s">
        <v>280</v>
      </c>
      <c r="B188" s="15" t="s">
        <v>3061</v>
      </c>
      <c r="D188" t="s">
        <v>3060</v>
      </c>
      <c r="E188" t="s">
        <v>3059</v>
      </c>
      <c r="F188" t="s">
        <v>3058</v>
      </c>
      <c r="G188">
        <v>4800</v>
      </c>
      <c r="H188">
        <v>4890.6729599999999</v>
      </c>
      <c r="I188">
        <v>0</v>
      </c>
      <c r="J188">
        <v>2.4284479999999999</v>
      </c>
      <c r="K188" t="s">
        <v>250</v>
      </c>
      <c r="L188">
        <v>1</v>
      </c>
    </row>
    <row r="189" spans="1:12" hidden="1" x14ac:dyDescent="0.2">
      <c r="A189" t="s">
        <v>280</v>
      </c>
      <c r="B189" s="15" t="s">
        <v>3057</v>
      </c>
      <c r="D189" t="s">
        <v>3056</v>
      </c>
      <c r="E189" t="s">
        <v>3055</v>
      </c>
      <c r="F189">
        <v>5624030</v>
      </c>
      <c r="G189">
        <v>587</v>
      </c>
      <c r="H189">
        <v>587.03540999999996</v>
      </c>
      <c r="I189">
        <v>0</v>
      </c>
      <c r="J189">
        <v>23.968031</v>
      </c>
      <c r="K189" t="s">
        <v>265</v>
      </c>
      <c r="L189">
        <v>1</v>
      </c>
    </row>
    <row r="190" spans="1:12" hidden="1" x14ac:dyDescent="0.2">
      <c r="A190" t="s">
        <v>280</v>
      </c>
      <c r="B190" s="15" t="s">
        <v>3054</v>
      </c>
      <c r="D190" t="s">
        <v>3053</v>
      </c>
      <c r="E190" t="s">
        <v>3052</v>
      </c>
      <c r="F190" t="s">
        <v>3051</v>
      </c>
      <c r="G190">
        <v>40000</v>
      </c>
      <c r="H190">
        <v>40464.580869999998</v>
      </c>
      <c r="I190">
        <v>0</v>
      </c>
      <c r="J190">
        <v>0.25371199999999999</v>
      </c>
      <c r="K190" t="s">
        <v>262</v>
      </c>
      <c r="L190">
        <v>1</v>
      </c>
    </row>
    <row r="191" spans="1:12" hidden="1" x14ac:dyDescent="0.2">
      <c r="A191" t="s">
        <v>280</v>
      </c>
      <c r="B191" s="15" t="s">
        <v>3050</v>
      </c>
      <c r="D191" t="s">
        <v>3049</v>
      </c>
      <c r="E191" t="s">
        <v>3048</v>
      </c>
      <c r="F191" t="s">
        <v>3047</v>
      </c>
      <c r="G191">
        <v>4000</v>
      </c>
      <c r="H191">
        <v>4327.2550099999999</v>
      </c>
      <c r="I191">
        <v>0</v>
      </c>
      <c r="J191">
        <v>3.5189569999999999</v>
      </c>
      <c r="K191" t="s">
        <v>248</v>
      </c>
      <c r="L191">
        <v>1</v>
      </c>
    </row>
    <row r="192" spans="1:12" hidden="1" x14ac:dyDescent="0.2">
      <c r="A192" t="s">
        <v>280</v>
      </c>
      <c r="B192" s="15" t="s">
        <v>3046</v>
      </c>
      <c r="D192" t="s">
        <v>3045</v>
      </c>
      <c r="E192" t="s">
        <v>3044</v>
      </c>
      <c r="F192">
        <v>6187855</v>
      </c>
      <c r="G192">
        <v>19000</v>
      </c>
      <c r="H192">
        <v>19827.849460000001</v>
      </c>
      <c r="I192">
        <v>0</v>
      </c>
      <c r="J192">
        <v>0.57892500000000002</v>
      </c>
      <c r="K192" t="s">
        <v>248</v>
      </c>
      <c r="L192">
        <v>1</v>
      </c>
    </row>
    <row r="193" spans="1:12" hidden="1" x14ac:dyDescent="0.2">
      <c r="A193" t="s">
        <v>280</v>
      </c>
      <c r="B193" s="15" t="s">
        <v>3043</v>
      </c>
      <c r="D193" t="s">
        <v>3042</v>
      </c>
      <c r="E193" t="s">
        <v>3041</v>
      </c>
      <c r="F193">
        <v>6410874</v>
      </c>
      <c r="G193">
        <v>12200</v>
      </c>
      <c r="H193">
        <v>12243.329390000001</v>
      </c>
      <c r="I193">
        <v>0</v>
      </c>
      <c r="J193">
        <v>0.83576399999999995</v>
      </c>
      <c r="K193" t="s">
        <v>250</v>
      </c>
      <c r="L193">
        <v>1</v>
      </c>
    </row>
    <row r="194" spans="1:12" hidden="1" x14ac:dyDescent="0.2">
      <c r="A194" t="s">
        <v>280</v>
      </c>
      <c r="B194" s="15" t="s">
        <v>3040</v>
      </c>
      <c r="D194" t="s">
        <v>3039</v>
      </c>
      <c r="E194" t="s">
        <v>3038</v>
      </c>
      <c r="F194">
        <v>6315344</v>
      </c>
      <c r="G194">
        <v>27300</v>
      </c>
      <c r="H194">
        <v>27380.073779999999</v>
      </c>
      <c r="I194">
        <v>0</v>
      </c>
      <c r="J194">
        <v>0.58201099999999995</v>
      </c>
      <c r="K194" t="s">
        <v>260</v>
      </c>
      <c r="L194">
        <v>1</v>
      </c>
    </row>
    <row r="195" spans="1:12" hidden="1" x14ac:dyDescent="0.2">
      <c r="A195" t="s">
        <v>280</v>
      </c>
      <c r="B195" s="15" t="s">
        <v>3037</v>
      </c>
      <c r="D195" t="s">
        <v>3036</v>
      </c>
      <c r="E195" t="s">
        <v>3035</v>
      </c>
      <c r="F195">
        <v>6093231</v>
      </c>
      <c r="G195">
        <v>257</v>
      </c>
      <c r="H195">
        <v>257.75265000000002</v>
      </c>
      <c r="I195">
        <v>0</v>
      </c>
      <c r="J195">
        <v>20.189865000000001</v>
      </c>
      <c r="K195" t="s">
        <v>258</v>
      </c>
      <c r="L195">
        <v>1</v>
      </c>
    </row>
    <row r="196" spans="1:12" hidden="1" x14ac:dyDescent="0.2">
      <c r="A196" t="s">
        <v>280</v>
      </c>
      <c r="B196" s="15" t="s">
        <v>3034</v>
      </c>
      <c r="D196" t="s">
        <v>3033</v>
      </c>
      <c r="E196" t="s">
        <v>3032</v>
      </c>
      <c r="F196">
        <v>6190228</v>
      </c>
      <c r="G196">
        <v>7000</v>
      </c>
      <c r="H196">
        <v>7086.2620999999999</v>
      </c>
      <c r="I196">
        <v>0</v>
      </c>
      <c r="J196">
        <v>1.3946099999999999</v>
      </c>
      <c r="K196" t="s">
        <v>248</v>
      </c>
      <c r="L196">
        <v>1</v>
      </c>
    </row>
    <row r="197" spans="1:12" hidden="1" x14ac:dyDescent="0.2">
      <c r="A197" t="s">
        <v>280</v>
      </c>
      <c r="B197" s="15" t="s">
        <v>3031</v>
      </c>
      <c r="D197" t="s">
        <v>3030</v>
      </c>
      <c r="E197" t="s">
        <v>3029</v>
      </c>
      <c r="F197">
        <v>6140579</v>
      </c>
      <c r="G197">
        <v>2000</v>
      </c>
      <c r="H197">
        <v>2107.4368300000001</v>
      </c>
      <c r="I197">
        <v>0</v>
      </c>
      <c r="J197">
        <v>2.1956989999999998</v>
      </c>
      <c r="K197" t="s">
        <v>248</v>
      </c>
      <c r="L197">
        <v>1</v>
      </c>
    </row>
    <row r="198" spans="1:12" hidden="1" x14ac:dyDescent="0.2">
      <c r="A198" t="s">
        <v>280</v>
      </c>
      <c r="B198" s="15" t="s">
        <v>3028</v>
      </c>
      <c r="D198" t="s">
        <v>3027</v>
      </c>
      <c r="E198" t="s">
        <v>3026</v>
      </c>
      <c r="F198" t="s">
        <v>3025</v>
      </c>
      <c r="G198">
        <v>7000</v>
      </c>
      <c r="H198">
        <v>7139.9055399999997</v>
      </c>
      <c r="I198">
        <v>0</v>
      </c>
      <c r="J198">
        <v>0.37100499999999997</v>
      </c>
      <c r="K198" t="s">
        <v>262</v>
      </c>
      <c r="L198">
        <v>1</v>
      </c>
    </row>
    <row r="199" spans="1:12" hidden="1" x14ac:dyDescent="0.2">
      <c r="A199" t="s">
        <v>280</v>
      </c>
      <c r="B199" s="15" t="s">
        <v>3024</v>
      </c>
      <c r="D199" t="s">
        <v>3023</v>
      </c>
      <c r="E199" t="s">
        <v>3022</v>
      </c>
      <c r="F199">
        <v>6189657</v>
      </c>
      <c r="G199">
        <v>9000</v>
      </c>
      <c r="H199">
        <v>9719.8034200000002</v>
      </c>
      <c r="I199">
        <v>0</v>
      </c>
      <c r="J199">
        <v>0.35676099999999999</v>
      </c>
      <c r="K199" t="s">
        <v>248</v>
      </c>
      <c r="L199">
        <v>1</v>
      </c>
    </row>
    <row r="200" spans="1:12" hidden="1" x14ac:dyDescent="0.2">
      <c r="A200" t="s">
        <v>280</v>
      </c>
      <c r="B200" s="15" t="s">
        <v>3021</v>
      </c>
      <c r="D200" t="s">
        <v>3020</v>
      </c>
      <c r="E200" t="s">
        <v>3019</v>
      </c>
      <c r="F200" t="s">
        <v>3018</v>
      </c>
      <c r="G200">
        <v>33000</v>
      </c>
      <c r="H200">
        <v>33772.727270000003</v>
      </c>
      <c r="I200">
        <v>0</v>
      </c>
      <c r="J200">
        <v>0.266461</v>
      </c>
      <c r="K200" t="s">
        <v>262</v>
      </c>
      <c r="L200">
        <v>1</v>
      </c>
    </row>
    <row r="201" spans="1:12" hidden="1" x14ac:dyDescent="0.2">
      <c r="A201" t="s">
        <v>280</v>
      </c>
      <c r="B201" s="15" t="s">
        <v>3017</v>
      </c>
      <c r="D201" t="s">
        <v>3016</v>
      </c>
      <c r="E201" t="s">
        <v>3015</v>
      </c>
      <c r="F201" t="s">
        <v>3014</v>
      </c>
      <c r="G201">
        <v>33000</v>
      </c>
      <c r="H201">
        <v>33116.765050000002</v>
      </c>
      <c r="I201">
        <v>0</v>
      </c>
      <c r="J201">
        <v>0.620892</v>
      </c>
      <c r="K201" t="s">
        <v>262</v>
      </c>
      <c r="L201">
        <v>1</v>
      </c>
    </row>
    <row r="202" spans="1:12" hidden="1" x14ac:dyDescent="0.2">
      <c r="A202" t="s">
        <v>280</v>
      </c>
      <c r="B202" s="15" t="s">
        <v>3013</v>
      </c>
      <c r="D202" t="s">
        <v>3012</v>
      </c>
      <c r="E202" t="s">
        <v>3011</v>
      </c>
      <c r="F202" t="s">
        <v>3010</v>
      </c>
      <c r="G202">
        <v>7000</v>
      </c>
      <c r="H202">
        <v>7024.7933800000001</v>
      </c>
      <c r="I202">
        <v>0</v>
      </c>
      <c r="J202">
        <v>0.41945300000000002</v>
      </c>
      <c r="K202" t="s">
        <v>262</v>
      </c>
      <c r="L202">
        <v>1</v>
      </c>
    </row>
    <row r="203" spans="1:12" hidden="1" x14ac:dyDescent="0.2">
      <c r="A203" t="s">
        <v>280</v>
      </c>
      <c r="B203" s="15" t="s">
        <v>3009</v>
      </c>
      <c r="D203" t="s">
        <v>3008</v>
      </c>
      <c r="E203" t="s">
        <v>3007</v>
      </c>
      <c r="F203" t="s">
        <v>3006</v>
      </c>
      <c r="G203">
        <v>16000</v>
      </c>
      <c r="H203">
        <v>16523.022430000001</v>
      </c>
      <c r="I203">
        <v>0</v>
      </c>
      <c r="J203">
        <v>0.99954699999999996</v>
      </c>
      <c r="K203" t="s">
        <v>262</v>
      </c>
      <c r="L203">
        <v>1</v>
      </c>
    </row>
    <row r="204" spans="1:12" hidden="1" x14ac:dyDescent="0.2">
      <c r="A204" t="s">
        <v>280</v>
      </c>
      <c r="B204" s="15" t="s">
        <v>3005</v>
      </c>
      <c r="D204" t="s">
        <v>3004</v>
      </c>
      <c r="E204" t="s">
        <v>3003</v>
      </c>
      <c r="F204" t="s">
        <v>3002</v>
      </c>
      <c r="G204">
        <v>8000</v>
      </c>
      <c r="H204">
        <v>9122.7862999999998</v>
      </c>
      <c r="I204">
        <v>0</v>
      </c>
      <c r="J204">
        <v>0.87715399999999999</v>
      </c>
      <c r="K204" t="s">
        <v>262</v>
      </c>
      <c r="L204">
        <v>1</v>
      </c>
    </row>
    <row r="205" spans="1:12" hidden="1" x14ac:dyDescent="0.2">
      <c r="A205" t="s">
        <v>280</v>
      </c>
      <c r="B205" s="15" t="s">
        <v>3001</v>
      </c>
      <c r="D205" t="s">
        <v>3000</v>
      </c>
      <c r="E205" t="s">
        <v>2999</v>
      </c>
      <c r="F205" t="s">
        <v>2998</v>
      </c>
      <c r="G205">
        <v>6000</v>
      </c>
      <c r="H205">
        <v>6007.6741400000001</v>
      </c>
      <c r="I205">
        <v>0</v>
      </c>
      <c r="J205">
        <v>3.1363349999999999</v>
      </c>
      <c r="K205" t="s">
        <v>262</v>
      </c>
      <c r="L205">
        <v>1</v>
      </c>
    </row>
    <row r="206" spans="1:12" hidden="1" x14ac:dyDescent="0.2">
      <c r="A206" t="s">
        <v>280</v>
      </c>
      <c r="B206" s="15" t="s">
        <v>2997</v>
      </c>
      <c r="D206" t="s">
        <v>2996</v>
      </c>
      <c r="E206" t="s">
        <v>2995</v>
      </c>
      <c r="F206" t="s">
        <v>2994</v>
      </c>
      <c r="G206">
        <v>1700</v>
      </c>
      <c r="H206">
        <v>1742.2668200000001</v>
      </c>
      <c r="I206">
        <v>0</v>
      </c>
      <c r="J206">
        <v>0.97756299999999996</v>
      </c>
      <c r="K206" t="s">
        <v>267</v>
      </c>
      <c r="L206">
        <v>1</v>
      </c>
    </row>
    <row r="207" spans="1:12" hidden="1" x14ac:dyDescent="0.2">
      <c r="A207" t="s">
        <v>280</v>
      </c>
      <c r="B207" s="15" t="s">
        <v>2993</v>
      </c>
      <c r="D207" t="s">
        <v>2992</v>
      </c>
      <c r="E207" t="s">
        <v>2991</v>
      </c>
      <c r="F207" t="s">
        <v>2990</v>
      </c>
      <c r="G207">
        <v>350000</v>
      </c>
      <c r="H207">
        <v>350063.61274999997</v>
      </c>
      <c r="I207">
        <v>0</v>
      </c>
      <c r="J207">
        <v>0.84528099999999995</v>
      </c>
      <c r="K207" t="s">
        <v>262</v>
      </c>
      <c r="L207">
        <v>1</v>
      </c>
    </row>
    <row r="208" spans="1:12" hidden="1" x14ac:dyDescent="0.2">
      <c r="A208" t="s">
        <v>280</v>
      </c>
      <c r="B208" s="15" t="s">
        <v>2989</v>
      </c>
      <c r="D208" t="s">
        <v>2988</v>
      </c>
      <c r="E208" t="s">
        <v>2987</v>
      </c>
      <c r="F208">
        <v>6431756</v>
      </c>
      <c r="G208">
        <v>50000</v>
      </c>
      <c r="H208">
        <v>50096.132230000003</v>
      </c>
      <c r="I208">
        <v>0</v>
      </c>
      <c r="J208">
        <v>0.321409</v>
      </c>
      <c r="K208" t="s">
        <v>248</v>
      </c>
      <c r="L208">
        <v>1</v>
      </c>
    </row>
    <row r="209" spans="1:12" hidden="1" x14ac:dyDescent="0.2">
      <c r="A209" t="s">
        <v>280</v>
      </c>
      <c r="B209" s="15" t="s">
        <v>2986</v>
      </c>
      <c r="D209" t="s">
        <v>2985</v>
      </c>
      <c r="E209" t="s">
        <v>2984</v>
      </c>
      <c r="F209">
        <v>6430173</v>
      </c>
      <c r="G209">
        <v>0</v>
      </c>
      <c r="H209">
        <v>3310.50767</v>
      </c>
      <c r="I209">
        <v>0</v>
      </c>
      <c r="J209">
        <v>3.1427100000000001</v>
      </c>
      <c r="K209" t="s">
        <v>262</v>
      </c>
      <c r="L209">
        <v>1</v>
      </c>
    </row>
    <row r="210" spans="1:12" hidden="1" x14ac:dyDescent="0.2">
      <c r="A210" t="s">
        <v>280</v>
      </c>
      <c r="B210" s="15" t="s">
        <v>2983</v>
      </c>
      <c r="D210" t="s">
        <v>2982</v>
      </c>
      <c r="E210" t="s">
        <v>2981</v>
      </c>
      <c r="F210" t="s">
        <v>2980</v>
      </c>
      <c r="G210">
        <v>2700</v>
      </c>
      <c r="H210">
        <v>2727.4893699999998</v>
      </c>
      <c r="I210">
        <v>0</v>
      </c>
      <c r="J210">
        <v>0.74936700000000001</v>
      </c>
      <c r="K210" t="s">
        <v>267</v>
      </c>
      <c r="L210">
        <v>1</v>
      </c>
    </row>
    <row r="211" spans="1:12" hidden="1" x14ac:dyDescent="0.2">
      <c r="A211" t="s">
        <v>280</v>
      </c>
      <c r="B211" s="15" t="s">
        <v>2979</v>
      </c>
      <c r="D211" t="s">
        <v>2978</v>
      </c>
      <c r="E211" t="s">
        <v>2977</v>
      </c>
      <c r="F211">
        <v>6171375</v>
      </c>
      <c r="G211">
        <v>2000</v>
      </c>
      <c r="H211">
        <v>2776.8595</v>
      </c>
      <c r="I211">
        <v>0</v>
      </c>
      <c r="J211">
        <v>0.60941800000000002</v>
      </c>
      <c r="K211" t="s">
        <v>262</v>
      </c>
      <c r="L211">
        <v>1</v>
      </c>
    </row>
    <row r="212" spans="1:12" hidden="1" x14ac:dyDescent="0.2">
      <c r="A212" t="s">
        <v>280</v>
      </c>
      <c r="B212" s="15" t="s">
        <v>2976</v>
      </c>
      <c r="D212" t="s">
        <v>2975</v>
      </c>
      <c r="E212" t="s">
        <v>2974</v>
      </c>
      <c r="F212" t="s">
        <v>2973</v>
      </c>
      <c r="G212">
        <v>9000</v>
      </c>
      <c r="H212">
        <v>9803.4238399999995</v>
      </c>
      <c r="I212">
        <v>0</v>
      </c>
      <c r="J212">
        <v>0.46025100000000002</v>
      </c>
      <c r="K212" t="s">
        <v>262</v>
      </c>
      <c r="L212">
        <v>1</v>
      </c>
    </row>
    <row r="213" spans="1:12" hidden="1" x14ac:dyDescent="0.2">
      <c r="A213" t="s">
        <v>280</v>
      </c>
      <c r="B213" s="15" t="s">
        <v>2972</v>
      </c>
      <c r="D213" t="s">
        <v>2971</v>
      </c>
      <c r="E213" t="s">
        <v>2970</v>
      </c>
      <c r="F213">
        <v>6630940</v>
      </c>
      <c r="G213">
        <v>12000</v>
      </c>
      <c r="H213">
        <v>12572.498809999999</v>
      </c>
      <c r="I213">
        <v>0</v>
      </c>
      <c r="J213">
        <v>0.97277400000000003</v>
      </c>
      <c r="K213" t="s">
        <v>262</v>
      </c>
      <c r="L213">
        <v>1</v>
      </c>
    </row>
    <row r="214" spans="1:12" hidden="1" x14ac:dyDescent="0.2">
      <c r="A214" t="s">
        <v>280</v>
      </c>
      <c r="B214" s="15" t="s">
        <v>2969</v>
      </c>
      <c r="D214" t="s">
        <v>2968</v>
      </c>
      <c r="E214" t="s">
        <v>2967</v>
      </c>
      <c r="F214">
        <v>6455143</v>
      </c>
      <c r="G214">
        <v>2000</v>
      </c>
      <c r="H214">
        <v>3724.9114500000001</v>
      </c>
      <c r="I214">
        <v>0</v>
      </c>
      <c r="J214">
        <v>1.807855</v>
      </c>
      <c r="K214" t="s">
        <v>262</v>
      </c>
      <c r="L214">
        <v>1</v>
      </c>
    </row>
    <row r="215" spans="1:12" hidden="1" x14ac:dyDescent="0.2">
      <c r="A215" t="s">
        <v>280</v>
      </c>
      <c r="B215" s="15" t="s">
        <v>2966</v>
      </c>
      <c r="D215" t="s">
        <v>2965</v>
      </c>
      <c r="E215" t="s">
        <v>2964</v>
      </c>
      <c r="F215" t="s">
        <v>2963</v>
      </c>
      <c r="G215">
        <v>9000</v>
      </c>
      <c r="H215">
        <v>9528.5643400000008</v>
      </c>
      <c r="I215">
        <v>0</v>
      </c>
      <c r="J215">
        <v>2.9132220000000002</v>
      </c>
      <c r="K215" t="s">
        <v>262</v>
      </c>
      <c r="L215">
        <v>1</v>
      </c>
    </row>
    <row r="216" spans="1:12" hidden="1" x14ac:dyDescent="0.2">
      <c r="A216" t="s">
        <v>280</v>
      </c>
      <c r="B216" s="15" t="s">
        <v>2962</v>
      </c>
      <c r="D216" t="s">
        <v>2961</v>
      </c>
      <c r="E216" t="s">
        <v>2960</v>
      </c>
      <c r="F216" t="s">
        <v>2959</v>
      </c>
      <c r="G216">
        <v>10000</v>
      </c>
      <c r="H216">
        <v>11893.742620000001</v>
      </c>
      <c r="I216">
        <v>0</v>
      </c>
      <c r="J216">
        <v>0.499774</v>
      </c>
      <c r="K216" t="s">
        <v>262</v>
      </c>
      <c r="L216">
        <v>1</v>
      </c>
    </row>
    <row r="217" spans="1:12" hidden="1" x14ac:dyDescent="0.2">
      <c r="A217" t="s">
        <v>280</v>
      </c>
      <c r="B217" s="15" t="s">
        <v>2958</v>
      </c>
      <c r="D217" t="s">
        <v>2957</v>
      </c>
      <c r="E217" t="s">
        <v>2956</v>
      </c>
      <c r="F217" t="s">
        <v>2955</v>
      </c>
      <c r="G217">
        <v>13000</v>
      </c>
      <c r="H217">
        <v>13096.221949999999</v>
      </c>
      <c r="I217">
        <v>0</v>
      </c>
      <c r="J217">
        <v>0.515073</v>
      </c>
      <c r="K217" t="s">
        <v>262</v>
      </c>
      <c r="L217">
        <v>1</v>
      </c>
    </row>
    <row r="218" spans="1:12" hidden="1" x14ac:dyDescent="0.2">
      <c r="A218" t="s">
        <v>280</v>
      </c>
      <c r="B218" s="15" t="s">
        <v>2954</v>
      </c>
      <c r="D218" t="s">
        <v>2953</v>
      </c>
      <c r="E218" t="s">
        <v>2952</v>
      </c>
      <c r="F218">
        <v>6460794</v>
      </c>
      <c r="G218">
        <v>6400</v>
      </c>
      <c r="H218">
        <v>6456.1983399999999</v>
      </c>
      <c r="I218">
        <v>0</v>
      </c>
      <c r="J218">
        <v>3.3148260000000001</v>
      </c>
      <c r="K218" t="s">
        <v>262</v>
      </c>
      <c r="L218">
        <v>1</v>
      </c>
    </row>
    <row r="219" spans="1:12" hidden="1" x14ac:dyDescent="0.2">
      <c r="A219" t="s">
        <v>280</v>
      </c>
      <c r="B219" s="15" t="s">
        <v>2951</v>
      </c>
      <c r="D219" t="s">
        <v>2950</v>
      </c>
      <c r="E219" t="s">
        <v>2949</v>
      </c>
      <c r="F219" t="s">
        <v>2948</v>
      </c>
      <c r="G219">
        <v>7500</v>
      </c>
      <c r="H219">
        <v>7832.0542999999998</v>
      </c>
      <c r="I219">
        <v>0</v>
      </c>
      <c r="J219">
        <v>0.64639100000000005</v>
      </c>
      <c r="K219" t="s">
        <v>262</v>
      </c>
      <c r="L219">
        <v>1</v>
      </c>
    </row>
    <row r="220" spans="1:12" hidden="1" x14ac:dyDescent="0.2">
      <c r="A220" t="s">
        <v>280</v>
      </c>
      <c r="B220" s="15" t="s">
        <v>2947</v>
      </c>
      <c r="D220" t="s">
        <v>2946</v>
      </c>
      <c r="E220" t="s">
        <v>2945</v>
      </c>
      <c r="F220" t="s">
        <v>2944</v>
      </c>
      <c r="G220">
        <v>37000</v>
      </c>
      <c r="H220">
        <v>37269.185360000003</v>
      </c>
      <c r="I220">
        <v>0</v>
      </c>
      <c r="J220">
        <v>0.19506499999999999</v>
      </c>
      <c r="K220" t="s">
        <v>262</v>
      </c>
      <c r="L220">
        <v>1</v>
      </c>
    </row>
    <row r="221" spans="1:12" hidden="1" x14ac:dyDescent="0.2">
      <c r="A221" t="s">
        <v>280</v>
      </c>
      <c r="B221" s="15" t="s">
        <v>2943</v>
      </c>
      <c r="D221" t="s">
        <v>2942</v>
      </c>
      <c r="E221" t="s">
        <v>2941</v>
      </c>
      <c r="F221" t="s">
        <v>2940</v>
      </c>
      <c r="G221">
        <v>0</v>
      </c>
      <c r="H221">
        <v>3307.76269</v>
      </c>
      <c r="I221">
        <v>0</v>
      </c>
      <c r="J221">
        <v>2.5500000000000002E-3</v>
      </c>
      <c r="K221" t="s">
        <v>262</v>
      </c>
      <c r="L221">
        <v>1</v>
      </c>
    </row>
    <row r="222" spans="1:12" hidden="1" x14ac:dyDescent="0.2">
      <c r="A222" t="s">
        <v>280</v>
      </c>
      <c r="B222" s="15" t="s">
        <v>2939</v>
      </c>
      <c r="D222" t="s">
        <v>2938</v>
      </c>
      <c r="E222" t="s">
        <v>2937</v>
      </c>
      <c r="F222" t="s">
        <v>2936</v>
      </c>
      <c r="G222">
        <v>3600</v>
      </c>
      <c r="H222">
        <v>3794.33293</v>
      </c>
      <c r="I222">
        <v>0</v>
      </c>
      <c r="J222">
        <v>1.9174990000000001</v>
      </c>
      <c r="K222" t="s">
        <v>262</v>
      </c>
      <c r="L222">
        <v>1</v>
      </c>
    </row>
    <row r="223" spans="1:12" hidden="1" x14ac:dyDescent="0.2">
      <c r="A223" t="s">
        <v>280</v>
      </c>
      <c r="B223" s="15" t="s">
        <v>2935</v>
      </c>
      <c r="D223" t="s">
        <v>2934</v>
      </c>
      <c r="E223" t="s">
        <v>2933</v>
      </c>
      <c r="F223" t="s">
        <v>2932</v>
      </c>
      <c r="G223">
        <v>700</v>
      </c>
      <c r="H223">
        <v>763.28216999999995</v>
      </c>
      <c r="I223">
        <v>0</v>
      </c>
      <c r="J223">
        <v>1.6842349999999999</v>
      </c>
      <c r="K223" t="s">
        <v>267</v>
      </c>
      <c r="L223">
        <v>1</v>
      </c>
    </row>
    <row r="224" spans="1:12" hidden="1" x14ac:dyDescent="0.2">
      <c r="A224" t="s">
        <v>280</v>
      </c>
      <c r="B224" s="15" t="s">
        <v>2931</v>
      </c>
      <c r="D224" t="s">
        <v>2930</v>
      </c>
      <c r="E224" t="s">
        <v>2929</v>
      </c>
      <c r="F224" t="s">
        <v>2928</v>
      </c>
      <c r="G224">
        <v>200</v>
      </c>
      <c r="H224">
        <v>205.48996</v>
      </c>
      <c r="I224">
        <v>0</v>
      </c>
      <c r="J224">
        <v>8.749485</v>
      </c>
      <c r="K224" t="s">
        <v>267</v>
      </c>
      <c r="L224">
        <v>1</v>
      </c>
    </row>
    <row r="225" spans="1:12" hidden="1" x14ac:dyDescent="0.2">
      <c r="A225" t="s">
        <v>280</v>
      </c>
      <c r="B225" s="15" t="s">
        <v>2927</v>
      </c>
      <c r="D225" t="s">
        <v>2926</v>
      </c>
      <c r="E225" t="s">
        <v>2925</v>
      </c>
      <c r="F225" t="s">
        <v>2924</v>
      </c>
      <c r="G225">
        <v>18000</v>
      </c>
      <c r="H225">
        <v>19297.520659999998</v>
      </c>
      <c r="I225">
        <v>0</v>
      </c>
      <c r="J225">
        <v>0.47299999999999998</v>
      </c>
      <c r="K225" t="s">
        <v>262</v>
      </c>
      <c r="L225">
        <v>1</v>
      </c>
    </row>
    <row r="226" spans="1:12" hidden="1" x14ac:dyDescent="0.2">
      <c r="A226" t="s">
        <v>280</v>
      </c>
      <c r="B226" s="15" t="s">
        <v>2923</v>
      </c>
      <c r="D226" t="s">
        <v>2922</v>
      </c>
      <c r="E226" t="s">
        <v>2921</v>
      </c>
      <c r="F226">
        <v>6199816</v>
      </c>
      <c r="G226">
        <v>9000</v>
      </c>
      <c r="H226">
        <v>9580.8748500000002</v>
      </c>
      <c r="I226">
        <v>0</v>
      </c>
      <c r="J226">
        <v>0.86433400000000005</v>
      </c>
      <c r="K226" t="s">
        <v>248</v>
      </c>
      <c r="L226">
        <v>1</v>
      </c>
    </row>
    <row r="227" spans="1:12" hidden="1" x14ac:dyDescent="0.2">
      <c r="A227" t="s">
        <v>280</v>
      </c>
      <c r="B227" s="15" t="s">
        <v>2920</v>
      </c>
      <c r="D227" t="s">
        <v>2919</v>
      </c>
      <c r="E227" t="s">
        <v>2918</v>
      </c>
      <c r="F227">
        <v>6718976</v>
      </c>
      <c r="G227">
        <v>27000</v>
      </c>
      <c r="H227">
        <v>27285.71428</v>
      </c>
      <c r="I227">
        <v>0</v>
      </c>
      <c r="J227">
        <v>2.4351219999999998</v>
      </c>
      <c r="K227" t="s">
        <v>262</v>
      </c>
      <c r="L227">
        <v>1</v>
      </c>
    </row>
    <row r="228" spans="1:12" hidden="1" x14ac:dyDescent="0.2">
      <c r="A228" t="s">
        <v>280</v>
      </c>
      <c r="B228" s="15" t="s">
        <v>2917</v>
      </c>
      <c r="D228" t="s">
        <v>2916</v>
      </c>
      <c r="E228" t="s">
        <v>2915</v>
      </c>
      <c r="F228" t="s">
        <v>2914</v>
      </c>
      <c r="G228">
        <v>600</v>
      </c>
      <c r="H228">
        <v>673.08145999999999</v>
      </c>
      <c r="I228">
        <v>0</v>
      </c>
      <c r="J228">
        <v>4.9021169999999996</v>
      </c>
      <c r="K228" t="s">
        <v>262</v>
      </c>
      <c r="L228">
        <v>1</v>
      </c>
    </row>
    <row r="229" spans="1:12" hidden="1" x14ac:dyDescent="0.2">
      <c r="A229" t="s">
        <v>280</v>
      </c>
      <c r="B229" s="15" t="s">
        <v>2913</v>
      </c>
      <c r="D229" t="s">
        <v>2912</v>
      </c>
      <c r="E229" t="s">
        <v>2911</v>
      </c>
      <c r="F229" t="s">
        <v>2910</v>
      </c>
      <c r="G229">
        <v>11000</v>
      </c>
      <c r="H229">
        <v>11804.014160000001</v>
      </c>
      <c r="I229">
        <v>0</v>
      </c>
      <c r="J229">
        <v>0.725437</v>
      </c>
      <c r="K229" t="s">
        <v>262</v>
      </c>
      <c r="L229">
        <v>1</v>
      </c>
    </row>
    <row r="230" spans="1:12" hidden="1" x14ac:dyDescent="0.2">
      <c r="A230" t="s">
        <v>280</v>
      </c>
      <c r="B230" s="15" t="s">
        <v>2909</v>
      </c>
      <c r="D230" t="s">
        <v>2908</v>
      </c>
      <c r="E230" t="s">
        <v>2907</v>
      </c>
      <c r="F230" t="s">
        <v>2906</v>
      </c>
      <c r="G230">
        <v>5000</v>
      </c>
      <c r="H230">
        <v>5115.1121599999997</v>
      </c>
      <c r="I230">
        <v>0</v>
      </c>
      <c r="J230">
        <v>0.97659899999999999</v>
      </c>
      <c r="K230" t="s">
        <v>262</v>
      </c>
      <c r="L230">
        <v>1</v>
      </c>
    </row>
    <row r="231" spans="1:12" hidden="1" x14ac:dyDescent="0.2">
      <c r="A231" t="s">
        <v>280</v>
      </c>
      <c r="B231" s="15" t="s">
        <v>2905</v>
      </c>
      <c r="D231" t="s">
        <v>2904</v>
      </c>
      <c r="E231" t="s">
        <v>2903</v>
      </c>
      <c r="F231" t="s">
        <v>2902</v>
      </c>
      <c r="G231">
        <v>10000</v>
      </c>
      <c r="H231">
        <v>10126.918530000001</v>
      </c>
      <c r="I231">
        <v>0</v>
      </c>
      <c r="J231">
        <v>3.244704</v>
      </c>
      <c r="K231" t="s">
        <v>262</v>
      </c>
      <c r="L231">
        <v>1</v>
      </c>
    </row>
    <row r="232" spans="1:12" hidden="1" x14ac:dyDescent="0.2">
      <c r="A232" t="s">
        <v>280</v>
      </c>
      <c r="B232" s="15" t="s">
        <v>2901</v>
      </c>
      <c r="D232" t="s">
        <v>2900</v>
      </c>
      <c r="E232" t="s">
        <v>2899</v>
      </c>
      <c r="F232" t="s">
        <v>2898</v>
      </c>
      <c r="G232">
        <v>1400</v>
      </c>
      <c r="H232">
        <v>1453.22255</v>
      </c>
      <c r="I232">
        <v>0</v>
      </c>
      <c r="J232">
        <v>3.9897529999999999</v>
      </c>
      <c r="K232" t="s">
        <v>267</v>
      </c>
      <c r="L232">
        <v>1</v>
      </c>
    </row>
    <row r="233" spans="1:12" hidden="1" x14ac:dyDescent="0.2">
      <c r="A233" t="s">
        <v>280</v>
      </c>
      <c r="B233" s="15" t="s">
        <v>2897</v>
      </c>
      <c r="D233" t="s">
        <v>2896</v>
      </c>
      <c r="E233" t="s">
        <v>2895</v>
      </c>
      <c r="F233" t="s">
        <v>2894</v>
      </c>
      <c r="G233">
        <v>14000</v>
      </c>
      <c r="H233">
        <v>14093.841200000001</v>
      </c>
      <c r="I233">
        <v>0</v>
      </c>
      <c r="J233">
        <v>3.9522919999999999</v>
      </c>
      <c r="K233" t="s">
        <v>262</v>
      </c>
      <c r="L233">
        <v>1</v>
      </c>
    </row>
    <row r="234" spans="1:12" hidden="1" x14ac:dyDescent="0.2">
      <c r="A234" t="s">
        <v>280</v>
      </c>
      <c r="B234" s="15" t="s">
        <v>2893</v>
      </c>
      <c r="D234" t="s">
        <v>2892</v>
      </c>
      <c r="E234" t="s">
        <v>2891</v>
      </c>
      <c r="F234">
        <v>6416139</v>
      </c>
      <c r="G234">
        <v>4000</v>
      </c>
      <c r="H234">
        <v>4983.4710699999996</v>
      </c>
      <c r="I234">
        <v>0</v>
      </c>
      <c r="J234">
        <v>1.958297</v>
      </c>
      <c r="K234" t="s">
        <v>262</v>
      </c>
      <c r="L234">
        <v>1</v>
      </c>
    </row>
    <row r="235" spans="1:12" hidden="1" x14ac:dyDescent="0.2">
      <c r="A235" t="s">
        <v>280</v>
      </c>
      <c r="B235" s="15" t="s">
        <v>2890</v>
      </c>
      <c r="D235" t="s">
        <v>2889</v>
      </c>
      <c r="E235" t="s">
        <v>2888</v>
      </c>
      <c r="F235" t="s">
        <v>2887</v>
      </c>
      <c r="G235">
        <v>600</v>
      </c>
      <c r="H235">
        <v>638.88487999999995</v>
      </c>
      <c r="I235">
        <v>0</v>
      </c>
      <c r="J235">
        <v>2.7074379999999998</v>
      </c>
      <c r="K235" t="s">
        <v>267</v>
      </c>
      <c r="L235">
        <v>1</v>
      </c>
    </row>
    <row r="236" spans="1:12" hidden="1" x14ac:dyDescent="0.2">
      <c r="A236" t="s">
        <v>280</v>
      </c>
      <c r="B236" s="15" t="s">
        <v>2886</v>
      </c>
      <c r="D236" t="s">
        <v>2885</v>
      </c>
      <c r="E236" t="s">
        <v>2884</v>
      </c>
      <c r="F236" t="s">
        <v>2883</v>
      </c>
      <c r="G236">
        <v>5200</v>
      </c>
      <c r="H236">
        <v>5226.1823999999997</v>
      </c>
      <c r="I236">
        <v>0</v>
      </c>
      <c r="J236">
        <v>0.85831199999999996</v>
      </c>
      <c r="K236" t="s">
        <v>267</v>
      </c>
      <c r="L236">
        <v>1</v>
      </c>
    </row>
    <row r="237" spans="1:12" hidden="1" x14ac:dyDescent="0.2">
      <c r="A237" t="s">
        <v>280</v>
      </c>
      <c r="B237" s="15" t="s">
        <v>2882</v>
      </c>
      <c r="D237" t="s">
        <v>2881</v>
      </c>
      <c r="E237" t="s">
        <v>2880</v>
      </c>
      <c r="F237" t="s">
        <v>2879</v>
      </c>
      <c r="G237">
        <v>19500</v>
      </c>
      <c r="H237">
        <v>19522.7556</v>
      </c>
      <c r="I237">
        <v>0</v>
      </c>
      <c r="J237">
        <v>0.73053699999999999</v>
      </c>
      <c r="K237" t="s">
        <v>262</v>
      </c>
      <c r="L237">
        <v>1</v>
      </c>
    </row>
    <row r="238" spans="1:12" hidden="1" x14ac:dyDescent="0.2">
      <c r="A238" t="s">
        <v>280</v>
      </c>
      <c r="B238" s="15" t="s">
        <v>2878</v>
      </c>
      <c r="D238" t="s">
        <v>2877</v>
      </c>
      <c r="E238" t="s">
        <v>2876</v>
      </c>
      <c r="F238">
        <v>6073556</v>
      </c>
      <c r="G238">
        <v>22000</v>
      </c>
      <c r="H238">
        <v>22433.884290000002</v>
      </c>
      <c r="I238">
        <v>0</v>
      </c>
      <c r="J238">
        <v>10.307833</v>
      </c>
      <c r="K238" t="s">
        <v>262</v>
      </c>
      <c r="L238">
        <v>1</v>
      </c>
    </row>
    <row r="239" spans="1:12" hidden="1" x14ac:dyDescent="0.2">
      <c r="A239" t="s">
        <v>280</v>
      </c>
      <c r="B239" s="15" t="s">
        <v>2875</v>
      </c>
      <c r="D239" t="s">
        <v>2874</v>
      </c>
      <c r="E239" t="s">
        <v>2873</v>
      </c>
      <c r="F239" t="s">
        <v>2872</v>
      </c>
      <c r="G239">
        <v>12000</v>
      </c>
      <c r="H239">
        <v>14667.06021</v>
      </c>
      <c r="I239">
        <v>0</v>
      </c>
      <c r="J239">
        <v>0.38757999999999998</v>
      </c>
      <c r="K239" t="s">
        <v>262</v>
      </c>
      <c r="L239">
        <v>1</v>
      </c>
    </row>
    <row r="240" spans="1:12" hidden="1" x14ac:dyDescent="0.2">
      <c r="A240" t="s">
        <v>280</v>
      </c>
      <c r="B240" s="15" t="s">
        <v>2871</v>
      </c>
      <c r="D240" t="s">
        <v>2870</v>
      </c>
      <c r="E240" t="s">
        <v>2869</v>
      </c>
      <c r="F240" t="s">
        <v>2868</v>
      </c>
      <c r="G240">
        <v>14000</v>
      </c>
      <c r="H240">
        <v>14362.45572</v>
      </c>
      <c r="I240">
        <v>0</v>
      </c>
      <c r="J240">
        <v>0.73946100000000003</v>
      </c>
      <c r="K240" t="s">
        <v>262</v>
      </c>
      <c r="L240">
        <v>1</v>
      </c>
    </row>
    <row r="241" spans="1:12" hidden="1" x14ac:dyDescent="0.2">
      <c r="A241" t="s">
        <v>280</v>
      </c>
      <c r="B241" s="15" t="s">
        <v>2867</v>
      </c>
      <c r="D241" t="s">
        <v>2866</v>
      </c>
      <c r="E241" t="s">
        <v>2865</v>
      </c>
      <c r="F241">
        <v>6560995</v>
      </c>
      <c r="G241">
        <v>6000</v>
      </c>
      <c r="H241">
        <v>6884.2975200000001</v>
      </c>
      <c r="I241">
        <v>0</v>
      </c>
      <c r="J241">
        <v>0.930701</v>
      </c>
      <c r="K241" t="s">
        <v>262</v>
      </c>
      <c r="L241">
        <v>1</v>
      </c>
    </row>
    <row r="242" spans="1:12" hidden="1" x14ac:dyDescent="0.2">
      <c r="A242" t="s">
        <v>280</v>
      </c>
      <c r="B242" s="15" t="s">
        <v>2864</v>
      </c>
      <c r="D242" t="s">
        <v>2863</v>
      </c>
      <c r="E242" t="s">
        <v>2862</v>
      </c>
      <c r="F242">
        <v>6741013</v>
      </c>
      <c r="G242">
        <v>4000</v>
      </c>
      <c r="H242">
        <v>4028.3353000000002</v>
      </c>
      <c r="I242">
        <v>0</v>
      </c>
      <c r="J242">
        <v>0.66169</v>
      </c>
      <c r="K242" t="s">
        <v>262</v>
      </c>
      <c r="L242">
        <v>1</v>
      </c>
    </row>
    <row r="243" spans="1:12" hidden="1" x14ac:dyDescent="0.2">
      <c r="A243" t="s">
        <v>280</v>
      </c>
      <c r="B243" s="15" t="s">
        <v>2861</v>
      </c>
      <c r="D243" t="s">
        <v>2860</v>
      </c>
      <c r="E243" t="s">
        <v>2859</v>
      </c>
      <c r="F243">
        <v>6192150</v>
      </c>
      <c r="G243">
        <v>14000</v>
      </c>
      <c r="H243">
        <v>14058.417939999999</v>
      </c>
      <c r="I243">
        <v>0</v>
      </c>
      <c r="J243">
        <v>3.5443129999999998</v>
      </c>
      <c r="K243" t="s">
        <v>262</v>
      </c>
      <c r="L243">
        <v>1</v>
      </c>
    </row>
    <row r="244" spans="1:12" hidden="1" x14ac:dyDescent="0.2">
      <c r="A244" t="s">
        <v>280</v>
      </c>
      <c r="B244" s="15" t="s">
        <v>2855</v>
      </c>
      <c r="D244" t="s">
        <v>2858</v>
      </c>
      <c r="E244" t="s">
        <v>2857</v>
      </c>
      <c r="F244" t="s">
        <v>2856</v>
      </c>
      <c r="G244">
        <v>9400</v>
      </c>
      <c r="H244">
        <v>9539.7874800000009</v>
      </c>
      <c r="I244">
        <v>0</v>
      </c>
      <c r="J244">
        <v>3.4678179999999998</v>
      </c>
      <c r="K244" t="s">
        <v>262</v>
      </c>
      <c r="L244">
        <v>1</v>
      </c>
    </row>
    <row r="245" spans="1:12" hidden="1" x14ac:dyDescent="0.2">
      <c r="A245" t="s">
        <v>280</v>
      </c>
      <c r="B245" s="15" t="s">
        <v>2855</v>
      </c>
      <c r="D245" t="s">
        <v>2854</v>
      </c>
      <c r="E245" t="s">
        <v>2853</v>
      </c>
      <c r="F245" t="s">
        <v>2852</v>
      </c>
      <c r="G245">
        <v>400</v>
      </c>
      <c r="H245">
        <v>416.39551</v>
      </c>
      <c r="I245">
        <v>0</v>
      </c>
      <c r="J245">
        <v>4.3916729999999999</v>
      </c>
      <c r="K245" t="s">
        <v>267</v>
      </c>
      <c r="L245">
        <v>1</v>
      </c>
    </row>
    <row r="246" spans="1:12" hidden="1" x14ac:dyDescent="0.2">
      <c r="A246" t="s">
        <v>280</v>
      </c>
      <c r="B246" s="15" t="s">
        <v>2851</v>
      </c>
      <c r="D246" t="s">
        <v>2850</v>
      </c>
      <c r="E246" t="s">
        <v>2849</v>
      </c>
      <c r="F246" t="s">
        <v>2848</v>
      </c>
      <c r="G246">
        <v>3300</v>
      </c>
      <c r="H246">
        <v>3380.38193</v>
      </c>
      <c r="I246">
        <v>0</v>
      </c>
      <c r="J246">
        <v>0.79500599999999999</v>
      </c>
      <c r="K246" t="s">
        <v>267</v>
      </c>
      <c r="L246">
        <v>1</v>
      </c>
    </row>
    <row r="247" spans="1:12" hidden="1" x14ac:dyDescent="0.2">
      <c r="A247" t="s">
        <v>280</v>
      </c>
      <c r="B247" s="15" t="s">
        <v>2847</v>
      </c>
      <c r="D247" t="s">
        <v>2846</v>
      </c>
      <c r="E247" t="s">
        <v>2845</v>
      </c>
      <c r="F247">
        <v>6291819</v>
      </c>
      <c r="G247">
        <v>92000</v>
      </c>
      <c r="H247">
        <v>92209.445099999997</v>
      </c>
      <c r="I247">
        <v>0</v>
      </c>
      <c r="J247">
        <v>0.78535900000000003</v>
      </c>
      <c r="K247" t="s">
        <v>262</v>
      </c>
      <c r="L247">
        <v>1</v>
      </c>
    </row>
    <row r="248" spans="1:12" hidden="1" x14ac:dyDescent="0.2">
      <c r="A248" t="s">
        <v>280</v>
      </c>
      <c r="B248" s="15" t="s">
        <v>2844</v>
      </c>
      <c r="D248" t="s">
        <v>2843</v>
      </c>
      <c r="E248" t="s">
        <v>2842</v>
      </c>
      <c r="F248" t="s">
        <v>2841</v>
      </c>
      <c r="G248">
        <v>15000</v>
      </c>
      <c r="H248">
        <v>15291.02715</v>
      </c>
      <c r="I248">
        <v>0</v>
      </c>
      <c r="J248">
        <v>0.23968700000000001</v>
      </c>
      <c r="K248" t="s">
        <v>262</v>
      </c>
      <c r="L248">
        <v>1</v>
      </c>
    </row>
    <row r="249" spans="1:12" hidden="1" x14ac:dyDescent="0.2">
      <c r="A249" t="s">
        <v>280</v>
      </c>
      <c r="B249" s="15" t="s">
        <v>2840</v>
      </c>
      <c r="D249" t="s">
        <v>2839</v>
      </c>
      <c r="E249" t="s">
        <v>2838</v>
      </c>
      <c r="F249" t="s">
        <v>2837</v>
      </c>
      <c r="G249">
        <v>7500</v>
      </c>
      <c r="H249">
        <v>7778.9256100000002</v>
      </c>
      <c r="I249">
        <v>0</v>
      </c>
      <c r="J249">
        <v>1.4355739999999999</v>
      </c>
      <c r="K249" t="s">
        <v>262</v>
      </c>
      <c r="L249">
        <v>1</v>
      </c>
    </row>
    <row r="250" spans="1:12" hidden="1" x14ac:dyDescent="0.2">
      <c r="A250" t="s">
        <v>280</v>
      </c>
      <c r="B250" s="15" t="s">
        <v>2836</v>
      </c>
      <c r="D250" t="s">
        <v>2835</v>
      </c>
      <c r="E250" t="s">
        <v>2834</v>
      </c>
      <c r="F250" t="s">
        <v>2833</v>
      </c>
      <c r="G250">
        <v>14000</v>
      </c>
      <c r="H250">
        <v>14196.576150000001</v>
      </c>
      <c r="I250">
        <v>0</v>
      </c>
      <c r="J250">
        <v>0.93835100000000005</v>
      </c>
      <c r="K250" t="s">
        <v>262</v>
      </c>
      <c r="L250">
        <v>1</v>
      </c>
    </row>
    <row r="251" spans="1:12" hidden="1" x14ac:dyDescent="0.2">
      <c r="A251" t="s">
        <v>280</v>
      </c>
      <c r="B251" s="15" t="s">
        <v>2832</v>
      </c>
      <c r="D251" t="s">
        <v>2831</v>
      </c>
      <c r="E251" t="s">
        <v>2830</v>
      </c>
      <c r="F251" t="s">
        <v>2829</v>
      </c>
      <c r="G251">
        <v>5000</v>
      </c>
      <c r="H251">
        <v>5237.3081400000001</v>
      </c>
      <c r="I251">
        <v>0</v>
      </c>
      <c r="J251">
        <v>0.766235</v>
      </c>
      <c r="K251" t="s">
        <v>262</v>
      </c>
      <c r="L251">
        <v>1</v>
      </c>
    </row>
    <row r="252" spans="1:12" hidden="1" x14ac:dyDescent="0.2">
      <c r="A252" t="s">
        <v>280</v>
      </c>
      <c r="B252" s="15" t="s">
        <v>2828</v>
      </c>
      <c r="D252" t="s">
        <v>2827</v>
      </c>
      <c r="E252" t="s">
        <v>2826</v>
      </c>
      <c r="F252" t="s">
        <v>2825</v>
      </c>
      <c r="G252">
        <v>16000</v>
      </c>
      <c r="H252">
        <v>16592.680039999999</v>
      </c>
      <c r="I252">
        <v>0</v>
      </c>
      <c r="J252">
        <v>0.205264</v>
      </c>
      <c r="K252" t="s">
        <v>262</v>
      </c>
      <c r="L252">
        <v>1</v>
      </c>
    </row>
    <row r="253" spans="1:12" hidden="1" x14ac:dyDescent="0.2">
      <c r="A253" t="s">
        <v>280</v>
      </c>
      <c r="B253" s="15" t="s">
        <v>2824</v>
      </c>
      <c r="D253" t="s">
        <v>2823</v>
      </c>
      <c r="E253" t="s">
        <v>2822</v>
      </c>
      <c r="F253">
        <v>6972459</v>
      </c>
      <c r="G253">
        <v>4000</v>
      </c>
      <c r="H253">
        <v>5324.6753200000003</v>
      </c>
      <c r="I253">
        <v>0</v>
      </c>
      <c r="J253">
        <v>3.461443</v>
      </c>
      <c r="K253" t="s">
        <v>262</v>
      </c>
      <c r="L253">
        <v>1</v>
      </c>
    </row>
    <row r="254" spans="1:12" hidden="1" x14ac:dyDescent="0.2">
      <c r="A254" t="s">
        <v>280</v>
      </c>
      <c r="B254" s="15" t="s">
        <v>2821</v>
      </c>
      <c r="D254" t="s">
        <v>2820</v>
      </c>
      <c r="E254" t="s">
        <v>2819</v>
      </c>
      <c r="F254" t="s">
        <v>2818</v>
      </c>
      <c r="G254">
        <v>8000</v>
      </c>
      <c r="H254">
        <v>8855.9622099999997</v>
      </c>
      <c r="I254">
        <v>0</v>
      </c>
      <c r="J254">
        <v>0.92815099999999995</v>
      </c>
      <c r="K254" t="s">
        <v>262</v>
      </c>
      <c r="L254">
        <v>1</v>
      </c>
    </row>
    <row r="255" spans="1:12" hidden="1" x14ac:dyDescent="0.2">
      <c r="A255" t="s">
        <v>280</v>
      </c>
      <c r="B255" s="15" t="s">
        <v>2817</v>
      </c>
      <c r="D255" t="s">
        <v>2816</v>
      </c>
      <c r="E255" t="s">
        <v>2815</v>
      </c>
      <c r="F255">
        <v>6535517</v>
      </c>
      <c r="G255">
        <v>2000</v>
      </c>
      <c r="H255">
        <v>3238.4887800000001</v>
      </c>
      <c r="I255">
        <v>0</v>
      </c>
      <c r="J255">
        <v>4.1371570000000002</v>
      </c>
      <c r="K255" t="s">
        <v>262</v>
      </c>
      <c r="L255">
        <v>1</v>
      </c>
    </row>
    <row r="256" spans="1:12" hidden="1" x14ac:dyDescent="0.2">
      <c r="A256" t="s">
        <v>280</v>
      </c>
      <c r="B256" s="15" t="s">
        <v>2814</v>
      </c>
      <c r="D256" t="s">
        <v>2813</v>
      </c>
      <c r="E256" t="s">
        <v>2812</v>
      </c>
      <c r="F256">
        <v>6193766</v>
      </c>
      <c r="G256">
        <v>10000</v>
      </c>
      <c r="H256">
        <v>10183.78571</v>
      </c>
      <c r="I256">
        <v>0</v>
      </c>
      <c r="J256">
        <v>3.9714160000000001</v>
      </c>
      <c r="K256" t="s">
        <v>262</v>
      </c>
      <c r="L256">
        <v>1</v>
      </c>
    </row>
    <row r="257" spans="1:12" hidden="1" x14ac:dyDescent="0.2">
      <c r="A257" t="s">
        <v>280</v>
      </c>
      <c r="B257" s="15" t="s">
        <v>2811</v>
      </c>
      <c r="D257" t="s">
        <v>2810</v>
      </c>
      <c r="E257" t="s">
        <v>2809</v>
      </c>
      <c r="F257" t="s">
        <v>2808</v>
      </c>
      <c r="G257">
        <v>6000</v>
      </c>
      <c r="H257">
        <v>6009.4450999999999</v>
      </c>
      <c r="I257">
        <v>0</v>
      </c>
      <c r="J257">
        <v>1.3973260000000001</v>
      </c>
      <c r="K257" t="s">
        <v>262</v>
      </c>
      <c r="L257">
        <v>1</v>
      </c>
    </row>
    <row r="258" spans="1:12" hidden="1" x14ac:dyDescent="0.2">
      <c r="A258" t="s">
        <v>280</v>
      </c>
      <c r="B258" s="15" t="s">
        <v>2807</v>
      </c>
      <c r="D258" t="s">
        <v>2806</v>
      </c>
      <c r="E258" t="s">
        <v>2805</v>
      </c>
      <c r="F258">
        <v>6711566</v>
      </c>
      <c r="G258">
        <v>6000</v>
      </c>
      <c r="H258">
        <v>6909.6806299999998</v>
      </c>
      <c r="I258">
        <v>0</v>
      </c>
      <c r="J258">
        <v>1.9633970000000001</v>
      </c>
      <c r="K258" t="s">
        <v>262</v>
      </c>
      <c r="L258">
        <v>1</v>
      </c>
    </row>
    <row r="259" spans="1:12" hidden="1" x14ac:dyDescent="0.2">
      <c r="A259" t="s">
        <v>280</v>
      </c>
      <c r="B259" s="15" t="s">
        <v>2804</v>
      </c>
      <c r="D259" t="s">
        <v>2803</v>
      </c>
      <c r="E259" t="s">
        <v>2802</v>
      </c>
      <c r="F259" t="s">
        <v>2801</v>
      </c>
      <c r="G259">
        <v>12500</v>
      </c>
      <c r="H259">
        <v>12694.805189999999</v>
      </c>
      <c r="I259">
        <v>0</v>
      </c>
      <c r="J259">
        <v>2.3790249999999999</v>
      </c>
      <c r="K259" t="s">
        <v>262</v>
      </c>
      <c r="L259">
        <v>1</v>
      </c>
    </row>
    <row r="260" spans="1:12" hidden="1" x14ac:dyDescent="0.2">
      <c r="A260" t="s">
        <v>280</v>
      </c>
      <c r="B260" s="15" t="s">
        <v>2800</v>
      </c>
      <c r="D260" t="s">
        <v>2799</v>
      </c>
      <c r="E260" t="s">
        <v>2798</v>
      </c>
      <c r="F260">
        <v>6013693</v>
      </c>
      <c r="G260">
        <v>6000</v>
      </c>
      <c r="H260">
        <v>7110.9799199999998</v>
      </c>
      <c r="I260">
        <v>0</v>
      </c>
      <c r="J260">
        <v>0.69738800000000001</v>
      </c>
      <c r="K260" t="s">
        <v>262</v>
      </c>
      <c r="L260">
        <v>1</v>
      </c>
    </row>
    <row r="261" spans="1:12" hidden="1" x14ac:dyDescent="0.2">
      <c r="A261" t="s">
        <v>280</v>
      </c>
      <c r="B261" s="15" t="s">
        <v>2797</v>
      </c>
      <c r="D261" t="s">
        <v>2796</v>
      </c>
      <c r="E261" t="s">
        <v>2795</v>
      </c>
      <c r="F261" t="s">
        <v>2794</v>
      </c>
      <c r="G261">
        <v>3400</v>
      </c>
      <c r="H261">
        <v>3485.2502899999999</v>
      </c>
      <c r="I261">
        <v>0</v>
      </c>
      <c r="J261">
        <v>0.88039599999999996</v>
      </c>
      <c r="K261" t="s">
        <v>267</v>
      </c>
      <c r="L261">
        <v>1</v>
      </c>
    </row>
    <row r="262" spans="1:12" hidden="1" x14ac:dyDescent="0.2">
      <c r="A262" t="s">
        <v>280</v>
      </c>
      <c r="B262" s="15" t="s">
        <v>2793</v>
      </c>
      <c r="D262" t="s">
        <v>2792</v>
      </c>
      <c r="E262" t="s">
        <v>2791</v>
      </c>
      <c r="F262" t="s">
        <v>2790</v>
      </c>
      <c r="G262">
        <v>6000</v>
      </c>
      <c r="H262">
        <v>7362.4557199999999</v>
      </c>
      <c r="I262">
        <v>0</v>
      </c>
      <c r="J262">
        <v>0.89117800000000003</v>
      </c>
      <c r="K262" t="s">
        <v>262</v>
      </c>
      <c r="L262">
        <v>1</v>
      </c>
    </row>
    <row r="263" spans="1:12" hidden="1" x14ac:dyDescent="0.2">
      <c r="A263" t="s">
        <v>280</v>
      </c>
      <c r="B263" s="15" t="s">
        <v>2789</v>
      </c>
      <c r="D263" t="s">
        <v>2788</v>
      </c>
      <c r="E263" t="s">
        <v>2787</v>
      </c>
      <c r="F263">
        <v>6190950</v>
      </c>
      <c r="G263">
        <v>46000</v>
      </c>
      <c r="H263">
        <v>46208.567289999999</v>
      </c>
      <c r="I263">
        <v>0</v>
      </c>
      <c r="J263">
        <v>0.81081999999999999</v>
      </c>
      <c r="K263" t="s">
        <v>248</v>
      </c>
      <c r="L263">
        <v>1</v>
      </c>
    </row>
    <row r="264" spans="1:12" hidden="1" x14ac:dyDescent="0.2">
      <c r="A264" t="s">
        <v>280</v>
      </c>
      <c r="B264" s="15" t="s">
        <v>2786</v>
      </c>
      <c r="D264" t="s">
        <v>2785</v>
      </c>
      <c r="E264" t="s">
        <v>2784</v>
      </c>
      <c r="F264">
        <v>6264048</v>
      </c>
      <c r="G264">
        <v>5800</v>
      </c>
      <c r="H264">
        <v>5985.0413200000003</v>
      </c>
      <c r="I264">
        <v>0</v>
      </c>
      <c r="J264">
        <v>2.7538550000000002</v>
      </c>
      <c r="K264" t="s">
        <v>262</v>
      </c>
      <c r="L264">
        <v>1</v>
      </c>
    </row>
    <row r="265" spans="1:12" hidden="1" x14ac:dyDescent="0.2">
      <c r="A265" t="s">
        <v>280</v>
      </c>
      <c r="B265" s="15" t="s">
        <v>2783</v>
      </c>
      <c r="D265" t="s">
        <v>2782</v>
      </c>
      <c r="E265" t="s">
        <v>2781</v>
      </c>
      <c r="F265">
        <v>6559335</v>
      </c>
      <c r="G265">
        <v>50000</v>
      </c>
      <c r="H265">
        <v>50809.917350000003</v>
      </c>
      <c r="I265">
        <v>0</v>
      </c>
      <c r="J265">
        <v>0.52144800000000002</v>
      </c>
      <c r="K265" t="s">
        <v>262</v>
      </c>
      <c r="L265">
        <v>1</v>
      </c>
    </row>
    <row r="266" spans="1:12" hidden="1" x14ac:dyDescent="0.2">
      <c r="A266" t="s">
        <v>280</v>
      </c>
      <c r="B266" s="15" t="s">
        <v>2780</v>
      </c>
      <c r="D266" t="s">
        <v>2779</v>
      </c>
      <c r="E266" t="s">
        <v>2778</v>
      </c>
      <c r="F266" t="s">
        <v>2777</v>
      </c>
      <c r="G266">
        <v>142000</v>
      </c>
      <c r="H266">
        <v>142384.88782999999</v>
      </c>
      <c r="I266">
        <v>0</v>
      </c>
      <c r="J266">
        <v>0.19506499999999999</v>
      </c>
      <c r="K266" t="s">
        <v>262</v>
      </c>
      <c r="L266">
        <v>1</v>
      </c>
    </row>
    <row r="267" spans="1:12" hidden="1" x14ac:dyDescent="0.2">
      <c r="A267" t="s">
        <v>280</v>
      </c>
      <c r="B267" s="15" t="s">
        <v>2776</v>
      </c>
      <c r="D267" t="s">
        <v>2775</v>
      </c>
      <c r="E267" t="s">
        <v>2774</v>
      </c>
      <c r="F267">
        <v>6971779</v>
      </c>
      <c r="G267">
        <v>8000</v>
      </c>
      <c r="H267">
        <v>8381.3459199999998</v>
      </c>
      <c r="I267">
        <v>0</v>
      </c>
      <c r="J267">
        <v>0.62981699999999996</v>
      </c>
      <c r="K267" t="s">
        <v>262</v>
      </c>
      <c r="L267">
        <v>1</v>
      </c>
    </row>
    <row r="268" spans="1:12" hidden="1" x14ac:dyDescent="0.2">
      <c r="A268" t="s">
        <v>280</v>
      </c>
      <c r="B268" s="15" t="s">
        <v>2773</v>
      </c>
      <c r="D268" t="s">
        <v>2772</v>
      </c>
      <c r="E268" t="s">
        <v>2771</v>
      </c>
      <c r="F268">
        <v>6197285</v>
      </c>
      <c r="G268">
        <v>6000</v>
      </c>
      <c r="H268">
        <v>7632.8217199999999</v>
      </c>
      <c r="I268">
        <v>0</v>
      </c>
      <c r="J268">
        <v>0.266461</v>
      </c>
      <c r="K268" t="s">
        <v>262</v>
      </c>
      <c r="L268">
        <v>1</v>
      </c>
    </row>
    <row r="269" spans="1:12" hidden="1" x14ac:dyDescent="0.2">
      <c r="A269" t="s">
        <v>280</v>
      </c>
      <c r="B269" s="15" t="s">
        <v>2770</v>
      </c>
      <c r="D269" t="s">
        <v>2769</v>
      </c>
      <c r="E269" t="s">
        <v>2768</v>
      </c>
      <c r="F269">
        <v>6263830</v>
      </c>
      <c r="G269">
        <v>22000</v>
      </c>
      <c r="H269">
        <v>22242.03069</v>
      </c>
      <c r="I269">
        <v>0</v>
      </c>
      <c r="J269">
        <v>1.105367</v>
      </c>
      <c r="K269" t="s">
        <v>262</v>
      </c>
      <c r="L269">
        <v>1</v>
      </c>
    </row>
    <row r="270" spans="1:12" hidden="1" x14ac:dyDescent="0.2">
      <c r="A270" t="s">
        <v>280</v>
      </c>
      <c r="B270" s="15" t="s">
        <v>2767</v>
      </c>
      <c r="D270" t="s">
        <v>2766</v>
      </c>
      <c r="E270" t="s">
        <v>2765</v>
      </c>
      <c r="F270" t="s">
        <v>2764</v>
      </c>
      <c r="G270">
        <v>2600</v>
      </c>
      <c r="H270">
        <v>2684.8287999999998</v>
      </c>
      <c r="I270">
        <v>0</v>
      </c>
      <c r="J270">
        <v>0.79058899999999999</v>
      </c>
      <c r="K270" t="s">
        <v>267</v>
      </c>
      <c r="L270">
        <v>1</v>
      </c>
    </row>
    <row r="271" spans="1:12" hidden="1" x14ac:dyDescent="0.2">
      <c r="A271" t="s">
        <v>280</v>
      </c>
      <c r="B271" s="15" t="s">
        <v>2763</v>
      </c>
      <c r="D271" t="s">
        <v>2762</v>
      </c>
      <c r="E271" t="s">
        <v>2761</v>
      </c>
      <c r="F271" t="s">
        <v>2760</v>
      </c>
      <c r="G271">
        <v>700</v>
      </c>
      <c r="H271">
        <v>743.17178000000001</v>
      </c>
      <c r="I271">
        <v>0</v>
      </c>
      <c r="J271">
        <v>3.7924739999999999</v>
      </c>
      <c r="K271" t="s">
        <v>267</v>
      </c>
      <c r="L271">
        <v>1</v>
      </c>
    </row>
    <row r="272" spans="1:12" hidden="1" x14ac:dyDescent="0.2">
      <c r="A272" t="s">
        <v>280</v>
      </c>
      <c r="B272" s="15" t="s">
        <v>2759</v>
      </c>
      <c r="D272" t="s">
        <v>2758</v>
      </c>
      <c r="E272" t="s">
        <v>2757</v>
      </c>
      <c r="F272" t="s">
        <v>2756</v>
      </c>
      <c r="G272">
        <v>4400</v>
      </c>
      <c r="H272">
        <v>4419.14462</v>
      </c>
      <c r="I272">
        <v>0</v>
      </c>
      <c r="J272">
        <v>3.6463079999999999</v>
      </c>
      <c r="K272" t="s">
        <v>262</v>
      </c>
      <c r="L272">
        <v>1</v>
      </c>
    </row>
    <row r="273" spans="1:12" hidden="1" x14ac:dyDescent="0.2">
      <c r="A273" t="s">
        <v>280</v>
      </c>
      <c r="B273" s="15" t="s">
        <v>2755</v>
      </c>
      <c r="D273" t="s">
        <v>2754</v>
      </c>
      <c r="E273" t="s">
        <v>2753</v>
      </c>
      <c r="F273" t="s">
        <v>2752</v>
      </c>
      <c r="G273">
        <v>1400</v>
      </c>
      <c r="H273">
        <v>1422.5295100000001</v>
      </c>
      <c r="I273">
        <v>0</v>
      </c>
      <c r="J273">
        <v>2.3187679999999999</v>
      </c>
      <c r="K273" t="s">
        <v>267</v>
      </c>
      <c r="L273">
        <v>1</v>
      </c>
    </row>
    <row r="274" spans="1:12" hidden="1" x14ac:dyDescent="0.2">
      <c r="A274" t="s">
        <v>280</v>
      </c>
      <c r="B274" s="15" t="s">
        <v>2751</v>
      </c>
      <c r="D274" t="s">
        <v>2750</v>
      </c>
      <c r="E274" t="s">
        <v>2749</v>
      </c>
      <c r="F274" t="s">
        <v>2748</v>
      </c>
      <c r="G274">
        <v>5600</v>
      </c>
      <c r="H274">
        <v>5774.0259699999997</v>
      </c>
      <c r="I274">
        <v>0</v>
      </c>
      <c r="J274">
        <v>0.46789999999999998</v>
      </c>
      <c r="K274" t="s">
        <v>262</v>
      </c>
      <c r="L274">
        <v>1</v>
      </c>
    </row>
    <row r="275" spans="1:12" hidden="1" x14ac:dyDescent="0.2">
      <c r="A275" t="s">
        <v>280</v>
      </c>
      <c r="B275" s="15" t="s">
        <v>2747</v>
      </c>
      <c r="D275" t="s">
        <v>2746</v>
      </c>
      <c r="E275" t="s">
        <v>2745</v>
      </c>
      <c r="F275" t="s">
        <v>2744</v>
      </c>
      <c r="G275">
        <v>9000</v>
      </c>
      <c r="H275">
        <v>9587.3671699999995</v>
      </c>
      <c r="I275">
        <v>0</v>
      </c>
      <c r="J275">
        <v>0.55969599999999997</v>
      </c>
      <c r="K275" t="s">
        <v>262</v>
      </c>
      <c r="L275">
        <v>1</v>
      </c>
    </row>
    <row r="276" spans="1:12" hidden="1" x14ac:dyDescent="0.2">
      <c r="A276" t="s">
        <v>280</v>
      </c>
      <c r="B276" s="15" t="s">
        <v>2743</v>
      </c>
      <c r="D276" t="s">
        <v>2742</v>
      </c>
      <c r="E276" t="s">
        <v>2741</v>
      </c>
      <c r="F276">
        <v>6287841</v>
      </c>
      <c r="G276">
        <v>13000</v>
      </c>
      <c r="H276">
        <v>13641.32821</v>
      </c>
      <c r="I276">
        <v>0</v>
      </c>
      <c r="J276">
        <v>3.4703080000000002</v>
      </c>
      <c r="K276" t="s">
        <v>248</v>
      </c>
      <c r="L276">
        <v>1</v>
      </c>
    </row>
    <row r="277" spans="1:12" hidden="1" x14ac:dyDescent="0.2">
      <c r="A277" t="s">
        <v>280</v>
      </c>
      <c r="B277" s="15" t="s">
        <v>2740</v>
      </c>
      <c r="D277" t="s">
        <v>2739</v>
      </c>
      <c r="E277" t="s">
        <v>2738</v>
      </c>
      <c r="F277" t="s">
        <v>2737</v>
      </c>
      <c r="G277">
        <v>3200</v>
      </c>
      <c r="H277">
        <v>3239.3801600000002</v>
      </c>
      <c r="I277">
        <v>0</v>
      </c>
      <c r="J277">
        <v>3.707265</v>
      </c>
      <c r="K277" t="s">
        <v>269</v>
      </c>
      <c r="L277">
        <v>1</v>
      </c>
    </row>
    <row r="278" spans="1:12" hidden="1" x14ac:dyDescent="0.2">
      <c r="A278" t="s">
        <v>280</v>
      </c>
      <c r="B278" s="15" t="s">
        <v>2736</v>
      </c>
      <c r="D278" t="s">
        <v>2735</v>
      </c>
      <c r="E278" t="s">
        <v>2734</v>
      </c>
      <c r="F278">
        <v>2196286</v>
      </c>
      <c r="G278">
        <v>11500</v>
      </c>
      <c r="H278">
        <v>11582.70897</v>
      </c>
      <c r="I278">
        <v>0</v>
      </c>
      <c r="J278">
        <v>14.626068</v>
      </c>
      <c r="K278" t="s">
        <v>269</v>
      </c>
      <c r="L278">
        <v>1</v>
      </c>
    </row>
    <row r="279" spans="1:12" hidden="1" x14ac:dyDescent="0.2">
      <c r="A279" t="s">
        <v>280</v>
      </c>
      <c r="B279" s="15" t="s">
        <v>2733</v>
      </c>
      <c r="D279" t="s">
        <v>2732</v>
      </c>
      <c r="E279" t="s">
        <v>2731</v>
      </c>
      <c r="F279" t="s">
        <v>2730</v>
      </c>
      <c r="G279">
        <v>4400</v>
      </c>
      <c r="H279">
        <v>4491.7803999999996</v>
      </c>
      <c r="I279">
        <v>0</v>
      </c>
      <c r="J279">
        <v>2.7831199999999998</v>
      </c>
      <c r="K279" t="s">
        <v>269</v>
      </c>
      <c r="L279">
        <v>1</v>
      </c>
    </row>
    <row r="280" spans="1:12" hidden="1" x14ac:dyDescent="0.2">
      <c r="A280" t="s">
        <v>280</v>
      </c>
      <c r="B280" s="15" t="s">
        <v>2729</v>
      </c>
      <c r="D280" t="s">
        <v>2728</v>
      </c>
      <c r="E280" t="s">
        <v>2727</v>
      </c>
      <c r="F280" t="s">
        <v>2726</v>
      </c>
      <c r="G280">
        <v>12000</v>
      </c>
      <c r="H280">
        <v>12604.486419999999</v>
      </c>
      <c r="I280">
        <v>0</v>
      </c>
      <c r="J280">
        <v>0.56096999999999997</v>
      </c>
      <c r="K280" t="s">
        <v>262</v>
      </c>
      <c r="L280">
        <v>1</v>
      </c>
    </row>
    <row r="281" spans="1:12" hidden="1" x14ac:dyDescent="0.2">
      <c r="A281" t="s">
        <v>280</v>
      </c>
      <c r="B281" s="15" t="s">
        <v>2725</v>
      </c>
      <c r="D281" t="s">
        <v>2724</v>
      </c>
      <c r="E281" t="s">
        <v>2723</v>
      </c>
      <c r="F281">
        <v>6075745</v>
      </c>
      <c r="G281">
        <v>17000</v>
      </c>
      <c r="H281">
        <v>17003.128680000002</v>
      </c>
      <c r="I281">
        <v>0</v>
      </c>
      <c r="J281">
        <v>1.3787229999999999</v>
      </c>
      <c r="K281" t="s">
        <v>256</v>
      </c>
      <c r="L281">
        <v>1</v>
      </c>
    </row>
    <row r="282" spans="1:12" hidden="1" x14ac:dyDescent="0.2">
      <c r="A282" t="s">
        <v>280</v>
      </c>
      <c r="B282" s="15" t="s">
        <v>2722</v>
      </c>
      <c r="D282" t="s">
        <v>2721</v>
      </c>
      <c r="E282" t="s">
        <v>2720</v>
      </c>
      <c r="F282" t="s">
        <v>2719</v>
      </c>
      <c r="G282">
        <v>1259</v>
      </c>
      <c r="H282">
        <v>1259.2792199999999</v>
      </c>
      <c r="I282">
        <v>0</v>
      </c>
      <c r="J282">
        <v>7.1612840000000002</v>
      </c>
      <c r="K282" t="s">
        <v>259</v>
      </c>
      <c r="L282">
        <v>1</v>
      </c>
    </row>
    <row r="283" spans="1:12" hidden="1" x14ac:dyDescent="0.2">
      <c r="A283" t="s">
        <v>280</v>
      </c>
      <c r="B283" s="15" t="s">
        <v>2718</v>
      </c>
      <c r="D283" t="s">
        <v>2717</v>
      </c>
      <c r="E283" t="s">
        <v>2716</v>
      </c>
      <c r="F283">
        <v>6196152</v>
      </c>
      <c r="G283">
        <v>21000</v>
      </c>
      <c r="H283">
        <v>21603.305779999999</v>
      </c>
      <c r="I283">
        <v>0</v>
      </c>
      <c r="J283">
        <v>1.5146200000000001</v>
      </c>
      <c r="K283" t="s">
        <v>262</v>
      </c>
      <c r="L283">
        <v>1</v>
      </c>
    </row>
    <row r="284" spans="1:12" hidden="1" x14ac:dyDescent="0.2">
      <c r="A284" t="s">
        <v>280</v>
      </c>
      <c r="B284" s="15" t="s">
        <v>2715</v>
      </c>
      <c r="D284" t="s">
        <v>2714</v>
      </c>
      <c r="E284" t="s">
        <v>2713</v>
      </c>
      <c r="F284" t="s">
        <v>2712</v>
      </c>
      <c r="G284">
        <v>8500</v>
      </c>
      <c r="H284">
        <v>8655.5489899999993</v>
      </c>
      <c r="I284">
        <v>0</v>
      </c>
      <c r="J284">
        <v>1.968496</v>
      </c>
      <c r="K284" t="s">
        <v>262</v>
      </c>
      <c r="L284">
        <v>1</v>
      </c>
    </row>
    <row r="285" spans="1:12" hidden="1" x14ac:dyDescent="0.2">
      <c r="A285" t="s">
        <v>280</v>
      </c>
      <c r="B285" s="15" t="s">
        <v>2711</v>
      </c>
      <c r="D285" t="s">
        <v>2710</v>
      </c>
      <c r="E285" t="s">
        <v>2709</v>
      </c>
      <c r="F285" t="s">
        <v>2708</v>
      </c>
      <c r="G285">
        <v>500</v>
      </c>
      <c r="H285">
        <v>518.96870999999999</v>
      </c>
      <c r="I285">
        <v>0</v>
      </c>
      <c r="J285">
        <v>2.6323539999999999</v>
      </c>
      <c r="K285" t="s">
        <v>267</v>
      </c>
      <c r="L285">
        <v>1</v>
      </c>
    </row>
    <row r="286" spans="1:12" hidden="1" x14ac:dyDescent="0.2">
      <c r="A286" t="s">
        <v>280</v>
      </c>
      <c r="B286" s="15" t="s">
        <v>2707</v>
      </c>
      <c r="D286" t="s">
        <v>2706</v>
      </c>
      <c r="E286" t="s">
        <v>2705</v>
      </c>
      <c r="F286" t="s">
        <v>2704</v>
      </c>
      <c r="G286">
        <v>30</v>
      </c>
      <c r="H286">
        <v>30.300470000000001</v>
      </c>
      <c r="I286">
        <v>0</v>
      </c>
      <c r="J286">
        <v>304.40789799999999</v>
      </c>
      <c r="K286" t="s">
        <v>258</v>
      </c>
      <c r="L286">
        <v>1</v>
      </c>
    </row>
    <row r="287" spans="1:12" hidden="1" x14ac:dyDescent="0.2">
      <c r="A287" t="s">
        <v>280</v>
      </c>
      <c r="B287" s="15" t="s">
        <v>2701</v>
      </c>
      <c r="D287" t="s">
        <v>2703</v>
      </c>
      <c r="E287" t="s">
        <v>2702</v>
      </c>
      <c r="F287">
        <v>6189516</v>
      </c>
      <c r="G287">
        <v>53</v>
      </c>
      <c r="H287">
        <v>53.69126</v>
      </c>
      <c r="I287">
        <v>0</v>
      </c>
      <c r="J287">
        <v>105.183402</v>
      </c>
      <c r="K287" t="s">
        <v>258</v>
      </c>
      <c r="L287">
        <v>1</v>
      </c>
    </row>
    <row r="288" spans="1:12" hidden="1" x14ac:dyDescent="0.2">
      <c r="A288" t="s">
        <v>280</v>
      </c>
      <c r="B288" s="15" t="s">
        <v>2701</v>
      </c>
      <c r="E288" t="s">
        <v>2700</v>
      </c>
      <c r="F288" t="s">
        <v>2699</v>
      </c>
      <c r="G288">
        <v>0</v>
      </c>
      <c r="H288">
        <v>7.9079100000000002</v>
      </c>
      <c r="I288">
        <v>0</v>
      </c>
      <c r="J288">
        <v>24.067388999999999</v>
      </c>
      <c r="K288" t="s">
        <v>258</v>
      </c>
      <c r="L288">
        <v>1</v>
      </c>
    </row>
    <row r="289" spans="1:12" hidden="1" x14ac:dyDescent="0.2">
      <c r="A289" t="s">
        <v>280</v>
      </c>
      <c r="B289" s="15" t="s">
        <v>2698</v>
      </c>
      <c r="D289" t="s">
        <v>2697</v>
      </c>
      <c r="E289" t="s">
        <v>2696</v>
      </c>
      <c r="F289">
        <v>6199753</v>
      </c>
      <c r="G289">
        <v>39</v>
      </c>
      <c r="H289">
        <v>39.625729999999997</v>
      </c>
      <c r="I289">
        <v>0</v>
      </c>
      <c r="J289">
        <v>184.070954</v>
      </c>
      <c r="K289" t="s">
        <v>258</v>
      </c>
      <c r="L289">
        <v>1</v>
      </c>
    </row>
    <row r="290" spans="1:12" hidden="1" x14ac:dyDescent="0.2">
      <c r="A290" t="s">
        <v>280</v>
      </c>
      <c r="B290" s="15" t="s">
        <v>2695</v>
      </c>
      <c r="D290" t="s">
        <v>2694</v>
      </c>
      <c r="E290" t="s">
        <v>2693</v>
      </c>
      <c r="F290">
        <v>6497112</v>
      </c>
      <c r="G290">
        <v>29</v>
      </c>
      <c r="H290">
        <v>29.759740000000001</v>
      </c>
      <c r="I290">
        <v>0</v>
      </c>
      <c r="J290">
        <v>154.65525700000001</v>
      </c>
      <c r="K290" t="s">
        <v>258</v>
      </c>
      <c r="L290">
        <v>1</v>
      </c>
    </row>
    <row r="291" spans="1:12" hidden="1" x14ac:dyDescent="0.2">
      <c r="A291" t="s">
        <v>280</v>
      </c>
      <c r="B291" s="15" t="s">
        <v>2692</v>
      </c>
      <c r="D291" t="s">
        <v>2691</v>
      </c>
      <c r="E291" t="s">
        <v>2690</v>
      </c>
      <c r="F291">
        <v>6105578</v>
      </c>
      <c r="G291">
        <v>925</v>
      </c>
      <c r="H291">
        <v>925.91735000000006</v>
      </c>
      <c r="I291">
        <v>0</v>
      </c>
      <c r="J291">
        <v>14.127473999999999</v>
      </c>
      <c r="K291" t="s">
        <v>247</v>
      </c>
      <c r="L291">
        <v>1</v>
      </c>
    </row>
    <row r="292" spans="1:12" hidden="1" x14ac:dyDescent="0.2">
      <c r="A292" t="s">
        <v>280</v>
      </c>
      <c r="B292" s="15" t="s">
        <v>2689</v>
      </c>
      <c r="D292" t="s">
        <v>2688</v>
      </c>
      <c r="E292" t="s">
        <v>2687</v>
      </c>
      <c r="F292" t="s">
        <v>2686</v>
      </c>
      <c r="G292">
        <v>65000</v>
      </c>
      <c r="H292">
        <v>65321.723729999998</v>
      </c>
      <c r="I292">
        <v>0</v>
      </c>
      <c r="J292">
        <v>1.647213</v>
      </c>
      <c r="K292" t="s">
        <v>262</v>
      </c>
      <c r="L292">
        <v>1</v>
      </c>
    </row>
    <row r="293" spans="1:12" hidden="1" x14ac:dyDescent="0.2">
      <c r="A293" t="s">
        <v>280</v>
      </c>
      <c r="B293" s="15" t="s">
        <v>2685</v>
      </c>
      <c r="D293" t="s">
        <v>2684</v>
      </c>
      <c r="E293" t="s">
        <v>2683</v>
      </c>
      <c r="F293" t="s">
        <v>2682</v>
      </c>
      <c r="G293">
        <v>2455</v>
      </c>
      <c r="H293">
        <v>2455.2815799999998</v>
      </c>
      <c r="I293">
        <v>0</v>
      </c>
      <c r="J293">
        <v>3.2334019999999999</v>
      </c>
      <c r="K293" t="s">
        <v>259</v>
      </c>
      <c r="L293">
        <v>1</v>
      </c>
    </row>
    <row r="294" spans="1:12" hidden="1" x14ac:dyDescent="0.2">
      <c r="A294" t="s">
        <v>280</v>
      </c>
      <c r="B294" s="15" t="s">
        <v>2681</v>
      </c>
      <c r="D294" t="s">
        <v>2680</v>
      </c>
      <c r="E294" t="s">
        <v>2679</v>
      </c>
      <c r="F294">
        <v>2141899</v>
      </c>
      <c r="G294">
        <v>1900</v>
      </c>
      <c r="H294">
        <v>1914.34061</v>
      </c>
      <c r="I294">
        <v>0</v>
      </c>
      <c r="J294">
        <v>6.4899620000000002</v>
      </c>
      <c r="K294" t="s">
        <v>257</v>
      </c>
      <c r="L294">
        <v>1</v>
      </c>
    </row>
    <row r="295" spans="1:12" hidden="1" x14ac:dyDescent="0.2">
      <c r="A295" t="s">
        <v>280</v>
      </c>
      <c r="B295" s="15" t="s">
        <v>2678</v>
      </c>
      <c r="D295" t="s">
        <v>2677</v>
      </c>
      <c r="E295" t="s">
        <v>2676</v>
      </c>
      <c r="F295" t="s">
        <v>2675</v>
      </c>
      <c r="G295">
        <v>56</v>
      </c>
      <c r="H295">
        <v>56.55903</v>
      </c>
      <c r="I295">
        <v>0</v>
      </c>
      <c r="J295">
        <v>53.304808999999999</v>
      </c>
      <c r="K295" t="s">
        <v>258</v>
      </c>
      <c r="L295">
        <v>1</v>
      </c>
    </row>
    <row r="296" spans="1:12" hidden="1" x14ac:dyDescent="0.2">
      <c r="A296" t="s">
        <v>280</v>
      </c>
      <c r="B296" s="15" t="s">
        <v>2674</v>
      </c>
      <c r="D296" t="s">
        <v>2673</v>
      </c>
      <c r="E296" t="s">
        <v>2672</v>
      </c>
      <c r="F296">
        <v>2309255</v>
      </c>
      <c r="G296">
        <v>30418</v>
      </c>
      <c r="H296">
        <v>30418.197749999999</v>
      </c>
      <c r="I296">
        <v>0</v>
      </c>
      <c r="J296">
        <v>0.23049500000000001</v>
      </c>
      <c r="K296" t="s">
        <v>268</v>
      </c>
      <c r="L296">
        <v>1</v>
      </c>
    </row>
    <row r="297" spans="1:12" hidden="1" x14ac:dyDescent="0.2">
      <c r="A297" t="s">
        <v>280</v>
      </c>
      <c r="B297" s="15" t="s">
        <v>2671</v>
      </c>
      <c r="D297" t="s">
        <v>2670</v>
      </c>
      <c r="E297" t="s">
        <v>2669</v>
      </c>
      <c r="F297">
        <v>6150448</v>
      </c>
      <c r="G297">
        <v>779</v>
      </c>
      <c r="H297">
        <v>779.07200999999998</v>
      </c>
      <c r="I297">
        <v>0</v>
      </c>
      <c r="J297">
        <v>11.488372</v>
      </c>
      <c r="K297" t="s">
        <v>252</v>
      </c>
      <c r="L297">
        <v>1</v>
      </c>
    </row>
    <row r="298" spans="1:12" hidden="1" x14ac:dyDescent="0.2">
      <c r="A298" t="s">
        <v>280</v>
      </c>
      <c r="B298" s="15" t="s">
        <v>2668</v>
      </c>
      <c r="D298" t="s">
        <v>2667</v>
      </c>
      <c r="E298" t="s">
        <v>2666</v>
      </c>
      <c r="F298">
        <v>6243898</v>
      </c>
      <c r="G298">
        <v>0</v>
      </c>
      <c r="H298">
        <v>3967.0047199999999</v>
      </c>
      <c r="I298">
        <v>0</v>
      </c>
      <c r="J298">
        <v>4.4488539999999999</v>
      </c>
      <c r="K298" t="s">
        <v>264</v>
      </c>
      <c r="L298">
        <v>1</v>
      </c>
    </row>
    <row r="299" spans="1:12" hidden="1" x14ac:dyDescent="0.2">
      <c r="A299" t="s">
        <v>280</v>
      </c>
      <c r="B299" s="15" t="s">
        <v>2665</v>
      </c>
      <c r="D299" t="s">
        <v>2664</v>
      </c>
      <c r="E299" t="s">
        <v>2663</v>
      </c>
      <c r="F299">
        <v>6225744</v>
      </c>
      <c r="G299">
        <v>15000</v>
      </c>
      <c r="H299">
        <v>15217.182989999999</v>
      </c>
      <c r="I299">
        <v>0</v>
      </c>
      <c r="J299">
        <v>0.56919500000000001</v>
      </c>
      <c r="K299" t="s">
        <v>248</v>
      </c>
      <c r="L299">
        <v>1</v>
      </c>
    </row>
    <row r="300" spans="1:12" hidden="1" x14ac:dyDescent="0.2">
      <c r="A300" t="s">
        <v>280</v>
      </c>
      <c r="B300" s="15" t="s">
        <v>2662</v>
      </c>
      <c r="D300" t="s">
        <v>2661</v>
      </c>
      <c r="E300" t="s">
        <v>2660</v>
      </c>
      <c r="F300" t="s">
        <v>2659</v>
      </c>
      <c r="G300">
        <v>500</v>
      </c>
      <c r="H300">
        <v>576.55607999999995</v>
      </c>
      <c r="I300">
        <v>0</v>
      </c>
      <c r="J300">
        <v>23.944979</v>
      </c>
      <c r="K300" t="s">
        <v>269</v>
      </c>
      <c r="L300">
        <v>1</v>
      </c>
    </row>
    <row r="301" spans="1:12" hidden="1" x14ac:dyDescent="0.2">
      <c r="A301" t="s">
        <v>280</v>
      </c>
      <c r="B301" s="15" t="s">
        <v>2658</v>
      </c>
      <c r="D301" t="s">
        <v>2657</v>
      </c>
      <c r="E301" t="s">
        <v>2656</v>
      </c>
      <c r="F301">
        <v>2840970</v>
      </c>
      <c r="G301">
        <v>4400</v>
      </c>
      <c r="H301">
        <v>4415.52538</v>
      </c>
      <c r="I301">
        <v>0</v>
      </c>
      <c r="J301">
        <v>3.605769</v>
      </c>
      <c r="K301" t="s">
        <v>269</v>
      </c>
      <c r="L301">
        <v>1</v>
      </c>
    </row>
    <row r="302" spans="1:12" hidden="1" x14ac:dyDescent="0.2">
      <c r="A302" t="s">
        <v>280</v>
      </c>
      <c r="B302" s="15" t="s">
        <v>2655</v>
      </c>
      <c r="D302" t="s">
        <v>2654</v>
      </c>
      <c r="E302" t="s">
        <v>2653</v>
      </c>
      <c r="F302" t="s">
        <v>2652</v>
      </c>
      <c r="G302">
        <v>1200</v>
      </c>
      <c r="H302">
        <v>1236.61393</v>
      </c>
      <c r="I302">
        <v>0</v>
      </c>
      <c r="J302">
        <v>10.862714</v>
      </c>
      <c r="K302" t="s">
        <v>269</v>
      </c>
      <c r="L302">
        <v>1</v>
      </c>
    </row>
    <row r="303" spans="1:12" hidden="1" x14ac:dyDescent="0.2">
      <c r="A303" t="s">
        <v>280</v>
      </c>
      <c r="B303" s="15" t="s">
        <v>2651</v>
      </c>
      <c r="D303" t="s">
        <v>2650</v>
      </c>
      <c r="E303" t="s">
        <v>2649</v>
      </c>
      <c r="F303" t="s">
        <v>2648</v>
      </c>
      <c r="G303">
        <v>2300</v>
      </c>
      <c r="H303">
        <v>2314.1251400000001</v>
      </c>
      <c r="I303">
        <v>0</v>
      </c>
      <c r="J303">
        <v>2.6282049999999999</v>
      </c>
      <c r="K303" t="s">
        <v>269</v>
      </c>
      <c r="L303">
        <v>1</v>
      </c>
    </row>
    <row r="304" spans="1:12" hidden="1" x14ac:dyDescent="0.2">
      <c r="A304" t="s">
        <v>280</v>
      </c>
      <c r="B304" s="15" t="s">
        <v>2647</v>
      </c>
      <c r="D304" t="s">
        <v>2646</v>
      </c>
      <c r="E304" t="s">
        <v>2645</v>
      </c>
      <c r="F304">
        <v>2196189</v>
      </c>
      <c r="G304">
        <v>543</v>
      </c>
      <c r="H304">
        <v>543.77863000000002</v>
      </c>
      <c r="I304">
        <v>0</v>
      </c>
      <c r="J304">
        <v>13.822528999999999</v>
      </c>
      <c r="K304" t="s">
        <v>268</v>
      </c>
      <c r="L304">
        <v>1</v>
      </c>
    </row>
    <row r="305" spans="1:12" hidden="1" x14ac:dyDescent="0.2">
      <c r="A305" t="s">
        <v>280</v>
      </c>
      <c r="B305" s="15" t="s">
        <v>2644</v>
      </c>
      <c r="D305" t="s">
        <v>2643</v>
      </c>
      <c r="E305" t="s">
        <v>2642</v>
      </c>
      <c r="F305" t="s">
        <v>2641</v>
      </c>
      <c r="G305">
        <v>577</v>
      </c>
      <c r="H305">
        <v>577.03009999999995</v>
      </c>
      <c r="I305">
        <v>0</v>
      </c>
      <c r="J305">
        <v>9.6137490000000003</v>
      </c>
      <c r="K305" t="s">
        <v>259</v>
      </c>
      <c r="L305">
        <v>1</v>
      </c>
    </row>
    <row r="306" spans="1:12" hidden="1" x14ac:dyDescent="0.2">
      <c r="A306" t="s">
        <v>280</v>
      </c>
      <c r="B306" s="15" t="s">
        <v>2640</v>
      </c>
      <c r="D306" t="s">
        <v>2639</v>
      </c>
      <c r="E306" t="s">
        <v>2638</v>
      </c>
      <c r="F306" t="s">
        <v>2637</v>
      </c>
      <c r="G306">
        <v>500</v>
      </c>
      <c r="H306">
        <v>585.24203</v>
      </c>
      <c r="I306">
        <v>0</v>
      </c>
      <c r="J306">
        <v>11.266026</v>
      </c>
      <c r="K306" t="s">
        <v>269</v>
      </c>
      <c r="L306">
        <v>1</v>
      </c>
    </row>
    <row r="307" spans="1:12" hidden="1" x14ac:dyDescent="0.2">
      <c r="A307" t="s">
        <v>280</v>
      </c>
      <c r="B307" s="15" t="s">
        <v>2636</v>
      </c>
      <c r="D307" t="s">
        <v>2635</v>
      </c>
      <c r="E307" t="s">
        <v>2634</v>
      </c>
      <c r="F307">
        <v>6782045</v>
      </c>
      <c r="G307">
        <v>2000</v>
      </c>
      <c r="H307">
        <v>3912.6328199999998</v>
      </c>
      <c r="I307">
        <v>0</v>
      </c>
      <c r="J307">
        <v>0.51889799999999997</v>
      </c>
      <c r="K307" t="s">
        <v>262</v>
      </c>
      <c r="L307">
        <v>1</v>
      </c>
    </row>
    <row r="308" spans="1:12" hidden="1" x14ac:dyDescent="0.2">
      <c r="A308" t="s">
        <v>280</v>
      </c>
      <c r="B308" s="15" t="s">
        <v>2633</v>
      </c>
      <c r="D308" t="s">
        <v>2632</v>
      </c>
      <c r="E308" t="s">
        <v>2631</v>
      </c>
      <c r="F308" t="s">
        <v>2630</v>
      </c>
      <c r="G308">
        <v>2200</v>
      </c>
      <c r="H308">
        <v>2270.96162</v>
      </c>
      <c r="I308">
        <v>0</v>
      </c>
      <c r="J308">
        <v>0.66692200000000001</v>
      </c>
      <c r="K308" t="s">
        <v>267</v>
      </c>
      <c r="L308">
        <v>1</v>
      </c>
    </row>
    <row r="309" spans="1:12" hidden="1" x14ac:dyDescent="0.2">
      <c r="A309" t="s">
        <v>280</v>
      </c>
      <c r="B309" s="15" t="s">
        <v>2629</v>
      </c>
      <c r="D309" t="s">
        <v>2628</v>
      </c>
      <c r="E309" t="s">
        <v>2627</v>
      </c>
      <c r="F309" t="s">
        <v>2626</v>
      </c>
      <c r="G309">
        <v>8000</v>
      </c>
      <c r="H309">
        <v>8074.6753200000003</v>
      </c>
      <c r="I309">
        <v>0</v>
      </c>
      <c r="J309">
        <v>0.40415400000000001</v>
      </c>
      <c r="K309" t="s">
        <v>262</v>
      </c>
      <c r="L309">
        <v>1</v>
      </c>
    </row>
    <row r="310" spans="1:12" hidden="1" x14ac:dyDescent="0.2">
      <c r="A310" t="s">
        <v>280</v>
      </c>
      <c r="B310" s="15" t="s">
        <v>2625</v>
      </c>
      <c r="D310" t="s">
        <v>2624</v>
      </c>
      <c r="E310" t="s">
        <v>2623</v>
      </c>
      <c r="F310">
        <v>6354251</v>
      </c>
      <c r="G310">
        <v>6000</v>
      </c>
      <c r="H310">
        <v>6421.4876000000004</v>
      </c>
      <c r="I310">
        <v>0</v>
      </c>
      <c r="J310">
        <v>1.0467200000000001</v>
      </c>
      <c r="K310" t="s">
        <v>262</v>
      </c>
      <c r="L310">
        <v>1</v>
      </c>
    </row>
    <row r="311" spans="1:12" hidden="1" x14ac:dyDescent="0.2">
      <c r="A311" t="s">
        <v>280</v>
      </c>
      <c r="B311" s="15" t="s">
        <v>2622</v>
      </c>
      <c r="D311" t="s">
        <v>2621</v>
      </c>
      <c r="E311" t="s">
        <v>2620</v>
      </c>
      <c r="F311" t="s">
        <v>2619</v>
      </c>
      <c r="G311">
        <v>27000</v>
      </c>
      <c r="H311">
        <v>27868.913219999999</v>
      </c>
      <c r="I311">
        <v>0</v>
      </c>
      <c r="J311">
        <v>1.2379599999999999</v>
      </c>
      <c r="K311" t="s">
        <v>262</v>
      </c>
      <c r="L311">
        <v>1</v>
      </c>
    </row>
    <row r="312" spans="1:12" hidden="1" x14ac:dyDescent="0.2">
      <c r="A312" t="s">
        <v>280</v>
      </c>
      <c r="B312" s="15" t="s">
        <v>2618</v>
      </c>
      <c r="D312" t="s">
        <v>2617</v>
      </c>
      <c r="E312" t="s">
        <v>2616</v>
      </c>
      <c r="F312" t="s">
        <v>2615</v>
      </c>
      <c r="G312">
        <v>3000</v>
      </c>
      <c r="H312">
        <v>3654.0731900000001</v>
      </c>
      <c r="I312">
        <v>0</v>
      </c>
      <c r="J312">
        <v>1.4712730000000001</v>
      </c>
      <c r="K312" t="s">
        <v>262</v>
      </c>
      <c r="L312">
        <v>1</v>
      </c>
    </row>
    <row r="313" spans="1:12" hidden="1" x14ac:dyDescent="0.2">
      <c r="A313" t="s">
        <v>280</v>
      </c>
      <c r="B313" s="15" t="s">
        <v>2614</v>
      </c>
      <c r="D313" t="s">
        <v>2613</v>
      </c>
      <c r="E313" t="s">
        <v>2612</v>
      </c>
      <c r="F313">
        <v>6173401</v>
      </c>
      <c r="G313">
        <v>183</v>
      </c>
      <c r="H313">
        <v>183.84710000000001</v>
      </c>
      <c r="I313">
        <v>0</v>
      </c>
      <c r="J313">
        <v>70.419397000000004</v>
      </c>
      <c r="K313" t="s">
        <v>258</v>
      </c>
      <c r="L313">
        <v>1</v>
      </c>
    </row>
    <row r="314" spans="1:12" hidden="1" x14ac:dyDescent="0.2">
      <c r="A314" t="s">
        <v>280</v>
      </c>
      <c r="B314" s="15" t="s">
        <v>2611</v>
      </c>
      <c r="D314" t="s">
        <v>2610</v>
      </c>
      <c r="E314" t="s">
        <v>2609</v>
      </c>
      <c r="F314" t="s">
        <v>2608</v>
      </c>
      <c r="G314">
        <v>18300</v>
      </c>
      <c r="H314">
        <v>18396.576150000001</v>
      </c>
      <c r="I314">
        <v>0</v>
      </c>
      <c r="J314">
        <v>2.3574860000000002</v>
      </c>
      <c r="K314" t="s">
        <v>250</v>
      </c>
      <c r="L314">
        <v>1</v>
      </c>
    </row>
    <row r="315" spans="1:12" hidden="1" x14ac:dyDescent="0.2">
      <c r="A315" t="s">
        <v>280</v>
      </c>
      <c r="B315" s="15" t="s">
        <v>2607</v>
      </c>
      <c r="D315" t="s">
        <v>2606</v>
      </c>
      <c r="E315" t="s">
        <v>2605</v>
      </c>
      <c r="F315">
        <v>2232878</v>
      </c>
      <c r="G315">
        <v>247</v>
      </c>
      <c r="H315">
        <v>247.01769999999999</v>
      </c>
      <c r="I315">
        <v>0</v>
      </c>
      <c r="J315">
        <v>232.05</v>
      </c>
      <c r="K315" t="s">
        <v>58</v>
      </c>
      <c r="L315">
        <v>1</v>
      </c>
    </row>
    <row r="316" spans="1:12" hidden="1" x14ac:dyDescent="0.2">
      <c r="A316" t="s">
        <v>280</v>
      </c>
      <c r="B316" s="15" t="s">
        <v>2604</v>
      </c>
      <c r="D316" t="s">
        <v>2603</v>
      </c>
      <c r="E316" t="s">
        <v>2602</v>
      </c>
      <c r="F316" t="s">
        <v>2601</v>
      </c>
      <c r="G316">
        <v>2200</v>
      </c>
      <c r="H316">
        <v>2277.5118000000002</v>
      </c>
      <c r="I316">
        <v>0</v>
      </c>
      <c r="J316">
        <v>1.320594</v>
      </c>
      <c r="K316" t="s">
        <v>267</v>
      </c>
      <c r="L316">
        <v>1</v>
      </c>
    </row>
    <row r="317" spans="1:12" hidden="1" x14ac:dyDescent="0.2">
      <c r="A317" t="s">
        <v>280</v>
      </c>
      <c r="B317" s="15" t="s">
        <v>2600</v>
      </c>
      <c r="D317" t="s">
        <v>2599</v>
      </c>
      <c r="E317" t="s">
        <v>2598</v>
      </c>
      <c r="F317" t="s">
        <v>2597</v>
      </c>
      <c r="G317">
        <v>14000</v>
      </c>
      <c r="H317">
        <v>14488.96103</v>
      </c>
      <c r="I317">
        <v>0</v>
      </c>
      <c r="J317">
        <v>0.97787400000000002</v>
      </c>
      <c r="K317" t="s">
        <v>262</v>
      </c>
      <c r="L317">
        <v>1</v>
      </c>
    </row>
    <row r="318" spans="1:12" hidden="1" x14ac:dyDescent="0.2">
      <c r="A318" t="s">
        <v>280</v>
      </c>
      <c r="B318" s="15" t="s">
        <v>2596</v>
      </c>
      <c r="D318" t="s">
        <v>2595</v>
      </c>
      <c r="E318" t="s">
        <v>2594</v>
      </c>
      <c r="F318">
        <v>6191997</v>
      </c>
      <c r="G318">
        <v>16000</v>
      </c>
      <c r="H318">
        <v>17152.302240000001</v>
      </c>
      <c r="I318">
        <v>0</v>
      </c>
      <c r="J318">
        <v>1.6701619999999999</v>
      </c>
      <c r="K318" t="s">
        <v>262</v>
      </c>
      <c r="L318">
        <v>1</v>
      </c>
    </row>
    <row r="319" spans="1:12" hidden="1" x14ac:dyDescent="0.2">
      <c r="A319" t="s">
        <v>280</v>
      </c>
      <c r="B319" s="15" t="s">
        <v>2593</v>
      </c>
      <c r="D319" t="s">
        <v>2592</v>
      </c>
      <c r="E319" t="s">
        <v>2591</v>
      </c>
      <c r="F319">
        <v>6527666</v>
      </c>
      <c r="G319">
        <v>63000</v>
      </c>
      <c r="H319">
        <v>63754.29279</v>
      </c>
      <c r="I319">
        <v>0</v>
      </c>
      <c r="J319">
        <v>0.647034</v>
      </c>
      <c r="K319" t="s">
        <v>248</v>
      </c>
      <c r="L319">
        <v>1</v>
      </c>
    </row>
    <row r="320" spans="1:12" hidden="1" x14ac:dyDescent="0.2">
      <c r="A320" t="s">
        <v>280</v>
      </c>
      <c r="B320" s="15" t="s">
        <v>2590</v>
      </c>
      <c r="D320" t="s">
        <v>2589</v>
      </c>
      <c r="E320" t="s">
        <v>2588</v>
      </c>
      <c r="F320">
        <v>2208987</v>
      </c>
      <c r="G320">
        <v>1491</v>
      </c>
      <c r="H320">
        <v>1491.3506400000001</v>
      </c>
      <c r="I320">
        <v>0</v>
      </c>
      <c r="J320">
        <v>32.4</v>
      </c>
      <c r="K320" t="s">
        <v>58</v>
      </c>
      <c r="L320">
        <v>1</v>
      </c>
    </row>
    <row r="321" spans="1:12" hidden="1" x14ac:dyDescent="0.2">
      <c r="A321" t="s">
        <v>280</v>
      </c>
      <c r="B321" s="15" t="s">
        <v>2587</v>
      </c>
      <c r="D321" t="s">
        <v>2586</v>
      </c>
      <c r="E321" t="s">
        <v>2585</v>
      </c>
      <c r="F321" t="s">
        <v>2584</v>
      </c>
      <c r="G321">
        <v>903</v>
      </c>
      <c r="H321">
        <v>903.70660999999996</v>
      </c>
      <c r="I321">
        <v>0</v>
      </c>
      <c r="J321">
        <v>6.1092570000000004</v>
      </c>
      <c r="K321" t="s">
        <v>253</v>
      </c>
      <c r="L321">
        <v>1</v>
      </c>
    </row>
    <row r="322" spans="1:12" hidden="1" x14ac:dyDescent="0.2">
      <c r="A322" t="s">
        <v>280</v>
      </c>
      <c r="B322" s="15" t="s">
        <v>2583</v>
      </c>
      <c r="D322" t="s">
        <v>2582</v>
      </c>
      <c r="E322" t="s">
        <v>2581</v>
      </c>
      <c r="F322">
        <v>6297356</v>
      </c>
      <c r="G322">
        <v>1927</v>
      </c>
      <c r="H322">
        <v>1927.4386</v>
      </c>
      <c r="I322">
        <v>0</v>
      </c>
      <c r="J322">
        <v>5.9621130000000004</v>
      </c>
      <c r="K322" t="s">
        <v>259</v>
      </c>
      <c r="L322">
        <v>1</v>
      </c>
    </row>
    <row r="323" spans="1:12" hidden="1" x14ac:dyDescent="0.2">
      <c r="A323" t="s">
        <v>280</v>
      </c>
      <c r="B323" s="15" t="s">
        <v>2580</v>
      </c>
      <c r="D323" t="s">
        <v>2579</v>
      </c>
      <c r="E323" t="s">
        <v>2578</v>
      </c>
      <c r="F323">
        <v>6249584</v>
      </c>
      <c r="G323">
        <v>101</v>
      </c>
      <c r="H323">
        <v>101.51179999999999</v>
      </c>
      <c r="I323">
        <v>0</v>
      </c>
      <c r="J323">
        <v>90.029860999999997</v>
      </c>
      <c r="K323" t="s">
        <v>258</v>
      </c>
      <c r="L323">
        <v>1</v>
      </c>
    </row>
    <row r="324" spans="1:12" hidden="1" x14ac:dyDescent="0.2">
      <c r="A324" t="s">
        <v>280</v>
      </c>
      <c r="B324" s="15" t="s">
        <v>2577</v>
      </c>
      <c r="D324" t="s">
        <v>2576</v>
      </c>
      <c r="E324" t="s">
        <v>2575</v>
      </c>
      <c r="F324">
        <v>6344122</v>
      </c>
      <c r="G324">
        <v>607</v>
      </c>
      <c r="H324">
        <v>607.97343000000001</v>
      </c>
      <c r="I324">
        <v>0</v>
      </c>
      <c r="J324">
        <v>5.0363239999999996</v>
      </c>
      <c r="K324" t="s">
        <v>258</v>
      </c>
      <c r="L324">
        <v>1</v>
      </c>
    </row>
    <row r="325" spans="1:12" hidden="1" x14ac:dyDescent="0.2">
      <c r="A325" t="s">
        <v>280</v>
      </c>
      <c r="B325" s="15" t="s">
        <v>2574</v>
      </c>
      <c r="D325" t="s">
        <v>2573</v>
      </c>
      <c r="E325" t="s">
        <v>2572</v>
      </c>
      <c r="F325">
        <v>6249658</v>
      </c>
      <c r="G325">
        <v>1467</v>
      </c>
      <c r="H325">
        <v>1467.1995199999999</v>
      </c>
      <c r="I325">
        <v>0</v>
      </c>
      <c r="J325">
        <v>6.4892810000000001</v>
      </c>
      <c r="K325" t="s">
        <v>258</v>
      </c>
      <c r="L325">
        <v>1</v>
      </c>
    </row>
    <row r="326" spans="1:12" hidden="1" x14ac:dyDescent="0.2">
      <c r="A326" t="s">
        <v>280</v>
      </c>
      <c r="B326" s="15" t="s">
        <v>2571</v>
      </c>
      <c r="D326" t="s">
        <v>2570</v>
      </c>
      <c r="E326" t="s">
        <v>2569</v>
      </c>
      <c r="F326">
        <v>6211732</v>
      </c>
      <c r="G326">
        <v>135</v>
      </c>
      <c r="H326">
        <v>135.38075000000001</v>
      </c>
      <c r="I326">
        <v>0</v>
      </c>
      <c r="J326">
        <v>28.479742999999999</v>
      </c>
      <c r="K326" t="s">
        <v>258</v>
      </c>
      <c r="L326">
        <v>1</v>
      </c>
    </row>
    <row r="327" spans="1:12" hidden="1" x14ac:dyDescent="0.2">
      <c r="A327" t="s">
        <v>280</v>
      </c>
      <c r="B327" s="15" t="s">
        <v>2568</v>
      </c>
      <c r="D327" t="s">
        <v>2567</v>
      </c>
      <c r="E327" t="s">
        <v>2566</v>
      </c>
      <c r="F327" t="s">
        <v>2565</v>
      </c>
      <c r="G327">
        <v>7000</v>
      </c>
      <c r="H327">
        <v>7372.7862999999998</v>
      </c>
      <c r="I327">
        <v>0</v>
      </c>
      <c r="J327">
        <v>0.71906199999999998</v>
      </c>
      <c r="K327" t="s">
        <v>262</v>
      </c>
      <c r="L327">
        <v>1</v>
      </c>
    </row>
    <row r="328" spans="1:12" hidden="1" x14ac:dyDescent="0.2">
      <c r="A328" t="s">
        <v>280</v>
      </c>
      <c r="B328" s="15" t="s">
        <v>2564</v>
      </c>
      <c r="D328" t="s">
        <v>2563</v>
      </c>
      <c r="E328" t="s">
        <v>2562</v>
      </c>
      <c r="F328" t="s">
        <v>2561</v>
      </c>
      <c r="G328">
        <v>6251</v>
      </c>
      <c r="H328">
        <v>6251.4964499999996</v>
      </c>
      <c r="I328">
        <v>0</v>
      </c>
      <c r="J328">
        <v>0.34303</v>
      </c>
      <c r="K328" t="s">
        <v>270</v>
      </c>
      <c r="L328">
        <v>1</v>
      </c>
    </row>
    <row r="329" spans="1:12" hidden="1" x14ac:dyDescent="0.2">
      <c r="A329" t="s">
        <v>280</v>
      </c>
      <c r="B329" s="15" t="s">
        <v>2560</v>
      </c>
      <c r="D329" t="s">
        <v>2559</v>
      </c>
      <c r="E329" t="s">
        <v>2558</v>
      </c>
      <c r="F329" t="s">
        <v>2557</v>
      </c>
      <c r="G329">
        <v>1600</v>
      </c>
      <c r="H329">
        <v>1652.98524</v>
      </c>
      <c r="I329">
        <v>0</v>
      </c>
      <c r="J329">
        <v>1.2322599999999999</v>
      </c>
      <c r="K329" t="s">
        <v>267</v>
      </c>
      <c r="L329">
        <v>1</v>
      </c>
    </row>
    <row r="330" spans="1:12" hidden="1" x14ac:dyDescent="0.2">
      <c r="A330" t="s">
        <v>280</v>
      </c>
      <c r="B330" s="15" t="s">
        <v>2556</v>
      </c>
      <c r="D330" t="s">
        <v>2555</v>
      </c>
      <c r="E330" t="s">
        <v>2554</v>
      </c>
      <c r="F330">
        <v>6080716</v>
      </c>
      <c r="G330">
        <v>10000</v>
      </c>
      <c r="H330">
        <v>10695.39551</v>
      </c>
      <c r="I330">
        <v>0</v>
      </c>
      <c r="J330">
        <v>0.25243700000000002</v>
      </c>
      <c r="K330" t="s">
        <v>262</v>
      </c>
      <c r="L330">
        <v>1</v>
      </c>
    </row>
    <row r="331" spans="1:12" hidden="1" x14ac:dyDescent="0.2">
      <c r="A331" t="s">
        <v>280</v>
      </c>
      <c r="B331" s="15" t="s">
        <v>2553</v>
      </c>
      <c r="D331" t="s">
        <v>2552</v>
      </c>
      <c r="E331" t="s">
        <v>2551</v>
      </c>
      <c r="F331">
        <v>6155937</v>
      </c>
      <c r="G331">
        <v>182</v>
      </c>
      <c r="H331">
        <v>182.67945</v>
      </c>
      <c r="I331">
        <v>0</v>
      </c>
      <c r="J331">
        <v>61.059856000000003</v>
      </c>
      <c r="K331" t="s">
        <v>258</v>
      </c>
      <c r="L331">
        <v>1</v>
      </c>
    </row>
    <row r="332" spans="1:12" hidden="1" x14ac:dyDescent="0.2">
      <c r="A332" t="s">
        <v>280</v>
      </c>
      <c r="B332" s="15" t="s">
        <v>2550</v>
      </c>
      <c r="D332" t="s">
        <v>2549</v>
      </c>
      <c r="E332" t="s">
        <v>2548</v>
      </c>
      <c r="F332">
        <v>6283452</v>
      </c>
      <c r="G332">
        <v>6811</v>
      </c>
      <c r="H332">
        <v>6811.6706000000004</v>
      </c>
      <c r="I332">
        <v>0</v>
      </c>
      <c r="J332">
        <v>1.3884540000000001</v>
      </c>
      <c r="K332" t="s">
        <v>270</v>
      </c>
      <c r="L332">
        <v>1</v>
      </c>
    </row>
    <row r="333" spans="1:12" hidden="1" x14ac:dyDescent="0.2">
      <c r="A333" t="s">
        <v>280</v>
      </c>
      <c r="B333" s="15" t="s">
        <v>2547</v>
      </c>
      <c r="D333" t="s">
        <v>2546</v>
      </c>
      <c r="E333" t="s">
        <v>2545</v>
      </c>
      <c r="F333">
        <v>6418931</v>
      </c>
      <c r="G333">
        <v>1800</v>
      </c>
      <c r="H333">
        <v>1888.3707199999999</v>
      </c>
      <c r="I333">
        <v>0</v>
      </c>
      <c r="J333">
        <v>2.1840259999999998</v>
      </c>
      <c r="K333" t="s">
        <v>250</v>
      </c>
      <c r="L333">
        <v>1</v>
      </c>
    </row>
    <row r="334" spans="1:12" hidden="1" x14ac:dyDescent="0.2">
      <c r="A334" t="s">
        <v>280</v>
      </c>
      <c r="B334" s="15" t="s">
        <v>2544</v>
      </c>
      <c r="D334" t="s">
        <v>2543</v>
      </c>
      <c r="E334" t="s">
        <v>2542</v>
      </c>
      <c r="F334">
        <v>6260734</v>
      </c>
      <c r="G334">
        <v>7000</v>
      </c>
      <c r="H334">
        <v>7604.4864200000002</v>
      </c>
      <c r="I334">
        <v>0</v>
      </c>
      <c r="J334">
        <v>4.8811340000000003</v>
      </c>
      <c r="K334" t="s">
        <v>248</v>
      </c>
      <c r="L334">
        <v>1</v>
      </c>
    </row>
    <row r="335" spans="1:12" hidden="1" x14ac:dyDescent="0.2">
      <c r="A335" t="s">
        <v>280</v>
      </c>
      <c r="B335" s="15" t="s">
        <v>2541</v>
      </c>
      <c r="D335" t="s">
        <v>2540</v>
      </c>
      <c r="E335" t="s">
        <v>2539</v>
      </c>
      <c r="F335" t="s">
        <v>2538</v>
      </c>
      <c r="G335">
        <v>620</v>
      </c>
      <c r="H335">
        <v>620.52360999999996</v>
      </c>
      <c r="I335">
        <v>0</v>
      </c>
      <c r="J335">
        <v>7.4252349999999998</v>
      </c>
      <c r="K335" t="s">
        <v>258</v>
      </c>
      <c r="L335">
        <v>1</v>
      </c>
    </row>
    <row r="336" spans="1:12" hidden="1" x14ac:dyDescent="0.2">
      <c r="A336" t="s">
        <v>280</v>
      </c>
      <c r="B336" s="15" t="s">
        <v>2537</v>
      </c>
      <c r="D336" t="s">
        <v>2536</v>
      </c>
      <c r="E336" t="s">
        <v>2535</v>
      </c>
      <c r="F336" t="s">
        <v>2534</v>
      </c>
      <c r="G336">
        <v>13200</v>
      </c>
      <c r="H336">
        <v>13239.263279999999</v>
      </c>
      <c r="I336">
        <v>0</v>
      </c>
      <c r="J336">
        <v>0.75866299999999998</v>
      </c>
      <c r="K336" t="s">
        <v>256</v>
      </c>
      <c r="L336">
        <v>1</v>
      </c>
    </row>
    <row r="337" spans="1:12" hidden="1" x14ac:dyDescent="0.2">
      <c r="A337" t="s">
        <v>280</v>
      </c>
      <c r="B337" s="15" t="s">
        <v>2533</v>
      </c>
      <c r="D337" t="s">
        <v>2532</v>
      </c>
      <c r="E337" t="s">
        <v>2531</v>
      </c>
      <c r="F337">
        <v>6086242</v>
      </c>
      <c r="G337">
        <v>11600</v>
      </c>
      <c r="H337">
        <v>11691.971659999999</v>
      </c>
      <c r="I337">
        <v>0</v>
      </c>
      <c r="J337">
        <v>1.094225</v>
      </c>
      <c r="K337" t="s">
        <v>256</v>
      </c>
      <c r="L337">
        <v>1</v>
      </c>
    </row>
    <row r="338" spans="1:12" hidden="1" x14ac:dyDescent="0.2">
      <c r="A338" t="s">
        <v>280</v>
      </c>
      <c r="B338" s="15" t="s">
        <v>2530</v>
      </c>
      <c r="D338" t="s">
        <v>2529</v>
      </c>
      <c r="E338" t="s">
        <v>2528</v>
      </c>
      <c r="F338" t="s">
        <v>2527</v>
      </c>
      <c r="G338">
        <v>177</v>
      </c>
      <c r="H338">
        <v>177.38665</v>
      </c>
      <c r="I338">
        <v>0</v>
      </c>
      <c r="J338">
        <v>27.181688000000001</v>
      </c>
      <c r="K338" t="s">
        <v>253</v>
      </c>
      <c r="L338">
        <v>1</v>
      </c>
    </row>
    <row r="339" spans="1:12" hidden="1" x14ac:dyDescent="0.2">
      <c r="A339" t="s">
        <v>280</v>
      </c>
      <c r="B339" s="15" t="s">
        <v>2526</v>
      </c>
      <c r="D339" t="s">
        <v>2525</v>
      </c>
      <c r="E339" t="s">
        <v>2524</v>
      </c>
      <c r="F339">
        <v>6177878</v>
      </c>
      <c r="G339">
        <v>1309</v>
      </c>
      <c r="H339">
        <v>1309.8960999999999</v>
      </c>
      <c r="I339">
        <v>0</v>
      </c>
      <c r="J339">
        <v>12.000726</v>
      </c>
      <c r="K339" t="s">
        <v>247</v>
      </c>
      <c r="L339">
        <v>1</v>
      </c>
    </row>
    <row r="340" spans="1:12" hidden="1" x14ac:dyDescent="0.2">
      <c r="A340" t="s">
        <v>280</v>
      </c>
      <c r="B340" s="15" t="s">
        <v>2523</v>
      </c>
      <c r="D340" t="s">
        <v>2522</v>
      </c>
      <c r="E340" t="s">
        <v>2521</v>
      </c>
      <c r="F340">
        <v>6602518</v>
      </c>
      <c r="G340">
        <v>287</v>
      </c>
      <c r="H340">
        <v>287.35655000000003</v>
      </c>
      <c r="I340">
        <v>0</v>
      </c>
      <c r="J340">
        <v>21.21604</v>
      </c>
      <c r="K340" t="s">
        <v>259</v>
      </c>
      <c r="L340">
        <v>1</v>
      </c>
    </row>
    <row r="341" spans="1:12" hidden="1" x14ac:dyDescent="0.2">
      <c r="A341" t="s">
        <v>280</v>
      </c>
      <c r="B341" s="15" t="s">
        <v>2520</v>
      </c>
      <c r="D341" t="s">
        <v>2519</v>
      </c>
      <c r="E341" t="s">
        <v>2518</v>
      </c>
      <c r="F341">
        <v>6272483</v>
      </c>
      <c r="G341">
        <v>14100</v>
      </c>
      <c r="H341">
        <v>14155.25383</v>
      </c>
      <c r="I341">
        <v>0</v>
      </c>
      <c r="J341">
        <v>0.23074700000000001</v>
      </c>
      <c r="K341" t="s">
        <v>255</v>
      </c>
      <c r="L341">
        <v>1</v>
      </c>
    </row>
    <row r="342" spans="1:12" hidden="1" x14ac:dyDescent="0.2">
      <c r="A342" t="s">
        <v>280</v>
      </c>
      <c r="B342" s="15" t="s">
        <v>2517</v>
      </c>
      <c r="D342" t="s">
        <v>2516</v>
      </c>
      <c r="E342" t="s">
        <v>2515</v>
      </c>
      <c r="F342" t="s">
        <v>2514</v>
      </c>
      <c r="G342">
        <v>10000</v>
      </c>
      <c r="H342">
        <v>10223.14049</v>
      </c>
      <c r="I342">
        <v>0</v>
      </c>
      <c r="J342">
        <v>1.002097</v>
      </c>
      <c r="K342" t="s">
        <v>262</v>
      </c>
      <c r="L342">
        <v>1</v>
      </c>
    </row>
    <row r="343" spans="1:12" hidden="1" x14ac:dyDescent="0.2">
      <c r="A343" t="s">
        <v>280</v>
      </c>
      <c r="B343" s="15" t="s">
        <v>2513</v>
      </c>
      <c r="D343" t="s">
        <v>2512</v>
      </c>
      <c r="E343" t="s">
        <v>2511</v>
      </c>
      <c r="F343" t="s">
        <v>2510</v>
      </c>
      <c r="G343">
        <v>146</v>
      </c>
      <c r="H343">
        <v>146.58145999999999</v>
      </c>
      <c r="I343">
        <v>0</v>
      </c>
      <c r="J343">
        <v>30.084236000000001</v>
      </c>
      <c r="K343" t="s">
        <v>258</v>
      </c>
      <c r="L343">
        <v>1</v>
      </c>
    </row>
    <row r="344" spans="1:12" hidden="1" x14ac:dyDescent="0.2">
      <c r="A344" t="s">
        <v>280</v>
      </c>
      <c r="B344" s="15" t="s">
        <v>2509</v>
      </c>
      <c r="D344" t="s">
        <v>2508</v>
      </c>
      <c r="E344" t="s">
        <v>2507</v>
      </c>
      <c r="F344" t="s">
        <v>2506</v>
      </c>
      <c r="G344">
        <v>628</v>
      </c>
      <c r="H344">
        <v>628.75914</v>
      </c>
      <c r="I344">
        <v>0</v>
      </c>
      <c r="J344">
        <v>16.399999999999999</v>
      </c>
      <c r="K344" t="s">
        <v>58</v>
      </c>
      <c r="L344">
        <v>1</v>
      </c>
    </row>
    <row r="345" spans="1:12" hidden="1" x14ac:dyDescent="0.2">
      <c r="A345" t="s">
        <v>280</v>
      </c>
      <c r="B345" s="15" t="s">
        <v>2505</v>
      </c>
      <c r="D345" t="s">
        <v>2504</v>
      </c>
      <c r="E345" t="s">
        <v>2503</v>
      </c>
      <c r="F345">
        <v>6410959</v>
      </c>
      <c r="G345">
        <v>421</v>
      </c>
      <c r="H345">
        <v>421.05844000000002</v>
      </c>
      <c r="I345">
        <v>0</v>
      </c>
      <c r="J345">
        <v>36.506520000000002</v>
      </c>
      <c r="K345" t="s">
        <v>259</v>
      </c>
      <c r="L345">
        <v>1</v>
      </c>
    </row>
    <row r="346" spans="1:12" hidden="1" x14ac:dyDescent="0.2">
      <c r="A346" t="s">
        <v>280</v>
      </c>
      <c r="B346" s="15" t="s">
        <v>2502</v>
      </c>
      <c r="D346" t="s">
        <v>2501</v>
      </c>
      <c r="E346" t="s">
        <v>2500</v>
      </c>
      <c r="F346" t="s">
        <v>2499</v>
      </c>
      <c r="G346">
        <v>76</v>
      </c>
      <c r="H346">
        <v>76.769180000000006</v>
      </c>
      <c r="I346">
        <v>0</v>
      </c>
      <c r="J346">
        <v>171.591568</v>
      </c>
      <c r="K346" t="s">
        <v>258</v>
      </c>
      <c r="L346">
        <v>1</v>
      </c>
    </row>
    <row r="347" spans="1:12" hidden="1" x14ac:dyDescent="0.2">
      <c r="A347" t="s">
        <v>280</v>
      </c>
      <c r="B347" s="15" t="s">
        <v>2498</v>
      </c>
      <c r="D347" t="s">
        <v>2497</v>
      </c>
      <c r="E347" t="s">
        <v>2496</v>
      </c>
      <c r="F347">
        <v>6433912</v>
      </c>
      <c r="G347">
        <v>35000</v>
      </c>
      <c r="H347">
        <v>35163.984060000003</v>
      </c>
      <c r="I347">
        <v>0</v>
      </c>
      <c r="J347">
        <v>0.68757500000000005</v>
      </c>
      <c r="K347" t="s">
        <v>248</v>
      </c>
      <c r="L347">
        <v>1</v>
      </c>
    </row>
    <row r="348" spans="1:12" hidden="1" x14ac:dyDescent="0.2">
      <c r="A348" t="s">
        <v>280</v>
      </c>
      <c r="B348" s="15" t="s">
        <v>2495</v>
      </c>
      <c r="D348" t="s">
        <v>2494</v>
      </c>
      <c r="E348" t="s">
        <v>2493</v>
      </c>
      <c r="F348">
        <v>6298177</v>
      </c>
      <c r="G348">
        <v>0</v>
      </c>
      <c r="H348">
        <v>3900.8984599999999</v>
      </c>
      <c r="I348">
        <v>0</v>
      </c>
      <c r="J348">
        <v>0.90273899999999996</v>
      </c>
      <c r="K348" t="s">
        <v>264</v>
      </c>
      <c r="L348">
        <v>1</v>
      </c>
    </row>
    <row r="349" spans="1:12" hidden="1" x14ac:dyDescent="0.2">
      <c r="A349" t="s">
        <v>280</v>
      </c>
      <c r="B349" s="15" t="s">
        <v>2492</v>
      </c>
      <c r="D349" t="s">
        <v>2491</v>
      </c>
      <c r="E349" t="s">
        <v>2490</v>
      </c>
      <c r="F349">
        <v>6345783</v>
      </c>
      <c r="G349">
        <v>0</v>
      </c>
      <c r="H349">
        <v>628.35122999999999</v>
      </c>
      <c r="I349">
        <v>0</v>
      </c>
      <c r="J349">
        <v>11.643369</v>
      </c>
      <c r="K349" t="s">
        <v>248</v>
      </c>
      <c r="L349">
        <v>1</v>
      </c>
    </row>
    <row r="350" spans="1:12" hidden="1" x14ac:dyDescent="0.2">
      <c r="A350" t="s">
        <v>280</v>
      </c>
      <c r="B350" s="15" t="s">
        <v>2489</v>
      </c>
      <c r="D350" t="s">
        <v>2488</v>
      </c>
      <c r="E350" t="s">
        <v>2487</v>
      </c>
      <c r="F350" t="s">
        <v>2486</v>
      </c>
      <c r="G350">
        <v>18217</v>
      </c>
      <c r="H350">
        <v>18217.45926</v>
      </c>
      <c r="I350">
        <v>0</v>
      </c>
      <c r="J350">
        <v>0.92869299999999999</v>
      </c>
      <c r="K350" t="s">
        <v>266</v>
      </c>
      <c r="L350">
        <v>1</v>
      </c>
    </row>
    <row r="351" spans="1:12" hidden="1" x14ac:dyDescent="0.2">
      <c r="A351" t="s">
        <v>280</v>
      </c>
      <c r="B351" s="15" t="s">
        <v>2485</v>
      </c>
      <c r="D351" t="s">
        <v>2484</v>
      </c>
      <c r="E351" t="s">
        <v>2483</v>
      </c>
      <c r="F351">
        <v>6099819</v>
      </c>
      <c r="G351">
        <v>48</v>
      </c>
      <c r="H351">
        <v>48.687130000000003</v>
      </c>
      <c r="I351">
        <v>0</v>
      </c>
      <c r="J351">
        <v>282.89108399999998</v>
      </c>
      <c r="K351" t="s">
        <v>259</v>
      </c>
      <c r="L351">
        <v>1</v>
      </c>
    </row>
    <row r="352" spans="1:12" hidden="1" x14ac:dyDescent="0.2">
      <c r="A352" t="s">
        <v>280</v>
      </c>
      <c r="B352" s="15" t="s">
        <v>2482</v>
      </c>
      <c r="D352" t="s">
        <v>2481</v>
      </c>
      <c r="E352" t="s">
        <v>2480</v>
      </c>
      <c r="F352">
        <v>2306814</v>
      </c>
      <c r="G352">
        <v>600</v>
      </c>
      <c r="H352">
        <v>680.26269000000002</v>
      </c>
      <c r="I352">
        <v>0</v>
      </c>
      <c r="J352">
        <v>6.6941350000000002</v>
      </c>
      <c r="K352" t="s">
        <v>257</v>
      </c>
      <c r="L352">
        <v>1</v>
      </c>
    </row>
    <row r="353" spans="1:12" hidden="1" x14ac:dyDescent="0.2">
      <c r="A353" t="s">
        <v>280</v>
      </c>
      <c r="B353" s="15" t="s">
        <v>2479</v>
      </c>
      <c r="D353" t="s">
        <v>2478</v>
      </c>
      <c r="E353" t="s">
        <v>2477</v>
      </c>
      <c r="F353">
        <v>6368553</v>
      </c>
      <c r="G353">
        <v>400</v>
      </c>
      <c r="H353">
        <v>477.68594999999999</v>
      </c>
      <c r="I353">
        <v>0</v>
      </c>
      <c r="J353">
        <v>7.9791850000000002</v>
      </c>
      <c r="K353" t="s">
        <v>250</v>
      </c>
      <c r="L353">
        <v>1</v>
      </c>
    </row>
    <row r="354" spans="1:12" hidden="1" x14ac:dyDescent="0.2">
      <c r="A354" t="s">
        <v>280</v>
      </c>
      <c r="B354" s="15" t="s">
        <v>2476</v>
      </c>
      <c r="D354" t="s">
        <v>2475</v>
      </c>
      <c r="E354" t="s">
        <v>2474</v>
      </c>
      <c r="F354" t="s">
        <v>2473</v>
      </c>
      <c r="G354">
        <v>0</v>
      </c>
      <c r="H354">
        <v>2638.1877199999999</v>
      </c>
      <c r="I354">
        <v>0</v>
      </c>
      <c r="J354">
        <v>1.0150920000000001</v>
      </c>
      <c r="K354" t="s">
        <v>264</v>
      </c>
      <c r="L354">
        <v>1</v>
      </c>
    </row>
    <row r="355" spans="1:12" hidden="1" x14ac:dyDescent="0.2">
      <c r="A355" t="s">
        <v>280</v>
      </c>
      <c r="B355" s="15" t="s">
        <v>2472</v>
      </c>
      <c r="D355" t="s">
        <v>2471</v>
      </c>
      <c r="E355" t="s">
        <v>2470</v>
      </c>
      <c r="F355" t="s">
        <v>2469</v>
      </c>
      <c r="G355">
        <v>2223</v>
      </c>
      <c r="H355">
        <v>2223.24262</v>
      </c>
      <c r="I355">
        <v>0</v>
      </c>
      <c r="J355">
        <v>1.088984</v>
      </c>
      <c r="K355" t="s">
        <v>270</v>
      </c>
      <c r="L355">
        <v>1</v>
      </c>
    </row>
    <row r="356" spans="1:12" hidden="1" x14ac:dyDescent="0.2">
      <c r="A356" t="s">
        <v>280</v>
      </c>
      <c r="B356" s="15" t="s">
        <v>2468</v>
      </c>
      <c r="D356" t="s">
        <v>2467</v>
      </c>
      <c r="E356" t="s">
        <v>2466</v>
      </c>
      <c r="F356" t="s">
        <v>2465</v>
      </c>
      <c r="G356">
        <v>7705</v>
      </c>
      <c r="H356">
        <v>7705.0838199999998</v>
      </c>
      <c r="I356">
        <v>0</v>
      </c>
      <c r="J356">
        <v>0.45465100000000003</v>
      </c>
      <c r="K356" t="s">
        <v>270</v>
      </c>
      <c r="L356">
        <v>1</v>
      </c>
    </row>
    <row r="357" spans="1:12" hidden="1" x14ac:dyDescent="0.2">
      <c r="A357" t="s">
        <v>280</v>
      </c>
      <c r="B357" s="15" t="s">
        <v>2464</v>
      </c>
      <c r="D357" t="s">
        <v>2463</v>
      </c>
      <c r="E357" t="s">
        <v>2462</v>
      </c>
      <c r="F357" t="s">
        <v>2461</v>
      </c>
      <c r="G357">
        <v>13325</v>
      </c>
      <c r="H357">
        <v>13325.634</v>
      </c>
      <c r="I357">
        <v>0</v>
      </c>
      <c r="J357">
        <v>1.088984</v>
      </c>
      <c r="K357" t="s">
        <v>270</v>
      </c>
      <c r="L357">
        <v>1</v>
      </c>
    </row>
    <row r="358" spans="1:12" hidden="1" x14ac:dyDescent="0.2">
      <c r="A358" t="s">
        <v>280</v>
      </c>
      <c r="B358" s="15" t="s">
        <v>2460</v>
      </c>
      <c r="D358" t="s">
        <v>2459</v>
      </c>
      <c r="E358" t="s">
        <v>2458</v>
      </c>
      <c r="F358">
        <v>2311454</v>
      </c>
      <c r="G358">
        <v>1018</v>
      </c>
      <c r="H358">
        <v>1018.0566700000001</v>
      </c>
      <c r="I358">
        <v>0</v>
      </c>
      <c r="J358">
        <v>4.050065</v>
      </c>
      <c r="K358" t="s">
        <v>268</v>
      </c>
      <c r="L358">
        <v>1</v>
      </c>
    </row>
    <row r="359" spans="1:12" hidden="1" x14ac:dyDescent="0.2">
      <c r="A359" t="s">
        <v>280</v>
      </c>
      <c r="B359" s="15" t="s">
        <v>2457</v>
      </c>
      <c r="D359" t="s">
        <v>2456</v>
      </c>
      <c r="E359" t="s">
        <v>2455</v>
      </c>
      <c r="F359" t="s">
        <v>2454</v>
      </c>
      <c r="G359">
        <v>2400</v>
      </c>
      <c r="H359">
        <v>2448.0519399999998</v>
      </c>
      <c r="I359">
        <v>0</v>
      </c>
      <c r="J359">
        <v>5.3018159999999996</v>
      </c>
      <c r="K359" t="s">
        <v>269</v>
      </c>
      <c r="L359">
        <v>1</v>
      </c>
    </row>
    <row r="360" spans="1:12" hidden="1" x14ac:dyDescent="0.2">
      <c r="A360" t="s">
        <v>280</v>
      </c>
      <c r="B360" s="15" t="s">
        <v>2453</v>
      </c>
      <c r="D360" t="s">
        <v>2452</v>
      </c>
      <c r="E360" t="s">
        <v>2451</v>
      </c>
      <c r="F360">
        <v>6322173</v>
      </c>
      <c r="G360">
        <v>6676</v>
      </c>
      <c r="H360">
        <v>6676.1399000000001</v>
      </c>
      <c r="I360">
        <v>0</v>
      </c>
      <c r="J360">
        <v>4.6172899999999997</v>
      </c>
      <c r="K360" t="s">
        <v>270</v>
      </c>
      <c r="L360">
        <v>1</v>
      </c>
    </row>
    <row r="361" spans="1:12" hidden="1" x14ac:dyDescent="0.2">
      <c r="A361" t="s">
        <v>280</v>
      </c>
      <c r="B361" s="15" t="s">
        <v>2450</v>
      </c>
      <c r="D361" t="s">
        <v>2449</v>
      </c>
      <c r="E361" t="s">
        <v>2448</v>
      </c>
      <c r="F361">
        <v>2297628</v>
      </c>
      <c r="G361">
        <v>560</v>
      </c>
      <c r="H361">
        <v>560.60094000000004</v>
      </c>
      <c r="I361">
        <v>0</v>
      </c>
      <c r="J361">
        <v>9.2284699999999997</v>
      </c>
      <c r="K361" t="s">
        <v>268</v>
      </c>
      <c r="L361">
        <v>1</v>
      </c>
    </row>
    <row r="362" spans="1:12" hidden="1" x14ac:dyDescent="0.2">
      <c r="A362" t="s">
        <v>280</v>
      </c>
      <c r="B362" s="15" t="s">
        <v>2447</v>
      </c>
      <c r="D362" t="s">
        <v>2446</v>
      </c>
      <c r="E362" t="s">
        <v>2445</v>
      </c>
      <c r="F362">
        <v>2196015</v>
      </c>
      <c r="G362">
        <v>4707</v>
      </c>
      <c r="H362">
        <v>4707.1989299999996</v>
      </c>
      <c r="I362">
        <v>0</v>
      </c>
      <c r="J362">
        <v>3.577807</v>
      </c>
      <c r="K362" t="s">
        <v>268</v>
      </c>
      <c r="L362">
        <v>1</v>
      </c>
    </row>
    <row r="363" spans="1:12" hidden="1" x14ac:dyDescent="0.2">
      <c r="A363" t="s">
        <v>280</v>
      </c>
      <c r="B363" s="15" t="s">
        <v>2444</v>
      </c>
      <c r="D363" t="s">
        <v>2443</v>
      </c>
      <c r="E363" t="s">
        <v>2442</v>
      </c>
      <c r="F363">
        <v>2196026</v>
      </c>
      <c r="G363">
        <v>1394</v>
      </c>
      <c r="H363">
        <v>1394.0726</v>
      </c>
      <c r="I363">
        <v>0</v>
      </c>
      <c r="J363">
        <v>13.569960999999999</v>
      </c>
      <c r="K363" t="s">
        <v>268</v>
      </c>
      <c r="L363">
        <v>1</v>
      </c>
    </row>
    <row r="364" spans="1:12" hidden="1" x14ac:dyDescent="0.2">
      <c r="A364" t="s">
        <v>280</v>
      </c>
      <c r="B364" s="15" t="s">
        <v>2441</v>
      </c>
      <c r="D364" t="s">
        <v>2440</v>
      </c>
      <c r="E364" t="s">
        <v>2439</v>
      </c>
      <c r="F364">
        <v>2299453</v>
      </c>
      <c r="G364">
        <v>105340</v>
      </c>
      <c r="H364">
        <v>105340.00236</v>
      </c>
      <c r="I364">
        <v>0</v>
      </c>
      <c r="J364">
        <v>0.20683699999999999</v>
      </c>
      <c r="K364" t="s">
        <v>268</v>
      </c>
      <c r="L364">
        <v>1</v>
      </c>
    </row>
    <row r="365" spans="1:12" hidden="1" x14ac:dyDescent="0.2">
      <c r="A365" t="s">
        <v>280</v>
      </c>
      <c r="B365" s="15" t="s">
        <v>2438</v>
      </c>
      <c r="D365" t="s">
        <v>2437</v>
      </c>
      <c r="E365" t="s">
        <v>2436</v>
      </c>
      <c r="F365" t="s">
        <v>2435</v>
      </c>
      <c r="G365">
        <v>107328</v>
      </c>
      <c r="H365">
        <v>107328.68180999999</v>
      </c>
      <c r="I365">
        <v>0</v>
      </c>
      <c r="J365">
        <v>0.10781200000000001</v>
      </c>
      <c r="K365" t="s">
        <v>268</v>
      </c>
      <c r="L365">
        <v>1</v>
      </c>
    </row>
    <row r="366" spans="1:12" hidden="1" x14ac:dyDescent="0.2">
      <c r="A366" t="s">
        <v>280</v>
      </c>
      <c r="B366" s="15" t="s">
        <v>2434</v>
      </c>
      <c r="D366" t="s">
        <v>2433</v>
      </c>
      <c r="E366" t="s">
        <v>2432</v>
      </c>
      <c r="F366" t="s">
        <v>2431</v>
      </c>
      <c r="G366">
        <v>4800</v>
      </c>
      <c r="H366">
        <v>4801.5938599999999</v>
      </c>
      <c r="I366">
        <v>0</v>
      </c>
      <c r="J366">
        <v>1.4192229999999999</v>
      </c>
      <c r="K366" t="s">
        <v>250</v>
      </c>
      <c r="L366">
        <v>1</v>
      </c>
    </row>
    <row r="367" spans="1:12" hidden="1" x14ac:dyDescent="0.2">
      <c r="A367" t="s">
        <v>280</v>
      </c>
      <c r="B367" s="15" t="s">
        <v>2430</v>
      </c>
      <c r="D367" t="s">
        <v>2429</v>
      </c>
      <c r="E367" t="s">
        <v>2428</v>
      </c>
      <c r="F367" t="s">
        <v>2427</v>
      </c>
      <c r="G367">
        <v>700</v>
      </c>
      <c r="H367">
        <v>743.47697000000005</v>
      </c>
      <c r="I367">
        <v>0</v>
      </c>
      <c r="J367">
        <v>10.280449000000001</v>
      </c>
      <c r="K367" t="s">
        <v>269</v>
      </c>
      <c r="L367">
        <v>1</v>
      </c>
    </row>
    <row r="368" spans="1:12" hidden="1" x14ac:dyDescent="0.2">
      <c r="A368" t="s">
        <v>280</v>
      </c>
      <c r="B368" s="15" t="s">
        <v>2426</v>
      </c>
      <c r="D368" t="s">
        <v>2425</v>
      </c>
      <c r="E368" t="s">
        <v>2424</v>
      </c>
      <c r="F368" t="s">
        <v>2423</v>
      </c>
      <c r="G368">
        <v>0</v>
      </c>
      <c r="H368">
        <v>2.9E-4</v>
      </c>
      <c r="I368">
        <v>0</v>
      </c>
      <c r="J368">
        <v>0.861155</v>
      </c>
      <c r="K368" t="s">
        <v>249</v>
      </c>
      <c r="L368">
        <v>1</v>
      </c>
    </row>
    <row r="369" spans="1:12" hidden="1" x14ac:dyDescent="0.2">
      <c r="A369" t="s">
        <v>280</v>
      </c>
      <c r="B369" s="15" t="s">
        <v>2422</v>
      </c>
      <c r="D369" t="s">
        <v>2421</v>
      </c>
      <c r="E369" t="s">
        <v>2420</v>
      </c>
      <c r="F369">
        <v>6333937</v>
      </c>
      <c r="G369">
        <v>2800</v>
      </c>
      <c r="H369">
        <v>2846.75324</v>
      </c>
      <c r="I369">
        <v>0</v>
      </c>
      <c r="J369">
        <v>9.4982500000000005</v>
      </c>
      <c r="K369" t="s">
        <v>262</v>
      </c>
      <c r="L369">
        <v>1</v>
      </c>
    </row>
    <row r="370" spans="1:12" hidden="1" x14ac:dyDescent="0.2">
      <c r="A370" t="s">
        <v>280</v>
      </c>
      <c r="B370" s="15" t="s">
        <v>2419</v>
      </c>
      <c r="D370" t="s">
        <v>2418</v>
      </c>
      <c r="E370" t="s">
        <v>2417</v>
      </c>
      <c r="F370" t="s">
        <v>2416</v>
      </c>
      <c r="G370">
        <v>600</v>
      </c>
      <c r="H370">
        <v>621.07438000000002</v>
      </c>
      <c r="I370">
        <v>0</v>
      </c>
      <c r="J370">
        <v>22.115385</v>
      </c>
      <c r="K370" t="s">
        <v>269</v>
      </c>
      <c r="L370">
        <v>1</v>
      </c>
    </row>
    <row r="371" spans="1:12" hidden="1" x14ac:dyDescent="0.2">
      <c r="A371" t="s">
        <v>280</v>
      </c>
      <c r="B371" s="15" t="s">
        <v>2415</v>
      </c>
      <c r="D371" t="s">
        <v>2414</v>
      </c>
      <c r="E371" t="s">
        <v>2413</v>
      </c>
      <c r="F371" t="s">
        <v>2412</v>
      </c>
      <c r="G371">
        <v>5114</v>
      </c>
      <c r="H371">
        <v>5114.6302699999997</v>
      </c>
      <c r="I371">
        <v>0</v>
      </c>
      <c r="J371">
        <v>1.480286</v>
      </c>
      <c r="K371" t="s">
        <v>249</v>
      </c>
      <c r="L371">
        <v>1</v>
      </c>
    </row>
    <row r="372" spans="1:12" hidden="1" x14ac:dyDescent="0.2">
      <c r="A372" t="s">
        <v>280</v>
      </c>
      <c r="B372" s="15" t="s">
        <v>2411</v>
      </c>
      <c r="D372" t="s">
        <v>2410</v>
      </c>
      <c r="E372" t="s">
        <v>2409</v>
      </c>
      <c r="F372">
        <v>6186023</v>
      </c>
      <c r="G372">
        <v>8000</v>
      </c>
      <c r="H372">
        <v>8482.8530100000007</v>
      </c>
      <c r="I372">
        <v>0</v>
      </c>
      <c r="J372">
        <v>0.49459999999999998</v>
      </c>
      <c r="K372" t="s">
        <v>248</v>
      </c>
      <c r="L372">
        <v>1</v>
      </c>
    </row>
    <row r="373" spans="1:12" hidden="1" x14ac:dyDescent="0.2">
      <c r="A373" t="s">
        <v>280</v>
      </c>
      <c r="B373" s="15" t="s">
        <v>2408</v>
      </c>
      <c r="D373" t="s">
        <v>2407</v>
      </c>
      <c r="E373" t="s">
        <v>2406</v>
      </c>
      <c r="F373">
        <v>6324500</v>
      </c>
      <c r="G373">
        <v>8000</v>
      </c>
      <c r="H373">
        <v>8215.8577299999997</v>
      </c>
      <c r="I373">
        <v>0</v>
      </c>
      <c r="J373">
        <v>0.39081500000000002</v>
      </c>
      <c r="K373" t="s">
        <v>248</v>
      </c>
      <c r="L373">
        <v>1</v>
      </c>
    </row>
    <row r="374" spans="1:12" hidden="1" x14ac:dyDescent="0.2">
      <c r="A374" t="s">
        <v>280</v>
      </c>
      <c r="B374" s="15" t="s">
        <v>2405</v>
      </c>
      <c r="D374" t="s">
        <v>2404</v>
      </c>
      <c r="E374" t="s">
        <v>2403</v>
      </c>
      <c r="F374">
        <v>6418801</v>
      </c>
      <c r="G374">
        <v>924</v>
      </c>
      <c r="H374">
        <v>924.35181999999998</v>
      </c>
      <c r="I374">
        <v>0</v>
      </c>
      <c r="J374">
        <v>10.391864999999999</v>
      </c>
      <c r="K374" t="s">
        <v>247</v>
      </c>
      <c r="L374">
        <v>1</v>
      </c>
    </row>
    <row r="375" spans="1:12" hidden="1" x14ac:dyDescent="0.2">
      <c r="A375" t="s">
        <v>280</v>
      </c>
      <c r="B375" s="15" t="s">
        <v>2402</v>
      </c>
      <c r="D375" t="s">
        <v>2401</v>
      </c>
      <c r="E375" t="s">
        <v>2400</v>
      </c>
      <c r="F375" t="s">
        <v>2399</v>
      </c>
      <c r="G375">
        <v>3005</v>
      </c>
      <c r="H375">
        <v>3005.2491100000002</v>
      </c>
      <c r="I375">
        <v>0</v>
      </c>
      <c r="J375">
        <v>3.9808479999999999</v>
      </c>
      <c r="K375" t="s">
        <v>252</v>
      </c>
      <c r="L375">
        <v>1</v>
      </c>
    </row>
    <row r="376" spans="1:12" hidden="1" x14ac:dyDescent="0.2">
      <c r="A376" t="s">
        <v>280</v>
      </c>
      <c r="B376" s="15" t="s">
        <v>2398</v>
      </c>
      <c r="D376" t="s">
        <v>2397</v>
      </c>
      <c r="E376" t="s">
        <v>2396</v>
      </c>
      <c r="F376">
        <v>2771672</v>
      </c>
      <c r="G376">
        <v>2682</v>
      </c>
      <c r="H376">
        <v>2682.2195900000002</v>
      </c>
      <c r="I376">
        <v>0</v>
      </c>
      <c r="J376">
        <v>7.8819350000000004</v>
      </c>
      <c r="K376" t="s">
        <v>268</v>
      </c>
      <c r="L376">
        <v>1</v>
      </c>
    </row>
    <row r="377" spans="1:12" hidden="1" x14ac:dyDescent="0.2">
      <c r="A377" t="s">
        <v>280</v>
      </c>
      <c r="B377" s="15" t="s">
        <v>2395</v>
      </c>
      <c r="D377" t="s">
        <v>2394</v>
      </c>
      <c r="E377" t="s">
        <v>2393</v>
      </c>
      <c r="F377" t="s">
        <v>2392</v>
      </c>
      <c r="G377">
        <v>7000</v>
      </c>
      <c r="H377">
        <v>7961.0389599999999</v>
      </c>
      <c r="I377">
        <v>0</v>
      </c>
      <c r="J377">
        <v>0.98042300000000004</v>
      </c>
      <c r="K377" t="s">
        <v>262</v>
      </c>
      <c r="L377">
        <v>1</v>
      </c>
    </row>
    <row r="378" spans="1:12" hidden="1" x14ac:dyDescent="0.2">
      <c r="A378" t="s">
        <v>280</v>
      </c>
      <c r="B378" s="15" t="s">
        <v>2391</v>
      </c>
      <c r="D378" t="s">
        <v>2390</v>
      </c>
      <c r="E378" t="s">
        <v>2389</v>
      </c>
      <c r="F378">
        <v>6331470</v>
      </c>
      <c r="G378">
        <v>11000</v>
      </c>
      <c r="H378">
        <v>11737.920889999999</v>
      </c>
      <c r="I378">
        <v>0</v>
      </c>
      <c r="J378">
        <v>0.93406400000000001</v>
      </c>
      <c r="K378" t="s">
        <v>248</v>
      </c>
      <c r="L378">
        <v>1</v>
      </c>
    </row>
    <row r="379" spans="1:12" hidden="1" x14ac:dyDescent="0.2">
      <c r="A379" t="s">
        <v>280</v>
      </c>
      <c r="B379" s="15" t="s">
        <v>2388</v>
      </c>
      <c r="D379" t="s">
        <v>2387</v>
      </c>
      <c r="E379" t="s">
        <v>2386</v>
      </c>
      <c r="F379">
        <v>6421854</v>
      </c>
      <c r="G379">
        <v>5000</v>
      </c>
      <c r="H379">
        <v>5798.70129</v>
      </c>
      <c r="I379">
        <v>0</v>
      </c>
      <c r="J379">
        <v>2.357863</v>
      </c>
      <c r="K379" t="s">
        <v>248</v>
      </c>
      <c r="L379">
        <v>1</v>
      </c>
    </row>
    <row r="380" spans="1:12" hidden="1" x14ac:dyDescent="0.2">
      <c r="A380" t="s">
        <v>280</v>
      </c>
      <c r="B380" s="15" t="s">
        <v>2385</v>
      </c>
      <c r="D380" t="s">
        <v>2384</v>
      </c>
      <c r="E380" t="s">
        <v>2383</v>
      </c>
      <c r="F380">
        <v>6336055</v>
      </c>
      <c r="G380">
        <v>1000</v>
      </c>
      <c r="H380">
        <v>1218.1398999999999</v>
      </c>
      <c r="I380">
        <v>0</v>
      </c>
      <c r="J380">
        <v>6.2433110000000003</v>
      </c>
      <c r="K380" t="s">
        <v>248</v>
      </c>
      <c r="L380">
        <v>1</v>
      </c>
    </row>
    <row r="381" spans="1:12" hidden="1" x14ac:dyDescent="0.2">
      <c r="A381" t="s">
        <v>280</v>
      </c>
      <c r="B381" s="15" t="s">
        <v>2382</v>
      </c>
      <c r="D381" t="s">
        <v>2381</v>
      </c>
      <c r="E381" t="s">
        <v>2380</v>
      </c>
      <c r="F381" t="s">
        <v>2379</v>
      </c>
      <c r="G381">
        <v>12200</v>
      </c>
      <c r="H381">
        <v>12207.85123</v>
      </c>
      <c r="I381">
        <v>0</v>
      </c>
      <c r="J381">
        <v>1.2780480000000001</v>
      </c>
      <c r="K381" t="s">
        <v>257</v>
      </c>
      <c r="L381">
        <v>1</v>
      </c>
    </row>
    <row r="382" spans="1:12" hidden="1" x14ac:dyDescent="0.2">
      <c r="A382" t="s">
        <v>280</v>
      </c>
      <c r="B382" s="15" t="s">
        <v>2378</v>
      </c>
      <c r="D382" t="s">
        <v>2377</v>
      </c>
      <c r="E382" t="s">
        <v>2376</v>
      </c>
      <c r="F382" t="s">
        <v>2375</v>
      </c>
      <c r="G382">
        <v>174</v>
      </c>
      <c r="H382">
        <v>174.71605</v>
      </c>
      <c r="I382">
        <v>0</v>
      </c>
      <c r="J382">
        <v>42.964745999999998</v>
      </c>
      <c r="K382" t="s">
        <v>258</v>
      </c>
      <c r="L382">
        <v>1</v>
      </c>
    </row>
    <row r="383" spans="1:12" hidden="1" x14ac:dyDescent="0.2">
      <c r="A383" t="s">
        <v>280</v>
      </c>
      <c r="B383" s="15" t="s">
        <v>2374</v>
      </c>
      <c r="D383" t="s">
        <v>2373</v>
      </c>
      <c r="E383" t="s">
        <v>2372</v>
      </c>
      <c r="F383">
        <v>6624471</v>
      </c>
      <c r="G383">
        <v>9383</v>
      </c>
      <c r="H383">
        <v>8410.2833499999997</v>
      </c>
      <c r="I383">
        <v>0</v>
      </c>
      <c r="J383">
        <v>3.97479</v>
      </c>
      <c r="K383" t="s">
        <v>270</v>
      </c>
      <c r="L383">
        <v>1</v>
      </c>
    </row>
    <row r="384" spans="1:12" hidden="1" x14ac:dyDescent="0.2">
      <c r="A384" t="s">
        <v>280</v>
      </c>
      <c r="B384" s="15" t="s">
        <v>2371</v>
      </c>
      <c r="D384" t="s">
        <v>2370</v>
      </c>
      <c r="E384" t="s">
        <v>2369</v>
      </c>
      <c r="F384">
        <v>6580119</v>
      </c>
      <c r="G384">
        <v>35000</v>
      </c>
      <c r="H384">
        <v>35563.84592</v>
      </c>
      <c r="I384">
        <v>0</v>
      </c>
      <c r="J384">
        <v>0.655142</v>
      </c>
      <c r="K384" t="s">
        <v>248</v>
      </c>
      <c r="L384">
        <v>1</v>
      </c>
    </row>
    <row r="385" spans="1:12" hidden="1" x14ac:dyDescent="0.2">
      <c r="A385" t="s">
        <v>280</v>
      </c>
      <c r="B385" s="15" t="s">
        <v>2368</v>
      </c>
      <c r="D385" t="s">
        <v>2367</v>
      </c>
      <c r="E385" t="s">
        <v>2366</v>
      </c>
      <c r="F385">
        <v>6606996</v>
      </c>
      <c r="G385">
        <v>12281</v>
      </c>
      <c r="H385">
        <v>12281.86599</v>
      </c>
      <c r="I385">
        <v>0</v>
      </c>
      <c r="J385">
        <v>4.9580529999999996</v>
      </c>
      <c r="K385" t="s">
        <v>247</v>
      </c>
      <c r="L385">
        <v>1</v>
      </c>
    </row>
    <row r="386" spans="1:12" hidden="1" x14ac:dyDescent="0.2">
      <c r="A386" t="s">
        <v>280</v>
      </c>
      <c r="B386" s="15" t="s">
        <v>2365</v>
      </c>
      <c r="D386" t="s">
        <v>2364</v>
      </c>
      <c r="E386" t="s">
        <v>2363</v>
      </c>
      <c r="F386" t="s">
        <v>2362</v>
      </c>
      <c r="G386">
        <v>1100</v>
      </c>
      <c r="H386">
        <v>1172.3600899999999</v>
      </c>
      <c r="I386">
        <v>0</v>
      </c>
      <c r="J386">
        <v>0.84800699999999996</v>
      </c>
      <c r="K386" t="s">
        <v>267</v>
      </c>
      <c r="L386">
        <v>1</v>
      </c>
    </row>
    <row r="387" spans="1:12" hidden="1" x14ac:dyDescent="0.2">
      <c r="A387" t="s">
        <v>280</v>
      </c>
      <c r="B387" s="15" t="s">
        <v>2361</v>
      </c>
      <c r="D387" t="s">
        <v>2360</v>
      </c>
      <c r="E387" t="s">
        <v>2359</v>
      </c>
      <c r="F387" t="s">
        <v>2358</v>
      </c>
      <c r="G387">
        <v>0</v>
      </c>
      <c r="H387">
        <v>0</v>
      </c>
      <c r="I387">
        <v>145.74498</v>
      </c>
      <c r="J387">
        <v>1.1367E-2</v>
      </c>
      <c r="K387" t="s">
        <v>70</v>
      </c>
      <c r="L387">
        <v>1</v>
      </c>
    </row>
    <row r="388" spans="1:12" hidden="1" x14ac:dyDescent="0.2">
      <c r="A388" t="s">
        <v>280</v>
      </c>
      <c r="B388" s="15" t="s">
        <v>2357</v>
      </c>
      <c r="D388" t="s">
        <v>2356</v>
      </c>
      <c r="E388" t="s">
        <v>2355</v>
      </c>
      <c r="F388">
        <v>2242059</v>
      </c>
      <c r="G388">
        <v>7000</v>
      </c>
      <c r="H388">
        <v>7096.5171099999998</v>
      </c>
      <c r="I388">
        <v>0</v>
      </c>
      <c r="J388">
        <v>9.3730480000000007</v>
      </c>
      <c r="K388" t="s">
        <v>257</v>
      </c>
      <c r="L388">
        <v>1</v>
      </c>
    </row>
    <row r="389" spans="1:12" hidden="1" x14ac:dyDescent="0.2">
      <c r="A389" t="s">
        <v>280</v>
      </c>
      <c r="B389" s="15" t="s">
        <v>2354</v>
      </c>
      <c r="D389" t="s">
        <v>2353</v>
      </c>
      <c r="E389" t="s">
        <v>2352</v>
      </c>
      <c r="F389" t="s">
        <v>2351</v>
      </c>
      <c r="G389">
        <v>261</v>
      </c>
      <c r="H389">
        <v>261.45985000000002</v>
      </c>
      <c r="I389">
        <v>0</v>
      </c>
      <c r="J389">
        <v>10.722225999999999</v>
      </c>
      <c r="K389" t="s">
        <v>249</v>
      </c>
      <c r="L389">
        <v>1</v>
      </c>
    </row>
    <row r="390" spans="1:12" hidden="1" x14ac:dyDescent="0.2">
      <c r="A390" t="s">
        <v>280</v>
      </c>
      <c r="B390" s="15" t="s">
        <v>2350</v>
      </c>
      <c r="D390" t="s">
        <v>2349</v>
      </c>
      <c r="E390" t="s">
        <v>2348</v>
      </c>
      <c r="F390">
        <v>6348715</v>
      </c>
      <c r="G390">
        <v>12000</v>
      </c>
      <c r="H390">
        <v>12868.412039999999</v>
      </c>
      <c r="I390">
        <v>0</v>
      </c>
      <c r="J390">
        <v>3.454091</v>
      </c>
      <c r="K390" t="s">
        <v>248</v>
      </c>
      <c r="L390">
        <v>1</v>
      </c>
    </row>
    <row r="391" spans="1:12" hidden="1" x14ac:dyDescent="0.2">
      <c r="A391" t="s">
        <v>280</v>
      </c>
      <c r="B391" s="15" t="s">
        <v>2347</v>
      </c>
      <c r="D391" t="s">
        <v>2346</v>
      </c>
      <c r="E391" t="s">
        <v>2345</v>
      </c>
      <c r="F391">
        <v>6718716</v>
      </c>
      <c r="G391">
        <v>4000</v>
      </c>
      <c r="H391">
        <v>4507.6741400000001</v>
      </c>
      <c r="I391">
        <v>0</v>
      </c>
      <c r="J391">
        <v>3.5838230000000002</v>
      </c>
      <c r="K391" t="s">
        <v>248</v>
      </c>
      <c r="L391">
        <v>1</v>
      </c>
    </row>
    <row r="392" spans="1:12" hidden="1" x14ac:dyDescent="0.2">
      <c r="A392" t="s">
        <v>280</v>
      </c>
      <c r="B392" s="15" t="s">
        <v>2344</v>
      </c>
      <c r="D392" t="s">
        <v>2343</v>
      </c>
      <c r="E392" t="s">
        <v>2342</v>
      </c>
      <c r="F392">
        <v>6348544</v>
      </c>
      <c r="G392">
        <v>16000</v>
      </c>
      <c r="H392">
        <v>16314.805189999999</v>
      </c>
      <c r="I392">
        <v>0</v>
      </c>
      <c r="J392">
        <v>3.32436</v>
      </c>
      <c r="K392" t="s">
        <v>248</v>
      </c>
      <c r="L392">
        <v>1</v>
      </c>
    </row>
    <row r="393" spans="1:12" hidden="1" x14ac:dyDescent="0.2">
      <c r="A393" t="s">
        <v>280</v>
      </c>
      <c r="B393" s="15" t="s">
        <v>2341</v>
      </c>
      <c r="D393" t="s">
        <v>2340</v>
      </c>
      <c r="E393" t="s">
        <v>2339</v>
      </c>
      <c r="F393">
        <v>6348588</v>
      </c>
      <c r="G393">
        <v>2000</v>
      </c>
      <c r="H393">
        <v>2961.0389599999999</v>
      </c>
      <c r="I393">
        <v>0</v>
      </c>
      <c r="J393">
        <v>1.131904</v>
      </c>
      <c r="K393" t="s">
        <v>248</v>
      </c>
      <c r="L393">
        <v>1</v>
      </c>
    </row>
    <row r="394" spans="1:12" hidden="1" x14ac:dyDescent="0.2">
      <c r="A394" t="s">
        <v>280</v>
      </c>
      <c r="B394" s="15" t="s">
        <v>2338</v>
      </c>
      <c r="D394" t="s">
        <v>2337</v>
      </c>
      <c r="E394" t="s">
        <v>2336</v>
      </c>
      <c r="F394" t="s">
        <v>2335</v>
      </c>
      <c r="G394">
        <v>3910</v>
      </c>
      <c r="H394">
        <v>3910.2951499999999</v>
      </c>
      <c r="I394">
        <v>0</v>
      </c>
      <c r="J394">
        <v>1.351008</v>
      </c>
      <c r="K394" t="s">
        <v>247</v>
      </c>
      <c r="L394">
        <v>1</v>
      </c>
    </row>
    <row r="395" spans="1:12" hidden="1" x14ac:dyDescent="0.2">
      <c r="A395" t="s">
        <v>280</v>
      </c>
      <c r="B395" s="15" t="s">
        <v>2334</v>
      </c>
      <c r="D395" t="s">
        <v>2333</v>
      </c>
      <c r="E395" t="s">
        <v>2332</v>
      </c>
      <c r="F395" t="s">
        <v>2331</v>
      </c>
      <c r="G395">
        <v>2820</v>
      </c>
      <c r="H395">
        <v>2820.9693000000002</v>
      </c>
      <c r="I395">
        <v>0</v>
      </c>
      <c r="J395">
        <v>1.0503</v>
      </c>
      <c r="K395" t="s">
        <v>247</v>
      </c>
      <c r="L395">
        <v>1</v>
      </c>
    </row>
    <row r="396" spans="1:12" hidden="1" x14ac:dyDescent="0.2">
      <c r="A396" t="s">
        <v>280</v>
      </c>
      <c r="B396" s="15" t="s">
        <v>2330</v>
      </c>
      <c r="D396" t="s">
        <v>2329</v>
      </c>
      <c r="E396" t="s">
        <v>2328</v>
      </c>
      <c r="F396" t="s">
        <v>2327</v>
      </c>
      <c r="G396">
        <v>200</v>
      </c>
      <c r="H396">
        <v>206.00766999999999</v>
      </c>
      <c r="I396">
        <v>0</v>
      </c>
      <c r="J396">
        <v>10.622166</v>
      </c>
      <c r="K396" t="s">
        <v>267</v>
      </c>
      <c r="L396">
        <v>1</v>
      </c>
    </row>
    <row r="397" spans="1:12" hidden="1" x14ac:dyDescent="0.2">
      <c r="A397" t="s">
        <v>280</v>
      </c>
      <c r="B397" s="15" t="s">
        <v>2326</v>
      </c>
      <c r="D397" t="s">
        <v>2325</v>
      </c>
      <c r="E397" t="s">
        <v>2324</v>
      </c>
      <c r="F397" t="s">
        <v>2323</v>
      </c>
      <c r="G397">
        <v>9500</v>
      </c>
      <c r="H397">
        <v>9580.8736700000009</v>
      </c>
      <c r="I397">
        <v>0</v>
      </c>
      <c r="J397">
        <v>1.402426</v>
      </c>
      <c r="K397" t="s">
        <v>262</v>
      </c>
      <c r="L397">
        <v>1</v>
      </c>
    </row>
    <row r="398" spans="1:12" hidden="1" x14ac:dyDescent="0.2">
      <c r="A398" t="s">
        <v>280</v>
      </c>
      <c r="B398" s="15" t="s">
        <v>2322</v>
      </c>
      <c r="D398" t="s">
        <v>2321</v>
      </c>
      <c r="E398" t="s">
        <v>2320</v>
      </c>
      <c r="F398">
        <v>6801779</v>
      </c>
      <c r="G398">
        <v>3000</v>
      </c>
      <c r="H398">
        <v>3401.2024700000002</v>
      </c>
      <c r="I398">
        <v>0</v>
      </c>
      <c r="J398">
        <v>1.9005609999999999</v>
      </c>
      <c r="K398" t="s">
        <v>248</v>
      </c>
      <c r="L398">
        <v>1</v>
      </c>
    </row>
    <row r="399" spans="1:12" hidden="1" x14ac:dyDescent="0.2">
      <c r="A399" t="s">
        <v>280</v>
      </c>
      <c r="B399" s="15" t="s">
        <v>2319</v>
      </c>
      <c r="D399" t="s">
        <v>2318</v>
      </c>
      <c r="E399" t="s">
        <v>2317</v>
      </c>
      <c r="F399">
        <v>6555946</v>
      </c>
      <c r="G399">
        <v>300</v>
      </c>
      <c r="H399">
        <v>389.61038000000002</v>
      </c>
      <c r="I399">
        <v>0</v>
      </c>
      <c r="J399">
        <v>8.1799389999999992</v>
      </c>
      <c r="K399" t="s">
        <v>256</v>
      </c>
      <c r="L399">
        <v>1</v>
      </c>
    </row>
    <row r="400" spans="1:12" hidden="1" x14ac:dyDescent="0.2">
      <c r="A400" t="s">
        <v>280</v>
      </c>
      <c r="B400" s="15" t="s">
        <v>2316</v>
      </c>
      <c r="D400" t="s">
        <v>2315</v>
      </c>
      <c r="E400" t="s">
        <v>2314</v>
      </c>
      <c r="F400">
        <v>6411673</v>
      </c>
      <c r="G400">
        <v>24000</v>
      </c>
      <c r="H400">
        <v>24505.884880000001</v>
      </c>
      <c r="I400">
        <v>0</v>
      </c>
      <c r="J400">
        <v>1.431907</v>
      </c>
      <c r="K400" t="s">
        <v>248</v>
      </c>
      <c r="L400">
        <v>1</v>
      </c>
    </row>
    <row r="401" spans="1:12" hidden="1" x14ac:dyDescent="0.2">
      <c r="A401" t="s">
        <v>280</v>
      </c>
      <c r="B401" s="15" t="s">
        <v>2313</v>
      </c>
      <c r="D401" t="s">
        <v>2312</v>
      </c>
      <c r="E401" t="s">
        <v>2311</v>
      </c>
      <c r="F401" t="s">
        <v>2310</v>
      </c>
      <c r="G401">
        <v>25000</v>
      </c>
      <c r="H401">
        <v>26106.847689999999</v>
      </c>
      <c r="I401">
        <v>0</v>
      </c>
      <c r="J401">
        <v>0.205264</v>
      </c>
      <c r="K401" t="s">
        <v>262</v>
      </c>
      <c r="L401">
        <v>1</v>
      </c>
    </row>
    <row r="402" spans="1:12" hidden="1" x14ac:dyDescent="0.2">
      <c r="A402" t="s">
        <v>280</v>
      </c>
      <c r="B402" s="15" t="s">
        <v>2309</v>
      </c>
      <c r="D402" t="s">
        <v>2308</v>
      </c>
      <c r="E402" t="s">
        <v>2307</v>
      </c>
      <c r="F402" t="s">
        <v>2306</v>
      </c>
      <c r="G402">
        <v>6000</v>
      </c>
      <c r="H402">
        <v>6531.2868900000003</v>
      </c>
      <c r="I402">
        <v>0</v>
      </c>
      <c r="J402">
        <v>0.78918299999999997</v>
      </c>
      <c r="K402" t="s">
        <v>262</v>
      </c>
      <c r="L402">
        <v>1</v>
      </c>
    </row>
    <row r="403" spans="1:12" hidden="1" x14ac:dyDescent="0.2">
      <c r="A403" t="s">
        <v>280</v>
      </c>
      <c r="B403" s="15" t="s">
        <v>2305</v>
      </c>
      <c r="D403" t="s">
        <v>2304</v>
      </c>
      <c r="E403" t="s">
        <v>2303</v>
      </c>
      <c r="F403" t="s">
        <v>2302</v>
      </c>
      <c r="G403">
        <v>1600</v>
      </c>
      <c r="H403">
        <v>1970.95631</v>
      </c>
      <c r="I403">
        <v>0</v>
      </c>
      <c r="J403">
        <v>3.3658229999999998</v>
      </c>
      <c r="K403" t="s">
        <v>262</v>
      </c>
      <c r="L403">
        <v>1</v>
      </c>
    </row>
    <row r="404" spans="1:12" hidden="1" x14ac:dyDescent="0.2">
      <c r="A404" t="s">
        <v>280</v>
      </c>
      <c r="B404" s="15" t="s">
        <v>2301</v>
      </c>
      <c r="D404" t="s">
        <v>2300</v>
      </c>
      <c r="E404" t="s">
        <v>2299</v>
      </c>
      <c r="F404">
        <v>6133405</v>
      </c>
      <c r="G404">
        <v>2870</v>
      </c>
      <c r="H404">
        <v>2870.6800400000002</v>
      </c>
      <c r="I404">
        <v>0</v>
      </c>
      <c r="J404">
        <v>4.5288719999999998</v>
      </c>
      <c r="K404" t="s">
        <v>259</v>
      </c>
      <c r="L404">
        <v>1</v>
      </c>
    </row>
    <row r="405" spans="1:12" hidden="1" x14ac:dyDescent="0.2">
      <c r="A405" t="s">
        <v>280</v>
      </c>
      <c r="B405" s="15" t="s">
        <v>2298</v>
      </c>
      <c r="D405" t="s">
        <v>2297</v>
      </c>
      <c r="E405" t="s">
        <v>2296</v>
      </c>
      <c r="F405">
        <v>6359881</v>
      </c>
      <c r="G405">
        <v>7100</v>
      </c>
      <c r="H405">
        <v>7128.5123899999999</v>
      </c>
      <c r="I405">
        <v>0</v>
      </c>
      <c r="J405">
        <v>0.68085099999999998</v>
      </c>
      <c r="K405" t="s">
        <v>256</v>
      </c>
      <c r="L405">
        <v>1</v>
      </c>
    </row>
    <row r="406" spans="1:12" hidden="1" x14ac:dyDescent="0.2">
      <c r="A406" t="s">
        <v>280</v>
      </c>
      <c r="B406" s="15" t="s">
        <v>2295</v>
      </c>
      <c r="D406" t="s">
        <v>2294</v>
      </c>
      <c r="E406" t="s">
        <v>2293</v>
      </c>
      <c r="F406" t="s">
        <v>2292</v>
      </c>
      <c r="G406">
        <v>32270</v>
      </c>
      <c r="H406">
        <v>32270.843560000001</v>
      </c>
      <c r="I406">
        <v>0</v>
      </c>
      <c r="J406">
        <v>2.4064239999999999</v>
      </c>
      <c r="K406" t="s">
        <v>251</v>
      </c>
      <c r="L406">
        <v>1</v>
      </c>
    </row>
    <row r="407" spans="1:12" hidden="1" x14ac:dyDescent="0.2">
      <c r="A407" t="s">
        <v>280</v>
      </c>
      <c r="B407" s="15" t="s">
        <v>2291</v>
      </c>
      <c r="D407" t="s">
        <v>2290</v>
      </c>
      <c r="E407" t="s">
        <v>2289</v>
      </c>
      <c r="F407" t="s">
        <v>2288</v>
      </c>
      <c r="G407">
        <v>215</v>
      </c>
      <c r="H407">
        <v>215.82938999999999</v>
      </c>
      <c r="I407">
        <v>0</v>
      </c>
      <c r="J407">
        <v>28.83</v>
      </c>
      <c r="K407" t="s">
        <v>58</v>
      </c>
      <c r="L407">
        <v>1</v>
      </c>
    </row>
    <row r="408" spans="1:12" hidden="1" x14ac:dyDescent="0.2">
      <c r="A408" t="s">
        <v>280</v>
      </c>
      <c r="B408" s="15" t="s">
        <v>2287</v>
      </c>
      <c r="D408" t="s">
        <v>2286</v>
      </c>
      <c r="E408" t="s">
        <v>2285</v>
      </c>
      <c r="F408" t="s">
        <v>2284</v>
      </c>
      <c r="G408">
        <v>516</v>
      </c>
      <c r="H408">
        <v>516.47815000000003</v>
      </c>
      <c r="I408">
        <v>0</v>
      </c>
      <c r="J408">
        <v>21.524480000000001</v>
      </c>
      <c r="K408" t="s">
        <v>261</v>
      </c>
      <c r="L408">
        <v>1</v>
      </c>
    </row>
    <row r="409" spans="1:12" hidden="1" x14ac:dyDescent="0.2">
      <c r="A409" t="s">
        <v>280</v>
      </c>
      <c r="B409" s="15" t="s">
        <v>2283</v>
      </c>
      <c r="D409" t="s">
        <v>2282</v>
      </c>
      <c r="E409" t="s">
        <v>2281</v>
      </c>
      <c r="F409">
        <v>6531827</v>
      </c>
      <c r="G409">
        <v>18000</v>
      </c>
      <c r="H409">
        <v>18104.486420000001</v>
      </c>
      <c r="I409">
        <v>0</v>
      </c>
      <c r="J409">
        <v>1.5630679999999999</v>
      </c>
      <c r="K409" t="s">
        <v>262</v>
      </c>
      <c r="L409">
        <v>1</v>
      </c>
    </row>
    <row r="410" spans="1:12" hidden="1" x14ac:dyDescent="0.2">
      <c r="A410" t="s">
        <v>280</v>
      </c>
      <c r="B410" s="15" t="s">
        <v>2280</v>
      </c>
      <c r="D410" t="s">
        <v>2279</v>
      </c>
      <c r="E410" t="s">
        <v>2278</v>
      </c>
      <c r="F410" t="s">
        <v>2277</v>
      </c>
      <c r="G410">
        <v>2000</v>
      </c>
      <c r="H410">
        <v>3314.0495799999999</v>
      </c>
      <c r="I410">
        <v>0</v>
      </c>
      <c r="J410">
        <v>1.494221</v>
      </c>
      <c r="K410" t="s">
        <v>262</v>
      </c>
      <c r="L410">
        <v>1</v>
      </c>
    </row>
    <row r="411" spans="1:12" hidden="1" x14ac:dyDescent="0.2">
      <c r="A411" t="s">
        <v>280</v>
      </c>
      <c r="B411" s="15" t="s">
        <v>2276</v>
      </c>
      <c r="D411" t="s">
        <v>2275</v>
      </c>
      <c r="E411" t="s">
        <v>2274</v>
      </c>
      <c r="F411" t="s">
        <v>2273</v>
      </c>
      <c r="G411">
        <v>7800</v>
      </c>
      <c r="H411">
        <v>7810.6257299999997</v>
      </c>
      <c r="I411">
        <v>0</v>
      </c>
      <c r="J411">
        <v>1.6510640000000001</v>
      </c>
      <c r="K411" t="s">
        <v>256</v>
      </c>
      <c r="L411">
        <v>1</v>
      </c>
    </row>
    <row r="412" spans="1:12" hidden="1" x14ac:dyDescent="0.2">
      <c r="A412" t="s">
        <v>280</v>
      </c>
      <c r="B412" s="15" t="s">
        <v>2272</v>
      </c>
      <c r="D412" t="s">
        <v>2271</v>
      </c>
      <c r="E412" t="s">
        <v>2270</v>
      </c>
      <c r="F412" t="s">
        <v>2269</v>
      </c>
      <c r="G412">
        <v>10900</v>
      </c>
      <c r="H412">
        <v>10927.50885</v>
      </c>
      <c r="I412">
        <v>0</v>
      </c>
      <c r="J412">
        <v>0.80243200000000003</v>
      </c>
      <c r="K412" t="s">
        <v>256</v>
      </c>
      <c r="L412">
        <v>1</v>
      </c>
    </row>
    <row r="413" spans="1:12" hidden="1" x14ac:dyDescent="0.2">
      <c r="A413" t="s">
        <v>280</v>
      </c>
      <c r="B413" s="15" t="s">
        <v>2268</v>
      </c>
      <c r="D413" t="s">
        <v>2267</v>
      </c>
      <c r="E413" t="s">
        <v>2266</v>
      </c>
      <c r="F413">
        <v>6057680</v>
      </c>
      <c r="G413">
        <v>1000</v>
      </c>
      <c r="H413">
        <v>1091.08618</v>
      </c>
      <c r="I413">
        <v>0</v>
      </c>
      <c r="J413">
        <v>2.4267479999999999</v>
      </c>
      <c r="K413" t="s">
        <v>256</v>
      </c>
      <c r="L413">
        <v>1</v>
      </c>
    </row>
    <row r="414" spans="1:12" hidden="1" x14ac:dyDescent="0.2">
      <c r="A414" t="s">
        <v>280</v>
      </c>
      <c r="B414" s="15" t="s">
        <v>2265</v>
      </c>
      <c r="D414" t="s">
        <v>2264</v>
      </c>
      <c r="E414" t="s">
        <v>2263</v>
      </c>
      <c r="F414">
        <v>2645517</v>
      </c>
      <c r="G414">
        <v>3700</v>
      </c>
      <c r="H414">
        <v>3792.9663500000001</v>
      </c>
      <c r="I414">
        <v>0</v>
      </c>
      <c r="J414">
        <v>4.1372859999999996</v>
      </c>
      <c r="K414" t="s">
        <v>269</v>
      </c>
      <c r="L414">
        <v>1</v>
      </c>
    </row>
    <row r="415" spans="1:12" hidden="1" x14ac:dyDescent="0.2">
      <c r="A415" t="s">
        <v>280</v>
      </c>
      <c r="B415" s="15" t="s">
        <v>2262</v>
      </c>
      <c r="D415" t="s">
        <v>2261</v>
      </c>
      <c r="E415" t="s">
        <v>2260</v>
      </c>
      <c r="F415" t="s">
        <v>2259</v>
      </c>
      <c r="G415">
        <v>5400</v>
      </c>
      <c r="H415">
        <v>5501.2987000000003</v>
      </c>
      <c r="I415">
        <v>0</v>
      </c>
      <c r="J415">
        <v>1.4789220000000001</v>
      </c>
      <c r="K415" t="s">
        <v>262</v>
      </c>
      <c r="L415">
        <v>1</v>
      </c>
    </row>
    <row r="416" spans="1:12" hidden="1" x14ac:dyDescent="0.2">
      <c r="A416" t="s">
        <v>280</v>
      </c>
      <c r="B416" s="15" t="s">
        <v>2258</v>
      </c>
      <c r="D416" t="s">
        <v>2257</v>
      </c>
      <c r="E416" t="s">
        <v>2256</v>
      </c>
      <c r="F416">
        <v>6372167</v>
      </c>
      <c r="G416">
        <v>1000</v>
      </c>
      <c r="H416">
        <v>1158.3252600000001</v>
      </c>
      <c r="I416">
        <v>0</v>
      </c>
      <c r="J416">
        <v>5.1730289999999997</v>
      </c>
      <c r="K416" t="s">
        <v>248</v>
      </c>
      <c r="L416">
        <v>1</v>
      </c>
    </row>
    <row r="417" spans="1:12" hidden="1" x14ac:dyDescent="0.2">
      <c r="A417" t="s">
        <v>280</v>
      </c>
      <c r="B417" s="15" t="s">
        <v>2255</v>
      </c>
      <c r="D417" t="s">
        <v>2254</v>
      </c>
      <c r="E417" t="s">
        <v>2253</v>
      </c>
      <c r="F417">
        <v>6698755</v>
      </c>
      <c r="G417">
        <v>510</v>
      </c>
      <c r="H417">
        <v>510.90908999999999</v>
      </c>
      <c r="I417">
        <v>0</v>
      </c>
      <c r="J417">
        <v>9.0029170000000001</v>
      </c>
      <c r="K417" t="s">
        <v>259</v>
      </c>
      <c r="L417">
        <v>1</v>
      </c>
    </row>
    <row r="418" spans="1:12" hidden="1" x14ac:dyDescent="0.2">
      <c r="A418" t="s">
        <v>280</v>
      </c>
      <c r="B418" s="15" t="s">
        <v>2252</v>
      </c>
      <c r="D418" t="s">
        <v>2251</v>
      </c>
      <c r="E418" t="s">
        <v>2250</v>
      </c>
      <c r="F418" t="s">
        <v>2249</v>
      </c>
      <c r="G418">
        <v>0</v>
      </c>
      <c r="H418">
        <v>788.07556</v>
      </c>
      <c r="I418">
        <v>0</v>
      </c>
      <c r="J418">
        <v>8.5298219999999993</v>
      </c>
      <c r="K418" t="s">
        <v>248</v>
      </c>
      <c r="L418">
        <v>1</v>
      </c>
    </row>
    <row r="419" spans="1:12" hidden="1" x14ac:dyDescent="0.2">
      <c r="A419" t="s">
        <v>280</v>
      </c>
      <c r="B419" s="15" t="s">
        <v>2248</v>
      </c>
      <c r="D419" t="s">
        <v>2247</v>
      </c>
      <c r="E419" t="s">
        <v>2246</v>
      </c>
      <c r="F419">
        <v>6284864</v>
      </c>
      <c r="G419">
        <v>125</v>
      </c>
      <c r="H419">
        <v>129.61628999999999</v>
      </c>
      <c r="I419">
        <v>0</v>
      </c>
      <c r="J419">
        <v>39.828653000000003</v>
      </c>
      <c r="K419" t="s">
        <v>255</v>
      </c>
      <c r="L419">
        <v>1</v>
      </c>
    </row>
    <row r="420" spans="1:12" hidden="1" x14ac:dyDescent="0.2">
      <c r="A420" t="s">
        <v>280</v>
      </c>
      <c r="B420" s="15" t="s">
        <v>2245</v>
      </c>
      <c r="D420" t="s">
        <v>2244</v>
      </c>
      <c r="E420" t="s">
        <v>2243</v>
      </c>
      <c r="F420" t="s">
        <v>2242</v>
      </c>
      <c r="G420">
        <v>1900</v>
      </c>
      <c r="H420">
        <v>1920.48406</v>
      </c>
      <c r="I420">
        <v>0</v>
      </c>
      <c r="J420">
        <v>2.8620990000000002</v>
      </c>
      <c r="K420" t="s">
        <v>250</v>
      </c>
      <c r="L420">
        <v>1</v>
      </c>
    </row>
    <row r="421" spans="1:12" hidden="1" x14ac:dyDescent="0.2">
      <c r="A421" t="s">
        <v>280</v>
      </c>
      <c r="B421" s="15" t="s">
        <v>2241</v>
      </c>
      <c r="D421" t="s">
        <v>2240</v>
      </c>
      <c r="E421" t="s">
        <v>2239</v>
      </c>
      <c r="F421" t="s">
        <v>2238</v>
      </c>
      <c r="G421">
        <v>236</v>
      </c>
      <c r="H421">
        <v>236.25147000000001</v>
      </c>
      <c r="I421">
        <v>0</v>
      </c>
      <c r="J421">
        <v>201.93103400000001</v>
      </c>
      <c r="K421" t="s">
        <v>251</v>
      </c>
      <c r="L421">
        <v>1</v>
      </c>
    </row>
    <row r="422" spans="1:12" hidden="1" x14ac:dyDescent="0.2">
      <c r="A422" t="s">
        <v>280</v>
      </c>
      <c r="B422" s="15" t="s">
        <v>2237</v>
      </c>
      <c r="D422" t="s">
        <v>2236</v>
      </c>
      <c r="E422" t="s">
        <v>2235</v>
      </c>
      <c r="F422" t="s">
        <v>2234</v>
      </c>
      <c r="G422">
        <v>1306</v>
      </c>
      <c r="H422">
        <v>1306.6918499999999</v>
      </c>
      <c r="I422">
        <v>0</v>
      </c>
      <c r="J422">
        <v>11.101114000000001</v>
      </c>
      <c r="K422" t="s">
        <v>259</v>
      </c>
      <c r="L422">
        <v>1</v>
      </c>
    </row>
    <row r="423" spans="1:12" hidden="1" x14ac:dyDescent="0.2">
      <c r="A423" t="s">
        <v>280</v>
      </c>
      <c r="B423" s="15" t="s">
        <v>2233</v>
      </c>
      <c r="D423" t="s">
        <v>2232</v>
      </c>
      <c r="E423" t="s">
        <v>2231</v>
      </c>
      <c r="F423">
        <v>6280215</v>
      </c>
      <c r="G423">
        <v>3034</v>
      </c>
      <c r="H423">
        <v>3034.8831100000002</v>
      </c>
      <c r="I423">
        <v>0</v>
      </c>
      <c r="J423">
        <v>3.5976029999999999</v>
      </c>
      <c r="K423" t="s">
        <v>247</v>
      </c>
      <c r="L423">
        <v>1</v>
      </c>
    </row>
    <row r="424" spans="1:12" hidden="1" x14ac:dyDescent="0.2">
      <c r="A424" t="s">
        <v>280</v>
      </c>
      <c r="B424" s="15" t="s">
        <v>2230</v>
      </c>
      <c r="D424" t="s">
        <v>2229</v>
      </c>
      <c r="E424" t="s">
        <v>2228</v>
      </c>
      <c r="F424" t="s">
        <v>2227</v>
      </c>
      <c r="G424">
        <v>43000</v>
      </c>
      <c r="H424">
        <v>43395.63164</v>
      </c>
      <c r="I424">
        <v>0</v>
      </c>
      <c r="J424">
        <v>8.5420999999999997E-2</v>
      </c>
      <c r="K424" t="s">
        <v>262</v>
      </c>
      <c r="L424">
        <v>1</v>
      </c>
    </row>
    <row r="425" spans="1:12" hidden="1" x14ac:dyDescent="0.2">
      <c r="A425" t="s">
        <v>280</v>
      </c>
      <c r="B425" s="15" t="s">
        <v>2226</v>
      </c>
      <c r="D425" t="s">
        <v>2225</v>
      </c>
      <c r="E425" t="s">
        <v>2224</v>
      </c>
      <c r="F425">
        <v>2421041</v>
      </c>
      <c r="G425">
        <v>9400</v>
      </c>
      <c r="H425">
        <v>9482.3234900000007</v>
      </c>
      <c r="I425">
        <v>0</v>
      </c>
      <c r="J425">
        <v>5.7257579999999999</v>
      </c>
      <c r="K425" t="s">
        <v>257</v>
      </c>
      <c r="L425">
        <v>1</v>
      </c>
    </row>
    <row r="426" spans="1:12" hidden="1" x14ac:dyDescent="0.2">
      <c r="A426" t="s">
        <v>280</v>
      </c>
      <c r="B426" s="15" t="s">
        <v>2223</v>
      </c>
      <c r="D426" t="s">
        <v>2222</v>
      </c>
      <c r="E426" t="s">
        <v>2221</v>
      </c>
      <c r="F426" t="s">
        <v>2220</v>
      </c>
      <c r="G426">
        <v>1211</v>
      </c>
      <c r="H426">
        <v>1211.09268</v>
      </c>
      <c r="I426">
        <v>0</v>
      </c>
      <c r="J426">
        <v>11.597371000000001</v>
      </c>
      <c r="K426" t="s">
        <v>259</v>
      </c>
      <c r="L426">
        <v>1</v>
      </c>
    </row>
    <row r="427" spans="1:12" hidden="1" x14ac:dyDescent="0.2">
      <c r="A427" t="s">
        <v>280</v>
      </c>
      <c r="B427" s="15" t="s">
        <v>2219</v>
      </c>
      <c r="D427" t="s">
        <v>2218</v>
      </c>
      <c r="E427" t="s">
        <v>2217</v>
      </c>
      <c r="F427">
        <v>6718255</v>
      </c>
      <c r="G427">
        <v>11000</v>
      </c>
      <c r="H427">
        <v>11441.558440000001</v>
      </c>
      <c r="I427">
        <v>0</v>
      </c>
      <c r="J427">
        <v>0.66296500000000003</v>
      </c>
      <c r="K427" t="s">
        <v>262</v>
      </c>
      <c r="L427">
        <v>1</v>
      </c>
    </row>
    <row r="428" spans="1:12" hidden="1" x14ac:dyDescent="0.2">
      <c r="A428" t="s">
        <v>280</v>
      </c>
      <c r="B428" s="15" t="s">
        <v>2216</v>
      </c>
      <c r="D428" t="s">
        <v>2215</v>
      </c>
      <c r="E428" t="s">
        <v>2214</v>
      </c>
      <c r="F428" t="s">
        <v>2213</v>
      </c>
      <c r="G428">
        <v>300</v>
      </c>
      <c r="H428">
        <v>312.44096000000002</v>
      </c>
      <c r="I428">
        <v>0</v>
      </c>
      <c r="J428">
        <v>5.7372949999999996</v>
      </c>
      <c r="K428" t="s">
        <v>267</v>
      </c>
      <c r="L428">
        <v>1</v>
      </c>
    </row>
    <row r="429" spans="1:12" hidden="1" x14ac:dyDescent="0.2">
      <c r="A429" t="s">
        <v>280</v>
      </c>
      <c r="B429" s="15" t="s">
        <v>2212</v>
      </c>
      <c r="D429" t="s">
        <v>2211</v>
      </c>
      <c r="E429" t="s">
        <v>2210</v>
      </c>
      <c r="F429">
        <v>7107250</v>
      </c>
      <c r="G429">
        <v>0</v>
      </c>
      <c r="H429">
        <v>804.68831</v>
      </c>
      <c r="I429">
        <v>0</v>
      </c>
      <c r="J429">
        <v>9.4910309999999996</v>
      </c>
      <c r="K429" t="s">
        <v>70</v>
      </c>
      <c r="L429">
        <v>1</v>
      </c>
    </row>
    <row r="430" spans="1:12" hidden="1" x14ac:dyDescent="0.2">
      <c r="A430" t="s">
        <v>280</v>
      </c>
      <c r="B430" s="15" t="s">
        <v>2209</v>
      </c>
      <c r="D430" t="s">
        <v>2208</v>
      </c>
      <c r="E430" t="s">
        <v>2207</v>
      </c>
      <c r="F430" t="s">
        <v>2206</v>
      </c>
      <c r="G430">
        <v>3000</v>
      </c>
      <c r="H430">
        <v>3181.22786</v>
      </c>
      <c r="I430">
        <v>0</v>
      </c>
      <c r="J430">
        <v>0.808307</v>
      </c>
      <c r="K430" t="s">
        <v>262</v>
      </c>
      <c r="L430">
        <v>1</v>
      </c>
    </row>
    <row r="431" spans="1:12" hidden="1" x14ac:dyDescent="0.2">
      <c r="A431" t="s">
        <v>280</v>
      </c>
      <c r="B431" s="15" t="s">
        <v>2205</v>
      </c>
      <c r="D431" t="s">
        <v>2204</v>
      </c>
      <c r="E431" t="s">
        <v>2203</v>
      </c>
      <c r="F431" t="s">
        <v>2202</v>
      </c>
      <c r="G431">
        <v>2000</v>
      </c>
      <c r="H431">
        <v>3551.3577300000002</v>
      </c>
      <c r="I431">
        <v>0</v>
      </c>
      <c r="J431">
        <v>0.866954</v>
      </c>
      <c r="K431" t="s">
        <v>262</v>
      </c>
      <c r="L431">
        <v>1</v>
      </c>
    </row>
    <row r="432" spans="1:12" hidden="1" x14ac:dyDescent="0.2">
      <c r="A432" t="s">
        <v>280</v>
      </c>
      <c r="B432" s="15" t="s">
        <v>2201</v>
      </c>
      <c r="D432" t="s">
        <v>2200</v>
      </c>
      <c r="E432" t="s">
        <v>2199</v>
      </c>
      <c r="F432" t="s">
        <v>2198</v>
      </c>
      <c r="G432">
        <v>10905</v>
      </c>
      <c r="H432">
        <v>10905.6458</v>
      </c>
      <c r="I432">
        <v>0</v>
      </c>
      <c r="J432">
        <v>1.78609</v>
      </c>
      <c r="K432" t="s">
        <v>247</v>
      </c>
      <c r="L432">
        <v>1</v>
      </c>
    </row>
    <row r="433" spans="1:12" hidden="1" x14ac:dyDescent="0.2">
      <c r="A433" t="s">
        <v>280</v>
      </c>
      <c r="B433" s="15" t="s">
        <v>2197</v>
      </c>
      <c r="D433" t="s">
        <v>2196</v>
      </c>
      <c r="E433" t="s">
        <v>2195</v>
      </c>
      <c r="F433">
        <v>2392545</v>
      </c>
      <c r="G433">
        <v>785</v>
      </c>
      <c r="H433">
        <v>788.11392999999998</v>
      </c>
      <c r="I433">
        <v>0</v>
      </c>
      <c r="J433">
        <v>12.07978</v>
      </c>
      <c r="K433" t="s">
        <v>257</v>
      </c>
      <c r="L433">
        <v>1</v>
      </c>
    </row>
    <row r="434" spans="1:12" hidden="1" x14ac:dyDescent="0.2">
      <c r="A434" t="s">
        <v>280</v>
      </c>
      <c r="B434" s="15" t="s">
        <v>2194</v>
      </c>
      <c r="D434" t="s">
        <v>2193</v>
      </c>
      <c r="E434" t="s">
        <v>2192</v>
      </c>
      <c r="F434" t="s">
        <v>2191</v>
      </c>
      <c r="G434">
        <v>339</v>
      </c>
      <c r="H434">
        <v>339.16055999999998</v>
      </c>
      <c r="I434">
        <v>0</v>
      </c>
      <c r="J434">
        <v>25.777566</v>
      </c>
      <c r="K434" t="s">
        <v>253</v>
      </c>
      <c r="L434">
        <v>1</v>
      </c>
    </row>
    <row r="435" spans="1:12" hidden="1" x14ac:dyDescent="0.2">
      <c r="A435" t="s">
        <v>280</v>
      </c>
      <c r="B435" s="15" t="s">
        <v>2190</v>
      </c>
      <c r="D435" t="s">
        <v>2189</v>
      </c>
      <c r="E435" t="s">
        <v>2188</v>
      </c>
      <c r="F435" t="s">
        <v>2187</v>
      </c>
      <c r="G435">
        <v>1300</v>
      </c>
      <c r="H435">
        <v>1304.5454500000001</v>
      </c>
      <c r="I435">
        <v>0</v>
      </c>
      <c r="J435">
        <v>9.4402310000000007</v>
      </c>
      <c r="K435" t="s">
        <v>257</v>
      </c>
      <c r="L435">
        <v>1</v>
      </c>
    </row>
    <row r="436" spans="1:12" hidden="1" x14ac:dyDescent="0.2">
      <c r="A436" t="s">
        <v>280</v>
      </c>
      <c r="B436" s="15" t="s">
        <v>2186</v>
      </c>
      <c r="D436" t="s">
        <v>2185</v>
      </c>
      <c r="E436" t="s">
        <v>2184</v>
      </c>
      <c r="F436">
        <v>2639349</v>
      </c>
      <c r="G436">
        <v>765</v>
      </c>
      <c r="H436">
        <v>768.57141999999999</v>
      </c>
      <c r="I436">
        <v>0</v>
      </c>
      <c r="J436">
        <v>17.644404000000002</v>
      </c>
      <c r="K436" t="s">
        <v>257</v>
      </c>
      <c r="L436">
        <v>1</v>
      </c>
    </row>
    <row r="437" spans="1:12" hidden="1" x14ac:dyDescent="0.2">
      <c r="A437" t="s">
        <v>280</v>
      </c>
      <c r="B437" s="15" t="s">
        <v>2183</v>
      </c>
      <c r="D437" t="s">
        <v>2182</v>
      </c>
      <c r="E437" t="s">
        <v>2181</v>
      </c>
      <c r="F437" t="s">
        <v>2180</v>
      </c>
      <c r="G437">
        <v>12636</v>
      </c>
      <c r="H437">
        <v>12636.70838</v>
      </c>
      <c r="I437">
        <v>0</v>
      </c>
      <c r="J437">
        <v>0.33843600000000001</v>
      </c>
      <c r="K437" t="s">
        <v>266</v>
      </c>
      <c r="L437">
        <v>1</v>
      </c>
    </row>
    <row r="438" spans="1:12" hidden="1" x14ac:dyDescent="0.2">
      <c r="A438" t="s">
        <v>280</v>
      </c>
      <c r="B438" s="15" t="s">
        <v>2179</v>
      </c>
      <c r="D438" t="s">
        <v>2178</v>
      </c>
      <c r="E438" t="s">
        <v>2177</v>
      </c>
      <c r="F438">
        <v>2392471</v>
      </c>
      <c r="G438">
        <v>6100</v>
      </c>
      <c r="H438">
        <v>6137.2491099999997</v>
      </c>
      <c r="I438">
        <v>0</v>
      </c>
      <c r="J438">
        <v>2.0102350000000002</v>
      </c>
      <c r="K438" t="s">
        <v>257</v>
      </c>
      <c r="L438">
        <v>1</v>
      </c>
    </row>
    <row r="439" spans="1:12" hidden="1" x14ac:dyDescent="0.2">
      <c r="A439" t="s">
        <v>280</v>
      </c>
      <c r="B439" s="15" t="s">
        <v>2176</v>
      </c>
      <c r="D439" t="s">
        <v>2175</v>
      </c>
      <c r="E439" t="s">
        <v>2174</v>
      </c>
      <c r="F439">
        <v>2393452</v>
      </c>
      <c r="G439">
        <v>1800</v>
      </c>
      <c r="H439">
        <v>1860.17768</v>
      </c>
      <c r="I439">
        <v>0</v>
      </c>
      <c r="J439">
        <v>4.0545859999999996</v>
      </c>
      <c r="K439" t="s">
        <v>257</v>
      </c>
      <c r="L439">
        <v>1</v>
      </c>
    </row>
    <row r="440" spans="1:12" hidden="1" x14ac:dyDescent="0.2">
      <c r="A440" t="s">
        <v>280</v>
      </c>
      <c r="B440" s="15" t="s">
        <v>2170</v>
      </c>
      <c r="D440" t="s">
        <v>2173</v>
      </c>
      <c r="E440" t="s">
        <v>2172</v>
      </c>
      <c r="F440" t="s">
        <v>2171</v>
      </c>
      <c r="G440">
        <v>342</v>
      </c>
      <c r="H440">
        <v>342.76387</v>
      </c>
      <c r="I440">
        <v>0</v>
      </c>
      <c r="J440">
        <v>9.9637989999999999</v>
      </c>
      <c r="K440" t="s">
        <v>266</v>
      </c>
      <c r="L440">
        <v>1</v>
      </c>
    </row>
    <row r="441" spans="1:12" hidden="1" x14ac:dyDescent="0.2">
      <c r="A441" t="s">
        <v>280</v>
      </c>
      <c r="B441" s="15" t="s">
        <v>2170</v>
      </c>
      <c r="D441" t="s">
        <v>2169</v>
      </c>
      <c r="E441" t="s">
        <v>2168</v>
      </c>
      <c r="F441" t="s">
        <v>2167</v>
      </c>
      <c r="G441">
        <v>969</v>
      </c>
      <c r="H441">
        <v>969.57024000000001</v>
      </c>
      <c r="I441">
        <v>0</v>
      </c>
      <c r="J441">
        <v>10.451402</v>
      </c>
      <c r="K441" t="s">
        <v>266</v>
      </c>
      <c r="L441">
        <v>1</v>
      </c>
    </row>
    <row r="442" spans="1:12" hidden="1" x14ac:dyDescent="0.2">
      <c r="A442" t="s">
        <v>280</v>
      </c>
      <c r="B442" s="15" t="s">
        <v>2166</v>
      </c>
      <c r="D442" t="s">
        <v>2165</v>
      </c>
      <c r="E442" t="s">
        <v>2164</v>
      </c>
      <c r="F442">
        <v>2822398</v>
      </c>
      <c r="G442">
        <v>8500</v>
      </c>
      <c r="H442">
        <v>8544.3919700000006</v>
      </c>
      <c r="I442">
        <v>0</v>
      </c>
      <c r="J442">
        <v>1.565674</v>
      </c>
      <c r="K442" t="s">
        <v>257</v>
      </c>
      <c r="L442">
        <v>1</v>
      </c>
    </row>
    <row r="443" spans="1:12" hidden="1" x14ac:dyDescent="0.2">
      <c r="A443" t="s">
        <v>280</v>
      </c>
      <c r="B443" s="15" t="s">
        <v>2163</v>
      </c>
      <c r="D443" t="s">
        <v>2162</v>
      </c>
      <c r="E443" t="s">
        <v>2161</v>
      </c>
      <c r="F443">
        <v>2643674</v>
      </c>
      <c r="G443">
        <v>12800</v>
      </c>
      <c r="H443">
        <v>12887.30106</v>
      </c>
      <c r="I443">
        <v>0</v>
      </c>
      <c r="J443">
        <v>2.3681930000000002</v>
      </c>
      <c r="K443" t="s">
        <v>257</v>
      </c>
      <c r="L443">
        <v>1</v>
      </c>
    </row>
    <row r="444" spans="1:12" hidden="1" x14ac:dyDescent="0.2">
      <c r="A444" t="s">
        <v>280</v>
      </c>
      <c r="B444" s="15" t="s">
        <v>2160</v>
      </c>
      <c r="D444" t="s">
        <v>2159</v>
      </c>
      <c r="E444" t="s">
        <v>2158</v>
      </c>
      <c r="F444">
        <v>2380108</v>
      </c>
      <c r="G444">
        <v>9000</v>
      </c>
      <c r="H444">
        <v>9000.0590300000003</v>
      </c>
      <c r="I444">
        <v>0</v>
      </c>
      <c r="J444">
        <v>2.5036079999999998</v>
      </c>
      <c r="K444" t="s">
        <v>257</v>
      </c>
      <c r="L444">
        <v>1</v>
      </c>
    </row>
    <row r="445" spans="1:12" hidden="1" x14ac:dyDescent="0.2">
      <c r="A445" t="s">
        <v>280</v>
      </c>
      <c r="B445" s="15" t="s">
        <v>2157</v>
      </c>
      <c r="D445" t="s">
        <v>2156</v>
      </c>
      <c r="E445" t="s">
        <v>2155</v>
      </c>
      <c r="F445">
        <v>6537096</v>
      </c>
      <c r="G445">
        <v>185</v>
      </c>
      <c r="H445">
        <v>185.24084999999999</v>
      </c>
      <c r="I445">
        <v>0</v>
      </c>
      <c r="J445">
        <v>40.513438000000001</v>
      </c>
      <c r="K445" t="s">
        <v>258</v>
      </c>
      <c r="L445">
        <v>1</v>
      </c>
    </row>
    <row r="446" spans="1:12" hidden="1" x14ac:dyDescent="0.2">
      <c r="A446" t="s">
        <v>280</v>
      </c>
      <c r="B446" s="15" t="s">
        <v>2154</v>
      </c>
      <c r="D446" t="s">
        <v>2153</v>
      </c>
      <c r="E446" t="s">
        <v>2152</v>
      </c>
      <c r="F446" t="s">
        <v>2151</v>
      </c>
      <c r="G446">
        <v>189</v>
      </c>
      <c r="H446">
        <v>189.45689999999999</v>
      </c>
      <c r="I446">
        <v>0</v>
      </c>
      <c r="J446">
        <v>46.352007999999998</v>
      </c>
      <c r="K446" t="s">
        <v>258</v>
      </c>
      <c r="L446">
        <v>1</v>
      </c>
    </row>
    <row r="447" spans="1:12" hidden="1" x14ac:dyDescent="0.2">
      <c r="A447" t="s">
        <v>280</v>
      </c>
      <c r="B447" s="15" t="s">
        <v>2150</v>
      </c>
      <c r="D447" t="s">
        <v>2149</v>
      </c>
      <c r="E447" t="s">
        <v>2148</v>
      </c>
      <c r="F447" t="s">
        <v>2147</v>
      </c>
      <c r="G447">
        <v>99</v>
      </c>
      <c r="H447">
        <v>99.27449</v>
      </c>
      <c r="I447">
        <v>0</v>
      </c>
      <c r="J447">
        <v>31.733298000000001</v>
      </c>
      <c r="K447" t="s">
        <v>258</v>
      </c>
      <c r="L447">
        <v>1</v>
      </c>
    </row>
    <row r="448" spans="1:12" hidden="1" x14ac:dyDescent="0.2">
      <c r="A448" t="s">
        <v>280</v>
      </c>
      <c r="B448" s="15" t="s">
        <v>2146</v>
      </c>
      <c r="D448" t="s">
        <v>2145</v>
      </c>
      <c r="E448" t="s">
        <v>2144</v>
      </c>
      <c r="F448" t="s">
        <v>2143</v>
      </c>
      <c r="G448">
        <v>325</v>
      </c>
      <c r="H448">
        <v>328.09386000000001</v>
      </c>
      <c r="I448">
        <v>0</v>
      </c>
      <c r="J448">
        <v>19.990480999999999</v>
      </c>
      <c r="K448" t="s">
        <v>255</v>
      </c>
      <c r="L448">
        <v>1</v>
      </c>
    </row>
    <row r="449" spans="1:12" hidden="1" x14ac:dyDescent="0.2">
      <c r="A449" t="s">
        <v>280</v>
      </c>
      <c r="B449" s="15" t="s">
        <v>2142</v>
      </c>
      <c r="D449" t="s">
        <v>2141</v>
      </c>
      <c r="E449" t="s">
        <v>2140</v>
      </c>
      <c r="F449">
        <v>6913168</v>
      </c>
      <c r="G449">
        <v>10000</v>
      </c>
      <c r="H449">
        <v>11020.135770000001</v>
      </c>
      <c r="I449">
        <v>0</v>
      </c>
      <c r="J449">
        <v>1.9888950000000001</v>
      </c>
      <c r="K449" t="s">
        <v>262</v>
      </c>
      <c r="L449">
        <v>1</v>
      </c>
    </row>
    <row r="450" spans="1:12" hidden="1" x14ac:dyDescent="0.2">
      <c r="A450" t="s">
        <v>280</v>
      </c>
      <c r="B450" s="15" t="s">
        <v>2139</v>
      </c>
      <c r="D450" t="s">
        <v>2138</v>
      </c>
      <c r="E450" t="s">
        <v>2137</v>
      </c>
      <c r="F450" t="s">
        <v>2136</v>
      </c>
      <c r="G450">
        <v>10000</v>
      </c>
      <c r="H450">
        <v>10936.149939999999</v>
      </c>
      <c r="I450">
        <v>0</v>
      </c>
      <c r="J450">
        <v>1.0569189999999999</v>
      </c>
      <c r="K450" t="s">
        <v>262</v>
      </c>
      <c r="L450">
        <v>1</v>
      </c>
    </row>
    <row r="451" spans="1:12" hidden="1" x14ac:dyDescent="0.2">
      <c r="A451" t="s">
        <v>280</v>
      </c>
      <c r="B451" s="15" t="s">
        <v>2135</v>
      </c>
      <c r="D451" t="s">
        <v>2134</v>
      </c>
      <c r="E451" t="s">
        <v>2133</v>
      </c>
      <c r="F451" t="s">
        <v>2132</v>
      </c>
      <c r="G451">
        <v>3200</v>
      </c>
      <c r="H451">
        <v>3566.2337600000001</v>
      </c>
      <c r="I451">
        <v>0</v>
      </c>
      <c r="J451">
        <v>1.8027550000000001</v>
      </c>
      <c r="K451" t="s">
        <v>262</v>
      </c>
      <c r="L451">
        <v>1</v>
      </c>
    </row>
    <row r="452" spans="1:12" hidden="1" x14ac:dyDescent="0.2">
      <c r="A452" t="s">
        <v>280</v>
      </c>
      <c r="B452" s="15" t="s">
        <v>2131</v>
      </c>
      <c r="D452" t="s">
        <v>2130</v>
      </c>
      <c r="E452" t="s">
        <v>2129</v>
      </c>
      <c r="F452">
        <v>6366999</v>
      </c>
      <c r="G452">
        <v>1700</v>
      </c>
      <c r="H452">
        <v>1747.4025899999999</v>
      </c>
      <c r="I452">
        <v>0</v>
      </c>
      <c r="J452">
        <v>5.9188710000000002</v>
      </c>
      <c r="K452" t="s">
        <v>260</v>
      </c>
      <c r="L452">
        <v>1</v>
      </c>
    </row>
    <row r="453" spans="1:12" hidden="1" x14ac:dyDescent="0.2">
      <c r="A453" t="s">
        <v>280</v>
      </c>
      <c r="B453" s="15" t="s">
        <v>2128</v>
      </c>
      <c r="D453" t="s">
        <v>2127</v>
      </c>
      <c r="E453" t="s">
        <v>2126</v>
      </c>
      <c r="F453" t="s">
        <v>2125</v>
      </c>
      <c r="G453">
        <v>1500</v>
      </c>
      <c r="H453">
        <v>1536.65879</v>
      </c>
      <c r="I453">
        <v>0</v>
      </c>
      <c r="J453">
        <v>2.6492149999999999</v>
      </c>
      <c r="K453" t="s">
        <v>250</v>
      </c>
      <c r="L453">
        <v>1</v>
      </c>
    </row>
    <row r="454" spans="1:12" hidden="1" x14ac:dyDescent="0.2">
      <c r="A454" t="s">
        <v>280</v>
      </c>
      <c r="B454" s="15" t="s">
        <v>2124</v>
      </c>
      <c r="D454" t="s">
        <v>2123</v>
      </c>
      <c r="E454" t="s">
        <v>2122</v>
      </c>
      <c r="F454" t="s">
        <v>2121</v>
      </c>
      <c r="G454">
        <v>1000</v>
      </c>
      <c r="H454">
        <v>1053.48288</v>
      </c>
      <c r="I454">
        <v>0</v>
      </c>
      <c r="J454">
        <v>2.0806909999999998</v>
      </c>
      <c r="K454" t="s">
        <v>262</v>
      </c>
      <c r="L454">
        <v>1</v>
      </c>
    </row>
    <row r="455" spans="1:12" hidden="1" x14ac:dyDescent="0.2">
      <c r="A455" t="s">
        <v>280</v>
      </c>
      <c r="B455" s="15" t="s">
        <v>2120</v>
      </c>
      <c r="D455" t="s">
        <v>2119</v>
      </c>
      <c r="E455" t="s">
        <v>2118</v>
      </c>
      <c r="F455" t="s">
        <v>2117</v>
      </c>
      <c r="G455">
        <v>1700</v>
      </c>
      <c r="H455">
        <v>1746.8122699999999</v>
      </c>
      <c r="I455">
        <v>0</v>
      </c>
      <c r="J455">
        <v>2.4512689999999999</v>
      </c>
      <c r="K455" t="s">
        <v>267</v>
      </c>
      <c r="L455">
        <v>1</v>
      </c>
    </row>
    <row r="456" spans="1:12" hidden="1" x14ac:dyDescent="0.2">
      <c r="A456" t="s">
        <v>280</v>
      </c>
      <c r="B456" s="15" t="s">
        <v>2116</v>
      </c>
      <c r="D456" t="s">
        <v>2115</v>
      </c>
      <c r="E456" t="s">
        <v>2114</v>
      </c>
      <c r="F456" t="s">
        <v>2113</v>
      </c>
      <c r="G456">
        <v>2100</v>
      </c>
      <c r="H456">
        <v>2171.8417899999999</v>
      </c>
      <c r="I456">
        <v>0</v>
      </c>
      <c r="J456">
        <v>0.96595200000000003</v>
      </c>
      <c r="K456" t="s">
        <v>254</v>
      </c>
      <c r="L456">
        <v>1</v>
      </c>
    </row>
    <row r="457" spans="1:12" hidden="1" x14ac:dyDescent="0.2">
      <c r="A457" t="s">
        <v>280</v>
      </c>
      <c r="B457" s="15" t="s">
        <v>2112</v>
      </c>
      <c r="D457" t="s">
        <v>2111</v>
      </c>
      <c r="E457" t="s">
        <v>2110</v>
      </c>
      <c r="F457" t="s">
        <v>2109</v>
      </c>
      <c r="G457">
        <v>3338</v>
      </c>
      <c r="H457">
        <v>3338.5690599999998</v>
      </c>
      <c r="I457">
        <v>0</v>
      </c>
      <c r="J457">
        <v>1.585351</v>
      </c>
      <c r="K457" t="s">
        <v>249</v>
      </c>
      <c r="L457">
        <v>1</v>
      </c>
    </row>
    <row r="458" spans="1:12" hidden="1" x14ac:dyDescent="0.2">
      <c r="A458" t="s">
        <v>280</v>
      </c>
      <c r="B458" s="15" t="s">
        <v>2108</v>
      </c>
      <c r="D458" t="s">
        <v>2107</v>
      </c>
      <c r="E458" t="s">
        <v>2106</v>
      </c>
      <c r="F458" t="s">
        <v>2105</v>
      </c>
      <c r="G458">
        <v>4000</v>
      </c>
      <c r="H458">
        <v>4670.0118000000002</v>
      </c>
      <c r="I458">
        <v>0</v>
      </c>
      <c r="J458">
        <v>2.7156069999999999</v>
      </c>
      <c r="K458" t="s">
        <v>262</v>
      </c>
      <c r="L458">
        <v>1</v>
      </c>
    </row>
    <row r="459" spans="1:12" hidden="1" x14ac:dyDescent="0.2">
      <c r="A459" t="s">
        <v>280</v>
      </c>
      <c r="B459" s="15" t="s">
        <v>2104</v>
      </c>
      <c r="D459" t="s">
        <v>2103</v>
      </c>
      <c r="E459" t="s">
        <v>2102</v>
      </c>
      <c r="F459" t="s">
        <v>2101</v>
      </c>
      <c r="G459">
        <v>2000</v>
      </c>
      <c r="H459">
        <v>2546.04486</v>
      </c>
      <c r="I459">
        <v>0</v>
      </c>
      <c r="J459">
        <v>2.1877849999999999</v>
      </c>
      <c r="K459" t="s">
        <v>262</v>
      </c>
      <c r="L459">
        <v>1</v>
      </c>
    </row>
    <row r="460" spans="1:12" hidden="1" x14ac:dyDescent="0.2">
      <c r="A460" t="s">
        <v>280</v>
      </c>
      <c r="B460" s="15" t="s">
        <v>2100</v>
      </c>
      <c r="D460" t="s">
        <v>2099</v>
      </c>
      <c r="E460" t="s">
        <v>2098</v>
      </c>
      <c r="F460" t="s">
        <v>2097</v>
      </c>
      <c r="G460">
        <v>12400</v>
      </c>
      <c r="H460">
        <v>12533.17591</v>
      </c>
      <c r="I460">
        <v>0</v>
      </c>
      <c r="J460">
        <v>1.0926180000000001</v>
      </c>
      <c r="K460" t="s">
        <v>262</v>
      </c>
      <c r="L460">
        <v>1</v>
      </c>
    </row>
    <row r="461" spans="1:12" hidden="1" x14ac:dyDescent="0.2">
      <c r="A461" t="s">
        <v>280</v>
      </c>
      <c r="B461" s="15" t="s">
        <v>2096</v>
      </c>
      <c r="D461" t="s">
        <v>2095</v>
      </c>
      <c r="E461" t="s">
        <v>2094</v>
      </c>
      <c r="F461" t="s">
        <v>2093</v>
      </c>
      <c r="G461">
        <v>0</v>
      </c>
      <c r="H461">
        <v>1071.12987</v>
      </c>
      <c r="I461">
        <v>0</v>
      </c>
      <c r="J461">
        <v>33.917189999999998</v>
      </c>
      <c r="K461" t="s">
        <v>258</v>
      </c>
      <c r="L461">
        <v>1</v>
      </c>
    </row>
    <row r="462" spans="1:12" hidden="1" x14ac:dyDescent="0.2">
      <c r="A462" t="s">
        <v>280</v>
      </c>
      <c r="B462" s="15" t="s">
        <v>2092</v>
      </c>
      <c r="D462" t="s">
        <v>2091</v>
      </c>
      <c r="E462" t="s">
        <v>2090</v>
      </c>
      <c r="F462" t="s">
        <v>2089</v>
      </c>
      <c r="G462">
        <v>700</v>
      </c>
      <c r="H462">
        <v>776.26151000000004</v>
      </c>
      <c r="I462">
        <v>0</v>
      </c>
      <c r="J462">
        <v>4.3372000000000002</v>
      </c>
      <c r="K462" t="s">
        <v>267</v>
      </c>
      <c r="L462">
        <v>1</v>
      </c>
    </row>
    <row r="463" spans="1:12" hidden="1" x14ac:dyDescent="0.2">
      <c r="A463" t="s">
        <v>280</v>
      </c>
      <c r="B463" s="15" t="s">
        <v>2088</v>
      </c>
      <c r="D463" t="s">
        <v>2087</v>
      </c>
      <c r="E463" t="s">
        <v>2086</v>
      </c>
      <c r="F463" t="s">
        <v>2085</v>
      </c>
      <c r="G463">
        <v>271</v>
      </c>
      <c r="H463">
        <v>271.68831</v>
      </c>
      <c r="I463">
        <v>0</v>
      </c>
      <c r="J463">
        <v>36.814191000000001</v>
      </c>
      <c r="K463" t="s">
        <v>258</v>
      </c>
      <c r="L463">
        <v>1</v>
      </c>
    </row>
    <row r="464" spans="1:12" hidden="1" x14ac:dyDescent="0.2">
      <c r="A464" t="s">
        <v>280</v>
      </c>
      <c r="B464" s="15" t="s">
        <v>2084</v>
      </c>
      <c r="D464" t="s">
        <v>2083</v>
      </c>
      <c r="E464" t="s">
        <v>2082</v>
      </c>
      <c r="F464" t="s">
        <v>2081</v>
      </c>
      <c r="G464">
        <v>23</v>
      </c>
      <c r="H464">
        <v>23.51416</v>
      </c>
      <c r="I464">
        <v>0</v>
      </c>
      <c r="J464">
        <v>397.55760600000002</v>
      </c>
      <c r="K464" t="s">
        <v>258</v>
      </c>
      <c r="L464">
        <v>1</v>
      </c>
    </row>
    <row r="465" spans="1:12" hidden="1" x14ac:dyDescent="0.2">
      <c r="A465" t="s">
        <v>280</v>
      </c>
      <c r="B465" s="15" t="s">
        <v>2080</v>
      </c>
      <c r="D465" t="s">
        <v>2079</v>
      </c>
      <c r="E465" t="s">
        <v>2078</v>
      </c>
      <c r="F465">
        <v>6146083</v>
      </c>
      <c r="G465">
        <v>48</v>
      </c>
      <c r="H465">
        <v>48.332340000000002</v>
      </c>
      <c r="I465">
        <v>0</v>
      </c>
      <c r="J465">
        <v>67.388688000000002</v>
      </c>
      <c r="K465" t="s">
        <v>258</v>
      </c>
      <c r="L465">
        <v>1</v>
      </c>
    </row>
    <row r="466" spans="1:12" hidden="1" x14ac:dyDescent="0.2">
      <c r="A466" t="s">
        <v>280</v>
      </c>
      <c r="B466" s="15" t="s">
        <v>2077</v>
      </c>
      <c r="D466" t="s">
        <v>2076</v>
      </c>
      <c r="E466" t="s">
        <v>2075</v>
      </c>
      <c r="F466" t="s">
        <v>2074</v>
      </c>
      <c r="G466">
        <v>688</v>
      </c>
      <c r="H466">
        <v>688.12219000000005</v>
      </c>
      <c r="I466">
        <v>0</v>
      </c>
      <c r="J466">
        <v>11.320587</v>
      </c>
      <c r="K466" t="s">
        <v>258</v>
      </c>
      <c r="L466">
        <v>1</v>
      </c>
    </row>
    <row r="467" spans="1:12" hidden="1" x14ac:dyDescent="0.2">
      <c r="A467" t="s">
        <v>280</v>
      </c>
      <c r="B467" s="15" t="s">
        <v>2073</v>
      </c>
      <c r="D467" t="s">
        <v>2072</v>
      </c>
      <c r="E467" t="s">
        <v>2071</v>
      </c>
      <c r="F467">
        <v>6407768</v>
      </c>
      <c r="G467">
        <v>392</v>
      </c>
      <c r="H467">
        <v>392.93387999999999</v>
      </c>
      <c r="I467">
        <v>0</v>
      </c>
      <c r="J467">
        <v>19.120203</v>
      </c>
      <c r="K467" t="s">
        <v>258</v>
      </c>
      <c r="L467">
        <v>1</v>
      </c>
    </row>
    <row r="468" spans="1:12" hidden="1" x14ac:dyDescent="0.2">
      <c r="A468" t="s">
        <v>280</v>
      </c>
      <c r="B468" s="15" t="s">
        <v>2070</v>
      </c>
      <c r="D468" t="s">
        <v>2069</v>
      </c>
      <c r="E468" t="s">
        <v>2068</v>
      </c>
      <c r="F468">
        <v>6496755</v>
      </c>
      <c r="G468">
        <v>151</v>
      </c>
      <c r="H468">
        <v>151.768</v>
      </c>
      <c r="I468">
        <v>0</v>
      </c>
      <c r="J468">
        <v>29.950527999999998</v>
      </c>
      <c r="K468" t="s">
        <v>258</v>
      </c>
      <c r="L468">
        <v>1</v>
      </c>
    </row>
    <row r="469" spans="1:12" hidden="1" x14ac:dyDescent="0.2">
      <c r="A469" t="s">
        <v>280</v>
      </c>
      <c r="B469" s="15" t="s">
        <v>2067</v>
      </c>
      <c r="D469" t="s">
        <v>2066</v>
      </c>
      <c r="E469" t="s">
        <v>2065</v>
      </c>
      <c r="F469" t="s">
        <v>2064</v>
      </c>
      <c r="G469">
        <v>1040</v>
      </c>
      <c r="H469">
        <v>1040.9279799999999</v>
      </c>
      <c r="I469">
        <v>0</v>
      </c>
      <c r="J469">
        <v>3.783928</v>
      </c>
      <c r="K469" t="s">
        <v>258</v>
      </c>
      <c r="L469">
        <v>1</v>
      </c>
    </row>
    <row r="470" spans="1:12" hidden="1" x14ac:dyDescent="0.2">
      <c r="A470" t="s">
        <v>280</v>
      </c>
      <c r="B470" s="15" t="s">
        <v>2063</v>
      </c>
      <c r="D470" t="s">
        <v>2062</v>
      </c>
      <c r="E470" t="s">
        <v>2061</v>
      </c>
      <c r="F470">
        <v>6297743</v>
      </c>
      <c r="G470">
        <v>2200</v>
      </c>
      <c r="H470">
        <v>2211.9834700000001</v>
      </c>
      <c r="I470">
        <v>0</v>
      </c>
      <c r="J470">
        <v>2.4024320000000001</v>
      </c>
      <c r="K470" t="s">
        <v>256</v>
      </c>
      <c r="L470">
        <v>1</v>
      </c>
    </row>
    <row r="471" spans="1:12" hidden="1" x14ac:dyDescent="0.2">
      <c r="A471" t="s">
        <v>280</v>
      </c>
      <c r="B471" s="15" t="s">
        <v>2060</v>
      </c>
      <c r="D471" t="s">
        <v>2059</v>
      </c>
      <c r="E471" t="s">
        <v>2058</v>
      </c>
      <c r="F471" t="s">
        <v>2057</v>
      </c>
      <c r="G471">
        <v>4900</v>
      </c>
      <c r="H471">
        <v>4907.7331700000004</v>
      </c>
      <c r="I471">
        <v>0</v>
      </c>
      <c r="J471">
        <v>1.288754</v>
      </c>
      <c r="K471" t="s">
        <v>256</v>
      </c>
      <c r="L471">
        <v>1</v>
      </c>
    </row>
    <row r="472" spans="1:12" hidden="1" x14ac:dyDescent="0.2">
      <c r="A472" t="s">
        <v>280</v>
      </c>
      <c r="B472" s="15" t="s">
        <v>2056</v>
      </c>
      <c r="D472" t="s">
        <v>2055</v>
      </c>
      <c r="E472" t="s">
        <v>2054</v>
      </c>
      <c r="F472" t="s">
        <v>2053</v>
      </c>
      <c r="G472">
        <v>921</v>
      </c>
      <c r="H472">
        <v>921.85242000000005</v>
      </c>
      <c r="I472">
        <v>0</v>
      </c>
      <c r="J472">
        <v>9.5244789999999995</v>
      </c>
      <c r="K472" t="s">
        <v>259</v>
      </c>
      <c r="L472">
        <v>1</v>
      </c>
    </row>
    <row r="473" spans="1:12" hidden="1" x14ac:dyDescent="0.2">
      <c r="A473" t="s">
        <v>280</v>
      </c>
      <c r="B473" s="15" t="s">
        <v>2052</v>
      </c>
      <c r="D473" t="s">
        <v>2051</v>
      </c>
      <c r="E473" t="s">
        <v>2050</v>
      </c>
      <c r="F473">
        <v>6294896</v>
      </c>
      <c r="G473">
        <v>2032</v>
      </c>
      <c r="H473">
        <v>2032.0230200000001</v>
      </c>
      <c r="I473">
        <v>0</v>
      </c>
      <c r="J473">
        <v>13.584508</v>
      </c>
      <c r="K473" t="s">
        <v>259</v>
      </c>
      <c r="L473">
        <v>1</v>
      </c>
    </row>
    <row r="474" spans="1:12" hidden="1" x14ac:dyDescent="0.2">
      <c r="A474" t="s">
        <v>280</v>
      </c>
      <c r="B474" s="15" t="s">
        <v>2049</v>
      </c>
      <c r="D474" t="s">
        <v>2048</v>
      </c>
      <c r="E474" t="s">
        <v>2047</v>
      </c>
      <c r="F474" t="s">
        <v>2046</v>
      </c>
      <c r="G474">
        <v>103</v>
      </c>
      <c r="H474">
        <v>103.94096</v>
      </c>
      <c r="I474">
        <v>0</v>
      </c>
      <c r="J474">
        <v>39.265498999999998</v>
      </c>
      <c r="K474" t="s">
        <v>258</v>
      </c>
      <c r="L474">
        <v>1</v>
      </c>
    </row>
    <row r="475" spans="1:12" hidden="1" x14ac:dyDescent="0.2">
      <c r="A475" t="s">
        <v>280</v>
      </c>
      <c r="B475" s="15" t="s">
        <v>2045</v>
      </c>
      <c r="D475" t="s">
        <v>2044</v>
      </c>
      <c r="E475" t="s">
        <v>2043</v>
      </c>
      <c r="F475">
        <v>5051605</v>
      </c>
      <c r="G475">
        <v>0</v>
      </c>
      <c r="H475">
        <v>808.64107999999999</v>
      </c>
      <c r="I475">
        <v>0</v>
      </c>
      <c r="J475">
        <v>12.162159000000001</v>
      </c>
      <c r="K475" t="s">
        <v>70</v>
      </c>
      <c r="L475">
        <v>1</v>
      </c>
    </row>
    <row r="476" spans="1:12" hidden="1" x14ac:dyDescent="0.2">
      <c r="A476" t="s">
        <v>280</v>
      </c>
      <c r="B476" s="15" t="s">
        <v>2042</v>
      </c>
      <c r="D476" t="s">
        <v>2041</v>
      </c>
      <c r="E476" t="s">
        <v>2040</v>
      </c>
      <c r="F476">
        <v>6136233</v>
      </c>
      <c r="G476">
        <v>2500</v>
      </c>
      <c r="H476">
        <v>2649.3506400000001</v>
      </c>
      <c r="I476">
        <v>0</v>
      </c>
      <c r="J476">
        <v>7.4201100000000002</v>
      </c>
      <c r="K476" t="s">
        <v>262</v>
      </c>
      <c r="L476">
        <v>1</v>
      </c>
    </row>
    <row r="477" spans="1:12" hidden="1" x14ac:dyDescent="0.2">
      <c r="A477" t="s">
        <v>280</v>
      </c>
      <c r="B477" s="15" t="s">
        <v>2039</v>
      </c>
      <c r="D477" t="s">
        <v>2038</v>
      </c>
      <c r="E477" t="s">
        <v>2037</v>
      </c>
      <c r="F477" t="s">
        <v>2036</v>
      </c>
      <c r="G477">
        <v>80000</v>
      </c>
      <c r="H477">
        <v>82399.055489999999</v>
      </c>
      <c r="I477">
        <v>0</v>
      </c>
      <c r="J477">
        <v>3.3147999999999997E-2</v>
      </c>
      <c r="K477" t="s">
        <v>262</v>
      </c>
      <c r="L477">
        <v>1</v>
      </c>
    </row>
    <row r="478" spans="1:12" hidden="1" x14ac:dyDescent="0.2">
      <c r="A478" t="s">
        <v>280</v>
      </c>
      <c r="B478" s="15" t="s">
        <v>2035</v>
      </c>
      <c r="D478" t="s">
        <v>2034</v>
      </c>
      <c r="E478" t="s">
        <v>2033</v>
      </c>
      <c r="F478">
        <v>6327327</v>
      </c>
      <c r="G478">
        <v>179</v>
      </c>
      <c r="H478">
        <v>179.56433999999999</v>
      </c>
      <c r="I478">
        <v>0</v>
      </c>
      <c r="J478">
        <v>40.751415000000001</v>
      </c>
      <c r="K478" t="s">
        <v>259</v>
      </c>
      <c r="L478">
        <v>1</v>
      </c>
    </row>
    <row r="479" spans="1:12" hidden="1" x14ac:dyDescent="0.2">
      <c r="A479" t="s">
        <v>280</v>
      </c>
      <c r="B479" s="15" t="s">
        <v>2032</v>
      </c>
      <c r="D479" t="s">
        <v>2031</v>
      </c>
      <c r="E479" t="s">
        <v>2030</v>
      </c>
      <c r="F479">
        <v>6154075</v>
      </c>
      <c r="G479">
        <v>3000</v>
      </c>
      <c r="H479">
        <v>3070.9386</v>
      </c>
      <c r="I479">
        <v>0</v>
      </c>
      <c r="J479">
        <v>1.511368</v>
      </c>
      <c r="K479" t="s">
        <v>248</v>
      </c>
      <c r="L479">
        <v>1</v>
      </c>
    </row>
    <row r="480" spans="1:12" hidden="1" x14ac:dyDescent="0.2">
      <c r="A480" t="s">
        <v>280</v>
      </c>
      <c r="B480" s="15" t="s">
        <v>2029</v>
      </c>
      <c r="D480" t="s">
        <v>2028</v>
      </c>
      <c r="E480" t="s">
        <v>2027</v>
      </c>
      <c r="F480" t="s">
        <v>2026</v>
      </c>
      <c r="G480">
        <v>4325</v>
      </c>
      <c r="H480">
        <v>4325.1871300000003</v>
      </c>
      <c r="I480">
        <v>0</v>
      </c>
      <c r="J480">
        <v>2.9353669999999998</v>
      </c>
      <c r="K480" t="s">
        <v>259</v>
      </c>
      <c r="L480">
        <v>1</v>
      </c>
    </row>
    <row r="481" spans="1:12" hidden="1" x14ac:dyDescent="0.2">
      <c r="A481" t="s">
        <v>280</v>
      </c>
      <c r="B481" s="15" t="s">
        <v>2025</v>
      </c>
      <c r="D481" t="s">
        <v>2024</v>
      </c>
      <c r="E481" t="s">
        <v>2023</v>
      </c>
      <c r="F481">
        <v>6100476</v>
      </c>
      <c r="G481">
        <v>2211</v>
      </c>
      <c r="H481">
        <v>2211.8069599999999</v>
      </c>
      <c r="I481">
        <v>0</v>
      </c>
      <c r="J481">
        <v>3.3669560000000001</v>
      </c>
      <c r="K481" t="s">
        <v>259</v>
      </c>
      <c r="L481">
        <v>1</v>
      </c>
    </row>
    <row r="482" spans="1:12" hidden="1" x14ac:dyDescent="0.2">
      <c r="A482" t="s">
        <v>280</v>
      </c>
      <c r="B482" s="15" t="s">
        <v>2022</v>
      </c>
      <c r="D482" t="s">
        <v>2021</v>
      </c>
      <c r="E482" t="s">
        <v>2020</v>
      </c>
      <c r="F482">
        <v>6261674</v>
      </c>
      <c r="G482">
        <v>2371</v>
      </c>
      <c r="H482">
        <v>2371.46162</v>
      </c>
      <c r="I482">
        <v>0</v>
      </c>
      <c r="J482">
        <v>24.519030999999998</v>
      </c>
      <c r="K482" t="s">
        <v>259</v>
      </c>
      <c r="L482">
        <v>1</v>
      </c>
    </row>
    <row r="483" spans="1:12" hidden="1" x14ac:dyDescent="0.2">
      <c r="A483" t="s">
        <v>280</v>
      </c>
      <c r="B483" s="15" t="s">
        <v>2019</v>
      </c>
      <c r="D483" t="s">
        <v>2018</v>
      </c>
      <c r="E483" t="s">
        <v>2017</v>
      </c>
      <c r="F483" t="s">
        <v>2016</v>
      </c>
      <c r="G483">
        <v>0</v>
      </c>
      <c r="H483">
        <v>811.17768000000001</v>
      </c>
      <c r="I483">
        <v>0</v>
      </c>
      <c r="J483">
        <v>7.7352189999999998</v>
      </c>
      <c r="K483" t="s">
        <v>248</v>
      </c>
      <c r="L483">
        <v>1</v>
      </c>
    </row>
    <row r="484" spans="1:12" hidden="1" x14ac:dyDescent="0.2">
      <c r="A484" t="s">
        <v>280</v>
      </c>
      <c r="B484" s="15" t="s">
        <v>2015</v>
      </c>
      <c r="D484" t="s">
        <v>2014</v>
      </c>
      <c r="E484" t="s">
        <v>2013</v>
      </c>
      <c r="F484">
        <v>6517407</v>
      </c>
      <c r="G484">
        <v>118</v>
      </c>
      <c r="H484">
        <v>118.34061</v>
      </c>
      <c r="I484">
        <v>0</v>
      </c>
      <c r="J484">
        <v>61.951241000000003</v>
      </c>
      <c r="K484" t="s">
        <v>258</v>
      </c>
      <c r="L484">
        <v>1</v>
      </c>
    </row>
    <row r="485" spans="1:12" hidden="1" x14ac:dyDescent="0.2">
      <c r="A485" t="s">
        <v>280</v>
      </c>
      <c r="B485" s="15" t="s">
        <v>2012</v>
      </c>
      <c r="D485" t="s">
        <v>2011</v>
      </c>
      <c r="E485" t="s">
        <v>2010</v>
      </c>
      <c r="F485">
        <v>6404242</v>
      </c>
      <c r="G485">
        <v>33500</v>
      </c>
      <c r="H485">
        <v>33596.635179999997</v>
      </c>
      <c r="I485">
        <v>0</v>
      </c>
      <c r="J485">
        <v>0.26313900000000001</v>
      </c>
      <c r="K485" t="s">
        <v>260</v>
      </c>
      <c r="L485">
        <v>1</v>
      </c>
    </row>
    <row r="486" spans="1:12" hidden="1" x14ac:dyDescent="0.2">
      <c r="A486" t="s">
        <v>280</v>
      </c>
      <c r="B486" s="15" t="s">
        <v>2009</v>
      </c>
      <c r="D486" t="s">
        <v>2008</v>
      </c>
      <c r="E486" t="s">
        <v>2007</v>
      </c>
      <c r="F486">
        <v>6418555</v>
      </c>
      <c r="G486">
        <v>14500</v>
      </c>
      <c r="H486">
        <v>14581.59031</v>
      </c>
      <c r="I486">
        <v>0</v>
      </c>
      <c r="J486">
        <v>0.47307399999999999</v>
      </c>
      <c r="K486" t="s">
        <v>250</v>
      </c>
      <c r="L486">
        <v>1</v>
      </c>
    </row>
    <row r="487" spans="1:12" hidden="1" x14ac:dyDescent="0.2">
      <c r="A487" t="s">
        <v>280</v>
      </c>
      <c r="B487" s="15" t="s">
        <v>2006</v>
      </c>
      <c r="D487" t="s">
        <v>2005</v>
      </c>
      <c r="E487" t="s">
        <v>2004</v>
      </c>
      <c r="F487">
        <v>6438564</v>
      </c>
      <c r="G487">
        <v>48000</v>
      </c>
      <c r="H487">
        <v>48205.355960000001</v>
      </c>
      <c r="I487">
        <v>0</v>
      </c>
      <c r="J487">
        <v>2.2962410000000002</v>
      </c>
      <c r="K487" t="s">
        <v>248</v>
      </c>
      <c r="L487">
        <v>1</v>
      </c>
    </row>
    <row r="488" spans="1:12" hidden="1" x14ac:dyDescent="0.2">
      <c r="A488" t="s">
        <v>280</v>
      </c>
      <c r="B488" s="15" t="s">
        <v>2003</v>
      </c>
      <c r="D488" t="s">
        <v>2002</v>
      </c>
      <c r="E488" t="s">
        <v>2001</v>
      </c>
      <c r="F488">
        <v>6436892</v>
      </c>
      <c r="G488">
        <v>2300</v>
      </c>
      <c r="H488">
        <v>2373.6127499999998</v>
      </c>
      <c r="I488">
        <v>0</v>
      </c>
      <c r="J488">
        <v>5.0382980000000002</v>
      </c>
      <c r="K488" t="s">
        <v>256</v>
      </c>
      <c r="L488">
        <v>1</v>
      </c>
    </row>
    <row r="489" spans="1:12" hidden="1" x14ac:dyDescent="0.2">
      <c r="A489" t="s">
        <v>280</v>
      </c>
      <c r="B489" s="15" t="s">
        <v>2000</v>
      </c>
      <c r="D489" t="s">
        <v>1999</v>
      </c>
      <c r="E489" t="s">
        <v>1998</v>
      </c>
      <c r="F489">
        <v>6436450</v>
      </c>
      <c r="G489">
        <v>700</v>
      </c>
      <c r="H489">
        <v>788.31168000000002</v>
      </c>
      <c r="I489">
        <v>0</v>
      </c>
      <c r="J489">
        <v>4.7221880000000001</v>
      </c>
      <c r="K489" t="s">
        <v>256</v>
      </c>
      <c r="L489">
        <v>1</v>
      </c>
    </row>
    <row r="490" spans="1:12" hidden="1" x14ac:dyDescent="0.2">
      <c r="A490" t="s">
        <v>280</v>
      </c>
      <c r="B490" s="15" t="s">
        <v>1997</v>
      </c>
      <c r="D490" t="s">
        <v>1996</v>
      </c>
      <c r="E490" t="s">
        <v>1995</v>
      </c>
      <c r="F490">
        <v>6417165</v>
      </c>
      <c r="G490">
        <v>1000</v>
      </c>
      <c r="H490">
        <v>1008.26446</v>
      </c>
      <c r="I490">
        <v>0</v>
      </c>
      <c r="J490">
        <v>8.6433370000000007</v>
      </c>
      <c r="K490" t="s">
        <v>248</v>
      </c>
      <c r="L490">
        <v>1</v>
      </c>
    </row>
    <row r="491" spans="1:12" hidden="1" x14ac:dyDescent="0.2">
      <c r="A491" t="s">
        <v>280</v>
      </c>
      <c r="B491" s="15" t="s">
        <v>1994</v>
      </c>
      <c r="D491" t="s">
        <v>1993</v>
      </c>
      <c r="E491" t="s">
        <v>1992</v>
      </c>
      <c r="F491">
        <v>6440332</v>
      </c>
      <c r="G491">
        <v>115</v>
      </c>
      <c r="H491">
        <v>115.62455</v>
      </c>
      <c r="I491">
        <v>0</v>
      </c>
      <c r="J491">
        <v>65.249364999999997</v>
      </c>
      <c r="K491" t="s">
        <v>258</v>
      </c>
      <c r="L491">
        <v>1</v>
      </c>
    </row>
    <row r="492" spans="1:12" hidden="1" x14ac:dyDescent="0.2">
      <c r="A492" t="s">
        <v>280</v>
      </c>
      <c r="B492" s="15" t="s">
        <v>1991</v>
      </c>
      <c r="D492" t="s">
        <v>1990</v>
      </c>
      <c r="E492" t="s">
        <v>1989</v>
      </c>
      <c r="F492">
        <v>6171900</v>
      </c>
      <c r="G492">
        <v>5861</v>
      </c>
      <c r="H492">
        <v>5861.1351800000002</v>
      </c>
      <c r="I492">
        <v>0</v>
      </c>
      <c r="J492">
        <v>28.212841999999998</v>
      </c>
      <c r="K492" t="s">
        <v>259</v>
      </c>
      <c r="L492">
        <v>1</v>
      </c>
    </row>
    <row r="493" spans="1:12" hidden="1" x14ac:dyDescent="0.2">
      <c r="A493" t="s">
        <v>280</v>
      </c>
      <c r="B493" s="15" t="s">
        <v>1988</v>
      </c>
      <c r="D493" t="s">
        <v>1987</v>
      </c>
      <c r="E493" t="s">
        <v>1986</v>
      </c>
      <c r="F493" t="s">
        <v>1985</v>
      </c>
      <c r="G493">
        <v>1000</v>
      </c>
      <c r="H493">
        <v>1593.27036</v>
      </c>
      <c r="I493">
        <v>0</v>
      </c>
      <c r="J493">
        <v>2.0143939999999998</v>
      </c>
      <c r="K493" t="s">
        <v>262</v>
      </c>
      <c r="L493">
        <v>1</v>
      </c>
    </row>
    <row r="494" spans="1:12" hidden="1" x14ac:dyDescent="0.2">
      <c r="A494" t="s">
        <v>280</v>
      </c>
      <c r="B494" s="15" t="s">
        <v>1984</v>
      </c>
      <c r="D494" t="s">
        <v>1983</v>
      </c>
      <c r="E494" t="s">
        <v>1982</v>
      </c>
      <c r="F494">
        <v>6411877</v>
      </c>
      <c r="G494">
        <v>28000</v>
      </c>
      <c r="H494">
        <v>28030.627499999999</v>
      </c>
      <c r="I494">
        <v>0</v>
      </c>
      <c r="J494">
        <v>0.59189800000000004</v>
      </c>
      <c r="K494" t="s">
        <v>248</v>
      </c>
      <c r="L494">
        <v>1</v>
      </c>
    </row>
    <row r="495" spans="1:12" hidden="1" x14ac:dyDescent="0.2">
      <c r="A495" t="s">
        <v>280</v>
      </c>
      <c r="B495" s="15" t="s">
        <v>1981</v>
      </c>
      <c r="D495" t="s">
        <v>1980</v>
      </c>
      <c r="E495" t="s">
        <v>1979</v>
      </c>
      <c r="F495">
        <v>6142780</v>
      </c>
      <c r="G495">
        <v>4000</v>
      </c>
      <c r="H495">
        <v>5945.69067</v>
      </c>
      <c r="I495">
        <v>0</v>
      </c>
      <c r="J495">
        <v>0.458976</v>
      </c>
      <c r="K495" t="s">
        <v>262</v>
      </c>
      <c r="L495">
        <v>1</v>
      </c>
    </row>
    <row r="496" spans="1:12" hidden="1" x14ac:dyDescent="0.2">
      <c r="A496" t="s">
        <v>280</v>
      </c>
      <c r="B496" s="15" t="s">
        <v>1978</v>
      </c>
      <c r="D496" t="s">
        <v>1977</v>
      </c>
      <c r="E496" t="s">
        <v>1976</v>
      </c>
      <c r="F496">
        <v>6099671</v>
      </c>
      <c r="G496">
        <v>14000</v>
      </c>
      <c r="H496">
        <v>15884.29752</v>
      </c>
      <c r="I496">
        <v>0</v>
      </c>
      <c r="J496">
        <v>0.62854200000000005</v>
      </c>
      <c r="K496" t="s">
        <v>262</v>
      </c>
      <c r="L496">
        <v>1</v>
      </c>
    </row>
    <row r="497" spans="1:12" hidden="1" x14ac:dyDescent="0.2">
      <c r="A497" t="s">
        <v>280</v>
      </c>
      <c r="B497" s="15" t="s">
        <v>1975</v>
      </c>
      <c r="D497" t="s">
        <v>1974</v>
      </c>
      <c r="E497" t="s">
        <v>1973</v>
      </c>
      <c r="F497" t="s">
        <v>1972</v>
      </c>
      <c r="G497">
        <v>18000</v>
      </c>
      <c r="H497">
        <v>18244.391970000001</v>
      </c>
      <c r="I497">
        <v>0</v>
      </c>
      <c r="J497">
        <v>0.28303499999999998</v>
      </c>
      <c r="K497" t="s">
        <v>262</v>
      </c>
      <c r="L497">
        <v>1</v>
      </c>
    </row>
    <row r="498" spans="1:12" hidden="1" x14ac:dyDescent="0.2">
      <c r="A498" t="s">
        <v>280</v>
      </c>
      <c r="B498" s="15" t="s">
        <v>1971</v>
      </c>
      <c r="D498" t="s">
        <v>1970</v>
      </c>
      <c r="E498" t="s">
        <v>1969</v>
      </c>
      <c r="F498" t="s">
        <v>1968</v>
      </c>
      <c r="G498">
        <v>6400</v>
      </c>
      <c r="H498">
        <v>6415.2302200000004</v>
      </c>
      <c r="I498">
        <v>0</v>
      </c>
      <c r="J498">
        <v>1.754308</v>
      </c>
      <c r="K498" t="s">
        <v>262</v>
      </c>
      <c r="L498">
        <v>1</v>
      </c>
    </row>
    <row r="499" spans="1:12" hidden="1" x14ac:dyDescent="0.2">
      <c r="A499" t="s">
        <v>280</v>
      </c>
      <c r="B499" s="15" t="s">
        <v>1967</v>
      </c>
      <c r="D499" t="s">
        <v>1966</v>
      </c>
      <c r="E499" t="s">
        <v>1965</v>
      </c>
      <c r="F499" t="s">
        <v>1964</v>
      </c>
      <c r="G499">
        <v>477</v>
      </c>
      <c r="H499">
        <v>477.79514999999998</v>
      </c>
      <c r="I499">
        <v>0</v>
      </c>
      <c r="J499">
        <v>34.93</v>
      </c>
      <c r="K499" t="s">
        <v>58</v>
      </c>
      <c r="L499">
        <v>1</v>
      </c>
    </row>
    <row r="500" spans="1:12" hidden="1" x14ac:dyDescent="0.2">
      <c r="A500" t="s">
        <v>280</v>
      </c>
      <c r="B500" s="15" t="s">
        <v>1963</v>
      </c>
      <c r="D500" t="s">
        <v>1962</v>
      </c>
      <c r="E500" t="s">
        <v>1961</v>
      </c>
      <c r="F500" t="s">
        <v>1960</v>
      </c>
      <c r="G500">
        <v>192</v>
      </c>
      <c r="H500">
        <v>192.26505</v>
      </c>
      <c r="I500">
        <v>0</v>
      </c>
      <c r="J500">
        <v>22.15</v>
      </c>
      <c r="K500" t="s">
        <v>58</v>
      </c>
      <c r="L500">
        <v>1</v>
      </c>
    </row>
    <row r="501" spans="1:12" hidden="1" x14ac:dyDescent="0.2">
      <c r="A501" t="s">
        <v>280</v>
      </c>
      <c r="B501" s="15" t="s">
        <v>1959</v>
      </c>
      <c r="D501" t="s">
        <v>1958</v>
      </c>
      <c r="E501" t="s">
        <v>1957</v>
      </c>
      <c r="F501" t="s">
        <v>1956</v>
      </c>
      <c r="G501">
        <v>1200</v>
      </c>
      <c r="H501">
        <v>1264.8760299999999</v>
      </c>
      <c r="I501">
        <v>0</v>
      </c>
      <c r="J501">
        <v>8.8194440000000007</v>
      </c>
      <c r="K501" t="s">
        <v>269</v>
      </c>
      <c r="L501">
        <v>1</v>
      </c>
    </row>
    <row r="502" spans="1:12" hidden="1" x14ac:dyDescent="0.2">
      <c r="A502" t="s">
        <v>280</v>
      </c>
      <c r="B502" s="15" t="s">
        <v>1955</v>
      </c>
      <c r="D502" t="s">
        <v>1954</v>
      </c>
      <c r="E502" t="s">
        <v>1953</v>
      </c>
      <c r="F502" t="s">
        <v>1952</v>
      </c>
      <c r="G502">
        <v>940</v>
      </c>
      <c r="H502">
        <v>940.41263000000004</v>
      </c>
      <c r="I502">
        <v>0</v>
      </c>
      <c r="J502">
        <v>6.3882329999999996</v>
      </c>
      <c r="K502" t="s">
        <v>247</v>
      </c>
      <c r="L502">
        <v>1</v>
      </c>
    </row>
    <row r="503" spans="1:12" hidden="1" x14ac:dyDescent="0.2">
      <c r="A503" t="s">
        <v>280</v>
      </c>
      <c r="B503" s="15" t="s">
        <v>1951</v>
      </c>
      <c r="D503" t="s">
        <v>1950</v>
      </c>
      <c r="E503" t="s">
        <v>1949</v>
      </c>
      <c r="F503">
        <v>6568610</v>
      </c>
      <c r="G503">
        <v>51</v>
      </c>
      <c r="H503">
        <v>51.154069999999997</v>
      </c>
      <c r="I503">
        <v>0</v>
      </c>
      <c r="J503">
        <v>81.829121999999998</v>
      </c>
      <c r="K503" t="s">
        <v>258</v>
      </c>
      <c r="L503">
        <v>1</v>
      </c>
    </row>
    <row r="504" spans="1:12" hidden="1" x14ac:dyDescent="0.2">
      <c r="A504" t="s">
        <v>280</v>
      </c>
      <c r="B504" s="15" t="s">
        <v>1948</v>
      </c>
      <c r="D504" t="s">
        <v>1947</v>
      </c>
      <c r="E504" t="s">
        <v>1946</v>
      </c>
      <c r="F504">
        <v>6450988</v>
      </c>
      <c r="G504">
        <v>287</v>
      </c>
      <c r="H504">
        <v>287.04367999999999</v>
      </c>
      <c r="I504">
        <v>0</v>
      </c>
      <c r="J504">
        <v>54.196193999999998</v>
      </c>
      <c r="K504" t="s">
        <v>258</v>
      </c>
      <c r="L504">
        <v>1</v>
      </c>
    </row>
    <row r="505" spans="1:12" hidden="1" x14ac:dyDescent="0.2">
      <c r="A505" t="s">
        <v>280</v>
      </c>
      <c r="B505" s="15" t="s">
        <v>1945</v>
      </c>
      <c r="D505" t="s">
        <v>1944</v>
      </c>
      <c r="E505" t="s">
        <v>1943</v>
      </c>
      <c r="F505" t="s">
        <v>1942</v>
      </c>
      <c r="G505">
        <v>68</v>
      </c>
      <c r="H505">
        <v>68.878389999999996</v>
      </c>
      <c r="I505">
        <v>0</v>
      </c>
      <c r="J505">
        <v>126.57663700000001</v>
      </c>
      <c r="K505" t="s">
        <v>258</v>
      </c>
      <c r="L505">
        <v>1</v>
      </c>
    </row>
    <row r="506" spans="1:12" hidden="1" x14ac:dyDescent="0.2">
      <c r="A506" t="s">
        <v>280</v>
      </c>
      <c r="B506" s="15" t="s">
        <v>1941</v>
      </c>
      <c r="D506" t="s">
        <v>1940</v>
      </c>
      <c r="E506" t="s">
        <v>1939</v>
      </c>
      <c r="F506" t="s">
        <v>1938</v>
      </c>
      <c r="G506">
        <v>36</v>
      </c>
      <c r="H506">
        <v>36.157020000000003</v>
      </c>
      <c r="I506">
        <v>0</v>
      </c>
      <c r="J506">
        <v>325.801132</v>
      </c>
      <c r="K506" t="s">
        <v>258</v>
      </c>
      <c r="L506">
        <v>1</v>
      </c>
    </row>
    <row r="507" spans="1:12" hidden="1" x14ac:dyDescent="0.2">
      <c r="A507" t="s">
        <v>280</v>
      </c>
      <c r="B507" s="15" t="s">
        <v>1937</v>
      </c>
      <c r="D507" t="s">
        <v>1936</v>
      </c>
      <c r="E507" t="s">
        <v>1935</v>
      </c>
      <c r="F507">
        <v>6446620</v>
      </c>
      <c r="G507">
        <v>139</v>
      </c>
      <c r="H507">
        <v>139.53954999999999</v>
      </c>
      <c r="I507">
        <v>0</v>
      </c>
      <c r="J507">
        <v>124.348175</v>
      </c>
      <c r="K507" t="s">
        <v>258</v>
      </c>
      <c r="L507">
        <v>1</v>
      </c>
    </row>
    <row r="508" spans="1:12" hidden="1" x14ac:dyDescent="0.2">
      <c r="A508" t="s">
        <v>280</v>
      </c>
      <c r="B508" s="15" t="s">
        <v>1934</v>
      </c>
      <c r="D508" t="s">
        <v>1933</v>
      </c>
      <c r="E508" t="s">
        <v>1932</v>
      </c>
      <c r="F508" t="s">
        <v>1931</v>
      </c>
      <c r="G508">
        <v>230</v>
      </c>
      <c r="H508">
        <v>230.89256</v>
      </c>
      <c r="I508">
        <v>0</v>
      </c>
      <c r="J508">
        <v>34.050897999999997</v>
      </c>
      <c r="K508" t="s">
        <v>258</v>
      </c>
      <c r="L508">
        <v>1</v>
      </c>
    </row>
    <row r="509" spans="1:12" hidden="1" x14ac:dyDescent="0.2">
      <c r="A509" t="s">
        <v>280</v>
      </c>
      <c r="B509" s="15" t="s">
        <v>1930</v>
      </c>
      <c r="D509" t="s">
        <v>1929</v>
      </c>
      <c r="E509" t="s">
        <v>1928</v>
      </c>
      <c r="F509">
        <v>6449544</v>
      </c>
      <c r="G509">
        <v>249</v>
      </c>
      <c r="H509">
        <v>249.29751999999999</v>
      </c>
      <c r="I509">
        <v>0</v>
      </c>
      <c r="J509">
        <v>187.19080099999999</v>
      </c>
      <c r="K509" t="s">
        <v>258</v>
      </c>
      <c r="L509">
        <v>1</v>
      </c>
    </row>
    <row r="510" spans="1:12" hidden="1" x14ac:dyDescent="0.2">
      <c r="A510" t="s">
        <v>280</v>
      </c>
      <c r="B510" s="15" t="s">
        <v>1927</v>
      </c>
      <c r="D510" t="s">
        <v>1926</v>
      </c>
      <c r="E510" t="s">
        <v>1925</v>
      </c>
      <c r="F510">
        <v>6451055</v>
      </c>
      <c r="G510">
        <v>512</v>
      </c>
      <c r="H510">
        <v>512.54191000000003</v>
      </c>
      <c r="I510">
        <v>0</v>
      </c>
      <c r="J510">
        <v>116.771404</v>
      </c>
      <c r="K510" t="s">
        <v>258</v>
      </c>
      <c r="L510">
        <v>1</v>
      </c>
    </row>
    <row r="511" spans="1:12" hidden="1" x14ac:dyDescent="0.2">
      <c r="A511" t="s">
        <v>280</v>
      </c>
      <c r="B511" s="15" t="s">
        <v>1922</v>
      </c>
      <c r="D511" t="s">
        <v>1924</v>
      </c>
      <c r="E511" t="s">
        <v>1923</v>
      </c>
      <c r="F511">
        <v>6148272</v>
      </c>
      <c r="G511">
        <v>135</v>
      </c>
      <c r="H511">
        <v>135.97343000000001</v>
      </c>
      <c r="I511">
        <v>0</v>
      </c>
      <c r="J511">
        <v>74.519766000000004</v>
      </c>
      <c r="K511" t="s">
        <v>258</v>
      </c>
      <c r="L511">
        <v>1</v>
      </c>
    </row>
    <row r="512" spans="1:12" hidden="1" x14ac:dyDescent="0.2">
      <c r="A512" t="s">
        <v>280</v>
      </c>
      <c r="B512" s="15" t="s">
        <v>1922</v>
      </c>
      <c r="D512" t="s">
        <v>1921</v>
      </c>
      <c r="E512" t="s">
        <v>1920</v>
      </c>
      <c r="F512">
        <v>6451022</v>
      </c>
      <c r="G512">
        <v>85</v>
      </c>
      <c r="H512">
        <v>85.265640000000005</v>
      </c>
      <c r="I512">
        <v>0</v>
      </c>
      <c r="J512">
        <v>68.280073000000002</v>
      </c>
      <c r="K512" t="s">
        <v>258</v>
      </c>
      <c r="L512">
        <v>1</v>
      </c>
    </row>
    <row r="513" spans="1:12" hidden="1" x14ac:dyDescent="0.2">
      <c r="A513" t="s">
        <v>280</v>
      </c>
      <c r="B513" s="15" t="s">
        <v>1919</v>
      </c>
      <c r="D513" t="s">
        <v>1918</v>
      </c>
      <c r="E513" t="s">
        <v>1917</v>
      </c>
      <c r="F513">
        <v>6461850</v>
      </c>
      <c r="G513">
        <v>294</v>
      </c>
      <c r="H513">
        <v>294.30106000000001</v>
      </c>
      <c r="I513">
        <v>0</v>
      </c>
      <c r="J513">
        <v>44.925792000000001</v>
      </c>
      <c r="K513" t="s">
        <v>258</v>
      </c>
      <c r="L513">
        <v>1</v>
      </c>
    </row>
    <row r="514" spans="1:12" hidden="1" x14ac:dyDescent="0.2">
      <c r="A514" t="s">
        <v>280</v>
      </c>
      <c r="B514" s="15" t="s">
        <v>1916</v>
      </c>
      <c r="D514" t="s">
        <v>1915</v>
      </c>
      <c r="E514" t="s">
        <v>1914</v>
      </c>
      <c r="F514" t="s">
        <v>1913</v>
      </c>
      <c r="G514">
        <v>8733</v>
      </c>
      <c r="H514">
        <v>8733.0324600000004</v>
      </c>
      <c r="I514">
        <v>0</v>
      </c>
      <c r="J514">
        <v>5.2296769999999997</v>
      </c>
      <c r="K514" t="s">
        <v>259</v>
      </c>
      <c r="L514">
        <v>1</v>
      </c>
    </row>
    <row r="515" spans="1:12" hidden="1" x14ac:dyDescent="0.2">
      <c r="A515" t="s">
        <v>280</v>
      </c>
      <c r="B515" s="15" t="s">
        <v>1912</v>
      </c>
      <c r="D515" t="s">
        <v>1911</v>
      </c>
      <c r="E515" t="s">
        <v>1910</v>
      </c>
      <c r="F515" t="s">
        <v>1909</v>
      </c>
      <c r="G515">
        <v>9000</v>
      </c>
      <c r="H515">
        <v>9008.0873599999995</v>
      </c>
      <c r="I515">
        <v>0</v>
      </c>
      <c r="J515">
        <v>1.386018</v>
      </c>
      <c r="K515" t="s">
        <v>256</v>
      </c>
      <c r="L515">
        <v>1</v>
      </c>
    </row>
    <row r="516" spans="1:12" hidden="1" x14ac:dyDescent="0.2">
      <c r="A516" t="s">
        <v>280</v>
      </c>
      <c r="B516" s="15" t="s">
        <v>1908</v>
      </c>
      <c r="D516" t="s">
        <v>1907</v>
      </c>
      <c r="E516" t="s">
        <v>1906</v>
      </c>
      <c r="F516">
        <v>6455217</v>
      </c>
      <c r="G516">
        <v>10700</v>
      </c>
      <c r="H516">
        <v>10791.75914</v>
      </c>
      <c r="I516">
        <v>0</v>
      </c>
      <c r="J516">
        <v>0.43769000000000002</v>
      </c>
      <c r="K516" t="s">
        <v>256</v>
      </c>
      <c r="L516">
        <v>1</v>
      </c>
    </row>
    <row r="517" spans="1:12" hidden="1" x14ac:dyDescent="0.2">
      <c r="A517" t="s">
        <v>280</v>
      </c>
      <c r="B517" s="15" t="s">
        <v>1905</v>
      </c>
      <c r="D517" t="s">
        <v>1904</v>
      </c>
      <c r="E517" t="s">
        <v>1903</v>
      </c>
      <c r="F517">
        <v>6462422</v>
      </c>
      <c r="G517">
        <v>10000</v>
      </c>
      <c r="H517">
        <v>10048.465169999999</v>
      </c>
      <c r="I517">
        <v>0</v>
      </c>
      <c r="J517">
        <v>0.86772499999999997</v>
      </c>
      <c r="K517" t="s">
        <v>260</v>
      </c>
      <c r="L517">
        <v>1</v>
      </c>
    </row>
    <row r="518" spans="1:12" hidden="1" x14ac:dyDescent="0.2">
      <c r="A518" t="s">
        <v>280</v>
      </c>
      <c r="B518" s="15" t="s">
        <v>1902</v>
      </c>
      <c r="D518" t="s">
        <v>1901</v>
      </c>
      <c r="E518" t="s">
        <v>1900</v>
      </c>
      <c r="F518" t="s">
        <v>1899</v>
      </c>
      <c r="G518">
        <v>1013</v>
      </c>
      <c r="H518">
        <v>1013.5678799999999</v>
      </c>
      <c r="I518">
        <v>0</v>
      </c>
      <c r="J518">
        <v>11.490527999999999</v>
      </c>
      <c r="K518" t="s">
        <v>259</v>
      </c>
      <c r="L518">
        <v>1</v>
      </c>
    </row>
    <row r="519" spans="1:12" hidden="1" x14ac:dyDescent="0.2">
      <c r="A519" t="s">
        <v>280</v>
      </c>
      <c r="B519" s="15" t="s">
        <v>1898</v>
      </c>
      <c r="D519" t="s">
        <v>1897</v>
      </c>
      <c r="E519" t="s">
        <v>1896</v>
      </c>
      <c r="F519">
        <v>6253767</v>
      </c>
      <c r="G519">
        <v>5254</v>
      </c>
      <c r="H519">
        <v>5254.59681</v>
      </c>
      <c r="I519">
        <v>0</v>
      </c>
      <c r="J519">
        <v>1.9379329999999999</v>
      </c>
      <c r="K519" t="s">
        <v>259</v>
      </c>
      <c r="L519">
        <v>1</v>
      </c>
    </row>
    <row r="520" spans="1:12" hidden="1" x14ac:dyDescent="0.2">
      <c r="A520" t="s">
        <v>280</v>
      </c>
      <c r="B520" s="15" t="s">
        <v>1895</v>
      </c>
      <c r="D520" t="s">
        <v>1894</v>
      </c>
      <c r="E520" t="s">
        <v>1893</v>
      </c>
      <c r="F520">
        <v>6454861</v>
      </c>
      <c r="G520">
        <v>6700</v>
      </c>
      <c r="H520">
        <v>6789.9055399999997</v>
      </c>
      <c r="I520">
        <v>0</v>
      </c>
      <c r="J520">
        <v>1.326279</v>
      </c>
      <c r="K520" t="s">
        <v>260</v>
      </c>
      <c r="L520">
        <v>1</v>
      </c>
    </row>
    <row r="521" spans="1:12" hidden="1" x14ac:dyDescent="0.2">
      <c r="A521" t="s">
        <v>280</v>
      </c>
      <c r="B521" s="15" t="s">
        <v>1892</v>
      </c>
      <c r="D521" t="s">
        <v>1891</v>
      </c>
      <c r="E521" t="s">
        <v>1890</v>
      </c>
      <c r="F521" t="s">
        <v>1889</v>
      </c>
      <c r="G521">
        <v>8500</v>
      </c>
      <c r="H521">
        <v>8515.5253799999991</v>
      </c>
      <c r="I521">
        <v>0</v>
      </c>
      <c r="J521">
        <v>0.71604900000000005</v>
      </c>
      <c r="K521" t="s">
        <v>260</v>
      </c>
      <c r="L521">
        <v>1</v>
      </c>
    </row>
    <row r="522" spans="1:12" hidden="1" x14ac:dyDescent="0.2">
      <c r="A522" t="s">
        <v>280</v>
      </c>
      <c r="B522" s="15" t="s">
        <v>1888</v>
      </c>
      <c r="D522" t="s">
        <v>1887</v>
      </c>
      <c r="E522" t="s">
        <v>1886</v>
      </c>
      <c r="F522">
        <v>6283979</v>
      </c>
      <c r="G522">
        <v>15900</v>
      </c>
      <c r="H522">
        <v>15971.84179</v>
      </c>
      <c r="I522">
        <v>0</v>
      </c>
      <c r="J522">
        <v>0.52910100000000004</v>
      </c>
      <c r="K522" t="s">
        <v>260</v>
      </c>
      <c r="L522">
        <v>1</v>
      </c>
    </row>
    <row r="523" spans="1:12" hidden="1" x14ac:dyDescent="0.2">
      <c r="A523" t="s">
        <v>280</v>
      </c>
      <c r="B523" s="15" t="s">
        <v>1885</v>
      </c>
      <c r="D523" t="s">
        <v>1884</v>
      </c>
      <c r="E523" t="s">
        <v>1883</v>
      </c>
      <c r="F523" t="s">
        <v>1882</v>
      </c>
      <c r="G523">
        <v>6100</v>
      </c>
      <c r="H523">
        <v>6112.5029500000001</v>
      </c>
      <c r="I523">
        <v>0</v>
      </c>
      <c r="J523">
        <v>1.5059530000000001</v>
      </c>
      <c r="K523" t="s">
        <v>250</v>
      </c>
      <c r="L523">
        <v>1</v>
      </c>
    </row>
    <row r="524" spans="1:12" hidden="1" x14ac:dyDescent="0.2">
      <c r="A524" t="s">
        <v>280</v>
      </c>
      <c r="B524" s="15" t="s">
        <v>1881</v>
      </c>
      <c r="D524" t="s">
        <v>1880</v>
      </c>
      <c r="E524" t="s">
        <v>1879</v>
      </c>
      <c r="F524">
        <v>2448200</v>
      </c>
      <c r="G524">
        <v>520</v>
      </c>
      <c r="H524">
        <v>522.07673999999997</v>
      </c>
      <c r="I524">
        <v>0</v>
      </c>
      <c r="J524">
        <v>12.937935</v>
      </c>
      <c r="K524" t="s">
        <v>257</v>
      </c>
      <c r="L524">
        <v>1</v>
      </c>
    </row>
    <row r="525" spans="1:12" hidden="1" x14ac:dyDescent="0.2">
      <c r="A525" t="s">
        <v>280</v>
      </c>
      <c r="B525" s="15" t="s">
        <v>1875</v>
      </c>
      <c r="D525" t="s">
        <v>1878</v>
      </c>
      <c r="E525" t="s">
        <v>1877</v>
      </c>
      <c r="F525" t="s">
        <v>1876</v>
      </c>
      <c r="G525">
        <v>251000</v>
      </c>
      <c r="H525">
        <v>251239.71958999999</v>
      </c>
      <c r="I525">
        <v>0</v>
      </c>
      <c r="J525">
        <v>0.73436100000000004</v>
      </c>
      <c r="K525" t="s">
        <v>262</v>
      </c>
      <c r="L525">
        <v>1</v>
      </c>
    </row>
    <row r="526" spans="1:12" hidden="1" x14ac:dyDescent="0.2">
      <c r="A526" t="s">
        <v>280</v>
      </c>
      <c r="B526" s="15" t="s">
        <v>1875</v>
      </c>
      <c r="D526" t="s">
        <v>1874</v>
      </c>
      <c r="E526" t="s">
        <v>1873</v>
      </c>
      <c r="F526" t="s">
        <v>1872</v>
      </c>
      <c r="G526">
        <v>4700</v>
      </c>
      <c r="H526">
        <v>4761.7414399999998</v>
      </c>
      <c r="I526">
        <v>0</v>
      </c>
      <c r="J526">
        <v>0.79353399999999996</v>
      </c>
      <c r="K526" t="s">
        <v>267</v>
      </c>
      <c r="L526">
        <v>1</v>
      </c>
    </row>
    <row r="527" spans="1:12" hidden="1" x14ac:dyDescent="0.2">
      <c r="A527" t="s">
        <v>280</v>
      </c>
      <c r="B527" s="15" t="s">
        <v>1871</v>
      </c>
      <c r="D527" t="s">
        <v>1870</v>
      </c>
      <c r="E527" t="s">
        <v>1869</v>
      </c>
      <c r="F527" t="s">
        <v>1868</v>
      </c>
      <c r="G527">
        <v>1900</v>
      </c>
      <c r="H527">
        <v>1938.9380100000001</v>
      </c>
      <c r="I527">
        <v>0</v>
      </c>
      <c r="J527">
        <v>2.308462</v>
      </c>
      <c r="K527" t="s">
        <v>267</v>
      </c>
      <c r="L527">
        <v>1</v>
      </c>
    </row>
    <row r="528" spans="1:12" hidden="1" x14ac:dyDescent="0.2">
      <c r="A528" t="s">
        <v>280</v>
      </c>
      <c r="B528" s="15" t="s">
        <v>1867</v>
      </c>
      <c r="D528" t="s">
        <v>1866</v>
      </c>
      <c r="E528" t="s">
        <v>1865</v>
      </c>
      <c r="F528">
        <v>6462972</v>
      </c>
      <c r="G528">
        <v>922</v>
      </c>
      <c r="H528">
        <v>922.31700000000001</v>
      </c>
      <c r="I528">
        <v>0</v>
      </c>
      <c r="J528">
        <v>12.256541</v>
      </c>
      <c r="K528" t="s">
        <v>258</v>
      </c>
      <c r="L528">
        <v>1</v>
      </c>
    </row>
    <row r="529" spans="1:12" hidden="1" x14ac:dyDescent="0.2">
      <c r="A529" t="s">
        <v>280</v>
      </c>
      <c r="B529" s="15" t="s">
        <v>1864</v>
      </c>
      <c r="D529" t="s">
        <v>1863</v>
      </c>
      <c r="E529" t="s">
        <v>1862</v>
      </c>
      <c r="F529">
        <v>6673570</v>
      </c>
      <c r="G529">
        <v>611</v>
      </c>
      <c r="H529">
        <v>611.97284000000002</v>
      </c>
      <c r="I529">
        <v>0</v>
      </c>
      <c r="J529">
        <v>40.738714000000002</v>
      </c>
      <c r="K529" t="s">
        <v>252</v>
      </c>
      <c r="L529">
        <v>1</v>
      </c>
    </row>
    <row r="530" spans="1:12" hidden="1" x14ac:dyDescent="0.2">
      <c r="A530" t="s">
        <v>280</v>
      </c>
      <c r="B530" s="15" t="s">
        <v>1861</v>
      </c>
      <c r="D530" t="s">
        <v>1860</v>
      </c>
      <c r="E530" t="s">
        <v>1859</v>
      </c>
      <c r="F530">
        <v>6205122</v>
      </c>
      <c r="G530">
        <v>12766</v>
      </c>
      <c r="H530">
        <v>12766.521839999999</v>
      </c>
      <c r="I530">
        <v>0</v>
      </c>
      <c r="J530">
        <v>10.275893999999999</v>
      </c>
      <c r="K530" t="s">
        <v>259</v>
      </c>
      <c r="L530">
        <v>1</v>
      </c>
    </row>
    <row r="531" spans="1:12" hidden="1" x14ac:dyDescent="0.2">
      <c r="A531" t="s">
        <v>280</v>
      </c>
      <c r="B531" s="15" t="s">
        <v>1858</v>
      </c>
      <c r="D531" t="s">
        <v>1857</v>
      </c>
      <c r="E531" t="s">
        <v>1856</v>
      </c>
      <c r="F531" t="s">
        <v>1855</v>
      </c>
      <c r="G531">
        <v>1900</v>
      </c>
      <c r="H531">
        <v>1987.1900800000001</v>
      </c>
      <c r="I531">
        <v>0</v>
      </c>
      <c r="J531">
        <v>4.1962999999999999</v>
      </c>
      <c r="K531" t="s">
        <v>257</v>
      </c>
      <c r="L531">
        <v>1</v>
      </c>
    </row>
    <row r="532" spans="1:12" hidden="1" x14ac:dyDescent="0.2">
      <c r="A532" t="s">
        <v>280</v>
      </c>
      <c r="B532" s="15" t="s">
        <v>1854</v>
      </c>
      <c r="D532" t="s">
        <v>1853</v>
      </c>
      <c r="E532" t="s">
        <v>1852</v>
      </c>
      <c r="F532" t="s">
        <v>1851</v>
      </c>
      <c r="G532">
        <v>500</v>
      </c>
      <c r="H532">
        <v>540.38960999999995</v>
      </c>
      <c r="I532">
        <v>0</v>
      </c>
      <c r="J532">
        <v>3.5996109999999999</v>
      </c>
      <c r="K532" t="s">
        <v>267</v>
      </c>
      <c r="L532">
        <v>1</v>
      </c>
    </row>
    <row r="533" spans="1:12" hidden="1" x14ac:dyDescent="0.2">
      <c r="A533" t="s">
        <v>280</v>
      </c>
      <c r="B533" s="15" t="s">
        <v>1850</v>
      </c>
      <c r="D533" t="s">
        <v>1849</v>
      </c>
      <c r="E533" t="s">
        <v>1848</v>
      </c>
      <c r="F533">
        <v>6019011</v>
      </c>
      <c r="G533">
        <v>3700</v>
      </c>
      <c r="H533">
        <v>3742.2768500000002</v>
      </c>
      <c r="I533">
        <v>0</v>
      </c>
      <c r="J533">
        <v>1.212</v>
      </c>
      <c r="K533" t="s">
        <v>58</v>
      </c>
      <c r="L533">
        <v>1</v>
      </c>
    </row>
    <row r="534" spans="1:12" hidden="1" x14ac:dyDescent="0.2">
      <c r="A534" t="s">
        <v>280</v>
      </c>
      <c r="B534" s="15" t="s">
        <v>1847</v>
      </c>
      <c r="D534" t="s">
        <v>1846</v>
      </c>
      <c r="E534" t="s">
        <v>1845</v>
      </c>
      <c r="F534" t="s">
        <v>1844</v>
      </c>
      <c r="G534">
        <v>32000</v>
      </c>
      <c r="H534">
        <v>32576.742620000001</v>
      </c>
      <c r="I534">
        <v>0</v>
      </c>
      <c r="J534">
        <v>0.33892299999999997</v>
      </c>
      <c r="K534" t="s">
        <v>248</v>
      </c>
      <c r="L534">
        <v>1</v>
      </c>
    </row>
    <row r="535" spans="1:12" hidden="1" x14ac:dyDescent="0.2">
      <c r="A535" t="s">
        <v>280</v>
      </c>
      <c r="B535" s="15" t="s">
        <v>1843</v>
      </c>
      <c r="D535" t="s">
        <v>1842</v>
      </c>
      <c r="E535" t="s">
        <v>1841</v>
      </c>
      <c r="F535" t="s">
        <v>1840</v>
      </c>
      <c r="G535">
        <v>112000</v>
      </c>
      <c r="H535">
        <v>112330.57851000001</v>
      </c>
      <c r="I535">
        <v>0</v>
      </c>
      <c r="J535">
        <v>5.8347000000000003E-2</v>
      </c>
      <c r="K535" t="s">
        <v>251</v>
      </c>
      <c r="L535">
        <v>1</v>
      </c>
    </row>
    <row r="536" spans="1:12" hidden="1" x14ac:dyDescent="0.2">
      <c r="A536" t="s">
        <v>280</v>
      </c>
      <c r="B536" s="15" t="s">
        <v>1839</v>
      </c>
      <c r="D536" t="s">
        <v>1838</v>
      </c>
      <c r="E536" t="s">
        <v>1837</v>
      </c>
      <c r="F536">
        <v>2205706</v>
      </c>
      <c r="G536">
        <v>1497</v>
      </c>
      <c r="H536">
        <v>1497.36481</v>
      </c>
      <c r="I536">
        <v>0</v>
      </c>
      <c r="J536">
        <v>4.4846719999999998</v>
      </c>
      <c r="K536" t="s">
        <v>266</v>
      </c>
      <c r="L536">
        <v>1</v>
      </c>
    </row>
    <row r="537" spans="1:12" hidden="1" x14ac:dyDescent="0.2">
      <c r="A537" t="s">
        <v>280</v>
      </c>
      <c r="B537" s="15" t="s">
        <v>1836</v>
      </c>
      <c r="D537" t="s">
        <v>1835</v>
      </c>
      <c r="E537" t="s">
        <v>1834</v>
      </c>
      <c r="F537" t="s">
        <v>1833</v>
      </c>
      <c r="G537">
        <v>337</v>
      </c>
      <c r="H537">
        <v>337.59149000000002</v>
      </c>
      <c r="I537">
        <v>0</v>
      </c>
      <c r="J537">
        <v>15.1267</v>
      </c>
      <c r="K537" t="s">
        <v>259</v>
      </c>
      <c r="L537">
        <v>1</v>
      </c>
    </row>
    <row r="538" spans="1:12" hidden="1" x14ac:dyDescent="0.2">
      <c r="A538" t="s">
        <v>280</v>
      </c>
      <c r="B538" s="15" t="s">
        <v>1832</v>
      </c>
      <c r="D538" t="s">
        <v>1831</v>
      </c>
      <c r="E538" t="s">
        <v>1830</v>
      </c>
      <c r="F538">
        <v>6455819</v>
      </c>
      <c r="G538">
        <v>1880</v>
      </c>
      <c r="H538">
        <v>1887.8689400000001</v>
      </c>
      <c r="I538">
        <v>0</v>
      </c>
      <c r="J538">
        <v>2.0561639999999999</v>
      </c>
      <c r="K538" t="s">
        <v>255</v>
      </c>
      <c r="L538">
        <v>1</v>
      </c>
    </row>
    <row r="539" spans="1:12" hidden="1" x14ac:dyDescent="0.2">
      <c r="A539" t="s">
        <v>280</v>
      </c>
      <c r="B539" s="15" t="s">
        <v>1829</v>
      </c>
      <c r="D539" t="s">
        <v>1828</v>
      </c>
      <c r="E539" t="s">
        <v>1827</v>
      </c>
      <c r="F539">
        <v>6459930</v>
      </c>
      <c r="G539">
        <v>9000</v>
      </c>
      <c r="H539">
        <v>9158.96162</v>
      </c>
      <c r="I539">
        <v>0</v>
      </c>
      <c r="J539">
        <v>0.741089</v>
      </c>
      <c r="K539" t="s">
        <v>248</v>
      </c>
      <c r="L539">
        <v>1</v>
      </c>
    </row>
    <row r="540" spans="1:12" hidden="1" x14ac:dyDescent="0.2">
      <c r="A540" t="s">
        <v>280</v>
      </c>
      <c r="B540" s="15" t="s">
        <v>1826</v>
      </c>
      <c r="D540" t="s">
        <v>1825</v>
      </c>
      <c r="E540" t="s">
        <v>1824</v>
      </c>
      <c r="F540" t="s">
        <v>1823</v>
      </c>
      <c r="G540">
        <v>1140</v>
      </c>
      <c r="H540">
        <v>1140.01829</v>
      </c>
      <c r="I540">
        <v>0</v>
      </c>
      <c r="J540">
        <v>5.5817800000000002</v>
      </c>
      <c r="K540" t="s">
        <v>266</v>
      </c>
      <c r="L540">
        <v>1</v>
      </c>
    </row>
    <row r="541" spans="1:12" hidden="1" x14ac:dyDescent="0.2">
      <c r="A541" t="s">
        <v>280</v>
      </c>
      <c r="B541" s="15" t="s">
        <v>1822</v>
      </c>
      <c r="D541" t="s">
        <v>1821</v>
      </c>
      <c r="E541" t="s">
        <v>1820</v>
      </c>
      <c r="F541" t="s">
        <v>1819</v>
      </c>
      <c r="G541">
        <v>1039</v>
      </c>
      <c r="H541">
        <v>1039.6015299999999</v>
      </c>
      <c r="I541">
        <v>0</v>
      </c>
      <c r="J541">
        <v>6.2807339999999998</v>
      </c>
      <c r="K541" t="s">
        <v>247</v>
      </c>
      <c r="L541">
        <v>1</v>
      </c>
    </row>
    <row r="542" spans="1:12" hidden="1" x14ac:dyDescent="0.2">
      <c r="A542" t="s">
        <v>280</v>
      </c>
      <c r="B542" s="15" t="s">
        <v>1818</v>
      </c>
      <c r="D542" t="s">
        <v>1817</v>
      </c>
      <c r="E542" t="s">
        <v>1816</v>
      </c>
      <c r="F542" t="s">
        <v>1815</v>
      </c>
      <c r="G542">
        <v>7500</v>
      </c>
      <c r="H542">
        <v>7511.0507600000001</v>
      </c>
      <c r="I542">
        <v>0</v>
      </c>
      <c r="J542">
        <v>1.1282669999999999</v>
      </c>
      <c r="K542" t="s">
        <v>256</v>
      </c>
      <c r="L542">
        <v>1</v>
      </c>
    </row>
    <row r="543" spans="1:12" hidden="1" x14ac:dyDescent="0.2">
      <c r="A543" t="s">
        <v>280</v>
      </c>
      <c r="B543" s="15" t="s">
        <v>1814</v>
      </c>
      <c r="D543" t="s">
        <v>1813</v>
      </c>
      <c r="E543" t="s">
        <v>1812</v>
      </c>
      <c r="F543" t="s">
        <v>1811</v>
      </c>
      <c r="G543">
        <v>7700</v>
      </c>
      <c r="H543">
        <v>7776.4202999999998</v>
      </c>
      <c r="I543">
        <v>0</v>
      </c>
      <c r="J543">
        <v>0.38176300000000002</v>
      </c>
      <c r="K543" t="s">
        <v>256</v>
      </c>
      <c r="L543">
        <v>1</v>
      </c>
    </row>
    <row r="544" spans="1:12" hidden="1" x14ac:dyDescent="0.2">
      <c r="A544" t="s">
        <v>280</v>
      </c>
      <c r="B544" s="15" t="s">
        <v>1810</v>
      </c>
      <c r="D544" t="s">
        <v>1809</v>
      </c>
      <c r="E544" t="s">
        <v>1808</v>
      </c>
      <c r="F544" t="s">
        <v>1807</v>
      </c>
      <c r="G544">
        <v>300</v>
      </c>
      <c r="H544">
        <v>385.24203</v>
      </c>
      <c r="I544">
        <v>0</v>
      </c>
      <c r="J544">
        <v>23.026174999999999</v>
      </c>
      <c r="K544" t="s">
        <v>269</v>
      </c>
      <c r="L544">
        <v>1</v>
      </c>
    </row>
    <row r="545" spans="1:12" hidden="1" x14ac:dyDescent="0.2">
      <c r="A545" t="s">
        <v>280</v>
      </c>
      <c r="B545" s="15" t="s">
        <v>1806</v>
      </c>
      <c r="D545" t="s">
        <v>1805</v>
      </c>
      <c r="E545" t="s">
        <v>1804</v>
      </c>
      <c r="F545">
        <v>6366171</v>
      </c>
      <c r="G545">
        <v>37200</v>
      </c>
      <c r="H545">
        <v>37223.258549999999</v>
      </c>
      <c r="I545">
        <v>0</v>
      </c>
      <c r="J545">
        <v>0.184499</v>
      </c>
      <c r="K545" t="s">
        <v>250</v>
      </c>
      <c r="L545">
        <v>1</v>
      </c>
    </row>
    <row r="546" spans="1:12" hidden="1" x14ac:dyDescent="0.2">
      <c r="A546" t="s">
        <v>280</v>
      </c>
      <c r="B546" s="15" t="s">
        <v>1803</v>
      </c>
      <c r="D546" t="s">
        <v>1802</v>
      </c>
      <c r="E546" t="s">
        <v>1801</v>
      </c>
      <c r="F546" t="s">
        <v>1800</v>
      </c>
      <c r="G546">
        <v>579121</v>
      </c>
      <c r="H546">
        <v>579121.25029</v>
      </c>
      <c r="I546">
        <v>0</v>
      </c>
      <c r="J546">
        <v>9.8040000000000002E-3</v>
      </c>
      <c r="K546" t="s">
        <v>268</v>
      </c>
      <c r="L546">
        <v>1</v>
      </c>
    </row>
    <row r="547" spans="1:12" hidden="1" x14ac:dyDescent="0.2">
      <c r="A547" t="s">
        <v>280</v>
      </c>
      <c r="B547" s="15" t="s">
        <v>1799</v>
      </c>
      <c r="D547" t="s">
        <v>1798</v>
      </c>
      <c r="E547" t="s">
        <v>1797</v>
      </c>
      <c r="F547" t="s">
        <v>1796</v>
      </c>
      <c r="G547">
        <v>17700</v>
      </c>
      <c r="H547">
        <v>17731.215459999999</v>
      </c>
      <c r="I547">
        <v>0</v>
      </c>
      <c r="J547">
        <v>10.058761000000001</v>
      </c>
      <c r="K547" t="s">
        <v>269</v>
      </c>
      <c r="L547">
        <v>1</v>
      </c>
    </row>
    <row r="548" spans="1:12" hidden="1" x14ac:dyDescent="0.2">
      <c r="A548" t="s">
        <v>280</v>
      </c>
      <c r="B548" s="15" t="s">
        <v>1795</v>
      </c>
      <c r="D548" t="s">
        <v>1794</v>
      </c>
      <c r="E548" t="s">
        <v>1793</v>
      </c>
      <c r="F548">
        <v>2458771</v>
      </c>
      <c r="G548">
        <v>16100</v>
      </c>
      <c r="H548">
        <v>16188.24793</v>
      </c>
      <c r="I548">
        <v>0</v>
      </c>
      <c r="J548">
        <v>3.4535260000000001</v>
      </c>
      <c r="K548" t="s">
        <v>269</v>
      </c>
      <c r="L548">
        <v>1</v>
      </c>
    </row>
    <row r="549" spans="1:12" hidden="1" x14ac:dyDescent="0.2">
      <c r="A549" t="s">
        <v>280</v>
      </c>
      <c r="B549" s="15" t="s">
        <v>1792</v>
      </c>
      <c r="D549" t="s">
        <v>1791</v>
      </c>
      <c r="E549" t="s">
        <v>1790</v>
      </c>
      <c r="F549" t="s">
        <v>1789</v>
      </c>
      <c r="G549">
        <v>12419</v>
      </c>
      <c r="H549">
        <v>12419.96103</v>
      </c>
      <c r="I549">
        <v>0</v>
      </c>
      <c r="J549">
        <v>4.097283</v>
      </c>
      <c r="K549" t="s">
        <v>259</v>
      </c>
      <c r="L549">
        <v>1</v>
      </c>
    </row>
    <row r="550" spans="1:12" hidden="1" x14ac:dyDescent="0.2">
      <c r="A550" t="s">
        <v>280</v>
      </c>
      <c r="B550" s="15" t="s">
        <v>1788</v>
      </c>
      <c r="D550" t="s">
        <v>1787</v>
      </c>
      <c r="E550" t="s">
        <v>1786</v>
      </c>
      <c r="F550" t="s">
        <v>1785</v>
      </c>
      <c r="G550">
        <v>8000</v>
      </c>
      <c r="H550">
        <v>8047.3406100000002</v>
      </c>
      <c r="I550">
        <v>0</v>
      </c>
      <c r="J550">
        <v>0.34567900000000001</v>
      </c>
      <c r="K550" t="s">
        <v>260</v>
      </c>
      <c r="L550">
        <v>1</v>
      </c>
    </row>
    <row r="551" spans="1:12" hidden="1" x14ac:dyDescent="0.2">
      <c r="A551" t="s">
        <v>280</v>
      </c>
      <c r="B551" s="15" t="s">
        <v>1784</v>
      </c>
      <c r="D551" t="s">
        <v>1783</v>
      </c>
      <c r="E551" t="s">
        <v>1782</v>
      </c>
      <c r="F551" t="s">
        <v>1781</v>
      </c>
      <c r="G551">
        <v>195</v>
      </c>
      <c r="H551">
        <v>195.54073</v>
      </c>
      <c r="I551">
        <v>0</v>
      </c>
      <c r="J551">
        <v>17.88269</v>
      </c>
      <c r="K551" t="s">
        <v>253</v>
      </c>
      <c r="L551">
        <v>1</v>
      </c>
    </row>
    <row r="552" spans="1:12" hidden="1" x14ac:dyDescent="0.2">
      <c r="A552" t="s">
        <v>280</v>
      </c>
      <c r="B552" s="15" t="s">
        <v>1780</v>
      </c>
      <c r="D552" t="s">
        <v>1779</v>
      </c>
      <c r="E552" t="s">
        <v>1778</v>
      </c>
      <c r="F552" t="s">
        <v>1777</v>
      </c>
      <c r="G552">
        <v>3500</v>
      </c>
      <c r="H552">
        <v>3504.9970400000002</v>
      </c>
      <c r="I552">
        <v>0</v>
      </c>
      <c r="J552">
        <v>3.613782</v>
      </c>
      <c r="K552" t="s">
        <v>269</v>
      </c>
      <c r="L552">
        <v>1</v>
      </c>
    </row>
    <row r="553" spans="1:12" hidden="1" x14ac:dyDescent="0.2">
      <c r="A553" t="s">
        <v>280</v>
      </c>
      <c r="B553" s="15" t="s">
        <v>1776</v>
      </c>
      <c r="D553" t="s">
        <v>1775</v>
      </c>
      <c r="E553" t="s">
        <v>1774</v>
      </c>
      <c r="F553" t="s">
        <v>1773</v>
      </c>
      <c r="G553">
        <v>2667</v>
      </c>
      <c r="H553">
        <v>2667.19067</v>
      </c>
      <c r="I553">
        <v>0</v>
      </c>
      <c r="J553">
        <v>23.26</v>
      </c>
      <c r="K553" t="s">
        <v>58</v>
      </c>
      <c r="L553">
        <v>1</v>
      </c>
    </row>
    <row r="554" spans="1:12" hidden="1" x14ac:dyDescent="0.2">
      <c r="A554" t="s">
        <v>280</v>
      </c>
      <c r="B554" s="15" t="s">
        <v>1772</v>
      </c>
      <c r="D554" t="s">
        <v>1771</v>
      </c>
      <c r="E554" t="s">
        <v>1770</v>
      </c>
      <c r="F554">
        <v>6466457</v>
      </c>
      <c r="G554">
        <v>10840</v>
      </c>
      <c r="H554">
        <v>10844.1582</v>
      </c>
      <c r="I554">
        <v>0</v>
      </c>
      <c r="J554">
        <v>1.261304</v>
      </c>
      <c r="K554" t="s">
        <v>255</v>
      </c>
      <c r="L554">
        <v>1</v>
      </c>
    </row>
    <row r="555" spans="1:12" hidden="1" x14ac:dyDescent="0.2">
      <c r="A555" t="s">
        <v>280</v>
      </c>
      <c r="B555" s="15" t="s">
        <v>1769</v>
      </c>
      <c r="D555" t="s">
        <v>1768</v>
      </c>
      <c r="E555" t="s">
        <v>1767</v>
      </c>
      <c r="F555">
        <v>6005504</v>
      </c>
      <c r="G555">
        <v>4000</v>
      </c>
      <c r="H555">
        <v>4720.1889000000001</v>
      </c>
      <c r="I555">
        <v>0</v>
      </c>
      <c r="J555">
        <v>1.4636229999999999</v>
      </c>
      <c r="K555" t="s">
        <v>262</v>
      </c>
      <c r="L555">
        <v>1</v>
      </c>
    </row>
    <row r="556" spans="1:12" hidden="1" x14ac:dyDescent="0.2">
      <c r="A556" t="s">
        <v>280</v>
      </c>
      <c r="B556" s="15" t="s">
        <v>1766</v>
      </c>
      <c r="D556" t="s">
        <v>1765</v>
      </c>
      <c r="E556" t="s">
        <v>1764</v>
      </c>
      <c r="F556" t="s">
        <v>1763</v>
      </c>
      <c r="G556">
        <v>200</v>
      </c>
      <c r="H556">
        <v>295.92325</v>
      </c>
      <c r="I556">
        <v>0</v>
      </c>
      <c r="J556">
        <v>8.7112069999999999</v>
      </c>
      <c r="K556" t="s">
        <v>267</v>
      </c>
      <c r="L556">
        <v>1</v>
      </c>
    </row>
    <row r="557" spans="1:12" hidden="1" x14ac:dyDescent="0.2">
      <c r="A557" t="s">
        <v>280</v>
      </c>
      <c r="B557" s="15" t="s">
        <v>1762</v>
      </c>
      <c r="D557" t="s">
        <v>1761</v>
      </c>
      <c r="E557" t="s">
        <v>1760</v>
      </c>
      <c r="F557" t="s">
        <v>1759</v>
      </c>
      <c r="G557">
        <v>100</v>
      </c>
      <c r="H557">
        <v>110.79515000000001</v>
      </c>
      <c r="I557">
        <v>0</v>
      </c>
      <c r="J557">
        <v>14.722337</v>
      </c>
      <c r="K557" t="s">
        <v>267</v>
      </c>
      <c r="L557">
        <v>1</v>
      </c>
    </row>
    <row r="558" spans="1:12" hidden="1" x14ac:dyDescent="0.2">
      <c r="A558" t="s">
        <v>280</v>
      </c>
      <c r="B558" s="15" t="s">
        <v>1758</v>
      </c>
      <c r="D558" t="s">
        <v>1757</v>
      </c>
      <c r="E558" t="s">
        <v>1756</v>
      </c>
      <c r="F558">
        <v>6000305</v>
      </c>
      <c r="G558">
        <v>4000</v>
      </c>
      <c r="H558">
        <v>4954.5454499999996</v>
      </c>
      <c r="I558">
        <v>0</v>
      </c>
      <c r="J558">
        <v>1.2060869999999999</v>
      </c>
      <c r="K558" t="s">
        <v>262</v>
      </c>
      <c r="L558">
        <v>1</v>
      </c>
    </row>
    <row r="559" spans="1:12" hidden="1" x14ac:dyDescent="0.2">
      <c r="A559" t="s">
        <v>280</v>
      </c>
      <c r="B559" s="15" t="s">
        <v>1755</v>
      </c>
      <c r="D559" t="s">
        <v>1754</v>
      </c>
      <c r="E559" t="s">
        <v>1753</v>
      </c>
      <c r="F559" t="s">
        <v>1752</v>
      </c>
      <c r="G559">
        <v>2000</v>
      </c>
      <c r="H559">
        <v>3662.3376600000001</v>
      </c>
      <c r="I559">
        <v>0</v>
      </c>
      <c r="J559">
        <v>0.56096999999999997</v>
      </c>
      <c r="K559" t="s">
        <v>262</v>
      </c>
      <c r="L559">
        <v>1</v>
      </c>
    </row>
    <row r="560" spans="1:12" hidden="1" x14ac:dyDescent="0.2">
      <c r="A560" t="s">
        <v>280</v>
      </c>
      <c r="B560" s="15" t="s">
        <v>1751</v>
      </c>
      <c r="D560" t="s">
        <v>1750</v>
      </c>
      <c r="E560" t="s">
        <v>1749</v>
      </c>
      <c r="F560">
        <v>6474494</v>
      </c>
      <c r="G560">
        <v>1680</v>
      </c>
      <c r="H560">
        <v>1688.9132199999999</v>
      </c>
      <c r="I560">
        <v>0</v>
      </c>
      <c r="J560">
        <v>6.1837220000000004</v>
      </c>
      <c r="K560" t="s">
        <v>255</v>
      </c>
      <c r="L560">
        <v>1</v>
      </c>
    </row>
    <row r="561" spans="1:12" hidden="1" x14ac:dyDescent="0.2">
      <c r="A561" t="s">
        <v>280</v>
      </c>
      <c r="B561" s="15" t="s">
        <v>1748</v>
      </c>
      <c r="D561" t="s">
        <v>1747</v>
      </c>
      <c r="E561" t="s">
        <v>1746</v>
      </c>
      <c r="F561" t="s">
        <v>1745</v>
      </c>
      <c r="G561">
        <v>3091</v>
      </c>
      <c r="H561">
        <v>3091.9262100000001</v>
      </c>
      <c r="I561">
        <v>0</v>
      </c>
      <c r="J561">
        <v>4.0150420000000002</v>
      </c>
      <c r="K561" t="s">
        <v>259</v>
      </c>
      <c r="L561">
        <v>1</v>
      </c>
    </row>
    <row r="562" spans="1:12" hidden="1" x14ac:dyDescent="0.2">
      <c r="A562" t="s">
        <v>280</v>
      </c>
      <c r="B562" s="15" t="s">
        <v>1744</v>
      </c>
      <c r="D562" t="s">
        <v>1743</v>
      </c>
      <c r="E562" t="s">
        <v>1742</v>
      </c>
      <c r="F562">
        <v>7243530</v>
      </c>
      <c r="G562">
        <v>0</v>
      </c>
      <c r="H562">
        <v>405.87130999999999</v>
      </c>
      <c r="I562">
        <v>0</v>
      </c>
      <c r="J562">
        <v>16.026769999999999</v>
      </c>
      <c r="K562" t="s">
        <v>70</v>
      </c>
      <c r="L562">
        <v>1</v>
      </c>
    </row>
    <row r="563" spans="1:12" hidden="1" x14ac:dyDescent="0.2">
      <c r="A563" t="s">
        <v>280</v>
      </c>
      <c r="B563" s="15" t="s">
        <v>1741</v>
      </c>
      <c r="D563" t="s">
        <v>1740</v>
      </c>
      <c r="E563" t="s">
        <v>1739</v>
      </c>
      <c r="F563" t="s">
        <v>1738</v>
      </c>
      <c r="G563">
        <v>7000</v>
      </c>
      <c r="H563">
        <v>7788.6658699999998</v>
      </c>
      <c r="I563">
        <v>0</v>
      </c>
      <c r="J563">
        <v>0.307259</v>
      </c>
      <c r="K563" t="s">
        <v>262</v>
      </c>
      <c r="L563">
        <v>1</v>
      </c>
    </row>
    <row r="564" spans="1:12" hidden="1" x14ac:dyDescent="0.2">
      <c r="A564" t="s">
        <v>280</v>
      </c>
      <c r="B564" s="15" t="s">
        <v>1737</v>
      </c>
      <c r="D564" t="s">
        <v>1736</v>
      </c>
      <c r="E564" t="s">
        <v>1735</v>
      </c>
      <c r="F564">
        <v>6194037</v>
      </c>
      <c r="G564">
        <v>183</v>
      </c>
      <c r="H564">
        <v>183.39019999999999</v>
      </c>
      <c r="I564">
        <v>0</v>
      </c>
      <c r="J564">
        <v>88.781923000000006</v>
      </c>
      <c r="K564" t="s">
        <v>258</v>
      </c>
      <c r="L564">
        <v>1</v>
      </c>
    </row>
    <row r="565" spans="1:12" hidden="1" x14ac:dyDescent="0.2">
      <c r="A565" t="s">
        <v>280</v>
      </c>
      <c r="B565" s="15" t="s">
        <v>1734</v>
      </c>
      <c r="D565" t="s">
        <v>1733</v>
      </c>
      <c r="E565" t="s">
        <v>1732</v>
      </c>
      <c r="F565" t="s">
        <v>1731</v>
      </c>
      <c r="G565">
        <v>78500</v>
      </c>
      <c r="H565">
        <v>78570.079689999999</v>
      </c>
      <c r="I565">
        <v>0</v>
      </c>
      <c r="J565">
        <v>0.11393300000000001</v>
      </c>
      <c r="K565" t="s">
        <v>260</v>
      </c>
      <c r="L565">
        <v>1</v>
      </c>
    </row>
    <row r="566" spans="1:12" hidden="1" x14ac:dyDescent="0.2">
      <c r="A566" t="s">
        <v>280</v>
      </c>
      <c r="B566" s="15" t="s">
        <v>1730</v>
      </c>
      <c r="D566" t="s">
        <v>1729</v>
      </c>
      <c r="E566" t="s">
        <v>1728</v>
      </c>
      <c r="F566" t="s">
        <v>1727</v>
      </c>
      <c r="G566">
        <v>500</v>
      </c>
      <c r="H566">
        <v>510.20897000000002</v>
      </c>
      <c r="I566">
        <v>0</v>
      </c>
      <c r="J566">
        <v>1.0820920000000001</v>
      </c>
      <c r="K566" t="s">
        <v>267</v>
      </c>
      <c r="L566">
        <v>1</v>
      </c>
    </row>
    <row r="567" spans="1:12" hidden="1" x14ac:dyDescent="0.2">
      <c r="A567" t="s">
        <v>280</v>
      </c>
      <c r="B567" s="15" t="s">
        <v>1726</v>
      </c>
      <c r="D567" t="s">
        <v>1725</v>
      </c>
      <c r="E567" t="s">
        <v>1724</v>
      </c>
      <c r="F567">
        <v>6683449</v>
      </c>
      <c r="G567">
        <v>429</v>
      </c>
      <c r="H567">
        <v>429.16469000000001</v>
      </c>
      <c r="I567">
        <v>0</v>
      </c>
      <c r="J567">
        <v>28.65802</v>
      </c>
      <c r="K567" t="s">
        <v>258</v>
      </c>
      <c r="L567">
        <v>1</v>
      </c>
    </row>
    <row r="568" spans="1:12" hidden="1" x14ac:dyDescent="0.2">
      <c r="A568" t="s">
        <v>280</v>
      </c>
      <c r="B568" s="15" t="s">
        <v>1723</v>
      </c>
      <c r="D568" t="s">
        <v>1722</v>
      </c>
      <c r="E568" t="s">
        <v>1721</v>
      </c>
      <c r="F568">
        <v>6888794</v>
      </c>
      <c r="G568">
        <v>4500</v>
      </c>
      <c r="H568">
        <v>4564.1086100000002</v>
      </c>
      <c r="I568">
        <v>0</v>
      </c>
      <c r="J568">
        <v>5.8818890000000001</v>
      </c>
      <c r="K568" t="s">
        <v>250</v>
      </c>
      <c r="L568">
        <v>1</v>
      </c>
    </row>
    <row r="569" spans="1:12" hidden="1" x14ac:dyDescent="0.2">
      <c r="A569" t="s">
        <v>280</v>
      </c>
      <c r="B569" s="15" t="s">
        <v>1720</v>
      </c>
      <c r="D569" t="s">
        <v>1719</v>
      </c>
      <c r="E569" t="s">
        <v>1718</v>
      </c>
      <c r="F569">
        <v>6364766</v>
      </c>
      <c r="G569">
        <v>1800</v>
      </c>
      <c r="H569">
        <v>1849.76387</v>
      </c>
      <c r="I569">
        <v>0</v>
      </c>
      <c r="J569">
        <v>5.7715050000000003</v>
      </c>
      <c r="K569" t="s">
        <v>250</v>
      </c>
      <c r="L569">
        <v>1</v>
      </c>
    </row>
    <row r="570" spans="1:12" hidden="1" x14ac:dyDescent="0.2">
      <c r="A570" t="s">
        <v>280</v>
      </c>
      <c r="B570" s="15" t="s">
        <v>1717</v>
      </c>
      <c r="D570" t="s">
        <v>1716</v>
      </c>
      <c r="E570" t="s">
        <v>1715</v>
      </c>
      <c r="F570" t="s">
        <v>1714</v>
      </c>
      <c r="G570">
        <v>1448</v>
      </c>
      <c r="H570">
        <v>1448.6481699999999</v>
      </c>
      <c r="I570">
        <v>0</v>
      </c>
      <c r="J570">
        <v>41.627668999999997</v>
      </c>
      <c r="K570" t="s">
        <v>258</v>
      </c>
      <c r="L570">
        <v>1</v>
      </c>
    </row>
    <row r="571" spans="1:12" hidden="1" x14ac:dyDescent="0.2">
      <c r="A571" t="s">
        <v>280</v>
      </c>
      <c r="B571" s="15" t="s">
        <v>1713</v>
      </c>
      <c r="D571" t="s">
        <v>1712</v>
      </c>
      <c r="E571" t="s">
        <v>1711</v>
      </c>
      <c r="F571">
        <v>6490917</v>
      </c>
      <c r="G571">
        <v>22</v>
      </c>
      <c r="H571">
        <v>22.202470000000002</v>
      </c>
      <c r="I571">
        <v>0</v>
      </c>
      <c r="J571">
        <v>272.31804599999998</v>
      </c>
      <c r="K571" t="s">
        <v>258</v>
      </c>
      <c r="L571">
        <v>1</v>
      </c>
    </row>
    <row r="572" spans="1:12" hidden="1" x14ac:dyDescent="0.2">
      <c r="A572" t="s">
        <v>280</v>
      </c>
      <c r="B572" s="15" t="s">
        <v>1710</v>
      </c>
      <c r="D572" t="s">
        <v>1709</v>
      </c>
      <c r="E572" t="s">
        <v>1708</v>
      </c>
      <c r="F572">
        <v>5263251</v>
      </c>
      <c r="G572">
        <v>519</v>
      </c>
      <c r="H572">
        <v>519.44804999999997</v>
      </c>
      <c r="I572">
        <v>0</v>
      </c>
      <c r="J572">
        <v>24.500609000000001</v>
      </c>
      <c r="K572" t="s">
        <v>253</v>
      </c>
      <c r="L572">
        <v>1</v>
      </c>
    </row>
    <row r="573" spans="1:12" hidden="1" x14ac:dyDescent="0.2">
      <c r="A573" t="s">
        <v>280</v>
      </c>
      <c r="B573" s="15" t="s">
        <v>1707</v>
      </c>
      <c r="D573" t="s">
        <v>1706</v>
      </c>
      <c r="E573" t="s">
        <v>1705</v>
      </c>
      <c r="F573">
        <v>6490928</v>
      </c>
      <c r="G573">
        <v>960</v>
      </c>
      <c r="H573">
        <v>960.78512000000001</v>
      </c>
      <c r="I573">
        <v>0</v>
      </c>
      <c r="J573">
        <v>31.911574999999999</v>
      </c>
      <c r="K573" t="s">
        <v>258</v>
      </c>
      <c r="L573">
        <v>1</v>
      </c>
    </row>
    <row r="574" spans="1:12" hidden="1" x14ac:dyDescent="0.2">
      <c r="A574" t="s">
        <v>280</v>
      </c>
      <c r="B574" s="15" t="s">
        <v>1704</v>
      </c>
      <c r="D574" t="s">
        <v>1703</v>
      </c>
      <c r="E574" t="s">
        <v>1702</v>
      </c>
      <c r="F574">
        <v>2491914</v>
      </c>
      <c r="G574">
        <v>5600</v>
      </c>
      <c r="H574">
        <v>5632.4675299999999</v>
      </c>
      <c r="I574">
        <v>0</v>
      </c>
      <c r="J574">
        <v>1.6118619999999999</v>
      </c>
      <c r="K574" t="s">
        <v>257</v>
      </c>
      <c r="L574">
        <v>1</v>
      </c>
    </row>
    <row r="575" spans="1:12" hidden="1" x14ac:dyDescent="0.2">
      <c r="A575" t="s">
        <v>280</v>
      </c>
      <c r="B575" s="15" t="s">
        <v>1701</v>
      </c>
      <c r="D575" t="s">
        <v>1700</v>
      </c>
      <c r="E575" t="s">
        <v>1699</v>
      </c>
      <c r="F575">
        <v>6491318</v>
      </c>
      <c r="G575">
        <v>2500</v>
      </c>
      <c r="H575">
        <v>2582.0542999999998</v>
      </c>
      <c r="I575">
        <v>0</v>
      </c>
      <c r="J575">
        <v>3.2383299999999999</v>
      </c>
      <c r="K575" t="s">
        <v>262</v>
      </c>
      <c r="L575">
        <v>1</v>
      </c>
    </row>
    <row r="576" spans="1:12" hidden="1" x14ac:dyDescent="0.2">
      <c r="A576" t="s">
        <v>280</v>
      </c>
      <c r="B576" s="15" t="s">
        <v>1698</v>
      </c>
      <c r="D576" t="s">
        <v>1697</v>
      </c>
      <c r="E576" t="s">
        <v>1696</v>
      </c>
      <c r="F576" t="s">
        <v>1695</v>
      </c>
      <c r="G576">
        <v>3500</v>
      </c>
      <c r="H576">
        <v>3982.8807499999998</v>
      </c>
      <c r="I576">
        <v>0</v>
      </c>
      <c r="J576">
        <v>0.98552300000000004</v>
      </c>
      <c r="K576" t="s">
        <v>262</v>
      </c>
      <c r="L576">
        <v>1</v>
      </c>
    </row>
    <row r="577" spans="1:12" hidden="1" x14ac:dyDescent="0.2">
      <c r="A577" t="s">
        <v>280</v>
      </c>
      <c r="B577" s="15" t="s">
        <v>1694</v>
      </c>
      <c r="D577" t="s">
        <v>1693</v>
      </c>
      <c r="E577" t="s">
        <v>1692</v>
      </c>
      <c r="F577">
        <v>6327587</v>
      </c>
      <c r="G577">
        <v>8000</v>
      </c>
      <c r="H577">
        <v>8487.6033000000007</v>
      </c>
      <c r="I577">
        <v>0</v>
      </c>
      <c r="J577">
        <v>0.93962599999999996</v>
      </c>
      <c r="K577" t="s">
        <v>262</v>
      </c>
      <c r="L577">
        <v>1</v>
      </c>
    </row>
    <row r="578" spans="1:12" hidden="1" x14ac:dyDescent="0.2">
      <c r="A578" t="s">
        <v>280</v>
      </c>
      <c r="B578" s="15" t="s">
        <v>1691</v>
      </c>
      <c r="D578" t="s">
        <v>1690</v>
      </c>
      <c r="E578" t="s">
        <v>1689</v>
      </c>
      <c r="F578" t="s">
        <v>1688</v>
      </c>
      <c r="G578">
        <v>3000</v>
      </c>
      <c r="H578">
        <v>3049.5867699999999</v>
      </c>
      <c r="I578">
        <v>0</v>
      </c>
      <c r="J578">
        <v>1.914949</v>
      </c>
      <c r="K578" t="s">
        <v>262</v>
      </c>
      <c r="L578">
        <v>1</v>
      </c>
    </row>
    <row r="579" spans="1:12" hidden="1" x14ac:dyDescent="0.2">
      <c r="A579" t="s">
        <v>280</v>
      </c>
      <c r="B579" s="15" t="s">
        <v>1687</v>
      </c>
      <c r="D579" t="s">
        <v>1686</v>
      </c>
      <c r="E579" t="s">
        <v>1685</v>
      </c>
      <c r="F579" t="s">
        <v>1684</v>
      </c>
      <c r="G579">
        <v>2500</v>
      </c>
      <c r="H579">
        <v>2542.6800400000002</v>
      </c>
      <c r="I579">
        <v>0</v>
      </c>
      <c r="J579">
        <v>4.8611110000000002</v>
      </c>
      <c r="K579" t="s">
        <v>269</v>
      </c>
      <c r="L579">
        <v>1</v>
      </c>
    </row>
    <row r="580" spans="1:12" hidden="1" x14ac:dyDescent="0.2">
      <c r="A580" t="s">
        <v>280</v>
      </c>
      <c r="B580" s="15" t="s">
        <v>1683</v>
      </c>
      <c r="D580" t="s">
        <v>1682</v>
      </c>
      <c r="E580" t="s">
        <v>1681</v>
      </c>
      <c r="F580" t="s">
        <v>1680</v>
      </c>
      <c r="G580">
        <v>2761</v>
      </c>
      <c r="H580">
        <v>2761.0726</v>
      </c>
      <c r="I580">
        <v>0</v>
      </c>
      <c r="J580">
        <v>3.043123</v>
      </c>
      <c r="K580" t="s">
        <v>249</v>
      </c>
      <c r="L580">
        <v>1</v>
      </c>
    </row>
    <row r="581" spans="1:12" hidden="1" x14ac:dyDescent="0.2">
      <c r="A581" t="s">
        <v>280</v>
      </c>
      <c r="B581" s="15" t="s">
        <v>1679</v>
      </c>
      <c r="D581" t="s">
        <v>1678</v>
      </c>
      <c r="E581" t="s">
        <v>1677</v>
      </c>
      <c r="F581">
        <v>4519449</v>
      </c>
      <c r="G581">
        <v>266</v>
      </c>
      <c r="H581">
        <v>266.38724000000002</v>
      </c>
      <c r="I581">
        <v>0</v>
      </c>
      <c r="J581">
        <v>39.539476000000001</v>
      </c>
      <c r="K581" t="s">
        <v>265</v>
      </c>
      <c r="L581">
        <v>1</v>
      </c>
    </row>
    <row r="582" spans="1:12" hidden="1" x14ac:dyDescent="0.2">
      <c r="A582" t="s">
        <v>280</v>
      </c>
      <c r="B582" s="15" t="s">
        <v>1676</v>
      </c>
      <c r="D582" t="s">
        <v>1675</v>
      </c>
      <c r="E582" t="s">
        <v>1674</v>
      </c>
      <c r="F582" t="s">
        <v>1673</v>
      </c>
      <c r="G582">
        <v>270</v>
      </c>
      <c r="H582">
        <v>270.11923999999999</v>
      </c>
      <c r="I582">
        <v>0</v>
      </c>
      <c r="J582">
        <v>30.529928000000002</v>
      </c>
      <c r="K582" t="s">
        <v>258</v>
      </c>
      <c r="L582">
        <v>1</v>
      </c>
    </row>
    <row r="583" spans="1:12" hidden="1" x14ac:dyDescent="0.2">
      <c r="A583" t="s">
        <v>280</v>
      </c>
      <c r="B583" s="15" t="s">
        <v>1672</v>
      </c>
      <c r="D583" t="s">
        <v>1671</v>
      </c>
      <c r="E583" t="s">
        <v>1670</v>
      </c>
      <c r="F583">
        <v>6495730</v>
      </c>
      <c r="G583">
        <v>936</v>
      </c>
      <c r="H583">
        <v>936.69303000000002</v>
      </c>
      <c r="I583">
        <v>0</v>
      </c>
      <c r="J583">
        <v>30.173373999999999</v>
      </c>
      <c r="K583" t="s">
        <v>258</v>
      </c>
      <c r="L583">
        <v>1</v>
      </c>
    </row>
    <row r="584" spans="1:12" hidden="1" x14ac:dyDescent="0.2">
      <c r="A584" t="s">
        <v>280</v>
      </c>
      <c r="B584" s="15" t="s">
        <v>1669</v>
      </c>
      <c r="D584" t="s">
        <v>1668</v>
      </c>
      <c r="E584" t="s">
        <v>1667</v>
      </c>
      <c r="F584">
        <v>6182076</v>
      </c>
      <c r="G584">
        <v>101</v>
      </c>
      <c r="H584">
        <v>101.17532</v>
      </c>
      <c r="I584">
        <v>0</v>
      </c>
      <c r="J584">
        <v>48.045639000000001</v>
      </c>
      <c r="K584" t="s">
        <v>258</v>
      </c>
      <c r="L584">
        <v>1</v>
      </c>
    </row>
    <row r="585" spans="1:12" hidden="1" x14ac:dyDescent="0.2">
      <c r="A585" t="s">
        <v>280</v>
      </c>
      <c r="B585" s="15" t="s">
        <v>1666</v>
      </c>
      <c r="D585" t="s">
        <v>1665</v>
      </c>
      <c r="E585" t="s">
        <v>1664</v>
      </c>
      <c r="F585">
        <v>6654586</v>
      </c>
      <c r="G585">
        <v>153</v>
      </c>
      <c r="H585">
        <v>153.64049</v>
      </c>
      <c r="I585">
        <v>0</v>
      </c>
      <c r="J585">
        <v>57.137763999999997</v>
      </c>
      <c r="K585" t="s">
        <v>258</v>
      </c>
      <c r="L585">
        <v>1</v>
      </c>
    </row>
    <row r="586" spans="1:12" hidden="1" x14ac:dyDescent="0.2">
      <c r="A586" t="s">
        <v>280</v>
      </c>
      <c r="B586" s="15" t="s">
        <v>1663</v>
      </c>
      <c r="D586" t="s">
        <v>1662</v>
      </c>
      <c r="E586" t="s">
        <v>1661</v>
      </c>
      <c r="F586">
        <v>6495428</v>
      </c>
      <c r="G586">
        <v>31</v>
      </c>
      <c r="H586">
        <v>31.373080000000002</v>
      </c>
      <c r="I586">
        <v>0</v>
      </c>
      <c r="J586">
        <v>377.94714099999999</v>
      </c>
      <c r="K586" t="s">
        <v>258</v>
      </c>
      <c r="L586">
        <v>1</v>
      </c>
    </row>
    <row r="587" spans="1:12" hidden="1" x14ac:dyDescent="0.2">
      <c r="A587" t="s">
        <v>280</v>
      </c>
      <c r="B587" s="15" t="s">
        <v>1660</v>
      </c>
      <c r="D587" t="s">
        <v>1659</v>
      </c>
      <c r="E587" t="s">
        <v>1658</v>
      </c>
      <c r="F587">
        <v>6496766</v>
      </c>
      <c r="G587">
        <v>173</v>
      </c>
      <c r="H587">
        <v>173.66056</v>
      </c>
      <c r="I587">
        <v>0</v>
      </c>
      <c r="J587">
        <v>32.580112999999997</v>
      </c>
      <c r="K587" t="s">
        <v>258</v>
      </c>
      <c r="L587">
        <v>1</v>
      </c>
    </row>
    <row r="588" spans="1:12" hidden="1" x14ac:dyDescent="0.2">
      <c r="A588" t="s">
        <v>280</v>
      </c>
      <c r="B588" s="15" t="s">
        <v>1657</v>
      </c>
      <c r="D588" t="s">
        <v>1656</v>
      </c>
      <c r="E588" t="s">
        <v>1655</v>
      </c>
      <c r="F588">
        <v>2836946</v>
      </c>
      <c r="G588">
        <v>5000</v>
      </c>
      <c r="H588">
        <v>5096.1511200000004</v>
      </c>
      <c r="I588">
        <v>0</v>
      </c>
      <c r="J588">
        <v>2.719017</v>
      </c>
      <c r="K588" t="s">
        <v>269</v>
      </c>
      <c r="L588">
        <v>1</v>
      </c>
    </row>
    <row r="589" spans="1:12" hidden="1" x14ac:dyDescent="0.2">
      <c r="A589" t="s">
        <v>280</v>
      </c>
      <c r="B589" s="15" t="s">
        <v>1654</v>
      </c>
      <c r="D589" t="s">
        <v>1653</v>
      </c>
      <c r="E589" t="s">
        <v>1652</v>
      </c>
      <c r="F589">
        <v>6361466</v>
      </c>
      <c r="G589">
        <v>12600</v>
      </c>
      <c r="H589">
        <v>12644.68713</v>
      </c>
      <c r="I589">
        <v>0</v>
      </c>
      <c r="J589">
        <v>0.61814999999999998</v>
      </c>
      <c r="K589" t="s">
        <v>250</v>
      </c>
      <c r="L589">
        <v>1</v>
      </c>
    </row>
    <row r="590" spans="1:12" hidden="1" x14ac:dyDescent="0.2">
      <c r="A590" t="s">
        <v>280</v>
      </c>
      <c r="B590" s="15" t="s">
        <v>1651</v>
      </c>
      <c r="D590" t="s">
        <v>1650</v>
      </c>
      <c r="E590" t="s">
        <v>1649</v>
      </c>
      <c r="F590">
        <v>6505316</v>
      </c>
      <c r="G590">
        <v>0</v>
      </c>
      <c r="H590">
        <v>98.982290000000006</v>
      </c>
      <c r="I590">
        <v>0</v>
      </c>
      <c r="J590">
        <v>26.117574000000001</v>
      </c>
      <c r="K590" t="s">
        <v>258</v>
      </c>
      <c r="L590">
        <v>1</v>
      </c>
    </row>
    <row r="591" spans="1:12" hidden="1" x14ac:dyDescent="0.2">
      <c r="A591" t="s">
        <v>280</v>
      </c>
      <c r="B591" s="15" t="s">
        <v>1648</v>
      </c>
      <c r="D591" t="s">
        <v>1647</v>
      </c>
      <c r="E591" t="s">
        <v>1646</v>
      </c>
      <c r="F591">
        <v>6175076</v>
      </c>
      <c r="G591">
        <v>425</v>
      </c>
      <c r="H591">
        <v>425.74380000000002</v>
      </c>
      <c r="I591">
        <v>0</v>
      </c>
      <c r="J591">
        <v>90.921245999999996</v>
      </c>
      <c r="K591" t="s">
        <v>258</v>
      </c>
      <c r="L591">
        <v>1</v>
      </c>
    </row>
    <row r="592" spans="1:12" hidden="1" x14ac:dyDescent="0.2">
      <c r="A592" t="s">
        <v>280</v>
      </c>
      <c r="B592" s="15" t="s">
        <v>1645</v>
      </c>
      <c r="D592" t="s">
        <v>1644</v>
      </c>
      <c r="E592" t="s">
        <v>1643</v>
      </c>
      <c r="F592">
        <v>6497446</v>
      </c>
      <c r="G592">
        <v>1600</v>
      </c>
      <c r="H592">
        <v>1642.03069</v>
      </c>
      <c r="I592">
        <v>0</v>
      </c>
      <c r="J592">
        <v>5.9088149999999997</v>
      </c>
      <c r="K592" t="s">
        <v>256</v>
      </c>
      <c r="L592">
        <v>1</v>
      </c>
    </row>
    <row r="593" spans="1:12" hidden="1" x14ac:dyDescent="0.2">
      <c r="A593" t="s">
        <v>280</v>
      </c>
      <c r="B593" s="15" t="s">
        <v>1642</v>
      </c>
      <c r="D593" t="s">
        <v>1641</v>
      </c>
      <c r="E593" t="s">
        <v>1640</v>
      </c>
      <c r="F593" t="s">
        <v>1639</v>
      </c>
      <c r="G593">
        <v>238</v>
      </c>
      <c r="H593">
        <v>238.18358000000001</v>
      </c>
      <c r="I593">
        <v>0</v>
      </c>
      <c r="J593">
        <v>20.292718000000001</v>
      </c>
      <c r="K593" t="s">
        <v>247</v>
      </c>
      <c r="L593">
        <v>1</v>
      </c>
    </row>
    <row r="594" spans="1:12" hidden="1" x14ac:dyDescent="0.2">
      <c r="A594" t="s">
        <v>280</v>
      </c>
      <c r="B594" s="15" t="s">
        <v>1638</v>
      </c>
      <c r="D594" t="s">
        <v>1637</v>
      </c>
      <c r="E594" t="s">
        <v>1636</v>
      </c>
      <c r="F594">
        <v>6499323</v>
      </c>
      <c r="G594">
        <v>68</v>
      </c>
      <c r="H594">
        <v>68.460440000000006</v>
      </c>
      <c r="I594">
        <v>0</v>
      </c>
      <c r="J594">
        <v>78.620136000000002</v>
      </c>
      <c r="K594" t="s">
        <v>258</v>
      </c>
      <c r="L594">
        <v>1</v>
      </c>
    </row>
    <row r="595" spans="1:12" hidden="1" x14ac:dyDescent="0.2">
      <c r="A595" t="s">
        <v>280</v>
      </c>
      <c r="B595" s="15" t="s">
        <v>1635</v>
      </c>
      <c r="D595" t="s">
        <v>1634</v>
      </c>
      <c r="E595" t="s">
        <v>1633</v>
      </c>
      <c r="F595">
        <v>6340078</v>
      </c>
      <c r="G595">
        <v>12000</v>
      </c>
      <c r="H595">
        <v>12031.877210000001</v>
      </c>
      <c r="I595">
        <v>0</v>
      </c>
      <c r="J595">
        <v>1.083693</v>
      </c>
      <c r="K595" t="s">
        <v>262</v>
      </c>
      <c r="L595">
        <v>1</v>
      </c>
    </row>
    <row r="596" spans="1:12" hidden="1" x14ac:dyDescent="0.2">
      <c r="A596" t="s">
        <v>280</v>
      </c>
      <c r="B596" s="15" t="s">
        <v>1632</v>
      </c>
      <c r="D596" t="s">
        <v>1631</v>
      </c>
      <c r="E596" t="s">
        <v>1630</v>
      </c>
      <c r="F596" t="s">
        <v>1629</v>
      </c>
      <c r="G596">
        <v>0</v>
      </c>
      <c r="H596">
        <v>74.543090000000007</v>
      </c>
      <c r="I596">
        <v>0</v>
      </c>
      <c r="J596">
        <v>100.643366</v>
      </c>
      <c r="K596" t="s">
        <v>267</v>
      </c>
      <c r="L596">
        <v>1</v>
      </c>
    </row>
    <row r="597" spans="1:12" hidden="1" x14ac:dyDescent="0.2">
      <c r="A597" t="s">
        <v>280</v>
      </c>
      <c r="B597" s="15" t="s">
        <v>1628</v>
      </c>
      <c r="D597" t="s">
        <v>1627</v>
      </c>
      <c r="E597" t="s">
        <v>1626</v>
      </c>
      <c r="F597" t="s">
        <v>1625</v>
      </c>
      <c r="G597">
        <v>4500</v>
      </c>
      <c r="H597">
        <v>4645.2184100000004</v>
      </c>
      <c r="I597">
        <v>0</v>
      </c>
      <c r="J597">
        <v>0.96512399999999998</v>
      </c>
      <c r="K597" t="s">
        <v>262</v>
      </c>
      <c r="L597">
        <v>1</v>
      </c>
    </row>
    <row r="598" spans="1:12" hidden="1" x14ac:dyDescent="0.2">
      <c r="A598" t="s">
        <v>280</v>
      </c>
      <c r="B598" s="15" t="s">
        <v>1624</v>
      </c>
      <c r="D598" t="s">
        <v>1623</v>
      </c>
      <c r="E598" t="s">
        <v>1622</v>
      </c>
      <c r="F598">
        <v>6581941</v>
      </c>
      <c r="G598">
        <v>11200</v>
      </c>
      <c r="H598">
        <v>11229.69303</v>
      </c>
      <c r="I598">
        <v>0</v>
      </c>
      <c r="J598">
        <v>0.31853700000000001</v>
      </c>
      <c r="K598" t="s">
        <v>250</v>
      </c>
      <c r="L598">
        <v>1</v>
      </c>
    </row>
    <row r="599" spans="1:12" hidden="1" x14ac:dyDescent="0.2">
      <c r="A599" t="s">
        <v>280</v>
      </c>
      <c r="B599" s="15" t="s">
        <v>1621</v>
      </c>
      <c r="D599" t="s">
        <v>1620</v>
      </c>
      <c r="E599" t="s">
        <v>1619</v>
      </c>
      <c r="F599">
        <v>6451668</v>
      </c>
      <c r="G599">
        <v>0</v>
      </c>
      <c r="H599">
        <v>361.27508</v>
      </c>
      <c r="I599">
        <v>0</v>
      </c>
      <c r="J599">
        <v>122.758084</v>
      </c>
      <c r="K599" t="s">
        <v>248</v>
      </c>
      <c r="L599">
        <v>1</v>
      </c>
    </row>
    <row r="600" spans="1:12" hidden="1" x14ac:dyDescent="0.2">
      <c r="A600" t="s">
        <v>280</v>
      </c>
      <c r="B600" s="15" t="s">
        <v>1618</v>
      </c>
      <c r="D600" t="s">
        <v>1617</v>
      </c>
      <c r="E600" t="s">
        <v>1616</v>
      </c>
      <c r="F600" t="s">
        <v>1615</v>
      </c>
      <c r="G600">
        <v>1742</v>
      </c>
      <c r="H600">
        <v>1742.83825</v>
      </c>
      <c r="I600">
        <v>0</v>
      </c>
      <c r="J600">
        <v>18.527396</v>
      </c>
      <c r="K600" t="s">
        <v>259</v>
      </c>
      <c r="L600">
        <v>1</v>
      </c>
    </row>
    <row r="601" spans="1:12" hidden="1" x14ac:dyDescent="0.2">
      <c r="A601" t="s">
        <v>280</v>
      </c>
      <c r="B601" s="15" t="s">
        <v>1614</v>
      </c>
      <c r="D601" t="s">
        <v>1613</v>
      </c>
      <c r="E601" t="s">
        <v>1612</v>
      </c>
      <c r="F601">
        <v>2518932</v>
      </c>
      <c r="G601">
        <v>1123</v>
      </c>
      <c r="H601">
        <v>1123.21487</v>
      </c>
      <c r="I601">
        <v>0</v>
      </c>
      <c r="J601">
        <v>11.993275000000001</v>
      </c>
      <c r="K601" t="s">
        <v>268</v>
      </c>
      <c r="L601">
        <v>1</v>
      </c>
    </row>
    <row r="602" spans="1:12" hidden="1" x14ac:dyDescent="0.2">
      <c r="A602" t="s">
        <v>280</v>
      </c>
      <c r="B602" s="15" t="s">
        <v>1611</v>
      </c>
      <c r="D602" t="s">
        <v>1610</v>
      </c>
      <c r="E602" t="s">
        <v>1609</v>
      </c>
      <c r="F602">
        <v>6693772</v>
      </c>
      <c r="G602">
        <v>5000</v>
      </c>
      <c r="H602">
        <v>5841.2042499999998</v>
      </c>
      <c r="I602">
        <v>0</v>
      </c>
      <c r="J602">
        <v>0.86058000000000001</v>
      </c>
      <c r="K602" t="s">
        <v>262</v>
      </c>
      <c r="L602">
        <v>1</v>
      </c>
    </row>
    <row r="603" spans="1:12" hidden="1" x14ac:dyDescent="0.2">
      <c r="A603" t="s">
        <v>280</v>
      </c>
      <c r="B603" s="15" t="s">
        <v>1608</v>
      </c>
      <c r="D603" t="s">
        <v>1607</v>
      </c>
      <c r="E603" t="s">
        <v>1606</v>
      </c>
      <c r="F603" t="s">
        <v>1605</v>
      </c>
      <c r="G603">
        <v>1300</v>
      </c>
      <c r="H603">
        <v>1337.48524</v>
      </c>
      <c r="I603">
        <v>0</v>
      </c>
      <c r="J603">
        <v>2.677359</v>
      </c>
      <c r="K603" t="s">
        <v>262</v>
      </c>
      <c r="L603">
        <v>1</v>
      </c>
    </row>
    <row r="604" spans="1:12" hidden="1" x14ac:dyDescent="0.2">
      <c r="A604" t="s">
        <v>280</v>
      </c>
      <c r="B604" s="15" t="s">
        <v>1604</v>
      </c>
      <c r="D604" t="s">
        <v>1603</v>
      </c>
      <c r="E604" t="s">
        <v>1602</v>
      </c>
      <c r="F604">
        <v>6218089</v>
      </c>
      <c r="G604">
        <v>26000</v>
      </c>
      <c r="H604">
        <v>26586.776849999998</v>
      </c>
      <c r="I604">
        <v>0</v>
      </c>
      <c r="J604">
        <v>0.71523700000000001</v>
      </c>
      <c r="K604" t="s">
        <v>262</v>
      </c>
      <c r="L604">
        <v>1</v>
      </c>
    </row>
    <row r="605" spans="1:12" hidden="1" x14ac:dyDescent="0.2">
      <c r="A605" t="s">
        <v>280</v>
      </c>
      <c r="B605" s="15" t="s">
        <v>1601</v>
      </c>
      <c r="D605" t="s">
        <v>1600</v>
      </c>
      <c r="E605" t="s">
        <v>1599</v>
      </c>
      <c r="F605">
        <v>6346913</v>
      </c>
      <c r="G605">
        <v>167</v>
      </c>
      <c r="H605">
        <v>167.19952000000001</v>
      </c>
      <c r="I605">
        <v>0</v>
      </c>
      <c r="J605">
        <v>328.47528599999998</v>
      </c>
      <c r="K605" t="s">
        <v>258</v>
      </c>
      <c r="L605">
        <v>1</v>
      </c>
    </row>
    <row r="606" spans="1:12" hidden="1" x14ac:dyDescent="0.2">
      <c r="A606" t="s">
        <v>280</v>
      </c>
      <c r="B606" s="15" t="s">
        <v>1598</v>
      </c>
      <c r="D606" t="s">
        <v>1597</v>
      </c>
      <c r="E606" t="s">
        <v>1596</v>
      </c>
      <c r="F606">
        <v>6346924</v>
      </c>
      <c r="G606">
        <v>28</v>
      </c>
      <c r="H606">
        <v>28.7255</v>
      </c>
      <c r="I606">
        <v>0</v>
      </c>
      <c r="J606">
        <v>185.40803099999999</v>
      </c>
      <c r="K606" t="s">
        <v>258</v>
      </c>
      <c r="L606">
        <v>1</v>
      </c>
    </row>
    <row r="607" spans="1:12" hidden="1" x14ac:dyDescent="0.2">
      <c r="A607" t="s">
        <v>280</v>
      </c>
      <c r="B607" s="15" t="s">
        <v>1595</v>
      </c>
      <c r="D607" t="s">
        <v>1594</v>
      </c>
      <c r="E607" t="s">
        <v>1593</v>
      </c>
      <c r="F607">
        <v>6537030</v>
      </c>
      <c r="G607">
        <v>345</v>
      </c>
      <c r="H607">
        <v>345.73140000000001</v>
      </c>
      <c r="I607">
        <v>0</v>
      </c>
      <c r="J607">
        <v>67.299549999999996</v>
      </c>
      <c r="K607" t="s">
        <v>258</v>
      </c>
      <c r="L607">
        <v>1</v>
      </c>
    </row>
    <row r="608" spans="1:12" hidden="1" x14ac:dyDescent="0.2">
      <c r="A608" t="s">
        <v>280</v>
      </c>
      <c r="B608" s="15" t="s">
        <v>1592</v>
      </c>
      <c r="D608" t="s">
        <v>1591</v>
      </c>
      <c r="E608" t="s">
        <v>1590</v>
      </c>
      <c r="F608" t="s">
        <v>1589</v>
      </c>
      <c r="G608">
        <v>849</v>
      </c>
      <c r="H608">
        <v>849.77272000000005</v>
      </c>
      <c r="I608">
        <v>0</v>
      </c>
      <c r="J608">
        <v>17.827694999999999</v>
      </c>
      <c r="K608" t="s">
        <v>258</v>
      </c>
      <c r="L608">
        <v>1</v>
      </c>
    </row>
    <row r="609" spans="1:12" hidden="1" x14ac:dyDescent="0.2">
      <c r="A609" t="s">
        <v>280</v>
      </c>
      <c r="B609" s="15" t="s">
        <v>1588</v>
      </c>
      <c r="D609" t="s">
        <v>1587</v>
      </c>
      <c r="E609" t="s">
        <v>1586</v>
      </c>
      <c r="F609">
        <v>6520739</v>
      </c>
      <c r="G609">
        <v>389</v>
      </c>
      <c r="H609">
        <v>389.70128999999997</v>
      </c>
      <c r="I609">
        <v>0</v>
      </c>
      <c r="J609">
        <v>59.722779000000003</v>
      </c>
      <c r="K609" t="s">
        <v>258</v>
      </c>
      <c r="L609">
        <v>1</v>
      </c>
    </row>
    <row r="610" spans="1:12" hidden="1" x14ac:dyDescent="0.2">
      <c r="A610" t="s">
        <v>280</v>
      </c>
      <c r="B610" s="15" t="s">
        <v>1585</v>
      </c>
      <c r="D610" t="s">
        <v>1584</v>
      </c>
      <c r="E610" t="s">
        <v>1583</v>
      </c>
      <c r="F610">
        <v>6344456</v>
      </c>
      <c r="G610">
        <v>34</v>
      </c>
      <c r="H610">
        <v>34.158200000000001</v>
      </c>
      <c r="I610">
        <v>0</v>
      </c>
      <c r="J610">
        <v>1016.178634</v>
      </c>
      <c r="K610" t="s">
        <v>258</v>
      </c>
      <c r="L610">
        <v>1</v>
      </c>
    </row>
    <row r="611" spans="1:12" hidden="1" x14ac:dyDescent="0.2">
      <c r="A611" t="s">
        <v>280</v>
      </c>
      <c r="B611" s="15" t="s">
        <v>1582</v>
      </c>
      <c r="D611" t="s">
        <v>1581</v>
      </c>
      <c r="E611" t="s">
        <v>1580</v>
      </c>
      <c r="F611">
        <v>6346935</v>
      </c>
      <c r="G611">
        <v>7</v>
      </c>
      <c r="H611">
        <v>7.83589</v>
      </c>
      <c r="I611">
        <v>0</v>
      </c>
      <c r="J611">
        <v>641.79703199999994</v>
      </c>
      <c r="K611" t="s">
        <v>258</v>
      </c>
      <c r="L611">
        <v>1</v>
      </c>
    </row>
    <row r="612" spans="1:12" hidden="1" x14ac:dyDescent="0.2">
      <c r="A612" t="s">
        <v>280</v>
      </c>
      <c r="B612" s="15" t="s">
        <v>1579</v>
      </c>
      <c r="D612" t="s">
        <v>1578</v>
      </c>
      <c r="E612" t="s">
        <v>1577</v>
      </c>
      <c r="F612" t="s">
        <v>1576</v>
      </c>
      <c r="G612">
        <v>52</v>
      </c>
      <c r="H612">
        <v>52.094450000000002</v>
      </c>
      <c r="I612">
        <v>0</v>
      </c>
      <c r="J612">
        <v>82.363951999999998</v>
      </c>
      <c r="K612" t="s">
        <v>258</v>
      </c>
      <c r="L612">
        <v>1</v>
      </c>
    </row>
    <row r="613" spans="1:12" hidden="1" x14ac:dyDescent="0.2">
      <c r="A613" t="s">
        <v>280</v>
      </c>
      <c r="B613" s="15" t="s">
        <v>1575</v>
      </c>
      <c r="D613" t="s">
        <v>1574</v>
      </c>
      <c r="E613" t="s">
        <v>1573</v>
      </c>
      <c r="F613">
        <v>6290902</v>
      </c>
      <c r="G613">
        <v>452</v>
      </c>
      <c r="H613">
        <v>452.09622000000002</v>
      </c>
      <c r="I613">
        <v>0</v>
      </c>
      <c r="J613">
        <v>15.465526000000001</v>
      </c>
      <c r="K613" t="s">
        <v>258</v>
      </c>
      <c r="L613">
        <v>1</v>
      </c>
    </row>
    <row r="614" spans="1:12" hidden="1" x14ac:dyDescent="0.2">
      <c r="A614" t="s">
        <v>280</v>
      </c>
      <c r="B614" s="15" t="s">
        <v>1572</v>
      </c>
      <c r="D614" t="s">
        <v>1571</v>
      </c>
      <c r="E614" t="s">
        <v>1570</v>
      </c>
      <c r="F614">
        <v>6515058</v>
      </c>
      <c r="G614">
        <v>479</v>
      </c>
      <c r="H614">
        <v>479.63281999999998</v>
      </c>
      <c r="I614">
        <v>0</v>
      </c>
      <c r="J614">
        <v>7.8888689999999997</v>
      </c>
      <c r="K614" t="s">
        <v>247</v>
      </c>
      <c r="L614">
        <v>1</v>
      </c>
    </row>
    <row r="615" spans="1:12" hidden="1" x14ac:dyDescent="0.2">
      <c r="A615" t="s">
        <v>280</v>
      </c>
      <c r="B615" s="15" t="s">
        <v>1569</v>
      </c>
      <c r="D615" t="s">
        <v>1568</v>
      </c>
      <c r="E615" t="s">
        <v>1567</v>
      </c>
      <c r="F615">
        <v>6101026</v>
      </c>
      <c r="G615">
        <v>1078</v>
      </c>
      <c r="H615">
        <v>1078.8695299999999</v>
      </c>
      <c r="I615">
        <v>0</v>
      </c>
      <c r="J615">
        <v>6.6924400000000004</v>
      </c>
      <c r="K615" t="s">
        <v>259</v>
      </c>
      <c r="L615">
        <v>1</v>
      </c>
    </row>
    <row r="616" spans="1:12" hidden="1" x14ac:dyDescent="0.2">
      <c r="A616" t="s">
        <v>280</v>
      </c>
      <c r="B616" s="15" t="s">
        <v>1566</v>
      </c>
      <c r="D616" t="s">
        <v>1565</v>
      </c>
      <c r="E616" t="s">
        <v>1564</v>
      </c>
      <c r="F616" t="s">
        <v>1563</v>
      </c>
      <c r="G616">
        <v>4958</v>
      </c>
      <c r="H616">
        <v>4958.4309300000004</v>
      </c>
      <c r="I616">
        <v>0</v>
      </c>
      <c r="J616">
        <v>2.0243329999999999</v>
      </c>
      <c r="K616" t="s">
        <v>247</v>
      </c>
      <c r="L616">
        <v>1</v>
      </c>
    </row>
    <row r="617" spans="1:12" hidden="1" x14ac:dyDescent="0.2">
      <c r="A617" t="s">
        <v>280</v>
      </c>
      <c r="B617" s="15" t="s">
        <v>1562</v>
      </c>
      <c r="D617" t="s">
        <v>1561</v>
      </c>
      <c r="E617" t="s">
        <v>1560</v>
      </c>
      <c r="F617">
        <v>6519481</v>
      </c>
      <c r="G617">
        <v>7000</v>
      </c>
      <c r="H617">
        <v>7782.9079099999999</v>
      </c>
      <c r="I617">
        <v>0</v>
      </c>
      <c r="J617">
        <v>1.3946099999999999</v>
      </c>
      <c r="K617" t="s">
        <v>248</v>
      </c>
      <c r="L617">
        <v>1</v>
      </c>
    </row>
    <row r="618" spans="1:12" hidden="1" x14ac:dyDescent="0.2">
      <c r="A618" t="s">
        <v>280</v>
      </c>
      <c r="B618" s="15" t="s">
        <v>1559</v>
      </c>
      <c r="D618" t="s">
        <v>1558</v>
      </c>
      <c r="E618" t="s">
        <v>1557</v>
      </c>
      <c r="F618" t="s">
        <v>1556</v>
      </c>
      <c r="G618">
        <v>1800</v>
      </c>
      <c r="H618">
        <v>1821.71723</v>
      </c>
      <c r="I618">
        <v>0</v>
      </c>
      <c r="J618">
        <v>8.3279910000000008</v>
      </c>
      <c r="K618" t="s">
        <v>269</v>
      </c>
      <c r="L618">
        <v>1</v>
      </c>
    </row>
    <row r="619" spans="1:12" hidden="1" x14ac:dyDescent="0.2">
      <c r="A619" t="s">
        <v>280</v>
      </c>
      <c r="B619" s="15" t="s">
        <v>1555</v>
      </c>
      <c r="D619" t="s">
        <v>1554</v>
      </c>
      <c r="E619" t="s">
        <v>1553</v>
      </c>
      <c r="F619" t="s">
        <v>1552</v>
      </c>
      <c r="G619">
        <v>4000</v>
      </c>
      <c r="H619">
        <v>5044.8642200000004</v>
      </c>
      <c r="I619">
        <v>0</v>
      </c>
      <c r="J619">
        <v>1.3463290000000001</v>
      </c>
      <c r="K619" t="s">
        <v>262</v>
      </c>
      <c r="L619">
        <v>1</v>
      </c>
    </row>
    <row r="620" spans="1:12" hidden="1" x14ac:dyDescent="0.2">
      <c r="A620" t="s">
        <v>280</v>
      </c>
      <c r="B620" s="15" t="s">
        <v>1551</v>
      </c>
      <c r="D620" t="s">
        <v>1550</v>
      </c>
      <c r="E620" t="s">
        <v>1549</v>
      </c>
      <c r="F620">
        <v>2516710</v>
      </c>
      <c r="G620">
        <v>2700</v>
      </c>
      <c r="H620">
        <v>2735.02007</v>
      </c>
      <c r="I620">
        <v>0</v>
      </c>
      <c r="J620">
        <v>5.4567310000000004</v>
      </c>
      <c r="K620" t="s">
        <v>269</v>
      </c>
      <c r="L620">
        <v>1</v>
      </c>
    </row>
    <row r="621" spans="1:12" hidden="1" x14ac:dyDescent="0.2">
      <c r="A621" t="s">
        <v>280</v>
      </c>
      <c r="B621" s="15" t="s">
        <v>1548</v>
      </c>
      <c r="D621" t="s">
        <v>1547</v>
      </c>
      <c r="E621" t="s">
        <v>1546</v>
      </c>
      <c r="F621" t="s">
        <v>1545</v>
      </c>
      <c r="G621">
        <v>2600</v>
      </c>
      <c r="H621">
        <v>2630.7496999999998</v>
      </c>
      <c r="I621">
        <v>0</v>
      </c>
      <c r="J621">
        <v>11.712073</v>
      </c>
      <c r="K621" t="s">
        <v>269</v>
      </c>
      <c r="L621">
        <v>1</v>
      </c>
    </row>
    <row r="622" spans="1:12" hidden="1" x14ac:dyDescent="0.2">
      <c r="A622" t="s">
        <v>280</v>
      </c>
      <c r="B622" s="15" t="s">
        <v>1544</v>
      </c>
      <c r="D622" t="s">
        <v>1543</v>
      </c>
      <c r="E622" t="s">
        <v>1542</v>
      </c>
      <c r="F622" t="s">
        <v>1541</v>
      </c>
      <c r="G622">
        <v>5500</v>
      </c>
      <c r="H622">
        <v>5505.0177000000003</v>
      </c>
      <c r="I622">
        <v>0</v>
      </c>
      <c r="J622">
        <v>2.906847</v>
      </c>
      <c r="K622" t="s">
        <v>262</v>
      </c>
      <c r="L622">
        <v>1</v>
      </c>
    </row>
    <row r="623" spans="1:12" hidden="1" x14ac:dyDescent="0.2">
      <c r="A623" t="s">
        <v>280</v>
      </c>
      <c r="B623" s="15" t="s">
        <v>1540</v>
      </c>
      <c r="D623" t="s">
        <v>1539</v>
      </c>
      <c r="E623" t="s">
        <v>1538</v>
      </c>
      <c r="F623">
        <v>6440020</v>
      </c>
      <c r="G623">
        <v>62</v>
      </c>
      <c r="H623">
        <v>62.885469999999998</v>
      </c>
      <c r="I623">
        <v>0</v>
      </c>
      <c r="J623">
        <v>250.924812</v>
      </c>
      <c r="K623" t="s">
        <v>258</v>
      </c>
      <c r="L623">
        <v>1</v>
      </c>
    </row>
    <row r="624" spans="1:12" hidden="1" x14ac:dyDescent="0.2">
      <c r="A624" t="s">
        <v>280</v>
      </c>
      <c r="B624" s="15" t="s">
        <v>1537</v>
      </c>
      <c r="D624" t="s">
        <v>1536</v>
      </c>
      <c r="E624" t="s">
        <v>1535</v>
      </c>
      <c r="F624">
        <v>6535432</v>
      </c>
      <c r="G624">
        <v>110</v>
      </c>
      <c r="H624">
        <v>110.65466000000001</v>
      </c>
      <c r="I624">
        <v>0</v>
      </c>
      <c r="J624">
        <v>45.193207999999998</v>
      </c>
      <c r="K624" t="s">
        <v>258</v>
      </c>
      <c r="L624">
        <v>1</v>
      </c>
    </row>
    <row r="625" spans="1:12" hidden="1" x14ac:dyDescent="0.2">
      <c r="A625" t="s">
        <v>280</v>
      </c>
      <c r="B625" s="15" t="s">
        <v>1534</v>
      </c>
      <c r="D625" t="s">
        <v>1533</v>
      </c>
      <c r="E625" t="s">
        <v>1532</v>
      </c>
      <c r="F625" t="s">
        <v>1531</v>
      </c>
      <c r="G625">
        <v>41</v>
      </c>
      <c r="H625">
        <v>41.332340000000002</v>
      </c>
      <c r="I625">
        <v>0</v>
      </c>
      <c r="J625">
        <v>173.374337</v>
      </c>
      <c r="K625" t="s">
        <v>258</v>
      </c>
      <c r="L625">
        <v>1</v>
      </c>
    </row>
    <row r="626" spans="1:12" hidden="1" x14ac:dyDescent="0.2">
      <c r="A626" t="s">
        <v>280</v>
      </c>
      <c r="B626" s="15" t="s">
        <v>1530</v>
      </c>
      <c r="D626" t="s">
        <v>1529</v>
      </c>
      <c r="E626" t="s">
        <v>1528</v>
      </c>
      <c r="F626">
        <v>7127979</v>
      </c>
      <c r="G626">
        <v>4</v>
      </c>
      <c r="H626">
        <v>4.7585499999999996</v>
      </c>
      <c r="I626">
        <v>0</v>
      </c>
      <c r="J626">
        <v>2155.195252</v>
      </c>
      <c r="K626" t="s">
        <v>253</v>
      </c>
      <c r="L626">
        <v>1</v>
      </c>
    </row>
    <row r="627" spans="1:12" hidden="1" x14ac:dyDescent="0.2">
      <c r="A627" t="s">
        <v>280</v>
      </c>
      <c r="B627" s="15" t="s">
        <v>1527</v>
      </c>
      <c r="D627" t="s">
        <v>1526</v>
      </c>
      <c r="E627" t="s">
        <v>1525</v>
      </c>
      <c r="F627">
        <v>6143761</v>
      </c>
      <c r="G627">
        <v>813</v>
      </c>
      <c r="H627">
        <v>813.51238999999998</v>
      </c>
      <c r="I627">
        <v>0</v>
      </c>
      <c r="J627">
        <v>12.122448</v>
      </c>
      <c r="K627" t="s">
        <v>259</v>
      </c>
      <c r="L627">
        <v>1</v>
      </c>
    </row>
    <row r="628" spans="1:12" hidden="1" x14ac:dyDescent="0.2">
      <c r="A628" t="s">
        <v>280</v>
      </c>
      <c r="B628" s="15" t="s">
        <v>1524</v>
      </c>
      <c r="D628" t="s">
        <v>1523</v>
      </c>
      <c r="E628" t="s">
        <v>1522</v>
      </c>
      <c r="F628" t="s">
        <v>1521</v>
      </c>
      <c r="G628">
        <v>4000</v>
      </c>
      <c r="H628">
        <v>4269.4805100000003</v>
      </c>
      <c r="I628">
        <v>0</v>
      </c>
      <c r="J628">
        <v>0.73053699999999999</v>
      </c>
      <c r="K628" t="s">
        <v>262</v>
      </c>
      <c r="L628">
        <v>1</v>
      </c>
    </row>
    <row r="629" spans="1:12" hidden="1" x14ac:dyDescent="0.2">
      <c r="A629" t="s">
        <v>280</v>
      </c>
      <c r="B629" s="15" t="s">
        <v>1520</v>
      </c>
      <c r="D629" t="s">
        <v>1519</v>
      </c>
      <c r="E629" t="s">
        <v>1518</v>
      </c>
      <c r="F629" t="s">
        <v>1517</v>
      </c>
      <c r="G629">
        <v>300</v>
      </c>
      <c r="H629">
        <v>372.25501000000003</v>
      </c>
      <c r="I629">
        <v>0</v>
      </c>
      <c r="J629">
        <v>12.184829000000001</v>
      </c>
      <c r="K629" t="s">
        <v>269</v>
      </c>
      <c r="L629">
        <v>1</v>
      </c>
    </row>
    <row r="630" spans="1:12" hidden="1" x14ac:dyDescent="0.2">
      <c r="A630" t="s">
        <v>280</v>
      </c>
      <c r="B630" s="15" t="s">
        <v>1516</v>
      </c>
      <c r="D630" t="s">
        <v>1515</v>
      </c>
      <c r="E630" t="s">
        <v>1514</v>
      </c>
      <c r="F630">
        <v>6600879</v>
      </c>
      <c r="G630">
        <v>6000</v>
      </c>
      <c r="H630">
        <v>6425.0295100000003</v>
      </c>
      <c r="I630">
        <v>0</v>
      </c>
      <c r="J630">
        <v>0.46789999999999998</v>
      </c>
      <c r="K630" t="s">
        <v>262</v>
      </c>
      <c r="L630">
        <v>1</v>
      </c>
    </row>
    <row r="631" spans="1:12" hidden="1" x14ac:dyDescent="0.2">
      <c r="A631" t="s">
        <v>280</v>
      </c>
      <c r="B631" s="15" t="s">
        <v>1513</v>
      </c>
      <c r="D631" t="s">
        <v>1512</v>
      </c>
      <c r="E631" t="s">
        <v>1511</v>
      </c>
      <c r="F631" t="s">
        <v>1510</v>
      </c>
      <c r="G631">
        <v>200</v>
      </c>
      <c r="H631">
        <v>277.27271999999999</v>
      </c>
      <c r="I631">
        <v>0</v>
      </c>
      <c r="J631">
        <v>46.527777999999998</v>
      </c>
      <c r="K631" t="s">
        <v>269</v>
      </c>
      <c r="L631">
        <v>1</v>
      </c>
    </row>
    <row r="632" spans="1:12" hidden="1" x14ac:dyDescent="0.2">
      <c r="A632" t="s">
        <v>280</v>
      </c>
      <c r="B632" s="15" t="s">
        <v>1509</v>
      </c>
      <c r="D632" t="s">
        <v>1508</v>
      </c>
      <c r="E632" t="s">
        <v>1507</v>
      </c>
      <c r="F632" t="s">
        <v>1506</v>
      </c>
      <c r="G632">
        <v>8100</v>
      </c>
      <c r="H632">
        <v>8114.0495799999999</v>
      </c>
      <c r="I632">
        <v>0</v>
      </c>
      <c r="J632">
        <v>0.67083599999999999</v>
      </c>
      <c r="K632" t="s">
        <v>251</v>
      </c>
      <c r="L632">
        <v>1</v>
      </c>
    </row>
    <row r="633" spans="1:12" hidden="1" x14ac:dyDescent="0.2">
      <c r="A633" t="s">
        <v>280</v>
      </c>
      <c r="B633" s="15" t="s">
        <v>1505</v>
      </c>
      <c r="D633" t="s">
        <v>1504</v>
      </c>
      <c r="E633" t="s">
        <v>1503</v>
      </c>
      <c r="F633" t="s">
        <v>1502</v>
      </c>
      <c r="G633">
        <v>1106</v>
      </c>
      <c r="H633">
        <v>1106.06493</v>
      </c>
      <c r="I633">
        <v>0</v>
      </c>
      <c r="J633">
        <v>6.2074299999999996</v>
      </c>
      <c r="K633" t="s">
        <v>259</v>
      </c>
      <c r="L633">
        <v>1</v>
      </c>
    </row>
    <row r="634" spans="1:12" hidden="1" x14ac:dyDescent="0.2">
      <c r="A634" t="s">
        <v>280</v>
      </c>
      <c r="B634" s="15" t="s">
        <v>1501</v>
      </c>
      <c r="D634" t="s">
        <v>1500</v>
      </c>
      <c r="E634" t="s">
        <v>1499</v>
      </c>
      <c r="F634">
        <v>6100186</v>
      </c>
      <c r="G634">
        <v>2735</v>
      </c>
      <c r="H634">
        <v>2735.8624500000001</v>
      </c>
      <c r="I634">
        <v>0</v>
      </c>
      <c r="J634">
        <v>10.332127</v>
      </c>
      <c r="K634" t="s">
        <v>259</v>
      </c>
      <c r="L634">
        <v>1</v>
      </c>
    </row>
    <row r="635" spans="1:12" hidden="1" x14ac:dyDescent="0.2">
      <c r="A635" t="s">
        <v>280</v>
      </c>
      <c r="B635" s="15" t="s">
        <v>1498</v>
      </c>
      <c r="D635" t="s">
        <v>1497</v>
      </c>
      <c r="E635" t="s">
        <v>1496</v>
      </c>
      <c r="F635">
        <v>6556325</v>
      </c>
      <c r="G635">
        <v>13800</v>
      </c>
      <c r="H635">
        <v>13879.92916</v>
      </c>
      <c r="I635">
        <v>0</v>
      </c>
      <c r="J635">
        <v>2.3221880000000001</v>
      </c>
      <c r="K635" t="s">
        <v>256</v>
      </c>
      <c r="L635">
        <v>1</v>
      </c>
    </row>
    <row r="636" spans="1:12" hidden="1" x14ac:dyDescent="0.2">
      <c r="A636" t="s">
        <v>280</v>
      </c>
      <c r="B636" s="15" t="s">
        <v>1495</v>
      </c>
      <c r="D636" t="s">
        <v>1494</v>
      </c>
      <c r="E636" t="s">
        <v>1493</v>
      </c>
      <c r="F636">
        <v>6188193</v>
      </c>
      <c r="G636">
        <v>0</v>
      </c>
      <c r="H636">
        <v>3392.5029500000001</v>
      </c>
      <c r="I636">
        <v>0</v>
      </c>
      <c r="J636">
        <v>1.9696050000000001</v>
      </c>
      <c r="K636" t="s">
        <v>256</v>
      </c>
      <c r="L636">
        <v>1</v>
      </c>
    </row>
    <row r="637" spans="1:12" hidden="1" x14ac:dyDescent="0.2">
      <c r="A637" t="s">
        <v>280</v>
      </c>
      <c r="B637" s="15" t="s">
        <v>1492</v>
      </c>
      <c r="D637" t="s">
        <v>1491</v>
      </c>
      <c r="E637" t="s">
        <v>1490</v>
      </c>
      <c r="F637" t="s">
        <v>1489</v>
      </c>
      <c r="G637">
        <v>650</v>
      </c>
      <c r="H637">
        <v>659.39787000000001</v>
      </c>
      <c r="I637">
        <v>0</v>
      </c>
      <c r="J637">
        <v>7.0290340000000002</v>
      </c>
      <c r="K637" t="s">
        <v>255</v>
      </c>
      <c r="L637">
        <v>1</v>
      </c>
    </row>
    <row r="638" spans="1:12" hidden="1" x14ac:dyDescent="0.2">
      <c r="A638" t="s">
        <v>280</v>
      </c>
      <c r="B638" s="15" t="s">
        <v>1488</v>
      </c>
      <c r="D638" t="s">
        <v>1487</v>
      </c>
      <c r="E638" t="s">
        <v>1486</v>
      </c>
      <c r="F638" t="s">
        <v>1485</v>
      </c>
      <c r="G638">
        <v>1633</v>
      </c>
      <c r="H638">
        <v>1633.8317500000001</v>
      </c>
      <c r="I638">
        <v>0</v>
      </c>
      <c r="J638">
        <v>5.333005</v>
      </c>
      <c r="K638" t="s">
        <v>259</v>
      </c>
      <c r="L638">
        <v>1</v>
      </c>
    </row>
    <row r="639" spans="1:12" hidden="1" x14ac:dyDescent="0.2">
      <c r="A639" t="s">
        <v>280</v>
      </c>
      <c r="B639" s="15" t="s">
        <v>1484</v>
      </c>
      <c r="D639" t="s">
        <v>1483</v>
      </c>
      <c r="E639" t="s">
        <v>1482</v>
      </c>
      <c r="F639">
        <v>6633712</v>
      </c>
      <c r="G639">
        <v>385</v>
      </c>
      <c r="H639">
        <v>385.90553999999997</v>
      </c>
      <c r="I639">
        <v>0</v>
      </c>
      <c r="J639">
        <v>103.44005900000001</v>
      </c>
      <c r="K639" t="s">
        <v>259</v>
      </c>
      <c r="L639">
        <v>1</v>
      </c>
    </row>
    <row r="640" spans="1:12" hidden="1" x14ac:dyDescent="0.2">
      <c r="A640" t="s">
        <v>280</v>
      </c>
      <c r="B640" s="15" t="s">
        <v>1481</v>
      </c>
      <c r="D640" t="s">
        <v>1480</v>
      </c>
      <c r="E640" t="s">
        <v>1479</v>
      </c>
      <c r="F640" t="s">
        <v>1478</v>
      </c>
      <c r="G640">
        <v>1454</v>
      </c>
      <c r="H640">
        <v>1454.8919699999999</v>
      </c>
      <c r="I640">
        <v>0</v>
      </c>
      <c r="J640">
        <v>11.384404999999999</v>
      </c>
      <c r="K640" t="s">
        <v>252</v>
      </c>
      <c r="L640">
        <v>1</v>
      </c>
    </row>
    <row r="641" spans="1:12" hidden="1" x14ac:dyDescent="0.2">
      <c r="A641" t="s">
        <v>280</v>
      </c>
      <c r="B641" s="15" t="s">
        <v>1477</v>
      </c>
      <c r="D641" t="s">
        <v>1476</v>
      </c>
      <c r="E641" t="s">
        <v>1475</v>
      </c>
      <c r="F641" t="s">
        <v>1474</v>
      </c>
      <c r="G641">
        <v>7800</v>
      </c>
      <c r="H641">
        <v>7842.5619800000004</v>
      </c>
      <c r="I641">
        <v>0</v>
      </c>
      <c r="J641">
        <v>1.38845</v>
      </c>
      <c r="K641" t="s">
        <v>256</v>
      </c>
      <c r="L641">
        <v>1</v>
      </c>
    </row>
    <row r="642" spans="1:12" hidden="1" x14ac:dyDescent="0.2">
      <c r="A642" t="s">
        <v>280</v>
      </c>
      <c r="B642" s="15" t="s">
        <v>1473</v>
      </c>
      <c r="D642" t="s">
        <v>1472</v>
      </c>
      <c r="E642" t="s">
        <v>1471</v>
      </c>
      <c r="F642">
        <v>4143053</v>
      </c>
      <c r="G642">
        <v>54</v>
      </c>
      <c r="H642">
        <v>54.618650000000002</v>
      </c>
      <c r="I642">
        <v>0</v>
      </c>
      <c r="J642">
        <v>120.807503</v>
      </c>
      <c r="K642" t="s">
        <v>253</v>
      </c>
      <c r="L642">
        <v>1</v>
      </c>
    </row>
    <row r="643" spans="1:12" hidden="1" x14ac:dyDescent="0.2">
      <c r="A643" t="s">
        <v>280</v>
      </c>
      <c r="B643" s="15" t="s">
        <v>1470</v>
      </c>
      <c r="D643" t="s">
        <v>1469</v>
      </c>
      <c r="E643" t="s">
        <v>1468</v>
      </c>
      <c r="F643">
        <v>6611570</v>
      </c>
      <c r="G643">
        <v>1400</v>
      </c>
      <c r="H643">
        <v>1412.0425</v>
      </c>
      <c r="I643">
        <v>0</v>
      </c>
      <c r="J643">
        <v>1.4108449999999999</v>
      </c>
      <c r="K643" t="s">
        <v>254</v>
      </c>
      <c r="L643">
        <v>1</v>
      </c>
    </row>
    <row r="644" spans="1:12" hidden="1" x14ac:dyDescent="0.2">
      <c r="A644" t="s">
        <v>280</v>
      </c>
      <c r="B644" s="15" t="s">
        <v>1467</v>
      </c>
      <c r="D644" t="s">
        <v>1466</v>
      </c>
      <c r="E644" t="s">
        <v>1465</v>
      </c>
      <c r="F644">
        <v>6372480</v>
      </c>
      <c r="G644">
        <v>5000</v>
      </c>
      <c r="H644">
        <v>5488.9834700000001</v>
      </c>
      <c r="I644">
        <v>0</v>
      </c>
      <c r="J644">
        <v>7.9135989999999996</v>
      </c>
      <c r="K644" t="s">
        <v>248</v>
      </c>
      <c r="L644">
        <v>1</v>
      </c>
    </row>
    <row r="645" spans="1:12" hidden="1" x14ac:dyDescent="0.2">
      <c r="A645" t="s">
        <v>280</v>
      </c>
      <c r="B645" s="15" t="s">
        <v>1464</v>
      </c>
      <c r="D645" t="s">
        <v>1463</v>
      </c>
      <c r="E645" t="s">
        <v>1462</v>
      </c>
      <c r="F645" t="s">
        <v>1461</v>
      </c>
      <c r="G645">
        <v>16</v>
      </c>
      <c r="H645">
        <v>16.092680000000001</v>
      </c>
      <c r="I645">
        <v>0</v>
      </c>
      <c r="J645">
        <v>529.83910500000002</v>
      </c>
      <c r="K645" t="s">
        <v>258</v>
      </c>
      <c r="L645">
        <v>1</v>
      </c>
    </row>
    <row r="646" spans="1:12" hidden="1" x14ac:dyDescent="0.2">
      <c r="A646" t="s">
        <v>280</v>
      </c>
      <c r="B646" s="15" t="s">
        <v>1460</v>
      </c>
      <c r="D646" t="s">
        <v>1459</v>
      </c>
      <c r="E646" t="s">
        <v>1458</v>
      </c>
      <c r="F646">
        <v>6444066</v>
      </c>
      <c r="G646">
        <v>39000</v>
      </c>
      <c r="H646">
        <v>39322.409679999997</v>
      </c>
      <c r="I646">
        <v>0</v>
      </c>
      <c r="J646">
        <v>0.84649600000000003</v>
      </c>
      <c r="K646" t="s">
        <v>248</v>
      </c>
      <c r="L646">
        <v>1</v>
      </c>
    </row>
    <row r="647" spans="1:12" hidden="1" x14ac:dyDescent="0.2">
      <c r="A647" t="s">
        <v>280</v>
      </c>
      <c r="B647" s="15" t="s">
        <v>1457</v>
      </c>
      <c r="D647" t="s">
        <v>1456</v>
      </c>
      <c r="E647" t="s">
        <v>1455</v>
      </c>
      <c r="F647" t="s">
        <v>1454</v>
      </c>
      <c r="G647">
        <v>700</v>
      </c>
      <c r="H647">
        <v>763.63635999999997</v>
      </c>
      <c r="I647">
        <v>0</v>
      </c>
      <c r="J647">
        <v>4.5658050000000001</v>
      </c>
      <c r="K647" t="s">
        <v>257</v>
      </c>
      <c r="L647">
        <v>1</v>
      </c>
    </row>
    <row r="648" spans="1:12" hidden="1" x14ac:dyDescent="0.2">
      <c r="A648" t="s">
        <v>280</v>
      </c>
      <c r="B648" s="15" t="s">
        <v>1453</v>
      </c>
      <c r="D648" t="s">
        <v>1452</v>
      </c>
      <c r="E648" t="s">
        <v>1451</v>
      </c>
      <c r="F648">
        <v>6563648</v>
      </c>
      <c r="G648">
        <v>41100</v>
      </c>
      <c r="H648">
        <v>41160.920890000001</v>
      </c>
      <c r="I648">
        <v>0</v>
      </c>
      <c r="J648">
        <v>0.102427</v>
      </c>
      <c r="K648" t="s">
        <v>255</v>
      </c>
      <c r="L648">
        <v>1</v>
      </c>
    </row>
    <row r="649" spans="1:12" hidden="1" x14ac:dyDescent="0.2">
      <c r="A649" t="s">
        <v>280</v>
      </c>
      <c r="B649" s="15" t="s">
        <v>1450</v>
      </c>
      <c r="D649" t="s">
        <v>1449</v>
      </c>
      <c r="E649" t="s">
        <v>1448</v>
      </c>
      <c r="F649" t="s">
        <v>1447</v>
      </c>
      <c r="G649">
        <v>6000</v>
      </c>
      <c r="H649">
        <v>6386.9539500000001</v>
      </c>
      <c r="I649">
        <v>0</v>
      </c>
      <c r="J649">
        <v>0.34295700000000001</v>
      </c>
      <c r="K649" t="s">
        <v>262</v>
      </c>
      <c r="L649">
        <v>1</v>
      </c>
    </row>
    <row r="650" spans="1:12" hidden="1" x14ac:dyDescent="0.2">
      <c r="A650" t="s">
        <v>280</v>
      </c>
      <c r="B650" s="15" t="s">
        <v>1446</v>
      </c>
      <c r="D650" t="s">
        <v>1445</v>
      </c>
      <c r="E650" t="s">
        <v>1444</v>
      </c>
      <c r="F650" t="s">
        <v>1443</v>
      </c>
      <c r="G650">
        <v>4500</v>
      </c>
      <c r="H650">
        <v>4527.9161700000004</v>
      </c>
      <c r="I650">
        <v>0</v>
      </c>
      <c r="J650">
        <v>0.44903100000000001</v>
      </c>
      <c r="K650" t="s">
        <v>267</v>
      </c>
      <c r="L650">
        <v>1</v>
      </c>
    </row>
    <row r="651" spans="1:12" hidden="1" x14ac:dyDescent="0.2">
      <c r="A651" t="s">
        <v>280</v>
      </c>
      <c r="B651" s="15" t="s">
        <v>1442</v>
      </c>
      <c r="D651" t="s">
        <v>1441</v>
      </c>
      <c r="E651" t="s">
        <v>1440</v>
      </c>
      <c r="F651" t="s">
        <v>1439</v>
      </c>
      <c r="G651">
        <v>6000</v>
      </c>
      <c r="H651">
        <v>6516.5289199999997</v>
      </c>
      <c r="I651">
        <v>0</v>
      </c>
      <c r="J651">
        <v>0.249887</v>
      </c>
      <c r="K651" t="s">
        <v>262</v>
      </c>
      <c r="L651">
        <v>1</v>
      </c>
    </row>
    <row r="652" spans="1:12" hidden="1" x14ac:dyDescent="0.2">
      <c r="A652" t="s">
        <v>280</v>
      </c>
      <c r="B652" s="15" t="s">
        <v>1438</v>
      </c>
      <c r="D652" t="s">
        <v>1437</v>
      </c>
      <c r="E652" t="s">
        <v>1436</v>
      </c>
      <c r="F652" t="s">
        <v>1435</v>
      </c>
      <c r="G652">
        <v>51000</v>
      </c>
      <c r="H652">
        <v>51314.521840000001</v>
      </c>
      <c r="I652">
        <v>0</v>
      </c>
      <c r="J652">
        <v>9.5382999999999996E-2</v>
      </c>
      <c r="K652" t="s">
        <v>255</v>
      </c>
      <c r="L652">
        <v>1</v>
      </c>
    </row>
    <row r="653" spans="1:12" hidden="1" x14ac:dyDescent="0.2">
      <c r="A653" t="s">
        <v>280</v>
      </c>
      <c r="B653" s="15" t="s">
        <v>1434</v>
      </c>
      <c r="D653" t="s">
        <v>1433</v>
      </c>
      <c r="E653" t="s">
        <v>1432</v>
      </c>
      <c r="F653">
        <v>6514442</v>
      </c>
      <c r="G653">
        <v>3970</v>
      </c>
      <c r="H653">
        <v>3978.4651699999999</v>
      </c>
      <c r="I653">
        <v>0</v>
      </c>
      <c r="J653">
        <v>1.570681</v>
      </c>
      <c r="K653" t="s">
        <v>255</v>
      </c>
      <c r="L653">
        <v>1</v>
      </c>
    </row>
    <row r="654" spans="1:12" hidden="1" x14ac:dyDescent="0.2">
      <c r="A654" t="s">
        <v>280</v>
      </c>
      <c r="B654" s="15" t="s">
        <v>1431</v>
      </c>
      <c r="D654" t="s">
        <v>1430</v>
      </c>
      <c r="E654" t="s">
        <v>1429</v>
      </c>
      <c r="F654">
        <v>2434760</v>
      </c>
      <c r="G654">
        <v>3900</v>
      </c>
      <c r="H654">
        <v>3908.93388</v>
      </c>
      <c r="I654">
        <v>0</v>
      </c>
      <c r="J654">
        <v>2.481039</v>
      </c>
      <c r="K654" t="s">
        <v>257</v>
      </c>
      <c r="L654">
        <v>1</v>
      </c>
    </row>
    <row r="655" spans="1:12" hidden="1" x14ac:dyDescent="0.2">
      <c r="A655" t="s">
        <v>280</v>
      </c>
      <c r="B655" s="15" t="s">
        <v>1428</v>
      </c>
      <c r="D655" t="s">
        <v>1427</v>
      </c>
      <c r="E655" t="s">
        <v>1426</v>
      </c>
      <c r="F655">
        <v>6133450</v>
      </c>
      <c r="G655">
        <v>2000</v>
      </c>
      <c r="H655">
        <v>2468.1227800000001</v>
      </c>
      <c r="I655">
        <v>0</v>
      </c>
      <c r="J655">
        <v>2.55246</v>
      </c>
      <c r="K655" t="s">
        <v>248</v>
      </c>
      <c r="L655">
        <v>1</v>
      </c>
    </row>
    <row r="656" spans="1:12" hidden="1" x14ac:dyDescent="0.2">
      <c r="A656" t="s">
        <v>280</v>
      </c>
      <c r="B656" s="15" t="s">
        <v>1425</v>
      </c>
      <c r="D656" t="s">
        <v>1424</v>
      </c>
      <c r="E656" t="s">
        <v>1423</v>
      </c>
      <c r="F656" t="s">
        <v>1422</v>
      </c>
      <c r="G656">
        <v>500</v>
      </c>
      <c r="H656">
        <v>509.30813999999998</v>
      </c>
      <c r="I656">
        <v>0</v>
      </c>
      <c r="J656">
        <v>6.1951590000000003</v>
      </c>
      <c r="K656" t="s">
        <v>267</v>
      </c>
      <c r="L656">
        <v>1</v>
      </c>
    </row>
    <row r="657" spans="1:12" hidden="1" x14ac:dyDescent="0.2">
      <c r="A657" t="s">
        <v>280</v>
      </c>
      <c r="B657" s="15" t="s">
        <v>1421</v>
      </c>
      <c r="D657" t="s">
        <v>1420</v>
      </c>
      <c r="E657" t="s">
        <v>1419</v>
      </c>
      <c r="F657" t="s">
        <v>1418</v>
      </c>
      <c r="G657">
        <v>8300</v>
      </c>
      <c r="H657">
        <v>8361.3459199999998</v>
      </c>
      <c r="I657">
        <v>0</v>
      </c>
      <c r="J657">
        <v>1.1511469999999999</v>
      </c>
      <c r="K657" t="s">
        <v>250</v>
      </c>
      <c r="L657">
        <v>1</v>
      </c>
    </row>
    <row r="658" spans="1:12" hidden="1" x14ac:dyDescent="0.2">
      <c r="A658" t="s">
        <v>280</v>
      </c>
      <c r="B658" s="15" t="s">
        <v>1417</v>
      </c>
      <c r="D658" t="s">
        <v>1416</v>
      </c>
      <c r="E658" t="s">
        <v>1415</v>
      </c>
      <c r="F658">
        <v>6557997</v>
      </c>
      <c r="G658">
        <v>4200</v>
      </c>
      <c r="H658">
        <v>4270.1298699999998</v>
      </c>
      <c r="I658">
        <v>0</v>
      </c>
      <c r="J658">
        <v>1.612158</v>
      </c>
      <c r="K658" t="s">
        <v>256</v>
      </c>
      <c r="L658">
        <v>1</v>
      </c>
    </row>
    <row r="659" spans="1:12" hidden="1" x14ac:dyDescent="0.2">
      <c r="A659" t="s">
        <v>280</v>
      </c>
      <c r="B659" s="15" t="s">
        <v>1414</v>
      </c>
      <c r="D659" t="s">
        <v>1413</v>
      </c>
      <c r="E659" t="s">
        <v>1412</v>
      </c>
      <c r="F659">
        <v>6728793</v>
      </c>
      <c r="G659">
        <v>8000</v>
      </c>
      <c r="H659">
        <v>8951.5938600000009</v>
      </c>
      <c r="I659">
        <v>0</v>
      </c>
      <c r="J659">
        <v>0.453876</v>
      </c>
      <c r="K659" t="s">
        <v>262</v>
      </c>
      <c r="L659">
        <v>1</v>
      </c>
    </row>
    <row r="660" spans="1:12" hidden="1" x14ac:dyDescent="0.2">
      <c r="A660" t="s">
        <v>280</v>
      </c>
      <c r="B660" s="15" t="s">
        <v>1411</v>
      </c>
      <c r="D660" t="s">
        <v>1410</v>
      </c>
      <c r="E660" t="s">
        <v>1409</v>
      </c>
      <c r="F660" t="s">
        <v>1408</v>
      </c>
      <c r="G660">
        <v>3575</v>
      </c>
      <c r="H660">
        <v>3575.6286799999998</v>
      </c>
      <c r="I660">
        <v>0</v>
      </c>
      <c r="J660">
        <v>1.2493190000000001</v>
      </c>
      <c r="K660" t="s">
        <v>247</v>
      </c>
      <c r="L660">
        <v>1</v>
      </c>
    </row>
    <row r="661" spans="1:12" hidden="1" x14ac:dyDescent="0.2">
      <c r="A661" t="s">
        <v>280</v>
      </c>
      <c r="B661" s="15" t="s">
        <v>1407</v>
      </c>
      <c r="D661">
        <v>607409109</v>
      </c>
      <c r="E661" t="s">
        <v>1406</v>
      </c>
      <c r="F661">
        <v>2603225</v>
      </c>
      <c r="G661">
        <v>1758</v>
      </c>
      <c r="H661">
        <v>1758.5483999999999</v>
      </c>
      <c r="I661">
        <v>0</v>
      </c>
      <c r="J661">
        <v>8.14</v>
      </c>
      <c r="K661" t="s">
        <v>58</v>
      </c>
      <c r="L661">
        <v>1</v>
      </c>
    </row>
    <row r="662" spans="1:12" hidden="1" x14ac:dyDescent="0.2">
      <c r="A662" t="s">
        <v>280</v>
      </c>
      <c r="B662" s="15" t="s">
        <v>1405</v>
      </c>
      <c r="D662" t="s">
        <v>1404</v>
      </c>
      <c r="E662" t="s">
        <v>1403</v>
      </c>
      <c r="F662" t="s">
        <v>1402</v>
      </c>
      <c r="G662">
        <v>1358</v>
      </c>
      <c r="H662">
        <v>1358.3353</v>
      </c>
      <c r="I662">
        <v>0</v>
      </c>
      <c r="J662">
        <v>11.591754999999999</v>
      </c>
      <c r="K662" t="s">
        <v>261</v>
      </c>
      <c r="L662">
        <v>1</v>
      </c>
    </row>
    <row r="663" spans="1:12" hidden="1" x14ac:dyDescent="0.2">
      <c r="A663" t="s">
        <v>280</v>
      </c>
      <c r="B663" s="15" t="s">
        <v>1401</v>
      </c>
      <c r="D663" t="s">
        <v>1400</v>
      </c>
      <c r="E663" t="s">
        <v>1399</v>
      </c>
      <c r="F663" t="s">
        <v>1398</v>
      </c>
      <c r="G663">
        <v>529</v>
      </c>
      <c r="H663">
        <v>529.50825999999995</v>
      </c>
      <c r="I663">
        <v>0</v>
      </c>
      <c r="J663">
        <v>30.26</v>
      </c>
      <c r="K663" t="s">
        <v>58</v>
      </c>
      <c r="L663">
        <v>1</v>
      </c>
    </row>
    <row r="664" spans="1:12" hidden="1" x14ac:dyDescent="0.2">
      <c r="A664" t="s">
        <v>280</v>
      </c>
      <c r="B664" s="15" t="s">
        <v>1397</v>
      </c>
      <c r="D664" t="s">
        <v>1396</v>
      </c>
      <c r="E664" t="s">
        <v>1395</v>
      </c>
      <c r="F664" t="s">
        <v>1394</v>
      </c>
      <c r="G664">
        <v>435</v>
      </c>
      <c r="H664">
        <v>435.89433000000002</v>
      </c>
      <c r="I664">
        <v>0</v>
      </c>
      <c r="J664">
        <v>23.377520000000001</v>
      </c>
      <c r="K664" t="s">
        <v>247</v>
      </c>
      <c r="L664">
        <v>1</v>
      </c>
    </row>
    <row r="665" spans="1:12" hidden="1" x14ac:dyDescent="0.2">
      <c r="A665" t="s">
        <v>280</v>
      </c>
      <c r="B665" s="15" t="s">
        <v>1393</v>
      </c>
      <c r="D665" t="s">
        <v>1392</v>
      </c>
      <c r="E665" t="s">
        <v>1391</v>
      </c>
      <c r="F665" t="s">
        <v>1390</v>
      </c>
      <c r="G665">
        <v>1736</v>
      </c>
      <c r="H665">
        <v>1736.8730800000001</v>
      </c>
      <c r="I665">
        <v>0</v>
      </c>
      <c r="J665">
        <v>3.307544</v>
      </c>
      <c r="K665" t="s">
        <v>265</v>
      </c>
      <c r="L665">
        <v>1</v>
      </c>
    </row>
    <row r="666" spans="1:12" hidden="1" x14ac:dyDescent="0.2">
      <c r="A666" t="s">
        <v>280</v>
      </c>
      <c r="B666" s="15" t="s">
        <v>1389</v>
      </c>
      <c r="D666" t="s">
        <v>1388</v>
      </c>
      <c r="E666" t="s">
        <v>1387</v>
      </c>
      <c r="F666" t="s">
        <v>1386</v>
      </c>
      <c r="G666">
        <v>0</v>
      </c>
      <c r="H666">
        <v>4781.3223099999996</v>
      </c>
      <c r="I666">
        <v>0</v>
      </c>
      <c r="J666">
        <v>1.4107510000000001</v>
      </c>
      <c r="K666" t="s">
        <v>251</v>
      </c>
      <c r="L666">
        <v>1</v>
      </c>
    </row>
    <row r="667" spans="1:12" hidden="1" x14ac:dyDescent="0.2">
      <c r="A667" t="s">
        <v>280</v>
      </c>
      <c r="B667" s="15" t="s">
        <v>1385</v>
      </c>
      <c r="D667" t="s">
        <v>1384</v>
      </c>
      <c r="E667" t="s">
        <v>1383</v>
      </c>
      <c r="F667">
        <v>6743990</v>
      </c>
      <c r="G667">
        <v>3467</v>
      </c>
      <c r="H667">
        <v>3467.2367100000001</v>
      </c>
      <c r="I667">
        <v>0</v>
      </c>
      <c r="J667">
        <v>2.2148810000000001</v>
      </c>
      <c r="K667" t="s">
        <v>259</v>
      </c>
      <c r="L667">
        <v>1</v>
      </c>
    </row>
    <row r="668" spans="1:12" hidden="1" x14ac:dyDescent="0.2">
      <c r="A668" t="s">
        <v>280</v>
      </c>
      <c r="B668" s="15" t="s">
        <v>1382</v>
      </c>
      <c r="D668" t="s">
        <v>1381</v>
      </c>
      <c r="E668" t="s">
        <v>1380</v>
      </c>
      <c r="F668">
        <v>5996234</v>
      </c>
      <c r="G668">
        <v>0</v>
      </c>
      <c r="H668">
        <v>209.09799000000001</v>
      </c>
      <c r="I668">
        <v>0</v>
      </c>
      <c r="J668">
        <v>24.040156</v>
      </c>
      <c r="K668" t="s">
        <v>70</v>
      </c>
      <c r="L668">
        <v>1</v>
      </c>
    </row>
    <row r="669" spans="1:12" hidden="1" x14ac:dyDescent="0.2">
      <c r="A669" t="s">
        <v>280</v>
      </c>
      <c r="B669" s="15" t="s">
        <v>1379</v>
      </c>
      <c r="D669" t="s">
        <v>1378</v>
      </c>
      <c r="E669" t="s">
        <v>1377</v>
      </c>
      <c r="F669" t="s">
        <v>1376</v>
      </c>
      <c r="G669">
        <v>936</v>
      </c>
      <c r="H669">
        <v>936.84001999999998</v>
      </c>
      <c r="I669">
        <v>0</v>
      </c>
      <c r="J669">
        <v>15.1785</v>
      </c>
      <c r="K669" t="s">
        <v>247</v>
      </c>
      <c r="L669">
        <v>1</v>
      </c>
    </row>
    <row r="670" spans="1:12" hidden="1" x14ac:dyDescent="0.2">
      <c r="A670" t="s">
        <v>280</v>
      </c>
      <c r="B670" s="15" t="s">
        <v>1375</v>
      </c>
      <c r="D670" t="s">
        <v>1374</v>
      </c>
      <c r="E670" t="s">
        <v>1373</v>
      </c>
      <c r="F670">
        <v>6563206</v>
      </c>
      <c r="G670">
        <v>6191</v>
      </c>
      <c r="H670">
        <v>6191.7420300000003</v>
      </c>
      <c r="I670">
        <v>0</v>
      </c>
      <c r="J670">
        <v>6.208825</v>
      </c>
      <c r="K670" t="s">
        <v>247</v>
      </c>
      <c r="L670">
        <v>1</v>
      </c>
    </row>
    <row r="671" spans="1:12" hidden="1" x14ac:dyDescent="0.2">
      <c r="A671" t="s">
        <v>280</v>
      </c>
      <c r="B671" s="15" t="s">
        <v>1372</v>
      </c>
      <c r="D671" t="s">
        <v>1371</v>
      </c>
      <c r="E671" t="s">
        <v>1370</v>
      </c>
      <c r="F671" t="s">
        <v>1369</v>
      </c>
      <c r="G671">
        <v>2200</v>
      </c>
      <c r="H671">
        <v>2290.61393</v>
      </c>
      <c r="I671">
        <v>0</v>
      </c>
      <c r="J671">
        <v>1.3561460000000001</v>
      </c>
      <c r="K671" t="s">
        <v>250</v>
      </c>
      <c r="L671">
        <v>1</v>
      </c>
    </row>
    <row r="672" spans="1:12" hidden="1" x14ac:dyDescent="0.2">
      <c r="A672" t="s">
        <v>280</v>
      </c>
      <c r="B672" s="15" t="s">
        <v>1368</v>
      </c>
      <c r="D672" t="s">
        <v>1367</v>
      </c>
      <c r="E672" t="s">
        <v>1366</v>
      </c>
      <c r="F672" t="s">
        <v>1365</v>
      </c>
      <c r="G672">
        <v>1000</v>
      </c>
      <c r="H672">
        <v>1005.49527</v>
      </c>
      <c r="I672">
        <v>0</v>
      </c>
      <c r="J672">
        <v>6.4850430000000001</v>
      </c>
      <c r="K672" t="s">
        <v>269</v>
      </c>
      <c r="L672">
        <v>1</v>
      </c>
    </row>
    <row r="673" spans="1:12" hidden="1" x14ac:dyDescent="0.2">
      <c r="A673" t="s">
        <v>280</v>
      </c>
      <c r="B673" s="15" t="s">
        <v>1364</v>
      </c>
      <c r="D673" t="s">
        <v>1363</v>
      </c>
      <c r="E673" t="s">
        <v>1362</v>
      </c>
      <c r="F673">
        <v>6621580</v>
      </c>
      <c r="G673">
        <v>18000</v>
      </c>
      <c r="H673">
        <v>18833.034230000001</v>
      </c>
      <c r="I673">
        <v>0</v>
      </c>
      <c r="J673">
        <v>2.451918</v>
      </c>
      <c r="K673" t="s">
        <v>248</v>
      </c>
      <c r="L673">
        <v>1</v>
      </c>
    </row>
    <row r="674" spans="1:12" hidden="1" x14ac:dyDescent="0.2">
      <c r="A674" t="s">
        <v>280</v>
      </c>
      <c r="B674" s="15" t="s">
        <v>1361</v>
      </c>
      <c r="D674" t="s">
        <v>1360</v>
      </c>
      <c r="E674" t="s">
        <v>1359</v>
      </c>
      <c r="F674">
        <v>6283601</v>
      </c>
      <c r="G674">
        <v>3000</v>
      </c>
      <c r="H674">
        <v>3831.7591400000001</v>
      </c>
      <c r="I674">
        <v>0</v>
      </c>
      <c r="J674">
        <v>1.8292090000000001</v>
      </c>
      <c r="K674" t="s">
        <v>248</v>
      </c>
      <c r="L674">
        <v>1</v>
      </c>
    </row>
    <row r="675" spans="1:12" hidden="1" x14ac:dyDescent="0.2">
      <c r="A675" t="s">
        <v>280</v>
      </c>
      <c r="B675" s="15" t="s">
        <v>1358</v>
      </c>
      <c r="D675" t="s">
        <v>1357</v>
      </c>
      <c r="E675" t="s">
        <v>1356</v>
      </c>
      <c r="F675">
        <v>6622691</v>
      </c>
      <c r="G675">
        <v>1606</v>
      </c>
      <c r="H675">
        <v>1606.7526499999999</v>
      </c>
      <c r="I675">
        <v>0</v>
      </c>
      <c r="J675">
        <v>222.445615</v>
      </c>
      <c r="K675" t="s">
        <v>247</v>
      </c>
      <c r="L675">
        <v>1</v>
      </c>
    </row>
    <row r="676" spans="1:12" hidden="1" x14ac:dyDescent="0.2">
      <c r="A676" t="s">
        <v>280</v>
      </c>
      <c r="B676" s="15" t="s">
        <v>1355</v>
      </c>
      <c r="D676" t="s">
        <v>1354</v>
      </c>
      <c r="E676" t="s">
        <v>1353</v>
      </c>
      <c r="F676" t="s">
        <v>1352</v>
      </c>
      <c r="G676">
        <v>700</v>
      </c>
      <c r="H676">
        <v>708.02832999999998</v>
      </c>
      <c r="I676">
        <v>0</v>
      </c>
      <c r="J676">
        <v>12.299678999999999</v>
      </c>
      <c r="K676" t="s">
        <v>269</v>
      </c>
      <c r="L676">
        <v>1</v>
      </c>
    </row>
    <row r="677" spans="1:12" hidden="1" x14ac:dyDescent="0.2">
      <c r="A677" t="s">
        <v>280</v>
      </c>
      <c r="B677" s="15" t="s">
        <v>1351</v>
      </c>
      <c r="D677" t="s">
        <v>1350</v>
      </c>
      <c r="E677" t="s">
        <v>1349</v>
      </c>
      <c r="F677">
        <v>6560393</v>
      </c>
      <c r="G677">
        <v>0</v>
      </c>
      <c r="H677">
        <v>501.54131999999998</v>
      </c>
      <c r="I677">
        <v>0</v>
      </c>
      <c r="J677">
        <v>122.565405</v>
      </c>
      <c r="K677" t="s">
        <v>258</v>
      </c>
      <c r="L677">
        <v>1</v>
      </c>
    </row>
    <row r="678" spans="1:12" hidden="1" x14ac:dyDescent="0.2">
      <c r="A678" t="s">
        <v>280</v>
      </c>
      <c r="B678" s="15" t="s">
        <v>1348</v>
      </c>
      <c r="D678" t="s">
        <v>1347</v>
      </c>
      <c r="E678" t="s">
        <v>1346</v>
      </c>
      <c r="F678">
        <v>6264189</v>
      </c>
      <c r="G678">
        <v>64</v>
      </c>
      <c r="H678">
        <v>64.146979999999999</v>
      </c>
      <c r="I678">
        <v>0</v>
      </c>
      <c r="J678">
        <v>443.90961399999998</v>
      </c>
      <c r="K678" t="s">
        <v>258</v>
      </c>
      <c r="L678">
        <v>1</v>
      </c>
    </row>
    <row r="679" spans="1:12" hidden="1" x14ac:dyDescent="0.2">
      <c r="A679" t="s">
        <v>280</v>
      </c>
      <c r="B679" s="15" t="s">
        <v>1345</v>
      </c>
      <c r="D679" t="s">
        <v>1344</v>
      </c>
      <c r="E679" t="s">
        <v>1343</v>
      </c>
      <c r="F679">
        <v>6628008</v>
      </c>
      <c r="G679">
        <v>1399</v>
      </c>
      <c r="H679">
        <v>1399.84592</v>
      </c>
      <c r="I679">
        <v>0</v>
      </c>
      <c r="J679">
        <v>20.170691999999999</v>
      </c>
      <c r="K679" t="s">
        <v>247</v>
      </c>
      <c r="L679">
        <v>1</v>
      </c>
    </row>
    <row r="680" spans="1:12" hidden="1" x14ac:dyDescent="0.2">
      <c r="A680" t="s">
        <v>280</v>
      </c>
      <c r="B680" s="15" t="s">
        <v>1342</v>
      </c>
      <c r="D680" t="s">
        <v>1341</v>
      </c>
      <c r="E680" t="s">
        <v>1340</v>
      </c>
      <c r="F680" t="s">
        <v>1339</v>
      </c>
      <c r="G680">
        <v>1382</v>
      </c>
      <c r="H680">
        <v>1382.2007000000001</v>
      </c>
      <c r="I680">
        <v>0</v>
      </c>
      <c r="J680">
        <v>8.5106230000000007</v>
      </c>
      <c r="K680" t="s">
        <v>247</v>
      </c>
      <c r="L680">
        <v>1</v>
      </c>
    </row>
    <row r="681" spans="1:12" hidden="1" x14ac:dyDescent="0.2">
      <c r="A681" t="s">
        <v>280</v>
      </c>
      <c r="B681" s="15" t="s">
        <v>1338</v>
      </c>
      <c r="D681" t="s">
        <v>1337</v>
      </c>
      <c r="E681" t="s">
        <v>1336</v>
      </c>
      <c r="F681">
        <v>6128605</v>
      </c>
      <c r="G681">
        <v>84</v>
      </c>
      <c r="H681">
        <v>84.44332</v>
      </c>
      <c r="I681">
        <v>0</v>
      </c>
      <c r="J681">
        <v>158.133062</v>
      </c>
      <c r="K681" t="s">
        <v>259</v>
      </c>
      <c r="L681">
        <v>1</v>
      </c>
    </row>
    <row r="682" spans="1:12" hidden="1" x14ac:dyDescent="0.2">
      <c r="A682" t="s">
        <v>280</v>
      </c>
      <c r="B682" s="15" t="s">
        <v>1335</v>
      </c>
      <c r="D682" t="s">
        <v>1334</v>
      </c>
      <c r="E682" t="s">
        <v>1333</v>
      </c>
      <c r="F682">
        <v>6629335</v>
      </c>
      <c r="G682">
        <v>200</v>
      </c>
      <c r="H682">
        <v>208.08735999999999</v>
      </c>
      <c r="I682">
        <v>0</v>
      </c>
      <c r="J682">
        <v>35.841945000000003</v>
      </c>
      <c r="K682" t="s">
        <v>256</v>
      </c>
      <c r="L682">
        <v>1</v>
      </c>
    </row>
    <row r="683" spans="1:12" hidden="1" x14ac:dyDescent="0.2">
      <c r="A683" t="s">
        <v>280</v>
      </c>
      <c r="B683" s="15" t="s">
        <v>1332</v>
      </c>
      <c r="D683" t="s">
        <v>1331</v>
      </c>
      <c r="E683" t="s">
        <v>1330</v>
      </c>
      <c r="F683">
        <v>6636421</v>
      </c>
      <c r="G683">
        <v>4273</v>
      </c>
      <c r="H683">
        <v>4273.4746100000002</v>
      </c>
      <c r="I683">
        <v>0</v>
      </c>
      <c r="J683">
        <v>1.9240969999999999</v>
      </c>
      <c r="K683" t="s">
        <v>247</v>
      </c>
      <c r="L683">
        <v>1</v>
      </c>
    </row>
    <row r="684" spans="1:12" hidden="1" x14ac:dyDescent="0.2">
      <c r="A684" t="s">
        <v>280</v>
      </c>
      <c r="B684" s="15" t="s">
        <v>1329</v>
      </c>
      <c r="D684" t="s">
        <v>1328</v>
      </c>
      <c r="E684" t="s">
        <v>1327</v>
      </c>
      <c r="F684">
        <v>2606440</v>
      </c>
      <c r="G684">
        <v>283</v>
      </c>
      <c r="H684">
        <v>283.42975000000001</v>
      </c>
      <c r="I684">
        <v>0</v>
      </c>
      <c r="J684">
        <v>252.68</v>
      </c>
      <c r="K684" t="s">
        <v>58</v>
      </c>
      <c r="L684">
        <v>1</v>
      </c>
    </row>
    <row r="685" spans="1:12" hidden="1" x14ac:dyDescent="0.2">
      <c r="A685" t="s">
        <v>280</v>
      </c>
      <c r="B685" s="15" t="s">
        <v>1326</v>
      </c>
      <c r="D685" t="s">
        <v>1325</v>
      </c>
      <c r="E685" t="s">
        <v>1324</v>
      </c>
      <c r="F685" t="s">
        <v>1323</v>
      </c>
      <c r="G685">
        <v>94</v>
      </c>
      <c r="H685">
        <v>94.289249999999996</v>
      </c>
      <c r="I685">
        <v>0</v>
      </c>
      <c r="J685">
        <v>94.486784999999998</v>
      </c>
      <c r="K685" t="s">
        <v>258</v>
      </c>
      <c r="L685">
        <v>1</v>
      </c>
    </row>
    <row r="686" spans="1:12" hidden="1" x14ac:dyDescent="0.2">
      <c r="A686" t="s">
        <v>280</v>
      </c>
      <c r="B686" s="15" t="s">
        <v>1322</v>
      </c>
      <c r="D686" t="s">
        <v>1321</v>
      </c>
      <c r="E686" t="s">
        <v>1320</v>
      </c>
      <c r="F686" t="s">
        <v>1319</v>
      </c>
      <c r="G686">
        <v>3100</v>
      </c>
      <c r="H686">
        <v>3167.0602100000001</v>
      </c>
      <c r="I686">
        <v>0</v>
      </c>
      <c r="J686">
        <v>3.8566720000000001</v>
      </c>
      <c r="K686" t="s">
        <v>262</v>
      </c>
      <c r="L686">
        <v>1</v>
      </c>
    </row>
    <row r="687" spans="1:12" hidden="1" x14ac:dyDescent="0.2">
      <c r="A687" t="s">
        <v>280</v>
      </c>
      <c r="B687" s="15" t="s">
        <v>1318</v>
      </c>
      <c r="D687">
        <v>647581107</v>
      </c>
      <c r="E687" t="s">
        <v>1317</v>
      </c>
      <c r="F687" t="s">
        <v>1316</v>
      </c>
      <c r="G687">
        <v>520</v>
      </c>
      <c r="H687">
        <v>520.67237</v>
      </c>
      <c r="I687">
        <v>0</v>
      </c>
      <c r="J687">
        <v>65.900000000000006</v>
      </c>
      <c r="K687" t="s">
        <v>58</v>
      </c>
      <c r="L687">
        <v>1</v>
      </c>
    </row>
    <row r="688" spans="1:12" hidden="1" x14ac:dyDescent="0.2">
      <c r="A688" t="s">
        <v>280</v>
      </c>
      <c r="B688" s="15" t="s">
        <v>1315</v>
      </c>
      <c r="D688" t="s">
        <v>1314</v>
      </c>
      <c r="E688" t="s">
        <v>1313</v>
      </c>
      <c r="F688" t="s">
        <v>1312</v>
      </c>
      <c r="G688">
        <v>3000</v>
      </c>
      <c r="H688">
        <v>3262.6918500000002</v>
      </c>
      <c r="I688">
        <v>0</v>
      </c>
      <c r="J688">
        <v>1.440674</v>
      </c>
      <c r="K688" t="s">
        <v>262</v>
      </c>
      <c r="L688">
        <v>1</v>
      </c>
    </row>
    <row r="689" spans="1:12" hidden="1" x14ac:dyDescent="0.2">
      <c r="A689" t="s">
        <v>280</v>
      </c>
      <c r="B689" s="15" t="s">
        <v>1311</v>
      </c>
      <c r="D689" t="s">
        <v>1310</v>
      </c>
      <c r="E689" t="s">
        <v>1309</v>
      </c>
      <c r="F689">
        <v>6537085</v>
      </c>
      <c r="G689">
        <v>525</v>
      </c>
      <c r="H689">
        <v>525.12868000000003</v>
      </c>
      <c r="I689">
        <v>0</v>
      </c>
      <c r="J689">
        <v>12.211971</v>
      </c>
      <c r="K689" t="s">
        <v>258</v>
      </c>
      <c r="L689">
        <v>1</v>
      </c>
    </row>
    <row r="690" spans="1:12" hidden="1" x14ac:dyDescent="0.2">
      <c r="A690" t="s">
        <v>280</v>
      </c>
      <c r="B690" s="15" t="s">
        <v>1308</v>
      </c>
      <c r="D690" t="s">
        <v>1307</v>
      </c>
      <c r="E690" t="s">
        <v>1306</v>
      </c>
      <c r="F690" t="s">
        <v>1305</v>
      </c>
      <c r="G690">
        <v>0</v>
      </c>
      <c r="H690">
        <v>578.51238999999998</v>
      </c>
      <c r="I690">
        <v>0</v>
      </c>
      <c r="J690">
        <v>8.6595530000000007</v>
      </c>
      <c r="K690" t="s">
        <v>248</v>
      </c>
      <c r="L690">
        <v>1</v>
      </c>
    </row>
    <row r="691" spans="1:12" hidden="1" x14ac:dyDescent="0.2">
      <c r="A691" t="s">
        <v>280</v>
      </c>
      <c r="B691" s="15" t="s">
        <v>1304</v>
      </c>
      <c r="D691" t="s">
        <v>1303</v>
      </c>
      <c r="E691" t="s">
        <v>1302</v>
      </c>
      <c r="F691" t="s">
        <v>1301</v>
      </c>
      <c r="G691">
        <v>6000</v>
      </c>
      <c r="H691">
        <v>6096.2219500000001</v>
      </c>
      <c r="I691">
        <v>0</v>
      </c>
      <c r="J691">
        <v>0.97914800000000002</v>
      </c>
      <c r="K691" t="s">
        <v>262</v>
      </c>
      <c r="L691">
        <v>1</v>
      </c>
    </row>
    <row r="692" spans="1:12" hidden="1" x14ac:dyDescent="0.2">
      <c r="A692" t="s">
        <v>280</v>
      </c>
      <c r="B692" s="15" t="s">
        <v>1300</v>
      </c>
      <c r="D692" t="s">
        <v>1299</v>
      </c>
      <c r="E692" t="s">
        <v>1298</v>
      </c>
      <c r="F692" t="s">
        <v>1297</v>
      </c>
      <c r="G692">
        <v>1594</v>
      </c>
      <c r="H692">
        <v>1594.43388</v>
      </c>
      <c r="I692">
        <v>0</v>
      </c>
      <c r="J692">
        <v>78.503542999999993</v>
      </c>
      <c r="K692" t="s">
        <v>251</v>
      </c>
      <c r="L692">
        <v>1</v>
      </c>
    </row>
    <row r="693" spans="1:12" hidden="1" x14ac:dyDescent="0.2">
      <c r="A693" t="s">
        <v>280</v>
      </c>
      <c r="B693" s="15" t="s">
        <v>1296</v>
      </c>
      <c r="D693" t="s">
        <v>1295</v>
      </c>
      <c r="E693" t="s">
        <v>1294</v>
      </c>
      <c r="F693" t="s">
        <v>1293</v>
      </c>
      <c r="G693">
        <v>0</v>
      </c>
      <c r="H693">
        <v>3859.1835799999999</v>
      </c>
      <c r="I693">
        <v>0</v>
      </c>
      <c r="J693">
        <v>6.3440719999999997</v>
      </c>
      <c r="K693" t="s">
        <v>251</v>
      </c>
      <c r="L693">
        <v>1</v>
      </c>
    </row>
    <row r="694" spans="1:12" hidden="1" x14ac:dyDescent="0.2">
      <c r="A694" t="s">
        <v>280</v>
      </c>
      <c r="B694" s="15" t="s">
        <v>1292</v>
      </c>
      <c r="D694" t="s">
        <v>1291</v>
      </c>
      <c r="E694" t="s">
        <v>1290</v>
      </c>
      <c r="F694" t="s">
        <v>1289</v>
      </c>
      <c r="G694">
        <v>104</v>
      </c>
      <c r="H694">
        <v>104.84533</v>
      </c>
      <c r="I694">
        <v>0</v>
      </c>
      <c r="J694">
        <v>48.83</v>
      </c>
      <c r="K694" t="s">
        <v>58</v>
      </c>
      <c r="L694">
        <v>1</v>
      </c>
    </row>
    <row r="695" spans="1:12" hidden="1" x14ac:dyDescent="0.2">
      <c r="A695" t="s">
        <v>280</v>
      </c>
      <c r="B695" s="15" t="s">
        <v>1288</v>
      </c>
      <c r="D695" t="s">
        <v>1287</v>
      </c>
      <c r="E695" t="s">
        <v>1286</v>
      </c>
      <c r="F695">
        <v>6346333</v>
      </c>
      <c r="G695">
        <v>2000</v>
      </c>
      <c r="H695">
        <v>2132.2314000000001</v>
      </c>
      <c r="I695">
        <v>0</v>
      </c>
      <c r="J695">
        <v>4.8811340000000003</v>
      </c>
      <c r="K695" t="s">
        <v>248</v>
      </c>
      <c r="L695">
        <v>1</v>
      </c>
    </row>
    <row r="696" spans="1:12" hidden="1" x14ac:dyDescent="0.2">
      <c r="A696" t="s">
        <v>280</v>
      </c>
      <c r="B696" s="15" t="s">
        <v>1285</v>
      </c>
      <c r="D696" t="s">
        <v>1284</v>
      </c>
      <c r="E696" t="s">
        <v>1283</v>
      </c>
      <c r="F696" t="s">
        <v>1282</v>
      </c>
      <c r="G696">
        <v>4360</v>
      </c>
      <c r="H696">
        <v>4368.88429</v>
      </c>
      <c r="I696">
        <v>0</v>
      </c>
      <c r="J696">
        <v>2.2997070000000002</v>
      </c>
      <c r="K696" t="s">
        <v>251</v>
      </c>
      <c r="L696">
        <v>1</v>
      </c>
    </row>
    <row r="697" spans="1:12" hidden="1" x14ac:dyDescent="0.2">
      <c r="A697" t="s">
        <v>280</v>
      </c>
      <c r="B697" s="15" t="s">
        <v>1281</v>
      </c>
      <c r="D697" t="s">
        <v>1280</v>
      </c>
      <c r="E697" t="s">
        <v>1279</v>
      </c>
      <c r="F697" t="s">
        <v>1278</v>
      </c>
      <c r="G697">
        <v>7132</v>
      </c>
      <c r="H697">
        <v>7132.1280900000002</v>
      </c>
      <c r="I697">
        <v>0</v>
      </c>
      <c r="J697">
        <v>2.0286089999999999</v>
      </c>
      <c r="K697" t="s">
        <v>259</v>
      </c>
      <c r="L697">
        <v>1</v>
      </c>
    </row>
    <row r="698" spans="1:12" hidden="1" x14ac:dyDescent="0.2">
      <c r="A698" t="s">
        <v>280</v>
      </c>
      <c r="B698" s="15" t="s">
        <v>1277</v>
      </c>
      <c r="D698" t="s">
        <v>1276</v>
      </c>
      <c r="E698" t="s">
        <v>1275</v>
      </c>
      <c r="F698">
        <v>6497004</v>
      </c>
      <c r="G698">
        <v>65</v>
      </c>
      <c r="H698">
        <v>65.861859999999993</v>
      </c>
      <c r="I698">
        <v>0</v>
      </c>
      <c r="J698">
        <v>88.068815000000001</v>
      </c>
      <c r="K698" t="s">
        <v>258</v>
      </c>
      <c r="L698">
        <v>1</v>
      </c>
    </row>
    <row r="699" spans="1:12" hidden="1" x14ac:dyDescent="0.2">
      <c r="A699" t="s">
        <v>280</v>
      </c>
      <c r="B699" s="15" t="s">
        <v>1274</v>
      </c>
      <c r="D699" t="s">
        <v>1273</v>
      </c>
      <c r="E699" t="s">
        <v>1272</v>
      </c>
      <c r="F699">
        <v>6732716</v>
      </c>
      <c r="G699">
        <v>2400</v>
      </c>
      <c r="H699">
        <v>2449.2916100000002</v>
      </c>
      <c r="I699">
        <v>0</v>
      </c>
      <c r="J699">
        <v>1.045938</v>
      </c>
      <c r="K699" t="s">
        <v>254</v>
      </c>
      <c r="L699">
        <v>1</v>
      </c>
    </row>
    <row r="700" spans="1:12" hidden="1" x14ac:dyDescent="0.2">
      <c r="A700" t="s">
        <v>280</v>
      </c>
      <c r="B700" s="15" t="s">
        <v>1271</v>
      </c>
      <c r="D700" t="s">
        <v>1270</v>
      </c>
      <c r="E700" t="s">
        <v>1269</v>
      </c>
      <c r="F700">
        <v>6139362</v>
      </c>
      <c r="G700">
        <v>5059</v>
      </c>
      <c r="H700">
        <v>5059.6328199999998</v>
      </c>
      <c r="I700">
        <v>0</v>
      </c>
      <c r="J700">
        <v>2.0630510000000002</v>
      </c>
      <c r="K700" t="s">
        <v>259</v>
      </c>
      <c r="L700">
        <v>1</v>
      </c>
    </row>
    <row r="701" spans="1:12" hidden="1" x14ac:dyDescent="0.2">
      <c r="A701" t="s">
        <v>280</v>
      </c>
      <c r="B701" s="15" t="s">
        <v>1268</v>
      </c>
      <c r="D701" t="s">
        <v>1267</v>
      </c>
      <c r="E701" t="s">
        <v>1266</v>
      </c>
      <c r="F701" t="s">
        <v>1265</v>
      </c>
      <c r="G701">
        <v>18105</v>
      </c>
      <c r="H701">
        <v>18105.44037</v>
      </c>
      <c r="I701">
        <v>0</v>
      </c>
      <c r="J701">
        <v>1.6350100000000001</v>
      </c>
      <c r="K701" t="s">
        <v>247</v>
      </c>
      <c r="L701">
        <v>1</v>
      </c>
    </row>
    <row r="702" spans="1:12" hidden="1" x14ac:dyDescent="0.2">
      <c r="A702" t="s">
        <v>280</v>
      </c>
      <c r="B702" s="15" t="s">
        <v>1264</v>
      </c>
      <c r="D702" t="s">
        <v>1263</v>
      </c>
      <c r="E702" t="s">
        <v>1262</v>
      </c>
      <c r="F702">
        <v>6158174</v>
      </c>
      <c r="G702">
        <v>315</v>
      </c>
      <c r="H702">
        <v>315.28512000000001</v>
      </c>
      <c r="I702">
        <v>0</v>
      </c>
      <c r="J702">
        <v>20.793434000000001</v>
      </c>
      <c r="K702" t="s">
        <v>252</v>
      </c>
      <c r="L702">
        <v>1</v>
      </c>
    </row>
    <row r="703" spans="1:12" hidden="1" x14ac:dyDescent="0.2">
      <c r="A703" t="s">
        <v>280</v>
      </c>
      <c r="B703" s="15" t="s">
        <v>1261</v>
      </c>
      <c r="D703" t="s">
        <v>1260</v>
      </c>
      <c r="E703" t="s">
        <v>1259</v>
      </c>
      <c r="F703" t="s">
        <v>1258</v>
      </c>
      <c r="G703">
        <v>121</v>
      </c>
      <c r="H703">
        <v>121.61393</v>
      </c>
      <c r="I703">
        <v>0</v>
      </c>
      <c r="J703">
        <v>25.761019999999998</v>
      </c>
      <c r="K703" t="s">
        <v>258</v>
      </c>
      <c r="L703">
        <v>1</v>
      </c>
    </row>
    <row r="704" spans="1:12" hidden="1" x14ac:dyDescent="0.2">
      <c r="A704" t="s">
        <v>280</v>
      </c>
      <c r="B704" s="15" t="s">
        <v>1257</v>
      </c>
      <c r="D704" t="s">
        <v>1256</v>
      </c>
      <c r="E704" t="s">
        <v>1255</v>
      </c>
      <c r="F704">
        <v>5552551</v>
      </c>
      <c r="G704">
        <v>2414</v>
      </c>
      <c r="H704">
        <v>2414.2042499999998</v>
      </c>
      <c r="I704">
        <v>0</v>
      </c>
      <c r="J704">
        <v>1.443862</v>
      </c>
      <c r="K704" t="s">
        <v>253</v>
      </c>
      <c r="L704">
        <v>1</v>
      </c>
    </row>
    <row r="705" spans="1:12" hidden="1" x14ac:dyDescent="0.2">
      <c r="A705" t="s">
        <v>280</v>
      </c>
      <c r="B705" s="15" t="s">
        <v>1254</v>
      </c>
      <c r="D705" t="s">
        <v>1253</v>
      </c>
      <c r="E705" t="s">
        <v>1252</v>
      </c>
      <c r="F705" t="s">
        <v>1251</v>
      </c>
      <c r="G705">
        <v>80</v>
      </c>
      <c r="H705">
        <v>80.31523</v>
      </c>
      <c r="I705">
        <v>0</v>
      </c>
      <c r="J705">
        <v>108.748941</v>
      </c>
      <c r="K705" t="s">
        <v>258</v>
      </c>
      <c r="L705">
        <v>1</v>
      </c>
    </row>
    <row r="706" spans="1:12" hidden="1" x14ac:dyDescent="0.2">
      <c r="A706" t="s">
        <v>280</v>
      </c>
      <c r="B706" s="15" t="s">
        <v>1250</v>
      </c>
      <c r="D706" t="s">
        <v>1249</v>
      </c>
      <c r="E706" t="s">
        <v>1248</v>
      </c>
      <c r="F706">
        <v>7320154</v>
      </c>
      <c r="G706">
        <v>822</v>
      </c>
      <c r="H706">
        <v>822.68595000000005</v>
      </c>
      <c r="I706">
        <v>0</v>
      </c>
      <c r="J706">
        <v>42.369616000000001</v>
      </c>
      <c r="K706" t="s">
        <v>261</v>
      </c>
      <c r="L706">
        <v>1</v>
      </c>
    </row>
    <row r="707" spans="1:12" hidden="1" x14ac:dyDescent="0.2">
      <c r="A707" t="s">
        <v>280</v>
      </c>
      <c r="B707" s="15" t="s">
        <v>1247</v>
      </c>
      <c r="D707" t="s">
        <v>1246</v>
      </c>
      <c r="E707" t="s">
        <v>1245</v>
      </c>
      <c r="F707">
        <v>6658373</v>
      </c>
      <c r="G707">
        <v>4</v>
      </c>
      <c r="H707">
        <v>4.4681199999999999</v>
      </c>
      <c r="I707">
        <v>0</v>
      </c>
      <c r="J707">
        <v>684.58349999999996</v>
      </c>
      <c r="K707" t="s">
        <v>258</v>
      </c>
      <c r="L707">
        <v>1</v>
      </c>
    </row>
    <row r="708" spans="1:12" hidden="1" x14ac:dyDescent="0.2">
      <c r="A708" t="s">
        <v>280</v>
      </c>
      <c r="B708" s="15" t="s">
        <v>1244</v>
      </c>
      <c r="D708" t="s">
        <v>1243</v>
      </c>
      <c r="E708" t="s">
        <v>1242</v>
      </c>
      <c r="F708">
        <v>6666677</v>
      </c>
      <c r="G708">
        <v>3600</v>
      </c>
      <c r="H708">
        <v>3619.5985799999999</v>
      </c>
      <c r="I708">
        <v>0</v>
      </c>
      <c r="J708">
        <v>0.90828900000000001</v>
      </c>
      <c r="K708" t="s">
        <v>260</v>
      </c>
      <c r="L708">
        <v>1</v>
      </c>
    </row>
    <row r="709" spans="1:12" hidden="1" x14ac:dyDescent="0.2">
      <c r="A709" t="s">
        <v>280</v>
      </c>
      <c r="B709" s="15" t="s">
        <v>1241</v>
      </c>
      <c r="D709" t="s">
        <v>1240</v>
      </c>
      <c r="E709" t="s">
        <v>1239</v>
      </c>
      <c r="F709" t="s">
        <v>1238</v>
      </c>
      <c r="G709">
        <v>20</v>
      </c>
      <c r="H709">
        <v>20.01003</v>
      </c>
      <c r="I709">
        <v>0</v>
      </c>
      <c r="J709">
        <v>322.91428000000002</v>
      </c>
      <c r="K709" t="s">
        <v>259</v>
      </c>
      <c r="L709">
        <v>1</v>
      </c>
    </row>
    <row r="710" spans="1:12" hidden="1" x14ac:dyDescent="0.2">
      <c r="A710" t="s">
        <v>280</v>
      </c>
      <c r="B710" s="15" t="s">
        <v>1237</v>
      </c>
      <c r="D710" t="s">
        <v>1236</v>
      </c>
      <c r="E710" t="s">
        <v>1235</v>
      </c>
      <c r="F710" t="s">
        <v>1234</v>
      </c>
      <c r="G710">
        <v>69600</v>
      </c>
      <c r="H710">
        <v>69603.54191</v>
      </c>
      <c r="I710">
        <v>0</v>
      </c>
      <c r="J710">
        <v>4.6560999999999998E-2</v>
      </c>
      <c r="K710" t="s">
        <v>260</v>
      </c>
      <c r="L710">
        <v>1</v>
      </c>
    </row>
    <row r="711" spans="1:12" hidden="1" x14ac:dyDescent="0.2">
      <c r="A711" t="s">
        <v>280</v>
      </c>
      <c r="B711" s="15" t="s">
        <v>1233</v>
      </c>
      <c r="D711" t="s">
        <v>1232</v>
      </c>
      <c r="E711" t="s">
        <v>1231</v>
      </c>
      <c r="F711" t="s">
        <v>1230</v>
      </c>
      <c r="G711">
        <v>871</v>
      </c>
      <c r="H711">
        <v>871.53836999999999</v>
      </c>
      <c r="I711">
        <v>0</v>
      </c>
      <c r="J711">
        <v>4.1583100000000002</v>
      </c>
      <c r="K711" t="s">
        <v>258</v>
      </c>
      <c r="L711">
        <v>1</v>
      </c>
    </row>
    <row r="712" spans="1:12" hidden="1" x14ac:dyDescent="0.2">
      <c r="A712" t="s">
        <v>280</v>
      </c>
      <c r="B712" s="15" t="s">
        <v>1229</v>
      </c>
      <c r="D712">
        <v>669888109</v>
      </c>
      <c r="E712" t="s">
        <v>1228</v>
      </c>
      <c r="F712" t="s">
        <v>1227</v>
      </c>
      <c r="G712">
        <v>334</v>
      </c>
      <c r="H712">
        <v>334.01889</v>
      </c>
      <c r="I712">
        <v>0</v>
      </c>
      <c r="J712">
        <v>180</v>
      </c>
      <c r="K712" t="s">
        <v>58</v>
      </c>
      <c r="L712">
        <v>1</v>
      </c>
    </row>
    <row r="713" spans="1:12" hidden="1" x14ac:dyDescent="0.2">
      <c r="A713" t="s">
        <v>280</v>
      </c>
      <c r="B713" s="15" t="s">
        <v>1226</v>
      </c>
      <c r="D713" t="s">
        <v>1225</v>
      </c>
      <c r="E713" t="s">
        <v>1224</v>
      </c>
      <c r="F713" t="s">
        <v>1223</v>
      </c>
      <c r="G713">
        <v>20</v>
      </c>
      <c r="H713">
        <v>20.910270000000001</v>
      </c>
      <c r="I713">
        <v>0</v>
      </c>
      <c r="J713">
        <v>166.86722800000001</v>
      </c>
      <c r="K713" t="s">
        <v>258</v>
      </c>
      <c r="L713">
        <v>1</v>
      </c>
    </row>
    <row r="714" spans="1:12" hidden="1" x14ac:dyDescent="0.2">
      <c r="A714" t="s">
        <v>280</v>
      </c>
      <c r="B714" s="15" t="s">
        <v>1222</v>
      </c>
      <c r="D714" t="s">
        <v>1221</v>
      </c>
      <c r="E714" t="s">
        <v>1220</v>
      </c>
      <c r="F714" t="s">
        <v>1219</v>
      </c>
      <c r="G714">
        <v>7000</v>
      </c>
      <c r="H714">
        <v>7193.8689400000003</v>
      </c>
      <c r="I714">
        <v>0</v>
      </c>
      <c r="J714">
        <v>1.587585</v>
      </c>
      <c r="K714" t="s">
        <v>248</v>
      </c>
      <c r="L714">
        <v>1</v>
      </c>
    </row>
    <row r="715" spans="1:12" hidden="1" x14ac:dyDescent="0.2">
      <c r="A715" t="s">
        <v>280</v>
      </c>
      <c r="B715" s="15" t="s">
        <v>1218</v>
      </c>
      <c r="D715" t="s">
        <v>1217</v>
      </c>
      <c r="E715" t="s">
        <v>1216</v>
      </c>
      <c r="F715">
        <v>6719764</v>
      </c>
      <c r="G715">
        <v>40200</v>
      </c>
      <c r="H715">
        <v>40240.023609999997</v>
      </c>
      <c r="I715">
        <v>0</v>
      </c>
      <c r="J715">
        <v>0.171429</v>
      </c>
      <c r="K715" t="s">
        <v>260</v>
      </c>
      <c r="L715">
        <v>1</v>
      </c>
    </row>
    <row r="716" spans="1:12" hidden="1" x14ac:dyDescent="0.2">
      <c r="A716" t="s">
        <v>280</v>
      </c>
      <c r="B716" s="15" t="s">
        <v>1215</v>
      </c>
      <c r="D716" t="s">
        <v>1214</v>
      </c>
      <c r="E716" t="s">
        <v>1213</v>
      </c>
      <c r="F716" t="s">
        <v>1212</v>
      </c>
      <c r="G716">
        <v>3014</v>
      </c>
      <c r="H716">
        <v>3014.8364799999999</v>
      </c>
      <c r="I716">
        <v>0</v>
      </c>
      <c r="J716">
        <v>0.99811399999999995</v>
      </c>
      <c r="K716" t="s">
        <v>249</v>
      </c>
      <c r="L716">
        <v>1</v>
      </c>
    </row>
    <row r="717" spans="1:12" hidden="1" x14ac:dyDescent="0.2">
      <c r="A717" t="s">
        <v>280</v>
      </c>
      <c r="B717" s="15" t="s">
        <v>1211</v>
      </c>
      <c r="D717" t="s">
        <v>1210</v>
      </c>
      <c r="E717" t="s">
        <v>1209</v>
      </c>
      <c r="F717">
        <v>2682365</v>
      </c>
      <c r="G717">
        <v>10900</v>
      </c>
      <c r="H717">
        <v>10919.996450000001</v>
      </c>
      <c r="I717">
        <v>0</v>
      </c>
      <c r="J717">
        <v>7.7857909999999997</v>
      </c>
      <c r="K717" t="s">
        <v>269</v>
      </c>
      <c r="L717">
        <v>1</v>
      </c>
    </row>
    <row r="718" spans="1:12" hidden="1" x14ac:dyDescent="0.2">
      <c r="A718" t="s">
        <v>280</v>
      </c>
      <c r="B718" s="15" t="s">
        <v>1208</v>
      </c>
      <c r="D718" t="s">
        <v>1207</v>
      </c>
      <c r="E718" t="s">
        <v>1206</v>
      </c>
      <c r="F718">
        <v>2683777</v>
      </c>
      <c r="G718">
        <v>1200</v>
      </c>
      <c r="H718">
        <v>1280.5785100000001</v>
      </c>
      <c r="I718">
        <v>0</v>
      </c>
      <c r="J718">
        <v>7.0592949999999997</v>
      </c>
      <c r="K718" t="s">
        <v>269</v>
      </c>
      <c r="L718">
        <v>1</v>
      </c>
    </row>
    <row r="719" spans="1:12" hidden="1" x14ac:dyDescent="0.2">
      <c r="A719" t="s">
        <v>280</v>
      </c>
      <c r="B719" s="15" t="s">
        <v>1205</v>
      </c>
      <c r="D719" t="s">
        <v>1204</v>
      </c>
      <c r="E719" t="s">
        <v>1203</v>
      </c>
      <c r="F719">
        <v>6226576</v>
      </c>
      <c r="G719">
        <v>78000</v>
      </c>
      <c r="H719">
        <v>78008.264460000006</v>
      </c>
      <c r="I719">
        <v>0</v>
      </c>
      <c r="J719">
        <v>0.643841</v>
      </c>
      <c r="K719" t="s">
        <v>262</v>
      </c>
      <c r="L719">
        <v>1</v>
      </c>
    </row>
    <row r="720" spans="1:12" hidden="1" x14ac:dyDescent="0.2">
      <c r="A720" t="s">
        <v>280</v>
      </c>
      <c r="B720" s="15" t="s">
        <v>1202</v>
      </c>
      <c r="D720" t="s">
        <v>1201</v>
      </c>
      <c r="E720" t="s">
        <v>1200</v>
      </c>
      <c r="F720">
        <v>2684532</v>
      </c>
      <c r="G720">
        <v>14200</v>
      </c>
      <c r="H720">
        <v>14292.22373</v>
      </c>
      <c r="I720">
        <v>0</v>
      </c>
      <c r="J720">
        <v>6.7841880000000003</v>
      </c>
      <c r="K720" t="s">
        <v>269</v>
      </c>
      <c r="L720">
        <v>1</v>
      </c>
    </row>
    <row r="721" spans="1:12" hidden="1" x14ac:dyDescent="0.2">
      <c r="A721" t="s">
        <v>280</v>
      </c>
      <c r="B721" s="15" t="s">
        <v>1199</v>
      </c>
      <c r="D721" t="s">
        <v>1198</v>
      </c>
      <c r="E721" t="s">
        <v>1197</v>
      </c>
      <c r="F721" t="s">
        <v>1196</v>
      </c>
      <c r="G721">
        <v>8800</v>
      </c>
      <c r="H721">
        <v>8846.1629200000007</v>
      </c>
      <c r="I721">
        <v>0</v>
      </c>
      <c r="J721">
        <v>2.0911849999999998</v>
      </c>
      <c r="K721" t="s">
        <v>256</v>
      </c>
      <c r="L721">
        <v>1</v>
      </c>
    </row>
    <row r="722" spans="1:12" hidden="1" x14ac:dyDescent="0.2">
      <c r="A722" t="s">
        <v>280</v>
      </c>
      <c r="B722" s="15" t="s">
        <v>1195</v>
      </c>
      <c r="D722" t="s">
        <v>1194</v>
      </c>
      <c r="E722" t="s">
        <v>1193</v>
      </c>
      <c r="F722">
        <v>6695938</v>
      </c>
      <c r="G722">
        <v>700</v>
      </c>
      <c r="H722">
        <v>772.96339999999998</v>
      </c>
      <c r="I722">
        <v>0</v>
      </c>
      <c r="J722">
        <v>6.079027</v>
      </c>
      <c r="K722" t="s">
        <v>256</v>
      </c>
      <c r="L722">
        <v>1</v>
      </c>
    </row>
    <row r="723" spans="1:12" hidden="1" x14ac:dyDescent="0.2">
      <c r="A723" t="s">
        <v>280</v>
      </c>
      <c r="B723" s="15" t="s">
        <v>1192</v>
      </c>
      <c r="D723" t="s">
        <v>1191</v>
      </c>
      <c r="E723" t="s">
        <v>1190</v>
      </c>
      <c r="F723">
        <v>6703972</v>
      </c>
      <c r="G723">
        <v>2500</v>
      </c>
      <c r="H723">
        <v>2586.8949200000002</v>
      </c>
      <c r="I723">
        <v>0</v>
      </c>
      <c r="J723">
        <v>4.323404</v>
      </c>
      <c r="K723" t="s">
        <v>256</v>
      </c>
      <c r="L723">
        <v>1</v>
      </c>
    </row>
    <row r="724" spans="1:12" hidden="1" x14ac:dyDescent="0.2">
      <c r="A724" t="s">
        <v>280</v>
      </c>
      <c r="B724" s="15" t="s">
        <v>1189</v>
      </c>
      <c r="D724" t="s">
        <v>1188</v>
      </c>
      <c r="E724" t="s">
        <v>1187</v>
      </c>
      <c r="F724" t="s">
        <v>1186</v>
      </c>
      <c r="G724">
        <v>2172</v>
      </c>
      <c r="H724">
        <v>2172.7880700000001</v>
      </c>
      <c r="I724">
        <v>0</v>
      </c>
      <c r="J724">
        <v>3.072435</v>
      </c>
      <c r="K724" t="s">
        <v>259</v>
      </c>
      <c r="L724">
        <v>1</v>
      </c>
    </row>
    <row r="725" spans="1:12" hidden="1" x14ac:dyDescent="0.2">
      <c r="A725" t="s">
        <v>280</v>
      </c>
      <c r="B725" s="15" t="s">
        <v>1185</v>
      </c>
      <c r="D725" t="s">
        <v>1184</v>
      </c>
      <c r="E725" t="s">
        <v>1183</v>
      </c>
      <c r="F725" t="s">
        <v>1182</v>
      </c>
      <c r="G725">
        <v>3083</v>
      </c>
      <c r="H725">
        <v>3083.3229000000001</v>
      </c>
      <c r="I725">
        <v>0</v>
      </c>
      <c r="J725">
        <v>2.7314150000000001</v>
      </c>
      <c r="K725" t="s">
        <v>253</v>
      </c>
      <c r="L725">
        <v>1</v>
      </c>
    </row>
    <row r="726" spans="1:12" hidden="1" x14ac:dyDescent="0.2">
      <c r="A726" t="s">
        <v>280</v>
      </c>
      <c r="B726" s="15" t="s">
        <v>1181</v>
      </c>
      <c r="D726" t="s">
        <v>1180</v>
      </c>
      <c r="E726" t="s">
        <v>1179</v>
      </c>
      <c r="F726">
        <v>6728469</v>
      </c>
      <c r="G726">
        <v>0</v>
      </c>
      <c r="H726">
        <v>543.99940000000004</v>
      </c>
      <c r="I726">
        <v>0</v>
      </c>
      <c r="J726">
        <v>7.8811660000000003</v>
      </c>
      <c r="K726" t="s">
        <v>248</v>
      </c>
      <c r="L726">
        <v>1</v>
      </c>
    </row>
    <row r="727" spans="1:12" hidden="1" x14ac:dyDescent="0.2">
      <c r="A727" t="s">
        <v>280</v>
      </c>
      <c r="B727" s="15" t="s">
        <v>1178</v>
      </c>
      <c r="D727" t="s">
        <v>1177</v>
      </c>
      <c r="E727" t="s">
        <v>1176</v>
      </c>
      <c r="F727">
        <v>6706250</v>
      </c>
      <c r="G727">
        <v>24000</v>
      </c>
      <c r="H727">
        <v>25128.212510000001</v>
      </c>
      <c r="I727">
        <v>0</v>
      </c>
      <c r="J727">
        <v>1.0581940000000001</v>
      </c>
      <c r="K727" t="s">
        <v>262</v>
      </c>
      <c r="L727">
        <v>1</v>
      </c>
    </row>
    <row r="728" spans="1:12" hidden="1" x14ac:dyDescent="0.2">
      <c r="A728" t="s">
        <v>280</v>
      </c>
      <c r="B728" s="15" t="s">
        <v>1175</v>
      </c>
      <c r="D728" t="s">
        <v>1174</v>
      </c>
      <c r="E728" t="s">
        <v>1173</v>
      </c>
      <c r="F728">
        <v>6688068</v>
      </c>
      <c r="G728">
        <v>1350</v>
      </c>
      <c r="H728">
        <v>1350.7709500000001</v>
      </c>
      <c r="I728">
        <v>0</v>
      </c>
      <c r="J728">
        <v>5.3662609999999997</v>
      </c>
      <c r="K728" t="s">
        <v>247</v>
      </c>
      <c r="L728">
        <v>1</v>
      </c>
    </row>
    <row r="729" spans="1:12" hidden="1" x14ac:dyDescent="0.2">
      <c r="A729" t="s">
        <v>280</v>
      </c>
      <c r="B729" s="15" t="s">
        <v>1172</v>
      </c>
      <c r="D729" t="s">
        <v>1171</v>
      </c>
      <c r="E729" t="s">
        <v>1170</v>
      </c>
      <c r="F729" t="s">
        <v>1169</v>
      </c>
      <c r="G729">
        <v>435</v>
      </c>
      <c r="H729">
        <v>435.76092</v>
      </c>
      <c r="I729">
        <v>0</v>
      </c>
      <c r="J729">
        <v>16.150141999999999</v>
      </c>
      <c r="K729" t="s">
        <v>259</v>
      </c>
      <c r="L729">
        <v>1</v>
      </c>
    </row>
    <row r="730" spans="1:12" hidden="1" x14ac:dyDescent="0.2">
      <c r="A730" t="s">
        <v>280</v>
      </c>
      <c r="B730" s="15" t="s">
        <v>1168</v>
      </c>
      <c r="D730" t="s">
        <v>1167</v>
      </c>
      <c r="E730" t="s">
        <v>1166</v>
      </c>
      <c r="F730" t="s">
        <v>1165</v>
      </c>
      <c r="G730">
        <v>1600</v>
      </c>
      <c r="H730">
        <v>1649.81936</v>
      </c>
      <c r="I730">
        <v>0</v>
      </c>
      <c r="J730">
        <v>1.5355399999999999</v>
      </c>
      <c r="K730" t="s">
        <v>267</v>
      </c>
      <c r="L730">
        <v>1</v>
      </c>
    </row>
    <row r="731" spans="1:12" hidden="1" x14ac:dyDescent="0.2">
      <c r="A731" t="s">
        <v>280</v>
      </c>
      <c r="B731" s="15" t="s">
        <v>1164</v>
      </c>
      <c r="D731" t="s">
        <v>1163</v>
      </c>
      <c r="E731" t="s">
        <v>1162</v>
      </c>
      <c r="F731" t="s">
        <v>1161</v>
      </c>
      <c r="G731">
        <v>18500</v>
      </c>
      <c r="H731">
        <v>18825.560799999999</v>
      </c>
      <c r="I731">
        <v>0</v>
      </c>
      <c r="J731">
        <v>9.1603929999999991</v>
      </c>
      <c r="K731" t="s">
        <v>262</v>
      </c>
      <c r="L731">
        <v>1</v>
      </c>
    </row>
    <row r="732" spans="1:12" hidden="1" x14ac:dyDescent="0.2">
      <c r="A732" t="s">
        <v>280</v>
      </c>
      <c r="B732" s="15" t="s">
        <v>1160</v>
      </c>
      <c r="D732" t="s">
        <v>1159</v>
      </c>
      <c r="E732" t="s">
        <v>1158</v>
      </c>
      <c r="F732" t="s">
        <v>1157</v>
      </c>
      <c r="G732">
        <v>800</v>
      </c>
      <c r="H732">
        <v>812.92443000000003</v>
      </c>
      <c r="I732">
        <v>0</v>
      </c>
      <c r="J732">
        <v>8.8216239999999999</v>
      </c>
      <c r="K732" t="s">
        <v>267</v>
      </c>
      <c r="L732">
        <v>1</v>
      </c>
    </row>
    <row r="733" spans="1:12" hidden="1" x14ac:dyDescent="0.2">
      <c r="A733" t="s">
        <v>280</v>
      </c>
      <c r="B733" s="15" t="s">
        <v>1156</v>
      </c>
      <c r="D733" t="s">
        <v>1155</v>
      </c>
      <c r="E733" t="s">
        <v>1154</v>
      </c>
      <c r="F733" t="s">
        <v>1153</v>
      </c>
      <c r="G733">
        <v>301</v>
      </c>
      <c r="H733">
        <v>301.80813999999998</v>
      </c>
      <c r="I733">
        <v>0</v>
      </c>
      <c r="J733">
        <v>32.280602999999999</v>
      </c>
      <c r="K733" t="s">
        <v>259</v>
      </c>
      <c r="L733">
        <v>1</v>
      </c>
    </row>
    <row r="734" spans="1:12" hidden="1" x14ac:dyDescent="0.2">
      <c r="A734" t="s">
        <v>280</v>
      </c>
      <c r="B734" s="15" t="s">
        <v>1152</v>
      </c>
      <c r="D734">
        <v>368287207</v>
      </c>
      <c r="E734" t="s">
        <v>1151</v>
      </c>
      <c r="F734">
        <v>5140989</v>
      </c>
      <c r="G734">
        <v>2837</v>
      </c>
      <c r="H734">
        <v>2837.6924399999998</v>
      </c>
      <c r="I734">
        <v>0</v>
      </c>
      <c r="J734">
        <v>4.7460000000000004</v>
      </c>
      <c r="K734" t="s">
        <v>58</v>
      </c>
      <c r="L734">
        <v>1</v>
      </c>
    </row>
    <row r="735" spans="1:12" hidden="1" x14ac:dyDescent="0.2">
      <c r="A735" t="s">
        <v>280</v>
      </c>
      <c r="B735" s="15" t="s">
        <v>1150</v>
      </c>
      <c r="D735" t="s">
        <v>1149</v>
      </c>
      <c r="E735" t="s">
        <v>1148</v>
      </c>
      <c r="F735" t="s">
        <v>1147</v>
      </c>
      <c r="G735">
        <v>230</v>
      </c>
      <c r="H735">
        <v>230.87780000000001</v>
      </c>
      <c r="I735">
        <v>0</v>
      </c>
      <c r="J735">
        <v>78.599999999999994</v>
      </c>
      <c r="K735" t="s">
        <v>58</v>
      </c>
      <c r="L735">
        <v>1</v>
      </c>
    </row>
    <row r="736" spans="1:12" hidden="1" x14ac:dyDescent="0.2">
      <c r="A736" t="s">
        <v>280</v>
      </c>
      <c r="B736" s="15" t="s">
        <v>1146</v>
      </c>
      <c r="D736" t="s">
        <v>1145</v>
      </c>
      <c r="E736" t="s">
        <v>1144</v>
      </c>
      <c r="F736" t="s">
        <v>1143</v>
      </c>
      <c r="G736">
        <v>0</v>
      </c>
      <c r="H736">
        <v>1307.41617</v>
      </c>
      <c r="I736">
        <v>0</v>
      </c>
      <c r="J736">
        <v>15.505000000000001</v>
      </c>
      <c r="K736" t="s">
        <v>58</v>
      </c>
      <c r="L736">
        <v>1</v>
      </c>
    </row>
    <row r="737" spans="1:12" hidden="1" x14ac:dyDescent="0.2">
      <c r="A737" t="s">
        <v>280</v>
      </c>
      <c r="B737" s="15" t="s">
        <v>1142</v>
      </c>
      <c r="D737" t="s">
        <v>1141</v>
      </c>
      <c r="E737" t="s">
        <v>1140</v>
      </c>
      <c r="F737" t="s">
        <v>1139</v>
      </c>
      <c r="G737">
        <v>380</v>
      </c>
      <c r="H737">
        <v>380.28865999999999</v>
      </c>
      <c r="I737">
        <v>0</v>
      </c>
      <c r="J737">
        <v>13.53</v>
      </c>
      <c r="K737" t="s">
        <v>58</v>
      </c>
      <c r="L737">
        <v>1</v>
      </c>
    </row>
    <row r="738" spans="1:12" hidden="1" x14ac:dyDescent="0.2">
      <c r="A738" t="s">
        <v>280</v>
      </c>
      <c r="B738" s="15" t="s">
        <v>1138</v>
      </c>
      <c r="D738" t="s">
        <v>1137</v>
      </c>
      <c r="E738" t="s">
        <v>1136</v>
      </c>
      <c r="F738" t="s">
        <v>1135</v>
      </c>
      <c r="G738">
        <v>330</v>
      </c>
      <c r="H738">
        <v>332.32172000000003</v>
      </c>
      <c r="I738">
        <v>0</v>
      </c>
      <c r="J738">
        <v>23.741076</v>
      </c>
      <c r="K738" t="s">
        <v>255</v>
      </c>
      <c r="L738">
        <v>1</v>
      </c>
    </row>
    <row r="739" spans="1:12" hidden="1" x14ac:dyDescent="0.2">
      <c r="A739" t="s">
        <v>280</v>
      </c>
      <c r="B739" s="15" t="s">
        <v>1134</v>
      </c>
      <c r="D739" t="s">
        <v>1133</v>
      </c>
      <c r="E739" t="s">
        <v>1132</v>
      </c>
      <c r="F739">
        <v>5810066</v>
      </c>
      <c r="G739">
        <v>1092</v>
      </c>
      <c r="H739">
        <v>1092.52007</v>
      </c>
      <c r="I739">
        <v>0</v>
      </c>
      <c r="J739">
        <v>29.579293</v>
      </c>
      <c r="K739" t="s">
        <v>253</v>
      </c>
      <c r="L739">
        <v>1</v>
      </c>
    </row>
    <row r="740" spans="1:12" hidden="1" x14ac:dyDescent="0.2">
      <c r="A740" t="s">
        <v>280</v>
      </c>
      <c r="B740" s="15" t="s">
        <v>1131</v>
      </c>
      <c r="D740" t="s">
        <v>1130</v>
      </c>
      <c r="E740" t="s">
        <v>1129</v>
      </c>
      <c r="F740" t="s">
        <v>1128</v>
      </c>
      <c r="G740">
        <v>6367</v>
      </c>
      <c r="H740">
        <v>6367.4344700000001</v>
      </c>
      <c r="I740">
        <v>0</v>
      </c>
      <c r="J740">
        <v>1.963122</v>
      </c>
      <c r="K740" t="s">
        <v>253</v>
      </c>
      <c r="L740">
        <v>1</v>
      </c>
    </row>
    <row r="741" spans="1:12" hidden="1" x14ac:dyDescent="0.2">
      <c r="A741" t="s">
        <v>280</v>
      </c>
      <c r="B741" s="15" t="s">
        <v>1127</v>
      </c>
      <c r="D741" t="s">
        <v>1126</v>
      </c>
      <c r="E741" t="s">
        <v>1125</v>
      </c>
      <c r="F741" t="s">
        <v>1124</v>
      </c>
      <c r="G741">
        <v>900</v>
      </c>
      <c r="H741">
        <v>913.67944999999997</v>
      </c>
      <c r="I741">
        <v>0</v>
      </c>
      <c r="J741">
        <v>1.776986</v>
      </c>
      <c r="K741" t="s">
        <v>267</v>
      </c>
      <c r="L741">
        <v>1</v>
      </c>
    </row>
    <row r="742" spans="1:12" hidden="1" x14ac:dyDescent="0.2">
      <c r="A742" t="s">
        <v>280</v>
      </c>
      <c r="B742" s="15" t="s">
        <v>1123</v>
      </c>
      <c r="D742" t="s">
        <v>1122</v>
      </c>
      <c r="E742" t="s">
        <v>1121</v>
      </c>
      <c r="F742" t="s">
        <v>1120</v>
      </c>
      <c r="G742">
        <v>0</v>
      </c>
      <c r="H742">
        <v>415.70425</v>
      </c>
      <c r="I742">
        <v>0</v>
      </c>
      <c r="J742">
        <v>10.958904</v>
      </c>
      <c r="K742" t="s">
        <v>251</v>
      </c>
      <c r="L742">
        <v>1</v>
      </c>
    </row>
    <row r="743" spans="1:12" hidden="1" x14ac:dyDescent="0.2">
      <c r="A743" t="s">
        <v>280</v>
      </c>
      <c r="B743" s="15" t="s">
        <v>1119</v>
      </c>
      <c r="D743" t="s">
        <v>1118</v>
      </c>
      <c r="E743" t="s">
        <v>1117</v>
      </c>
      <c r="F743" t="s">
        <v>1116</v>
      </c>
      <c r="G743">
        <v>0</v>
      </c>
      <c r="H743">
        <v>109.19007999999999</v>
      </c>
      <c r="I743">
        <v>0</v>
      </c>
      <c r="J743">
        <v>81.171469000000002</v>
      </c>
      <c r="K743" t="s">
        <v>251</v>
      </c>
      <c r="L743">
        <v>1</v>
      </c>
    </row>
    <row r="744" spans="1:12" hidden="1" x14ac:dyDescent="0.2">
      <c r="A744" t="s">
        <v>280</v>
      </c>
      <c r="B744" s="15" t="s">
        <v>1115</v>
      </c>
      <c r="D744" t="s">
        <v>1114</v>
      </c>
      <c r="E744" t="s">
        <v>1113</v>
      </c>
      <c r="F744" t="s">
        <v>1112</v>
      </c>
      <c r="G744">
        <v>300</v>
      </c>
      <c r="H744">
        <v>361.57024000000001</v>
      </c>
      <c r="I744">
        <v>0</v>
      </c>
      <c r="J744">
        <v>14.529915000000001</v>
      </c>
      <c r="K744" t="s">
        <v>269</v>
      </c>
      <c r="L744">
        <v>1</v>
      </c>
    </row>
    <row r="745" spans="1:12" hidden="1" x14ac:dyDescent="0.2">
      <c r="A745" t="s">
        <v>280</v>
      </c>
      <c r="B745" s="15" t="s">
        <v>1111</v>
      </c>
      <c r="D745" t="s">
        <v>1110</v>
      </c>
      <c r="E745" t="s">
        <v>1109</v>
      </c>
      <c r="F745">
        <v>6693233</v>
      </c>
      <c r="G745">
        <v>286</v>
      </c>
      <c r="H745">
        <v>286.34061000000003</v>
      </c>
      <c r="I745">
        <v>0</v>
      </c>
      <c r="J745">
        <v>233.98850100000001</v>
      </c>
      <c r="K745" t="s">
        <v>258</v>
      </c>
      <c r="L745">
        <v>1</v>
      </c>
    </row>
    <row r="746" spans="1:12" hidden="1" x14ac:dyDescent="0.2">
      <c r="A746" t="s">
        <v>280</v>
      </c>
      <c r="B746" s="15" t="s">
        <v>1108</v>
      </c>
      <c r="D746" t="s">
        <v>1107</v>
      </c>
      <c r="E746" t="s">
        <v>1106</v>
      </c>
      <c r="F746">
        <v>6419451</v>
      </c>
      <c r="G746">
        <v>85</v>
      </c>
      <c r="H746">
        <v>85.247339999999994</v>
      </c>
      <c r="I746">
        <v>0</v>
      </c>
      <c r="J746">
        <v>51.522038999999999</v>
      </c>
      <c r="K746" t="s">
        <v>258</v>
      </c>
      <c r="L746">
        <v>1</v>
      </c>
    </row>
    <row r="747" spans="1:12" hidden="1" x14ac:dyDescent="0.2">
      <c r="A747" t="s">
        <v>280</v>
      </c>
      <c r="B747" s="15" t="s">
        <v>1105</v>
      </c>
      <c r="D747" t="s">
        <v>1104</v>
      </c>
      <c r="E747" t="s">
        <v>1103</v>
      </c>
      <c r="F747">
        <v>6344274</v>
      </c>
      <c r="G747">
        <v>176</v>
      </c>
      <c r="H747">
        <v>176.90612999999999</v>
      </c>
      <c r="I747">
        <v>0</v>
      </c>
      <c r="J747">
        <v>17.872264999999999</v>
      </c>
      <c r="K747" t="s">
        <v>258</v>
      </c>
      <c r="L747">
        <v>1</v>
      </c>
    </row>
    <row r="748" spans="1:12" hidden="1" x14ac:dyDescent="0.2">
      <c r="A748" t="s">
        <v>280</v>
      </c>
      <c r="B748" s="15" t="s">
        <v>1102</v>
      </c>
      <c r="D748" t="s">
        <v>1101</v>
      </c>
      <c r="E748" t="s">
        <v>1100</v>
      </c>
      <c r="F748" t="s">
        <v>1099</v>
      </c>
      <c r="G748">
        <v>9000</v>
      </c>
      <c r="H748">
        <v>9977.5678800000005</v>
      </c>
      <c r="I748">
        <v>0</v>
      </c>
      <c r="J748">
        <v>0.53419700000000003</v>
      </c>
      <c r="K748" t="s">
        <v>262</v>
      </c>
      <c r="L748">
        <v>1</v>
      </c>
    </row>
    <row r="749" spans="1:12" hidden="1" x14ac:dyDescent="0.2">
      <c r="A749" t="s">
        <v>280</v>
      </c>
      <c r="B749" s="15" t="s">
        <v>1098</v>
      </c>
      <c r="D749" t="s">
        <v>1097</v>
      </c>
      <c r="E749" t="s">
        <v>1096</v>
      </c>
      <c r="F749">
        <v>6696157</v>
      </c>
      <c r="G749">
        <v>8000</v>
      </c>
      <c r="H749">
        <v>8097.5324600000004</v>
      </c>
      <c r="I749">
        <v>0</v>
      </c>
      <c r="J749">
        <v>1.1546069999999999</v>
      </c>
      <c r="K749" t="s">
        <v>248</v>
      </c>
      <c r="L749">
        <v>1</v>
      </c>
    </row>
    <row r="750" spans="1:12" hidden="1" x14ac:dyDescent="0.2">
      <c r="A750" t="s">
        <v>280</v>
      </c>
      <c r="B750" s="15" t="s">
        <v>1095</v>
      </c>
      <c r="D750" t="s">
        <v>1094</v>
      </c>
      <c r="E750" t="s">
        <v>1093</v>
      </c>
      <c r="F750" t="s">
        <v>1092</v>
      </c>
      <c r="G750">
        <v>5678</v>
      </c>
      <c r="H750">
        <v>5678.06729</v>
      </c>
      <c r="I750">
        <v>0</v>
      </c>
      <c r="J750">
        <v>2.7216809999999998</v>
      </c>
      <c r="K750" t="s">
        <v>259</v>
      </c>
      <c r="L750">
        <v>1</v>
      </c>
    </row>
    <row r="751" spans="1:12" hidden="1" x14ac:dyDescent="0.2">
      <c r="A751" t="s">
        <v>280</v>
      </c>
      <c r="B751" s="15" t="s">
        <v>1091</v>
      </c>
      <c r="D751" t="s">
        <v>1090</v>
      </c>
      <c r="E751" t="s">
        <v>1089</v>
      </c>
      <c r="F751">
        <v>6599676</v>
      </c>
      <c r="G751">
        <v>2000</v>
      </c>
      <c r="H751">
        <v>2732.1723699999998</v>
      </c>
      <c r="I751">
        <v>0</v>
      </c>
      <c r="J751">
        <v>2.2151589999999999</v>
      </c>
      <c r="K751" t="s">
        <v>248</v>
      </c>
      <c r="L751">
        <v>1</v>
      </c>
    </row>
    <row r="752" spans="1:12" hidden="1" x14ac:dyDescent="0.2">
      <c r="A752" t="s">
        <v>280</v>
      </c>
      <c r="B752" s="15" t="s">
        <v>1088</v>
      </c>
      <c r="D752" t="s">
        <v>1087</v>
      </c>
      <c r="E752" t="s">
        <v>1086</v>
      </c>
      <c r="F752" t="s">
        <v>1085</v>
      </c>
      <c r="G752">
        <v>3191</v>
      </c>
      <c r="H752">
        <v>3191.9811</v>
      </c>
      <c r="I752">
        <v>0</v>
      </c>
      <c r="J752">
        <v>10.750807999999999</v>
      </c>
      <c r="K752" t="s">
        <v>253</v>
      </c>
      <c r="L752">
        <v>1</v>
      </c>
    </row>
    <row r="753" spans="1:12" hidden="1" x14ac:dyDescent="0.2">
      <c r="A753" t="s">
        <v>280</v>
      </c>
      <c r="B753" s="15" t="s">
        <v>1084</v>
      </c>
      <c r="D753" t="s">
        <v>1083</v>
      </c>
      <c r="E753" t="s">
        <v>1082</v>
      </c>
      <c r="F753">
        <v>6681669</v>
      </c>
      <c r="G753">
        <v>2200</v>
      </c>
      <c r="H753">
        <v>2200.9799200000002</v>
      </c>
      <c r="I753">
        <v>0</v>
      </c>
      <c r="J753">
        <v>4.2747719999999996</v>
      </c>
      <c r="K753" t="s">
        <v>256</v>
      </c>
      <c r="L753">
        <v>1</v>
      </c>
    </row>
    <row r="754" spans="1:12" hidden="1" x14ac:dyDescent="0.2">
      <c r="A754" t="s">
        <v>280</v>
      </c>
      <c r="B754" s="15" t="s">
        <v>1081</v>
      </c>
      <c r="D754" t="s">
        <v>1080</v>
      </c>
      <c r="E754" t="s">
        <v>1079</v>
      </c>
      <c r="F754">
        <v>6704986</v>
      </c>
      <c r="G754">
        <v>2000</v>
      </c>
      <c r="H754">
        <v>2083.8252600000001</v>
      </c>
      <c r="I754">
        <v>0</v>
      </c>
      <c r="J754">
        <v>10.378491</v>
      </c>
      <c r="K754" t="s">
        <v>248</v>
      </c>
      <c r="L754">
        <v>1</v>
      </c>
    </row>
    <row r="755" spans="1:12" hidden="1" x14ac:dyDescent="0.2">
      <c r="A755" t="s">
        <v>280</v>
      </c>
      <c r="B755" s="15" t="s">
        <v>1078</v>
      </c>
      <c r="D755" t="s">
        <v>1077</v>
      </c>
      <c r="E755" t="s">
        <v>1076</v>
      </c>
      <c r="F755" t="s">
        <v>1075</v>
      </c>
      <c r="G755">
        <v>4900</v>
      </c>
      <c r="H755">
        <v>4968.0047199999999</v>
      </c>
      <c r="I755">
        <v>0</v>
      </c>
      <c r="J755">
        <v>1.0820669999999999</v>
      </c>
      <c r="K755" t="s">
        <v>256</v>
      </c>
      <c r="L755">
        <v>1</v>
      </c>
    </row>
    <row r="756" spans="1:12" hidden="1" x14ac:dyDescent="0.2">
      <c r="A756" t="s">
        <v>280</v>
      </c>
      <c r="B756" s="15" t="s">
        <v>1074</v>
      </c>
      <c r="D756" t="s">
        <v>1073</v>
      </c>
      <c r="E756" t="s">
        <v>1072</v>
      </c>
      <c r="F756">
        <v>2393388</v>
      </c>
      <c r="G756">
        <v>850</v>
      </c>
      <c r="H756">
        <v>851.07141999999999</v>
      </c>
      <c r="I756">
        <v>0</v>
      </c>
      <c r="J756">
        <v>10.096838</v>
      </c>
      <c r="K756" t="s">
        <v>257</v>
      </c>
      <c r="L756">
        <v>1</v>
      </c>
    </row>
    <row r="757" spans="1:12" hidden="1" x14ac:dyDescent="0.2">
      <c r="A757" t="s">
        <v>280</v>
      </c>
      <c r="B757" s="15" t="s">
        <v>1071</v>
      </c>
      <c r="D757" t="s">
        <v>1070</v>
      </c>
      <c r="E757" t="s">
        <v>1069</v>
      </c>
      <c r="F757">
        <v>6613219</v>
      </c>
      <c r="G757">
        <v>552</v>
      </c>
      <c r="H757">
        <v>552.62572999999998</v>
      </c>
      <c r="I757">
        <v>0</v>
      </c>
      <c r="J757">
        <v>17.385145999999999</v>
      </c>
      <c r="K757" t="s">
        <v>247</v>
      </c>
      <c r="L757">
        <v>1</v>
      </c>
    </row>
    <row r="758" spans="1:12" hidden="1" x14ac:dyDescent="0.2">
      <c r="A758" t="s">
        <v>280</v>
      </c>
      <c r="B758" s="15" t="s">
        <v>1068</v>
      </c>
      <c r="D758" t="s">
        <v>1067</v>
      </c>
      <c r="E758" t="s">
        <v>1066</v>
      </c>
      <c r="F758" t="s">
        <v>1065</v>
      </c>
      <c r="G758">
        <v>15500</v>
      </c>
      <c r="H758">
        <v>15537.36717</v>
      </c>
      <c r="I758">
        <v>0</v>
      </c>
      <c r="J758">
        <v>0.19470899999999999</v>
      </c>
      <c r="K758" t="s">
        <v>260</v>
      </c>
      <c r="L758">
        <v>1</v>
      </c>
    </row>
    <row r="759" spans="1:12" hidden="1" x14ac:dyDescent="0.2">
      <c r="A759" t="s">
        <v>280</v>
      </c>
      <c r="B759" s="15" t="s">
        <v>1064</v>
      </c>
      <c r="D759" t="s">
        <v>1063</v>
      </c>
      <c r="E759" t="s">
        <v>1062</v>
      </c>
      <c r="F759" t="s">
        <v>1061</v>
      </c>
      <c r="G759">
        <v>5000</v>
      </c>
      <c r="H759">
        <v>5097.8978699999998</v>
      </c>
      <c r="I759">
        <v>0</v>
      </c>
      <c r="J759">
        <v>3.942285</v>
      </c>
      <c r="K759" t="s">
        <v>250</v>
      </c>
      <c r="L759">
        <v>1</v>
      </c>
    </row>
    <row r="760" spans="1:12" hidden="1" x14ac:dyDescent="0.2">
      <c r="A760" t="s">
        <v>280</v>
      </c>
      <c r="B760" s="15" t="s">
        <v>1060</v>
      </c>
      <c r="D760" t="s">
        <v>1059</v>
      </c>
      <c r="E760" t="s">
        <v>1058</v>
      </c>
      <c r="F760" t="s">
        <v>1057</v>
      </c>
      <c r="G760">
        <v>8100</v>
      </c>
      <c r="H760">
        <v>8130.1829900000002</v>
      </c>
      <c r="I760">
        <v>0</v>
      </c>
      <c r="J760">
        <v>2.1761409999999999</v>
      </c>
      <c r="K760" t="s">
        <v>250</v>
      </c>
      <c r="L760">
        <v>1</v>
      </c>
    </row>
    <row r="761" spans="1:12" hidden="1" x14ac:dyDescent="0.2">
      <c r="A761" t="s">
        <v>280</v>
      </c>
      <c r="B761" s="15" t="s">
        <v>1056</v>
      </c>
      <c r="D761" t="s">
        <v>1055</v>
      </c>
      <c r="E761" t="s">
        <v>1054</v>
      </c>
      <c r="F761">
        <v>6420408</v>
      </c>
      <c r="G761">
        <v>38600</v>
      </c>
      <c r="H761">
        <v>38611.983469999999</v>
      </c>
      <c r="I761">
        <v>0</v>
      </c>
      <c r="J761">
        <v>1.521722</v>
      </c>
      <c r="K761" t="s">
        <v>250</v>
      </c>
      <c r="L761">
        <v>1</v>
      </c>
    </row>
    <row r="762" spans="1:12" hidden="1" x14ac:dyDescent="0.2">
      <c r="A762" t="s">
        <v>280</v>
      </c>
      <c r="B762" s="15" t="s">
        <v>1053</v>
      </c>
      <c r="D762" t="s">
        <v>1052</v>
      </c>
      <c r="E762" t="s">
        <v>1051</v>
      </c>
      <c r="F762" t="s">
        <v>1050</v>
      </c>
      <c r="G762">
        <v>10600</v>
      </c>
      <c r="H762">
        <v>10641.989369999999</v>
      </c>
      <c r="I762">
        <v>0</v>
      </c>
      <c r="J762">
        <v>6.0303950000000004</v>
      </c>
      <c r="K762" t="s">
        <v>256</v>
      </c>
      <c r="L762">
        <v>1</v>
      </c>
    </row>
    <row r="763" spans="1:12" hidden="1" x14ac:dyDescent="0.2">
      <c r="A763" t="s">
        <v>280</v>
      </c>
      <c r="B763" s="15" t="s">
        <v>1049</v>
      </c>
      <c r="D763" t="s">
        <v>1048</v>
      </c>
      <c r="E763" t="s">
        <v>1047</v>
      </c>
      <c r="F763" t="s">
        <v>1046</v>
      </c>
      <c r="G763">
        <v>2207</v>
      </c>
      <c r="H763">
        <v>2207.0507600000001</v>
      </c>
      <c r="I763">
        <v>0</v>
      </c>
      <c r="J763">
        <v>11.683357000000001</v>
      </c>
      <c r="K763" t="s">
        <v>253</v>
      </c>
      <c r="L763">
        <v>1</v>
      </c>
    </row>
    <row r="764" spans="1:12" hidden="1" x14ac:dyDescent="0.2">
      <c r="A764" t="s">
        <v>280</v>
      </c>
      <c r="B764" s="15" t="s">
        <v>1045</v>
      </c>
      <c r="D764" t="s">
        <v>1044</v>
      </c>
      <c r="E764" t="s">
        <v>1043</v>
      </c>
      <c r="F764">
        <v>6566614</v>
      </c>
      <c r="G764">
        <v>184</v>
      </c>
      <c r="H764">
        <v>184.52892</v>
      </c>
      <c r="I764">
        <v>0</v>
      </c>
      <c r="J764">
        <v>51.682626999999997</v>
      </c>
      <c r="K764" t="s">
        <v>252</v>
      </c>
      <c r="L764">
        <v>1</v>
      </c>
    </row>
    <row r="765" spans="1:12" hidden="1" x14ac:dyDescent="0.2">
      <c r="A765" t="s">
        <v>280</v>
      </c>
      <c r="B765" s="15" t="s">
        <v>1042</v>
      </c>
      <c r="D765" t="s">
        <v>1041</v>
      </c>
      <c r="E765" t="s">
        <v>1040</v>
      </c>
      <c r="F765">
        <v>6148045</v>
      </c>
      <c r="G765">
        <v>612</v>
      </c>
      <c r="H765">
        <v>612.72963000000004</v>
      </c>
      <c r="I765">
        <v>0</v>
      </c>
      <c r="J765">
        <v>10.919288999999999</v>
      </c>
      <c r="K765" t="s">
        <v>252</v>
      </c>
      <c r="L765">
        <v>1</v>
      </c>
    </row>
    <row r="766" spans="1:12" hidden="1" x14ac:dyDescent="0.2">
      <c r="A766" t="s">
        <v>280</v>
      </c>
      <c r="B766" s="15" t="s">
        <v>1039</v>
      </c>
      <c r="D766" t="s">
        <v>1038</v>
      </c>
      <c r="E766" t="s">
        <v>1037</v>
      </c>
      <c r="F766">
        <v>6713982</v>
      </c>
      <c r="G766">
        <v>432</v>
      </c>
      <c r="H766">
        <v>432.10507000000001</v>
      </c>
      <c r="I766">
        <v>0</v>
      </c>
      <c r="J766">
        <v>43.447332000000003</v>
      </c>
      <c r="K766" t="s">
        <v>252</v>
      </c>
      <c r="L766">
        <v>1</v>
      </c>
    </row>
    <row r="767" spans="1:12" hidden="1" x14ac:dyDescent="0.2">
      <c r="A767" t="s">
        <v>280</v>
      </c>
      <c r="B767" s="15" t="s">
        <v>1036</v>
      </c>
      <c r="D767" t="s">
        <v>1035</v>
      </c>
      <c r="E767" t="s">
        <v>1034</v>
      </c>
      <c r="F767">
        <v>6148197</v>
      </c>
      <c r="G767">
        <v>1657</v>
      </c>
      <c r="H767">
        <v>1657.0684699999999</v>
      </c>
      <c r="I767">
        <v>0</v>
      </c>
      <c r="J767">
        <v>54.172367000000001</v>
      </c>
      <c r="K767" t="s">
        <v>252</v>
      </c>
      <c r="L767">
        <v>1</v>
      </c>
    </row>
    <row r="768" spans="1:12" hidden="1" x14ac:dyDescent="0.2">
      <c r="A768" t="s">
        <v>280</v>
      </c>
      <c r="B768" s="15" t="s">
        <v>1033</v>
      </c>
      <c r="D768" t="s">
        <v>1032</v>
      </c>
      <c r="E768" t="s">
        <v>1031</v>
      </c>
      <c r="F768" t="s">
        <v>1030</v>
      </c>
      <c r="G768">
        <v>600</v>
      </c>
      <c r="H768">
        <v>668.92857000000004</v>
      </c>
      <c r="I768">
        <v>0</v>
      </c>
      <c r="J768">
        <v>2.2289620000000001</v>
      </c>
      <c r="K768" t="s">
        <v>267</v>
      </c>
      <c r="L768">
        <v>1</v>
      </c>
    </row>
    <row r="769" spans="1:12" hidden="1" x14ac:dyDescent="0.2">
      <c r="A769" t="s">
        <v>280</v>
      </c>
      <c r="B769" s="15" t="s">
        <v>1029</v>
      </c>
      <c r="D769" t="s">
        <v>1028</v>
      </c>
      <c r="E769" t="s">
        <v>1027</v>
      </c>
      <c r="F769" t="s">
        <v>1026</v>
      </c>
      <c r="G769">
        <v>1400</v>
      </c>
      <c r="H769">
        <v>1428.8665800000001</v>
      </c>
      <c r="I769">
        <v>0</v>
      </c>
      <c r="J769">
        <v>1.670517</v>
      </c>
      <c r="K769" t="s">
        <v>256</v>
      </c>
      <c r="L769">
        <v>1</v>
      </c>
    </row>
    <row r="770" spans="1:12" hidden="1" x14ac:dyDescent="0.2">
      <c r="A770" t="s">
        <v>280</v>
      </c>
      <c r="B770" s="15" t="s">
        <v>1025</v>
      </c>
      <c r="D770" t="s">
        <v>1024</v>
      </c>
      <c r="E770" t="s">
        <v>1023</v>
      </c>
      <c r="F770">
        <v>6141011</v>
      </c>
      <c r="G770">
        <v>9000</v>
      </c>
      <c r="H770">
        <v>9817.5914900000007</v>
      </c>
      <c r="I770">
        <v>0</v>
      </c>
      <c r="J770">
        <v>1.800019</v>
      </c>
      <c r="K770" t="s">
        <v>248</v>
      </c>
      <c r="L770">
        <v>1</v>
      </c>
    </row>
    <row r="771" spans="1:12" hidden="1" x14ac:dyDescent="0.2">
      <c r="A771" t="s">
        <v>280</v>
      </c>
      <c r="B771" s="15" t="s">
        <v>1022</v>
      </c>
      <c r="D771" t="s">
        <v>1021</v>
      </c>
      <c r="E771" t="s">
        <v>1020</v>
      </c>
      <c r="F771" t="s">
        <v>1019</v>
      </c>
      <c r="G771">
        <v>800</v>
      </c>
      <c r="H771">
        <v>843.15229999999997</v>
      </c>
      <c r="I771">
        <v>0</v>
      </c>
      <c r="J771">
        <v>16.925747999999999</v>
      </c>
      <c r="K771" t="s">
        <v>269</v>
      </c>
      <c r="L771">
        <v>1</v>
      </c>
    </row>
    <row r="772" spans="1:12" hidden="1" x14ac:dyDescent="0.2">
      <c r="A772" t="s">
        <v>280</v>
      </c>
      <c r="B772" s="15" t="s">
        <v>1018</v>
      </c>
      <c r="D772" t="s">
        <v>1017</v>
      </c>
      <c r="E772" t="s">
        <v>1016</v>
      </c>
      <c r="F772" t="s">
        <v>1015</v>
      </c>
      <c r="G772">
        <v>2535</v>
      </c>
      <c r="H772">
        <v>2535.2762600000001</v>
      </c>
      <c r="I772">
        <v>0</v>
      </c>
      <c r="J772">
        <v>2.6606139999999998</v>
      </c>
      <c r="K772" t="s">
        <v>247</v>
      </c>
      <c r="L772">
        <v>1</v>
      </c>
    </row>
    <row r="773" spans="1:12" hidden="1" x14ac:dyDescent="0.2">
      <c r="A773" t="s">
        <v>280</v>
      </c>
      <c r="B773" s="15" t="s">
        <v>1014</v>
      </c>
      <c r="D773" t="s">
        <v>1013</v>
      </c>
      <c r="E773" t="s">
        <v>1012</v>
      </c>
      <c r="F773">
        <v>6051422</v>
      </c>
      <c r="G773">
        <v>1000</v>
      </c>
      <c r="H773">
        <v>1679.24262</v>
      </c>
      <c r="I773">
        <v>0</v>
      </c>
      <c r="J773">
        <v>4.9459989999999996</v>
      </c>
      <c r="K773" t="s">
        <v>248</v>
      </c>
      <c r="L773">
        <v>1</v>
      </c>
    </row>
    <row r="774" spans="1:12" hidden="1" x14ac:dyDescent="0.2">
      <c r="A774" t="s">
        <v>280</v>
      </c>
      <c r="B774" s="15" t="s">
        <v>1011</v>
      </c>
      <c r="D774" t="s">
        <v>1010</v>
      </c>
      <c r="E774" t="s">
        <v>1009</v>
      </c>
      <c r="F774" t="s">
        <v>1008</v>
      </c>
      <c r="G774">
        <v>2601</v>
      </c>
      <c r="H774">
        <v>2601.2668199999998</v>
      </c>
      <c r="I774">
        <v>0</v>
      </c>
      <c r="J774">
        <v>1.7734510000000001</v>
      </c>
      <c r="K774" t="s">
        <v>259</v>
      </c>
      <c r="L774">
        <v>1</v>
      </c>
    </row>
    <row r="775" spans="1:12" hidden="1" x14ac:dyDescent="0.2">
      <c r="A775" t="s">
        <v>280</v>
      </c>
      <c r="B775" s="15" t="s">
        <v>1007</v>
      </c>
      <c r="D775" t="s">
        <v>1006</v>
      </c>
      <c r="E775" t="s">
        <v>1005</v>
      </c>
      <c r="F775" t="s">
        <v>1004</v>
      </c>
      <c r="G775">
        <v>19799</v>
      </c>
      <c r="H775">
        <v>19799.963400000001</v>
      </c>
      <c r="I775">
        <v>0</v>
      </c>
      <c r="J775">
        <v>0.72199000000000002</v>
      </c>
      <c r="K775" t="s">
        <v>247</v>
      </c>
      <c r="L775">
        <v>1</v>
      </c>
    </row>
    <row r="776" spans="1:12" hidden="1" x14ac:dyDescent="0.2">
      <c r="A776" t="s">
        <v>280</v>
      </c>
      <c r="B776" s="15" t="s">
        <v>1003</v>
      </c>
      <c r="D776" t="s">
        <v>1002</v>
      </c>
      <c r="E776" t="s">
        <v>1001</v>
      </c>
      <c r="F776" t="s">
        <v>1000</v>
      </c>
      <c r="G776">
        <v>541</v>
      </c>
      <c r="H776">
        <v>541.25265000000002</v>
      </c>
      <c r="I776">
        <v>0</v>
      </c>
      <c r="J776">
        <v>15.062284</v>
      </c>
      <c r="K776" t="s">
        <v>247</v>
      </c>
      <c r="L776">
        <v>1</v>
      </c>
    </row>
    <row r="777" spans="1:12" hidden="1" x14ac:dyDescent="0.2">
      <c r="A777" t="s">
        <v>280</v>
      </c>
      <c r="B777" s="15" t="s">
        <v>999</v>
      </c>
      <c r="D777" t="s">
        <v>998</v>
      </c>
      <c r="E777" t="s">
        <v>997</v>
      </c>
      <c r="F777">
        <v>6099626</v>
      </c>
      <c r="G777">
        <v>10424</v>
      </c>
      <c r="H777">
        <v>10424.582050000001</v>
      </c>
      <c r="I777">
        <v>0</v>
      </c>
      <c r="J777">
        <v>16.649913999999999</v>
      </c>
      <c r="K777" t="s">
        <v>259</v>
      </c>
      <c r="L777">
        <v>1</v>
      </c>
    </row>
    <row r="778" spans="1:12" hidden="1" x14ac:dyDescent="0.2">
      <c r="A778" t="s">
        <v>280</v>
      </c>
      <c r="B778" s="15" t="s">
        <v>996</v>
      </c>
      <c r="D778" t="s">
        <v>995</v>
      </c>
      <c r="E778" t="s">
        <v>994</v>
      </c>
      <c r="F778">
        <v>6290689</v>
      </c>
      <c r="G778">
        <v>1952</v>
      </c>
      <c r="H778">
        <v>1952.2632799999999</v>
      </c>
      <c r="I778">
        <v>0</v>
      </c>
      <c r="J778">
        <v>14.962775000000001</v>
      </c>
      <c r="K778" t="s">
        <v>247</v>
      </c>
      <c r="L778">
        <v>1</v>
      </c>
    </row>
    <row r="779" spans="1:12" hidden="1" x14ac:dyDescent="0.2">
      <c r="A779" t="s">
        <v>280</v>
      </c>
      <c r="B779" s="15" t="s">
        <v>993</v>
      </c>
      <c r="D779" t="s">
        <v>992</v>
      </c>
      <c r="E779" t="s">
        <v>991</v>
      </c>
      <c r="F779" t="s">
        <v>990</v>
      </c>
      <c r="G779">
        <v>1026</v>
      </c>
      <c r="H779">
        <v>1026.71487</v>
      </c>
      <c r="I779">
        <v>0</v>
      </c>
      <c r="J779">
        <v>4.2709279999999996</v>
      </c>
      <c r="K779" t="s">
        <v>247</v>
      </c>
      <c r="L779">
        <v>1</v>
      </c>
    </row>
    <row r="780" spans="1:12" hidden="1" x14ac:dyDescent="0.2">
      <c r="A780" t="s">
        <v>280</v>
      </c>
      <c r="B780" s="15" t="s">
        <v>989</v>
      </c>
      <c r="D780" t="s">
        <v>988</v>
      </c>
      <c r="E780" t="s">
        <v>987</v>
      </c>
      <c r="F780">
        <v>6244675</v>
      </c>
      <c r="G780">
        <v>3200</v>
      </c>
      <c r="H780">
        <v>3205.2095599999998</v>
      </c>
      <c r="I780">
        <v>0</v>
      </c>
      <c r="J780">
        <v>1.320365</v>
      </c>
      <c r="K780" t="s">
        <v>256</v>
      </c>
      <c r="L780">
        <v>1</v>
      </c>
    </row>
    <row r="781" spans="1:12" hidden="1" x14ac:dyDescent="0.2">
      <c r="A781" t="s">
        <v>280</v>
      </c>
      <c r="B781" s="15" t="s">
        <v>986</v>
      </c>
      <c r="G781">
        <v>0</v>
      </c>
      <c r="H781">
        <v>0</v>
      </c>
      <c r="I781">
        <v>1897.4025899999999</v>
      </c>
      <c r="J781">
        <v>1.9999999999999999E-6</v>
      </c>
      <c r="K781" t="s">
        <v>256</v>
      </c>
      <c r="L781">
        <v>1</v>
      </c>
    </row>
    <row r="782" spans="1:12" hidden="1" x14ac:dyDescent="0.2">
      <c r="A782" t="s">
        <v>280</v>
      </c>
      <c r="B782" s="15" t="s">
        <v>985</v>
      </c>
      <c r="D782" t="s">
        <v>984</v>
      </c>
      <c r="E782" t="s">
        <v>983</v>
      </c>
      <c r="F782">
        <v>6755821</v>
      </c>
      <c r="G782">
        <v>2616</v>
      </c>
      <c r="H782">
        <v>2616.0619799999999</v>
      </c>
      <c r="I782">
        <v>0</v>
      </c>
      <c r="J782">
        <v>5.8529140000000002</v>
      </c>
      <c r="K782" t="s">
        <v>247</v>
      </c>
      <c r="L782">
        <v>1</v>
      </c>
    </row>
    <row r="783" spans="1:12" hidden="1" x14ac:dyDescent="0.2">
      <c r="A783" t="s">
        <v>280</v>
      </c>
      <c r="B783" s="15" t="s">
        <v>982</v>
      </c>
      <c r="D783" t="s">
        <v>981</v>
      </c>
      <c r="E783" t="s">
        <v>980</v>
      </c>
      <c r="F783">
        <v>6362953</v>
      </c>
      <c r="G783">
        <v>1900</v>
      </c>
      <c r="H783">
        <v>1901.0035399999999</v>
      </c>
      <c r="I783">
        <v>0</v>
      </c>
      <c r="J783">
        <v>2.1603720000000002</v>
      </c>
      <c r="K783" t="s">
        <v>250</v>
      </c>
      <c r="L783">
        <v>1</v>
      </c>
    </row>
    <row r="784" spans="1:12" hidden="1" x14ac:dyDescent="0.2">
      <c r="A784" t="s">
        <v>280</v>
      </c>
      <c r="B784" s="15" t="s">
        <v>979</v>
      </c>
      <c r="D784" t="s">
        <v>978</v>
      </c>
      <c r="E784" t="s">
        <v>977</v>
      </c>
      <c r="F784">
        <v>6744722</v>
      </c>
      <c r="G784">
        <v>6900</v>
      </c>
      <c r="H784">
        <v>6910.6292700000004</v>
      </c>
      <c r="I784">
        <v>0</v>
      </c>
      <c r="J784">
        <v>0.44169399999999998</v>
      </c>
      <c r="K784" t="s">
        <v>255</v>
      </c>
      <c r="L784">
        <v>1</v>
      </c>
    </row>
    <row r="785" spans="1:12" hidden="1" x14ac:dyDescent="0.2">
      <c r="A785" t="s">
        <v>280</v>
      </c>
      <c r="B785" s="15" t="s">
        <v>976</v>
      </c>
      <c r="D785" t="s">
        <v>975</v>
      </c>
      <c r="E785" t="s">
        <v>974</v>
      </c>
      <c r="F785" t="s">
        <v>973</v>
      </c>
      <c r="G785">
        <v>311</v>
      </c>
      <c r="H785">
        <v>311.40791000000002</v>
      </c>
      <c r="I785">
        <v>0</v>
      </c>
      <c r="J785">
        <v>6.28</v>
      </c>
      <c r="K785" t="s">
        <v>58</v>
      </c>
      <c r="L785">
        <v>1</v>
      </c>
    </row>
    <row r="786" spans="1:12" hidden="1" x14ac:dyDescent="0.2">
      <c r="A786" t="s">
        <v>280</v>
      </c>
      <c r="B786" s="15" t="s">
        <v>972</v>
      </c>
      <c r="D786" t="s">
        <v>971</v>
      </c>
      <c r="E786" t="s">
        <v>970</v>
      </c>
      <c r="F786">
        <v>6748423</v>
      </c>
      <c r="G786">
        <v>2000</v>
      </c>
      <c r="H786">
        <v>2107.70838</v>
      </c>
      <c r="I786">
        <v>0</v>
      </c>
      <c r="J786">
        <v>1.501638</v>
      </c>
      <c r="K786" t="s">
        <v>248</v>
      </c>
      <c r="L786">
        <v>1</v>
      </c>
    </row>
    <row r="787" spans="1:12" hidden="1" x14ac:dyDescent="0.2">
      <c r="A787" t="s">
        <v>280</v>
      </c>
      <c r="B787" s="15" t="s">
        <v>969</v>
      </c>
      <c r="D787" t="s">
        <v>968</v>
      </c>
      <c r="E787" t="s">
        <v>967</v>
      </c>
      <c r="F787">
        <v>6758422</v>
      </c>
      <c r="G787">
        <v>1000</v>
      </c>
      <c r="H787">
        <v>1322.28925</v>
      </c>
      <c r="I787">
        <v>0</v>
      </c>
      <c r="J787">
        <v>2.6367850000000002</v>
      </c>
      <c r="K787" t="s">
        <v>248</v>
      </c>
      <c r="L787">
        <v>1</v>
      </c>
    </row>
    <row r="788" spans="1:12" hidden="1" x14ac:dyDescent="0.2">
      <c r="A788" t="s">
        <v>280</v>
      </c>
      <c r="B788" s="15" t="s">
        <v>966</v>
      </c>
      <c r="D788" t="s">
        <v>965</v>
      </c>
      <c r="E788" t="s">
        <v>964</v>
      </c>
      <c r="F788" t="s">
        <v>963</v>
      </c>
      <c r="G788">
        <v>4000</v>
      </c>
      <c r="H788">
        <v>4000.1180599999998</v>
      </c>
      <c r="I788">
        <v>0</v>
      </c>
      <c r="J788">
        <v>4.9599359999999999</v>
      </c>
      <c r="K788" t="s">
        <v>269</v>
      </c>
      <c r="L788">
        <v>1</v>
      </c>
    </row>
    <row r="789" spans="1:12" hidden="1" x14ac:dyDescent="0.2">
      <c r="A789" t="s">
        <v>280</v>
      </c>
      <c r="B789" s="15" t="s">
        <v>962</v>
      </c>
      <c r="D789" t="s">
        <v>961</v>
      </c>
      <c r="E789" t="s">
        <v>960</v>
      </c>
      <c r="F789">
        <v>6868774</v>
      </c>
      <c r="G789">
        <v>4300</v>
      </c>
      <c r="H789">
        <v>4386.9539500000001</v>
      </c>
      <c r="I789">
        <v>0</v>
      </c>
      <c r="J789">
        <v>0.60304000000000002</v>
      </c>
      <c r="K789" t="s">
        <v>256</v>
      </c>
      <c r="L789">
        <v>1</v>
      </c>
    </row>
    <row r="790" spans="1:12" hidden="1" x14ac:dyDescent="0.2">
      <c r="A790" t="s">
        <v>280</v>
      </c>
      <c r="B790" s="15" t="s">
        <v>959</v>
      </c>
      <c r="D790" t="s">
        <v>958</v>
      </c>
      <c r="E790" t="s">
        <v>957</v>
      </c>
      <c r="F790">
        <v>6180230</v>
      </c>
      <c r="G790">
        <v>63</v>
      </c>
      <c r="H790">
        <v>63.828209999999999</v>
      </c>
      <c r="I790">
        <v>0</v>
      </c>
      <c r="J790">
        <v>93.149708000000004</v>
      </c>
      <c r="K790" t="s">
        <v>258</v>
      </c>
      <c r="L790">
        <v>1</v>
      </c>
    </row>
    <row r="791" spans="1:12" hidden="1" x14ac:dyDescent="0.2">
      <c r="A791" t="s">
        <v>280</v>
      </c>
      <c r="B791" s="15" t="s">
        <v>956</v>
      </c>
      <c r="D791" t="s">
        <v>955</v>
      </c>
      <c r="E791" t="s">
        <v>954</v>
      </c>
      <c r="F791">
        <v>6406055</v>
      </c>
      <c r="G791">
        <v>164</v>
      </c>
      <c r="H791">
        <v>164.24852000000001</v>
      </c>
      <c r="I791">
        <v>0</v>
      </c>
      <c r="J791">
        <v>87.533984000000004</v>
      </c>
      <c r="K791" t="s">
        <v>258</v>
      </c>
      <c r="L791">
        <v>1</v>
      </c>
    </row>
    <row r="792" spans="1:12" hidden="1" x14ac:dyDescent="0.2">
      <c r="A792" t="s">
        <v>280</v>
      </c>
      <c r="B792" s="15" t="s">
        <v>953</v>
      </c>
      <c r="D792" t="s">
        <v>952</v>
      </c>
      <c r="E792" t="s">
        <v>951</v>
      </c>
      <c r="F792" t="s">
        <v>950</v>
      </c>
      <c r="G792">
        <v>600</v>
      </c>
      <c r="H792">
        <v>693.85181999999998</v>
      </c>
      <c r="I792">
        <v>0</v>
      </c>
      <c r="J792">
        <v>3.7380010000000001</v>
      </c>
      <c r="K792" t="s">
        <v>267</v>
      </c>
      <c r="L792">
        <v>1</v>
      </c>
    </row>
    <row r="793" spans="1:12" hidden="1" x14ac:dyDescent="0.2">
      <c r="A793" t="s">
        <v>280</v>
      </c>
      <c r="B793" s="15" t="s">
        <v>949</v>
      </c>
      <c r="D793" t="s">
        <v>948</v>
      </c>
      <c r="E793" t="s">
        <v>947</v>
      </c>
      <c r="F793" t="s">
        <v>946</v>
      </c>
      <c r="G793">
        <v>59</v>
      </c>
      <c r="H793">
        <v>59.448639999999997</v>
      </c>
      <c r="I793">
        <v>0</v>
      </c>
      <c r="J793">
        <v>356.55390599999998</v>
      </c>
      <c r="K793" t="s">
        <v>258</v>
      </c>
      <c r="L793">
        <v>1</v>
      </c>
    </row>
    <row r="794" spans="1:12" hidden="1" x14ac:dyDescent="0.2">
      <c r="A794" t="s">
        <v>280</v>
      </c>
      <c r="B794" s="15" t="s">
        <v>945</v>
      </c>
      <c r="D794" t="s">
        <v>944</v>
      </c>
      <c r="E794" t="s">
        <v>943</v>
      </c>
      <c r="F794" t="s">
        <v>942</v>
      </c>
      <c r="G794">
        <v>279</v>
      </c>
      <c r="H794">
        <v>279.01652000000001</v>
      </c>
      <c r="I794">
        <v>0</v>
      </c>
      <c r="J794">
        <v>103.84632499999999</v>
      </c>
      <c r="K794" t="s">
        <v>258</v>
      </c>
      <c r="L794">
        <v>1</v>
      </c>
    </row>
    <row r="795" spans="1:12" hidden="1" x14ac:dyDescent="0.2">
      <c r="A795" t="s">
        <v>280</v>
      </c>
      <c r="B795" s="15" t="s">
        <v>941</v>
      </c>
      <c r="D795" t="s">
        <v>940</v>
      </c>
      <c r="E795" t="s">
        <v>939</v>
      </c>
      <c r="F795" t="s">
        <v>938</v>
      </c>
      <c r="G795">
        <v>110</v>
      </c>
      <c r="H795">
        <v>110.51533999999999</v>
      </c>
      <c r="I795">
        <v>0</v>
      </c>
      <c r="J795">
        <v>31.153898000000002</v>
      </c>
      <c r="K795" t="s">
        <v>258</v>
      </c>
      <c r="L795">
        <v>1</v>
      </c>
    </row>
    <row r="796" spans="1:12" hidden="1" x14ac:dyDescent="0.2">
      <c r="A796" t="s">
        <v>280</v>
      </c>
      <c r="B796" s="15" t="s">
        <v>937</v>
      </c>
      <c r="D796" t="s">
        <v>936</v>
      </c>
      <c r="E796" t="s">
        <v>935</v>
      </c>
      <c r="F796">
        <v>6771689</v>
      </c>
      <c r="G796">
        <v>205</v>
      </c>
      <c r="H796">
        <v>205.67413999999999</v>
      </c>
      <c r="I796">
        <v>0</v>
      </c>
      <c r="J796">
        <v>84.324999000000005</v>
      </c>
      <c r="K796" t="s">
        <v>258</v>
      </c>
      <c r="L796">
        <v>1</v>
      </c>
    </row>
    <row r="797" spans="1:12" hidden="1" x14ac:dyDescent="0.2">
      <c r="A797" t="s">
        <v>280</v>
      </c>
      <c r="B797" s="15" t="s">
        <v>934</v>
      </c>
      <c r="D797" t="s">
        <v>933</v>
      </c>
      <c r="E797" t="s">
        <v>932</v>
      </c>
      <c r="F797">
        <v>6771720</v>
      </c>
      <c r="G797">
        <v>17578</v>
      </c>
      <c r="H797">
        <v>17578.478149999999</v>
      </c>
      <c r="I797">
        <v>0</v>
      </c>
      <c r="J797">
        <v>37.705576000000001</v>
      </c>
      <c r="K797" t="s">
        <v>258</v>
      </c>
      <c r="L797">
        <v>1</v>
      </c>
    </row>
    <row r="798" spans="1:12" hidden="1" x14ac:dyDescent="0.2">
      <c r="A798" t="s">
        <v>280</v>
      </c>
      <c r="B798" s="15" t="s">
        <v>931</v>
      </c>
      <c r="D798" t="s">
        <v>930</v>
      </c>
      <c r="E798" t="s">
        <v>929</v>
      </c>
      <c r="F798">
        <v>6773812</v>
      </c>
      <c r="G798">
        <v>3142</v>
      </c>
      <c r="H798">
        <v>3142.2768500000002</v>
      </c>
      <c r="I798">
        <v>0</v>
      </c>
      <c r="J798">
        <v>31.332174999999999</v>
      </c>
      <c r="K798" t="s">
        <v>258</v>
      </c>
      <c r="L798">
        <v>1</v>
      </c>
    </row>
    <row r="799" spans="1:12" hidden="1" x14ac:dyDescent="0.2">
      <c r="A799" t="s">
        <v>280</v>
      </c>
      <c r="B799" s="15" t="s">
        <v>928</v>
      </c>
      <c r="D799" t="s">
        <v>927</v>
      </c>
      <c r="E799" t="s">
        <v>926</v>
      </c>
      <c r="F799">
        <v>6765239</v>
      </c>
      <c r="G799">
        <v>574</v>
      </c>
      <c r="H799">
        <v>574.20956000000001</v>
      </c>
      <c r="I799">
        <v>0</v>
      </c>
      <c r="J799">
        <v>15.064403</v>
      </c>
      <c r="K799" t="s">
        <v>258</v>
      </c>
      <c r="L799">
        <v>1</v>
      </c>
    </row>
    <row r="800" spans="1:12" hidden="1" x14ac:dyDescent="0.2">
      <c r="A800" t="s">
        <v>280</v>
      </c>
      <c r="B800" s="15" t="s">
        <v>925</v>
      </c>
      <c r="D800" t="s">
        <v>924</v>
      </c>
      <c r="E800" t="s">
        <v>923</v>
      </c>
      <c r="F800">
        <v>6155250</v>
      </c>
      <c r="G800">
        <v>112</v>
      </c>
      <c r="H800">
        <v>112.5425</v>
      </c>
      <c r="I800">
        <v>0</v>
      </c>
      <c r="J800">
        <v>241.11957899999999</v>
      </c>
      <c r="K800" t="s">
        <v>258</v>
      </c>
      <c r="L800">
        <v>1</v>
      </c>
    </row>
    <row r="801" spans="1:12" hidden="1" x14ac:dyDescent="0.2">
      <c r="A801" t="s">
        <v>280</v>
      </c>
      <c r="B801" s="15" t="s">
        <v>922</v>
      </c>
      <c r="D801" t="s">
        <v>921</v>
      </c>
      <c r="E801" t="s">
        <v>920</v>
      </c>
      <c r="F801">
        <v>6772217</v>
      </c>
      <c r="G801">
        <v>1620</v>
      </c>
      <c r="H801">
        <v>1620.1942100000001</v>
      </c>
      <c r="I801">
        <v>0</v>
      </c>
      <c r="J801">
        <v>6.7834380000000003</v>
      </c>
      <c r="K801" t="s">
        <v>258</v>
      </c>
      <c r="L801">
        <v>1</v>
      </c>
    </row>
    <row r="802" spans="1:12" hidden="1" x14ac:dyDescent="0.2">
      <c r="A802" t="s">
        <v>280</v>
      </c>
      <c r="B802" s="15" t="s">
        <v>919</v>
      </c>
      <c r="D802" t="s">
        <v>918</v>
      </c>
      <c r="E802" t="s">
        <v>917</v>
      </c>
      <c r="F802" t="s">
        <v>916</v>
      </c>
      <c r="G802">
        <v>257</v>
      </c>
      <c r="H802">
        <v>257.32348999999999</v>
      </c>
      <c r="I802">
        <v>0</v>
      </c>
      <c r="J802">
        <v>76.302536000000003</v>
      </c>
      <c r="K802" t="s">
        <v>258</v>
      </c>
      <c r="L802">
        <v>1</v>
      </c>
    </row>
    <row r="803" spans="1:12" hidden="1" x14ac:dyDescent="0.2">
      <c r="A803" t="s">
        <v>280</v>
      </c>
      <c r="B803" s="15" t="s">
        <v>915</v>
      </c>
      <c r="D803" t="s">
        <v>914</v>
      </c>
      <c r="E803" t="s">
        <v>913</v>
      </c>
      <c r="F803">
        <v>6771645</v>
      </c>
      <c r="G803">
        <v>201</v>
      </c>
      <c r="H803">
        <v>201.22018</v>
      </c>
      <c r="I803">
        <v>0</v>
      </c>
      <c r="J803">
        <v>207.24695800000001</v>
      </c>
      <c r="K803" t="s">
        <v>258</v>
      </c>
      <c r="L803">
        <v>1</v>
      </c>
    </row>
    <row r="804" spans="1:12" hidden="1" x14ac:dyDescent="0.2">
      <c r="A804" t="s">
        <v>280</v>
      </c>
      <c r="B804" s="15" t="s">
        <v>912</v>
      </c>
      <c r="D804" t="s">
        <v>911</v>
      </c>
      <c r="E804" t="s">
        <v>910</v>
      </c>
      <c r="F804" t="s">
        <v>909</v>
      </c>
      <c r="G804">
        <v>127</v>
      </c>
      <c r="H804">
        <v>127.55489</v>
      </c>
      <c r="I804">
        <v>0</v>
      </c>
      <c r="J804">
        <v>192.09341699999999</v>
      </c>
      <c r="K804" t="s">
        <v>258</v>
      </c>
      <c r="L804">
        <v>1</v>
      </c>
    </row>
    <row r="805" spans="1:12" hidden="1" x14ac:dyDescent="0.2">
      <c r="A805" t="s">
        <v>280</v>
      </c>
      <c r="B805" s="15" t="s">
        <v>908</v>
      </c>
      <c r="D805" t="s">
        <v>907</v>
      </c>
      <c r="E805" t="s">
        <v>906</v>
      </c>
      <c r="F805">
        <v>6408448</v>
      </c>
      <c r="G805">
        <v>234</v>
      </c>
      <c r="H805">
        <v>234.38547</v>
      </c>
      <c r="I805">
        <v>0</v>
      </c>
      <c r="J805">
        <v>29.905958999999999</v>
      </c>
      <c r="K805" t="s">
        <v>258</v>
      </c>
      <c r="L805">
        <v>1</v>
      </c>
    </row>
    <row r="806" spans="1:12" hidden="1" x14ac:dyDescent="0.2">
      <c r="A806" t="s">
        <v>280</v>
      </c>
      <c r="B806" s="15" t="s">
        <v>905</v>
      </c>
      <c r="D806" t="s">
        <v>904</v>
      </c>
      <c r="E806" t="s">
        <v>903</v>
      </c>
      <c r="F806" t="s">
        <v>902</v>
      </c>
      <c r="G806">
        <v>6513</v>
      </c>
      <c r="H806">
        <v>6513.5678799999996</v>
      </c>
      <c r="I806">
        <v>0</v>
      </c>
      <c r="J806">
        <v>6.0809879999999996</v>
      </c>
      <c r="K806" t="s">
        <v>247</v>
      </c>
      <c r="L806">
        <v>1</v>
      </c>
    </row>
    <row r="807" spans="1:12" hidden="1" x14ac:dyDescent="0.2">
      <c r="A807" t="s">
        <v>280</v>
      </c>
      <c r="B807" s="15" t="s">
        <v>901</v>
      </c>
      <c r="D807" t="s">
        <v>900</v>
      </c>
      <c r="E807" t="s">
        <v>899</v>
      </c>
      <c r="F807">
        <v>7153639</v>
      </c>
      <c r="G807">
        <v>127</v>
      </c>
      <c r="H807">
        <v>127.29693</v>
      </c>
      <c r="I807">
        <v>0</v>
      </c>
      <c r="J807">
        <v>98.712446</v>
      </c>
      <c r="K807" t="s">
        <v>253</v>
      </c>
      <c r="L807">
        <v>1</v>
      </c>
    </row>
    <row r="808" spans="1:12" hidden="1" x14ac:dyDescent="0.2">
      <c r="A808" t="s">
        <v>280</v>
      </c>
      <c r="B808" s="15" t="s">
        <v>898</v>
      </c>
      <c r="D808" t="s">
        <v>897</v>
      </c>
      <c r="E808" t="s">
        <v>896</v>
      </c>
      <c r="F808">
        <v>6777007</v>
      </c>
      <c r="G808">
        <v>1954</v>
      </c>
      <c r="H808">
        <v>1954.95749</v>
      </c>
      <c r="I808">
        <v>0</v>
      </c>
      <c r="J808">
        <v>5.3887780000000003</v>
      </c>
      <c r="K808" t="s">
        <v>247</v>
      </c>
      <c r="L808">
        <v>1</v>
      </c>
    </row>
    <row r="809" spans="1:12" hidden="1" x14ac:dyDescent="0.2">
      <c r="A809" t="s">
        <v>280</v>
      </c>
      <c r="B809" s="15" t="s">
        <v>895</v>
      </c>
      <c r="D809">
        <v>803866102</v>
      </c>
      <c r="E809" t="s">
        <v>894</v>
      </c>
      <c r="F809">
        <v>6777450</v>
      </c>
      <c r="G809">
        <v>2021</v>
      </c>
      <c r="H809">
        <v>2021.1759099999999</v>
      </c>
      <c r="I809">
        <v>0</v>
      </c>
      <c r="J809">
        <v>30.420919000000001</v>
      </c>
      <c r="K809" t="s">
        <v>247</v>
      </c>
      <c r="L809">
        <v>1</v>
      </c>
    </row>
    <row r="810" spans="1:12" hidden="1" x14ac:dyDescent="0.2">
      <c r="A810" t="s">
        <v>280</v>
      </c>
      <c r="B810" s="15" t="s">
        <v>893</v>
      </c>
      <c r="D810" t="s">
        <v>892</v>
      </c>
      <c r="E810" t="s">
        <v>891</v>
      </c>
      <c r="F810">
        <v>4767981</v>
      </c>
      <c r="G810">
        <v>0</v>
      </c>
      <c r="H810">
        <v>35038.040730000001</v>
      </c>
      <c r="I810">
        <v>0</v>
      </c>
      <c r="J810">
        <v>3.1507230000000002</v>
      </c>
      <c r="K810" t="s">
        <v>251</v>
      </c>
      <c r="L810">
        <v>1</v>
      </c>
    </row>
    <row r="811" spans="1:12" hidden="1" x14ac:dyDescent="0.2">
      <c r="A811" t="s">
        <v>280</v>
      </c>
      <c r="B811" s="15" t="s">
        <v>890</v>
      </c>
      <c r="D811" t="s">
        <v>889</v>
      </c>
      <c r="E811" t="s">
        <v>888</v>
      </c>
      <c r="F811" t="s">
        <v>887</v>
      </c>
      <c r="G811">
        <v>896</v>
      </c>
      <c r="H811">
        <v>896.49881000000005</v>
      </c>
      <c r="I811">
        <v>0</v>
      </c>
      <c r="J811">
        <v>12.895</v>
      </c>
      <c r="K811" t="s">
        <v>58</v>
      </c>
      <c r="L811">
        <v>1</v>
      </c>
    </row>
    <row r="812" spans="1:12" hidden="1" x14ac:dyDescent="0.2">
      <c r="A812" t="s">
        <v>280</v>
      </c>
      <c r="B812" s="15" t="s">
        <v>886</v>
      </c>
      <c r="D812" t="s">
        <v>885</v>
      </c>
      <c r="E812" t="s">
        <v>884</v>
      </c>
      <c r="F812">
        <v>6792334</v>
      </c>
      <c r="G812">
        <v>750</v>
      </c>
      <c r="H812">
        <v>756.72963000000004</v>
      </c>
      <c r="I812">
        <v>0</v>
      </c>
      <c r="J812">
        <v>3.4212280000000002</v>
      </c>
      <c r="K812" t="s">
        <v>255</v>
      </c>
      <c r="L812">
        <v>1</v>
      </c>
    </row>
    <row r="813" spans="1:12" hidden="1" x14ac:dyDescent="0.2">
      <c r="A813" t="s">
        <v>280</v>
      </c>
      <c r="B813" s="15" t="s">
        <v>883</v>
      </c>
      <c r="D813" t="s">
        <v>882</v>
      </c>
      <c r="E813" t="s">
        <v>881</v>
      </c>
      <c r="F813">
        <v>6795236</v>
      </c>
      <c r="G813">
        <v>10900</v>
      </c>
      <c r="H813">
        <v>10989.138129999999</v>
      </c>
      <c r="I813">
        <v>0</v>
      </c>
      <c r="J813">
        <v>0.89594399999999996</v>
      </c>
      <c r="K813" t="s">
        <v>260</v>
      </c>
      <c r="L813">
        <v>1</v>
      </c>
    </row>
    <row r="814" spans="1:12" hidden="1" x14ac:dyDescent="0.2">
      <c r="A814" t="s">
        <v>280</v>
      </c>
      <c r="B814" s="15" t="s">
        <v>880</v>
      </c>
      <c r="D814" t="s">
        <v>879</v>
      </c>
      <c r="E814" t="s">
        <v>878</v>
      </c>
      <c r="F814" t="s">
        <v>877</v>
      </c>
      <c r="G814">
        <v>10500</v>
      </c>
      <c r="H814">
        <v>10911.74675</v>
      </c>
      <c r="I814">
        <v>0</v>
      </c>
      <c r="J814">
        <v>0.86567899999999998</v>
      </c>
      <c r="K814" t="s">
        <v>262</v>
      </c>
      <c r="L814">
        <v>1</v>
      </c>
    </row>
    <row r="815" spans="1:12" hidden="1" x14ac:dyDescent="0.2">
      <c r="A815" t="s">
        <v>280</v>
      </c>
      <c r="B815" s="15" t="s">
        <v>876</v>
      </c>
      <c r="D815" t="s">
        <v>875</v>
      </c>
      <c r="E815" t="s">
        <v>874</v>
      </c>
      <c r="F815" t="s">
        <v>873</v>
      </c>
      <c r="G815">
        <v>760</v>
      </c>
      <c r="H815">
        <v>761.14107999999999</v>
      </c>
      <c r="I815">
        <v>0</v>
      </c>
      <c r="J815">
        <v>14.432499</v>
      </c>
      <c r="K815" t="s">
        <v>251</v>
      </c>
      <c r="L815">
        <v>1</v>
      </c>
    </row>
    <row r="816" spans="1:12" hidden="1" x14ac:dyDescent="0.2">
      <c r="A816" t="s">
        <v>280</v>
      </c>
      <c r="B816" s="15" t="s">
        <v>872</v>
      </c>
      <c r="D816" t="s">
        <v>871</v>
      </c>
      <c r="E816" t="s">
        <v>870</v>
      </c>
      <c r="F816">
        <v>6742340</v>
      </c>
      <c r="G816">
        <v>4000</v>
      </c>
      <c r="H816">
        <v>7341.2042499999998</v>
      </c>
      <c r="I816">
        <v>0</v>
      </c>
      <c r="J816">
        <v>0.82360699999999998</v>
      </c>
      <c r="K816" t="s">
        <v>262</v>
      </c>
      <c r="L816">
        <v>1</v>
      </c>
    </row>
    <row r="817" spans="1:12" hidden="1" x14ac:dyDescent="0.2">
      <c r="A817" t="s">
        <v>280</v>
      </c>
      <c r="B817" s="15" t="s">
        <v>869</v>
      </c>
      <c r="D817" t="s">
        <v>868</v>
      </c>
      <c r="E817" t="s">
        <v>867</v>
      </c>
      <c r="F817" t="s">
        <v>866</v>
      </c>
      <c r="G817">
        <v>10000</v>
      </c>
      <c r="H817">
        <v>11207.7922</v>
      </c>
      <c r="I817">
        <v>0</v>
      </c>
      <c r="J817">
        <v>0.33913199999999999</v>
      </c>
      <c r="K817" t="s">
        <v>262</v>
      </c>
      <c r="L817">
        <v>1</v>
      </c>
    </row>
    <row r="818" spans="1:12" hidden="1" x14ac:dyDescent="0.2">
      <c r="A818" t="s">
        <v>280</v>
      </c>
      <c r="B818" s="15" t="s">
        <v>865</v>
      </c>
      <c r="D818" t="s">
        <v>864</v>
      </c>
      <c r="E818" t="s">
        <v>863</v>
      </c>
      <c r="F818" t="s">
        <v>862</v>
      </c>
      <c r="G818">
        <v>2000</v>
      </c>
      <c r="H818">
        <v>2117.7685900000001</v>
      </c>
      <c r="I818">
        <v>0</v>
      </c>
      <c r="J818">
        <v>3.053464</v>
      </c>
      <c r="K818" t="s">
        <v>262</v>
      </c>
      <c r="L818">
        <v>1</v>
      </c>
    </row>
    <row r="819" spans="1:12" hidden="1" x14ac:dyDescent="0.2">
      <c r="A819" t="s">
        <v>280</v>
      </c>
      <c r="B819" s="15" t="s">
        <v>861</v>
      </c>
      <c r="D819" t="s">
        <v>860</v>
      </c>
      <c r="E819" t="s">
        <v>859</v>
      </c>
      <c r="F819">
        <v>6810010</v>
      </c>
      <c r="G819">
        <v>1000</v>
      </c>
      <c r="H819">
        <v>1958.08736</v>
      </c>
      <c r="I819">
        <v>0</v>
      </c>
      <c r="J819">
        <v>2.0398930000000002</v>
      </c>
      <c r="K819" t="s">
        <v>262</v>
      </c>
      <c r="L819">
        <v>1</v>
      </c>
    </row>
    <row r="820" spans="1:12" hidden="1" x14ac:dyDescent="0.2">
      <c r="A820" t="s">
        <v>280</v>
      </c>
      <c r="B820" s="15" t="s">
        <v>858</v>
      </c>
      <c r="D820" t="s">
        <v>857</v>
      </c>
      <c r="E820" t="s">
        <v>856</v>
      </c>
      <c r="F820">
        <v>6798666</v>
      </c>
      <c r="G820">
        <v>3800</v>
      </c>
      <c r="H820">
        <v>3848.6847600000001</v>
      </c>
      <c r="I820">
        <v>0</v>
      </c>
      <c r="J820">
        <v>1.341</v>
      </c>
      <c r="K820" t="s">
        <v>58</v>
      </c>
      <c r="L820">
        <v>1</v>
      </c>
    </row>
    <row r="821" spans="1:12" hidden="1" x14ac:dyDescent="0.2">
      <c r="A821" t="s">
        <v>280</v>
      </c>
      <c r="B821" s="15" t="s">
        <v>855</v>
      </c>
      <c r="D821" t="s">
        <v>854</v>
      </c>
      <c r="E821" t="s">
        <v>853</v>
      </c>
      <c r="F821" t="s">
        <v>852</v>
      </c>
      <c r="G821">
        <v>3200</v>
      </c>
      <c r="H821">
        <v>3278.9846499999999</v>
      </c>
      <c r="I821">
        <v>0</v>
      </c>
      <c r="J821">
        <v>2.1699359999999999</v>
      </c>
      <c r="K821" t="s">
        <v>262</v>
      </c>
      <c r="L821">
        <v>1</v>
      </c>
    </row>
    <row r="822" spans="1:12" hidden="1" x14ac:dyDescent="0.2">
      <c r="A822" t="s">
        <v>280</v>
      </c>
      <c r="B822" s="15" t="s">
        <v>851</v>
      </c>
      <c r="D822" t="s">
        <v>850</v>
      </c>
      <c r="E822" t="s">
        <v>849</v>
      </c>
      <c r="F822" t="s">
        <v>848</v>
      </c>
      <c r="G822">
        <v>2500</v>
      </c>
      <c r="H822">
        <v>2538.6434399999998</v>
      </c>
      <c r="I822">
        <v>0</v>
      </c>
      <c r="J822">
        <v>1.5355399999999999</v>
      </c>
      <c r="K822" t="s">
        <v>267</v>
      </c>
      <c r="L822">
        <v>1</v>
      </c>
    </row>
    <row r="823" spans="1:12" hidden="1" x14ac:dyDescent="0.2">
      <c r="A823" t="s">
        <v>280</v>
      </c>
      <c r="B823" s="15" t="s">
        <v>847</v>
      </c>
      <c r="D823" t="s">
        <v>846</v>
      </c>
      <c r="E823" t="s">
        <v>845</v>
      </c>
      <c r="F823" t="s">
        <v>844</v>
      </c>
      <c r="G823">
        <v>3000</v>
      </c>
      <c r="H823">
        <v>3201.0035400000002</v>
      </c>
      <c r="I823">
        <v>0</v>
      </c>
      <c r="J823">
        <v>1.942998</v>
      </c>
      <c r="K823" t="s">
        <v>262</v>
      </c>
      <c r="L823">
        <v>1</v>
      </c>
    </row>
    <row r="824" spans="1:12" hidden="1" x14ac:dyDescent="0.2">
      <c r="A824" t="s">
        <v>280</v>
      </c>
      <c r="B824" s="15" t="s">
        <v>843</v>
      </c>
      <c r="D824" t="s">
        <v>842</v>
      </c>
      <c r="E824" t="s">
        <v>841</v>
      </c>
      <c r="F824">
        <v>6535261</v>
      </c>
      <c r="G824">
        <v>8000</v>
      </c>
      <c r="H824">
        <v>9129.8701199999996</v>
      </c>
      <c r="I824">
        <v>0</v>
      </c>
      <c r="J824">
        <v>0.33275700000000002</v>
      </c>
      <c r="K824" t="s">
        <v>262</v>
      </c>
      <c r="L824">
        <v>1</v>
      </c>
    </row>
    <row r="825" spans="1:12" hidden="1" x14ac:dyDescent="0.2">
      <c r="A825" t="s">
        <v>280</v>
      </c>
      <c r="B825" s="15" t="s">
        <v>840</v>
      </c>
      <c r="D825" t="s">
        <v>839</v>
      </c>
      <c r="E825" t="s">
        <v>838</v>
      </c>
      <c r="F825" t="s">
        <v>837</v>
      </c>
      <c r="G825">
        <v>2700</v>
      </c>
      <c r="H825">
        <v>2743.6835799999999</v>
      </c>
      <c r="I825">
        <v>0</v>
      </c>
      <c r="J825">
        <v>11.799504000000001</v>
      </c>
      <c r="K825" t="s">
        <v>262</v>
      </c>
      <c r="L825">
        <v>1</v>
      </c>
    </row>
    <row r="826" spans="1:12" hidden="1" x14ac:dyDescent="0.2">
      <c r="A826" t="s">
        <v>280</v>
      </c>
      <c r="B826" s="15" t="s">
        <v>836</v>
      </c>
      <c r="D826" t="s">
        <v>835</v>
      </c>
      <c r="E826" t="s">
        <v>834</v>
      </c>
      <c r="F826" t="s">
        <v>833</v>
      </c>
      <c r="G826">
        <v>4000</v>
      </c>
      <c r="H826">
        <v>4310.50767</v>
      </c>
      <c r="I826">
        <v>0</v>
      </c>
      <c r="J826">
        <v>2.7666040000000001</v>
      </c>
      <c r="K826" t="s">
        <v>262</v>
      </c>
      <c r="L826">
        <v>1</v>
      </c>
    </row>
    <row r="827" spans="1:12" hidden="1" x14ac:dyDescent="0.2">
      <c r="A827" t="s">
        <v>280</v>
      </c>
      <c r="B827" s="15" t="s">
        <v>832</v>
      </c>
      <c r="D827" t="s">
        <v>831</v>
      </c>
      <c r="E827" t="s">
        <v>830</v>
      </c>
      <c r="F827">
        <v>6452586</v>
      </c>
      <c r="G827">
        <v>36000</v>
      </c>
      <c r="H827">
        <v>36575.61275</v>
      </c>
      <c r="I827">
        <v>0</v>
      </c>
      <c r="J827">
        <v>0.274057</v>
      </c>
      <c r="K827" t="s">
        <v>248</v>
      </c>
      <c r="L827">
        <v>1</v>
      </c>
    </row>
    <row r="828" spans="1:12" hidden="1" x14ac:dyDescent="0.2">
      <c r="A828" t="s">
        <v>280</v>
      </c>
      <c r="B828" s="15" t="s">
        <v>829</v>
      </c>
      <c r="D828" t="s">
        <v>828</v>
      </c>
      <c r="E828" t="s">
        <v>827</v>
      </c>
      <c r="F828">
        <v>6397502</v>
      </c>
      <c r="G828">
        <v>0</v>
      </c>
      <c r="H828">
        <v>1523.2987000000001</v>
      </c>
      <c r="I828">
        <v>0</v>
      </c>
      <c r="J828">
        <v>36.323929</v>
      </c>
      <c r="K828" t="s">
        <v>258</v>
      </c>
      <c r="L828">
        <v>1</v>
      </c>
    </row>
    <row r="829" spans="1:12" hidden="1" x14ac:dyDescent="0.2">
      <c r="A829" t="s">
        <v>280</v>
      </c>
      <c r="B829" s="15" t="s">
        <v>826</v>
      </c>
      <c r="D829" t="s">
        <v>825</v>
      </c>
      <c r="E829" t="s">
        <v>824</v>
      </c>
      <c r="F829">
        <v>6805049</v>
      </c>
      <c r="G829">
        <v>27</v>
      </c>
      <c r="H829">
        <v>27.168240000000001</v>
      </c>
      <c r="I829">
        <v>0</v>
      </c>
      <c r="J829">
        <v>223.29188400000001</v>
      </c>
      <c r="K829" t="s">
        <v>258</v>
      </c>
      <c r="L829">
        <v>1</v>
      </c>
    </row>
    <row r="830" spans="1:12" hidden="1" x14ac:dyDescent="0.2">
      <c r="A830" t="s">
        <v>280</v>
      </c>
      <c r="B830" s="15" t="s">
        <v>823</v>
      </c>
      <c r="D830" t="s">
        <v>822</v>
      </c>
      <c r="E830" t="s">
        <v>821</v>
      </c>
      <c r="F830">
        <v>6801575</v>
      </c>
      <c r="G830">
        <v>1620</v>
      </c>
      <c r="H830">
        <v>1620.74675</v>
      </c>
      <c r="I830">
        <v>0</v>
      </c>
      <c r="J830">
        <v>13.805702</v>
      </c>
      <c r="K830" t="s">
        <v>247</v>
      </c>
      <c r="L830">
        <v>1</v>
      </c>
    </row>
    <row r="831" spans="1:12" hidden="1" x14ac:dyDescent="0.2">
      <c r="A831" t="s">
        <v>280</v>
      </c>
      <c r="B831" s="15" t="s">
        <v>820</v>
      </c>
      <c r="D831" t="s">
        <v>819</v>
      </c>
      <c r="E831" t="s">
        <v>818</v>
      </c>
      <c r="F831">
        <v>6100357</v>
      </c>
      <c r="G831">
        <v>31</v>
      </c>
      <c r="H831">
        <v>31.570239999999998</v>
      </c>
      <c r="I831">
        <v>0</v>
      </c>
      <c r="J831">
        <v>219.17196799999999</v>
      </c>
      <c r="K831" t="s">
        <v>259</v>
      </c>
      <c r="L831">
        <v>1</v>
      </c>
    </row>
    <row r="832" spans="1:12" hidden="1" x14ac:dyDescent="0.2">
      <c r="A832" t="s">
        <v>280</v>
      </c>
      <c r="B832" s="15" t="s">
        <v>817</v>
      </c>
      <c r="D832" t="s">
        <v>816</v>
      </c>
      <c r="E832" t="s">
        <v>815</v>
      </c>
      <c r="F832">
        <v>6802608</v>
      </c>
      <c r="G832">
        <v>549</v>
      </c>
      <c r="H832">
        <v>549.30165</v>
      </c>
      <c r="I832">
        <v>0</v>
      </c>
      <c r="J832">
        <v>15.967385</v>
      </c>
      <c r="K832" t="s">
        <v>259</v>
      </c>
      <c r="L832">
        <v>1</v>
      </c>
    </row>
    <row r="833" spans="1:12" hidden="1" x14ac:dyDescent="0.2">
      <c r="A833" t="s">
        <v>280</v>
      </c>
      <c r="B833" s="15" t="s">
        <v>814</v>
      </c>
      <c r="D833" t="s">
        <v>813</v>
      </c>
      <c r="E833" t="s">
        <v>812</v>
      </c>
      <c r="F833" t="s">
        <v>811</v>
      </c>
      <c r="G833">
        <v>12500</v>
      </c>
      <c r="H833">
        <v>12759.149939999999</v>
      </c>
      <c r="I833">
        <v>0</v>
      </c>
      <c r="J833">
        <v>0.23331299999999999</v>
      </c>
      <c r="K833" t="s">
        <v>262</v>
      </c>
      <c r="L833">
        <v>1</v>
      </c>
    </row>
    <row r="834" spans="1:12" hidden="1" x14ac:dyDescent="0.2">
      <c r="A834" t="s">
        <v>280</v>
      </c>
      <c r="B834" s="15" t="s">
        <v>810</v>
      </c>
      <c r="D834" t="s">
        <v>809</v>
      </c>
      <c r="E834" t="s">
        <v>808</v>
      </c>
      <c r="F834">
        <v>6609928</v>
      </c>
      <c r="G834">
        <v>1300</v>
      </c>
      <c r="H834">
        <v>1383.4710700000001</v>
      </c>
      <c r="I834">
        <v>0</v>
      </c>
      <c r="J834">
        <v>13.939920000000001</v>
      </c>
      <c r="K834" t="s">
        <v>250</v>
      </c>
      <c r="L834">
        <v>1</v>
      </c>
    </row>
    <row r="835" spans="1:12" hidden="1" x14ac:dyDescent="0.2">
      <c r="A835" t="s">
        <v>280</v>
      </c>
      <c r="B835" s="15" t="s">
        <v>807</v>
      </c>
      <c r="D835" t="s">
        <v>806</v>
      </c>
      <c r="E835" t="s">
        <v>805</v>
      </c>
      <c r="F835">
        <v>6363172</v>
      </c>
      <c r="G835">
        <v>6600</v>
      </c>
      <c r="H835">
        <v>6652.3612700000003</v>
      </c>
      <c r="I835">
        <v>0</v>
      </c>
      <c r="J835">
        <v>4.0526689999999999</v>
      </c>
      <c r="K835" t="s">
        <v>250</v>
      </c>
      <c r="L835">
        <v>1</v>
      </c>
    </row>
    <row r="836" spans="1:12" hidden="1" x14ac:dyDescent="0.2">
      <c r="A836" t="s">
        <v>280</v>
      </c>
      <c r="B836" s="15" t="s">
        <v>804</v>
      </c>
      <c r="D836" t="s">
        <v>803</v>
      </c>
      <c r="E836" t="s">
        <v>802</v>
      </c>
      <c r="F836" t="s">
        <v>801</v>
      </c>
      <c r="G836">
        <v>14000</v>
      </c>
      <c r="H836">
        <v>14429.16174</v>
      </c>
      <c r="I836">
        <v>0</v>
      </c>
      <c r="J836">
        <v>0.203989</v>
      </c>
      <c r="K836" t="s">
        <v>262</v>
      </c>
      <c r="L836">
        <v>1</v>
      </c>
    </row>
    <row r="837" spans="1:12" hidden="1" x14ac:dyDescent="0.2">
      <c r="A837" t="s">
        <v>280</v>
      </c>
      <c r="B837" s="15" t="s">
        <v>800</v>
      </c>
      <c r="D837" t="s">
        <v>799</v>
      </c>
      <c r="E837" t="s">
        <v>798</v>
      </c>
      <c r="F837" t="s">
        <v>797</v>
      </c>
      <c r="G837">
        <v>216</v>
      </c>
      <c r="H837">
        <v>216.86126999999999</v>
      </c>
      <c r="I837">
        <v>0</v>
      </c>
      <c r="J837">
        <v>61.951241000000003</v>
      </c>
      <c r="K837" t="s">
        <v>258</v>
      </c>
      <c r="L837">
        <v>1</v>
      </c>
    </row>
    <row r="838" spans="1:12" hidden="1" x14ac:dyDescent="0.2">
      <c r="A838" t="s">
        <v>280</v>
      </c>
      <c r="B838" s="15" t="s">
        <v>796</v>
      </c>
      <c r="D838" t="s">
        <v>795</v>
      </c>
      <c r="E838" t="s">
        <v>794</v>
      </c>
      <c r="F838" t="s">
        <v>793</v>
      </c>
      <c r="G838">
        <v>8700</v>
      </c>
      <c r="H838">
        <v>8773.2426200000009</v>
      </c>
      <c r="I838">
        <v>0</v>
      </c>
      <c r="J838">
        <v>0.55927099999999996</v>
      </c>
      <c r="K838" t="s">
        <v>256</v>
      </c>
      <c r="L838">
        <v>1</v>
      </c>
    </row>
    <row r="839" spans="1:12" hidden="1" x14ac:dyDescent="0.2">
      <c r="A839" t="s">
        <v>280</v>
      </c>
      <c r="B839" s="15" t="s">
        <v>792</v>
      </c>
      <c r="D839" t="s">
        <v>791</v>
      </c>
      <c r="E839" t="s">
        <v>790</v>
      </c>
      <c r="F839" t="s">
        <v>789</v>
      </c>
      <c r="G839">
        <v>8800</v>
      </c>
      <c r="H839">
        <v>8819.3465099999994</v>
      </c>
      <c r="I839">
        <v>0</v>
      </c>
      <c r="J839">
        <v>1.242553</v>
      </c>
      <c r="K839" t="s">
        <v>256</v>
      </c>
      <c r="L839">
        <v>1</v>
      </c>
    </row>
    <row r="840" spans="1:12" hidden="1" x14ac:dyDescent="0.2">
      <c r="A840" t="s">
        <v>280</v>
      </c>
      <c r="B840" s="15" t="s">
        <v>788</v>
      </c>
      <c r="D840" t="s">
        <v>787</v>
      </c>
      <c r="E840" t="s">
        <v>786</v>
      </c>
      <c r="F840" t="s">
        <v>785</v>
      </c>
      <c r="G840">
        <v>10200</v>
      </c>
      <c r="H840">
        <v>10226.489369999999</v>
      </c>
      <c r="I840">
        <v>0</v>
      </c>
      <c r="J840">
        <v>0.26747700000000002</v>
      </c>
      <c r="K840" t="s">
        <v>256</v>
      </c>
      <c r="L840">
        <v>1</v>
      </c>
    </row>
    <row r="841" spans="1:12" hidden="1" x14ac:dyDescent="0.2">
      <c r="A841" t="s">
        <v>280</v>
      </c>
      <c r="B841" s="15" t="s">
        <v>784</v>
      </c>
      <c r="D841" t="s">
        <v>783</v>
      </c>
      <c r="E841" t="s">
        <v>782</v>
      </c>
      <c r="F841">
        <v>2579230</v>
      </c>
      <c r="G841">
        <v>237</v>
      </c>
      <c r="H841">
        <v>237.11983000000001</v>
      </c>
      <c r="I841">
        <v>0</v>
      </c>
      <c r="J841">
        <v>61.72</v>
      </c>
      <c r="K841" t="s">
        <v>58</v>
      </c>
      <c r="L841">
        <v>1</v>
      </c>
    </row>
    <row r="842" spans="1:12" hidden="1" x14ac:dyDescent="0.2">
      <c r="A842" t="s">
        <v>280</v>
      </c>
      <c r="B842" s="15" t="s">
        <v>781</v>
      </c>
      <c r="D842" t="s">
        <v>780</v>
      </c>
      <c r="E842" t="s">
        <v>779</v>
      </c>
      <c r="F842" t="s">
        <v>778</v>
      </c>
      <c r="G842">
        <v>25000</v>
      </c>
      <c r="H842">
        <v>25500.885470000001</v>
      </c>
      <c r="I842">
        <v>0</v>
      </c>
      <c r="J842">
        <v>0.82360699999999998</v>
      </c>
      <c r="K842" t="s">
        <v>262</v>
      </c>
      <c r="L842">
        <v>1</v>
      </c>
    </row>
    <row r="843" spans="1:12" hidden="1" x14ac:dyDescent="0.2">
      <c r="A843" t="s">
        <v>280</v>
      </c>
      <c r="B843" s="15" t="s">
        <v>777</v>
      </c>
      <c r="D843" t="s">
        <v>776</v>
      </c>
      <c r="E843" t="s">
        <v>775</v>
      </c>
      <c r="F843" t="s">
        <v>774</v>
      </c>
      <c r="G843">
        <v>11000</v>
      </c>
      <c r="H843">
        <v>11464.876029999999</v>
      </c>
      <c r="I843">
        <v>0</v>
      </c>
      <c r="J843">
        <v>0.46025100000000002</v>
      </c>
      <c r="K843" t="s">
        <v>262</v>
      </c>
      <c r="L843">
        <v>1</v>
      </c>
    </row>
    <row r="844" spans="1:12" hidden="1" x14ac:dyDescent="0.2">
      <c r="A844" t="s">
        <v>280</v>
      </c>
      <c r="B844" s="15" t="s">
        <v>773</v>
      </c>
      <c r="D844" t="s">
        <v>772</v>
      </c>
      <c r="E844" t="s">
        <v>771</v>
      </c>
      <c r="F844">
        <v>6525875</v>
      </c>
      <c r="G844">
        <v>39000</v>
      </c>
      <c r="H844">
        <v>39495.646979999998</v>
      </c>
      <c r="I844">
        <v>0</v>
      </c>
      <c r="J844">
        <v>0.33892299999999997</v>
      </c>
      <c r="K844" t="s">
        <v>248</v>
      </c>
      <c r="L844">
        <v>1</v>
      </c>
    </row>
    <row r="845" spans="1:12" hidden="1" x14ac:dyDescent="0.2">
      <c r="A845" t="s">
        <v>280</v>
      </c>
      <c r="B845" s="15" t="s">
        <v>770</v>
      </c>
      <c r="D845" t="s">
        <v>769</v>
      </c>
      <c r="E845" t="s">
        <v>768</v>
      </c>
      <c r="F845" t="s">
        <v>767</v>
      </c>
      <c r="G845">
        <v>4500</v>
      </c>
      <c r="H845">
        <v>4615.4073099999996</v>
      </c>
      <c r="I845">
        <v>0</v>
      </c>
      <c r="J845">
        <v>0.93452599999999997</v>
      </c>
      <c r="K845" t="s">
        <v>262</v>
      </c>
      <c r="L845">
        <v>1</v>
      </c>
    </row>
    <row r="846" spans="1:12" hidden="1" x14ac:dyDescent="0.2">
      <c r="A846" t="s">
        <v>280</v>
      </c>
      <c r="B846" s="15" t="s">
        <v>766</v>
      </c>
      <c r="D846" t="s">
        <v>765</v>
      </c>
      <c r="E846" t="s">
        <v>764</v>
      </c>
      <c r="F846">
        <v>6797458</v>
      </c>
      <c r="G846">
        <v>12000</v>
      </c>
      <c r="H846">
        <v>13294.56906</v>
      </c>
      <c r="I846">
        <v>0</v>
      </c>
      <c r="J846">
        <v>0.456426</v>
      </c>
      <c r="K846" t="s">
        <v>262</v>
      </c>
      <c r="L846">
        <v>1</v>
      </c>
    </row>
    <row r="847" spans="1:12" hidden="1" x14ac:dyDescent="0.2">
      <c r="A847" t="s">
        <v>280</v>
      </c>
      <c r="B847" s="15" t="s">
        <v>763</v>
      </c>
      <c r="D847" t="s">
        <v>762</v>
      </c>
      <c r="E847" t="s">
        <v>761</v>
      </c>
      <c r="F847" t="s">
        <v>760</v>
      </c>
      <c r="G847">
        <v>4000</v>
      </c>
      <c r="H847">
        <v>4385.3600900000001</v>
      </c>
      <c r="I847">
        <v>0</v>
      </c>
      <c r="J847">
        <v>4.3730200000000004</v>
      </c>
      <c r="K847" t="s">
        <v>262</v>
      </c>
      <c r="L847">
        <v>1</v>
      </c>
    </row>
    <row r="848" spans="1:12" hidden="1" x14ac:dyDescent="0.2">
      <c r="A848" t="s">
        <v>280</v>
      </c>
      <c r="B848" s="15" t="s">
        <v>759</v>
      </c>
      <c r="D848" t="s">
        <v>758</v>
      </c>
      <c r="E848" t="s">
        <v>757</v>
      </c>
      <c r="F848">
        <v>6579010</v>
      </c>
      <c r="G848">
        <v>7000</v>
      </c>
      <c r="H848">
        <v>7232.5855899999997</v>
      </c>
      <c r="I848">
        <v>0</v>
      </c>
      <c r="J848">
        <v>0.42965199999999998</v>
      </c>
      <c r="K848" t="s">
        <v>262</v>
      </c>
      <c r="L848">
        <v>1</v>
      </c>
    </row>
    <row r="849" spans="1:12" hidden="1" x14ac:dyDescent="0.2">
      <c r="A849" t="s">
        <v>280</v>
      </c>
      <c r="B849" s="15" t="s">
        <v>756</v>
      </c>
      <c r="D849" t="s">
        <v>755</v>
      </c>
      <c r="E849" t="s">
        <v>754</v>
      </c>
      <c r="F849" t="s">
        <v>753</v>
      </c>
      <c r="G849">
        <v>2500</v>
      </c>
      <c r="H849">
        <v>2543.6835799999999</v>
      </c>
      <c r="I849">
        <v>0</v>
      </c>
      <c r="J849">
        <v>1.529919</v>
      </c>
      <c r="K849" t="s">
        <v>262</v>
      </c>
      <c r="L849">
        <v>1</v>
      </c>
    </row>
    <row r="850" spans="1:12" hidden="1" x14ac:dyDescent="0.2">
      <c r="A850" t="s">
        <v>280</v>
      </c>
      <c r="B850" s="15" t="s">
        <v>752</v>
      </c>
      <c r="D850" t="s">
        <v>751</v>
      </c>
      <c r="E850" t="s">
        <v>750</v>
      </c>
      <c r="F850" t="s">
        <v>749</v>
      </c>
      <c r="G850">
        <v>115</v>
      </c>
      <c r="H850">
        <v>115.92148</v>
      </c>
      <c r="I850">
        <v>0</v>
      </c>
      <c r="J850">
        <v>237.55403999999999</v>
      </c>
      <c r="K850" t="s">
        <v>258</v>
      </c>
      <c r="L850">
        <v>1</v>
      </c>
    </row>
    <row r="851" spans="1:12" hidden="1" x14ac:dyDescent="0.2">
      <c r="A851" t="s">
        <v>280</v>
      </c>
      <c r="B851" s="15" t="s">
        <v>748</v>
      </c>
      <c r="D851" t="s">
        <v>747</v>
      </c>
      <c r="E851" t="s">
        <v>746</v>
      </c>
      <c r="F851">
        <v>6450267</v>
      </c>
      <c r="G851">
        <v>2128</v>
      </c>
      <c r="H851">
        <v>2128.1103800000001</v>
      </c>
      <c r="I851">
        <v>0</v>
      </c>
      <c r="J851">
        <v>57.583455999999998</v>
      </c>
      <c r="K851" t="s">
        <v>258</v>
      </c>
      <c r="L851">
        <v>1</v>
      </c>
    </row>
    <row r="852" spans="1:12" hidden="1" x14ac:dyDescent="0.2">
      <c r="A852" t="s">
        <v>280</v>
      </c>
      <c r="B852" s="15" t="s">
        <v>745</v>
      </c>
      <c r="D852" t="s">
        <v>744</v>
      </c>
      <c r="E852" t="s">
        <v>743</v>
      </c>
      <c r="F852" t="s">
        <v>742</v>
      </c>
      <c r="G852">
        <v>235</v>
      </c>
      <c r="H852">
        <v>235.75973999999999</v>
      </c>
      <c r="I852">
        <v>0</v>
      </c>
      <c r="J852">
        <v>163.56910500000001</v>
      </c>
      <c r="K852" t="s">
        <v>258</v>
      </c>
      <c r="L852">
        <v>1</v>
      </c>
    </row>
    <row r="853" spans="1:12" hidden="1" x14ac:dyDescent="0.2">
      <c r="A853" t="s">
        <v>280</v>
      </c>
      <c r="B853" s="15" t="s">
        <v>741</v>
      </c>
      <c r="D853" t="s">
        <v>740</v>
      </c>
      <c r="E853" t="s">
        <v>739</v>
      </c>
      <c r="F853">
        <v>6224871</v>
      </c>
      <c r="G853">
        <v>73</v>
      </c>
      <c r="H853">
        <v>73.190669999999997</v>
      </c>
      <c r="I853">
        <v>0</v>
      </c>
      <c r="J853">
        <v>240.228195</v>
      </c>
      <c r="K853" t="s">
        <v>258</v>
      </c>
      <c r="L853">
        <v>1</v>
      </c>
    </row>
    <row r="854" spans="1:12" hidden="1" x14ac:dyDescent="0.2">
      <c r="A854" t="s">
        <v>280</v>
      </c>
      <c r="B854" s="15" t="s">
        <v>738</v>
      </c>
      <c r="D854" t="s">
        <v>737</v>
      </c>
      <c r="E854" t="s">
        <v>736</v>
      </c>
      <c r="F854" t="s">
        <v>735</v>
      </c>
      <c r="G854">
        <v>910</v>
      </c>
      <c r="H854">
        <v>917.18535999999995</v>
      </c>
      <c r="I854">
        <v>0</v>
      </c>
      <c r="J854">
        <v>18.581627999999998</v>
      </c>
      <c r="K854" t="s">
        <v>255</v>
      </c>
      <c r="L854">
        <v>1</v>
      </c>
    </row>
    <row r="855" spans="1:12" hidden="1" x14ac:dyDescent="0.2">
      <c r="A855" t="s">
        <v>280</v>
      </c>
      <c r="B855" s="15" t="s">
        <v>734</v>
      </c>
      <c r="D855" t="s">
        <v>733</v>
      </c>
      <c r="E855" t="s">
        <v>732</v>
      </c>
      <c r="F855">
        <v>6818843</v>
      </c>
      <c r="G855">
        <v>35900</v>
      </c>
      <c r="H855">
        <v>35952.435060000003</v>
      </c>
      <c r="I855">
        <v>0</v>
      </c>
      <c r="J855">
        <v>0.75011899999999998</v>
      </c>
      <c r="K855" t="s">
        <v>255</v>
      </c>
      <c r="L855">
        <v>1</v>
      </c>
    </row>
    <row r="856" spans="1:12" hidden="1" x14ac:dyDescent="0.2">
      <c r="A856" t="s">
        <v>280</v>
      </c>
      <c r="B856" s="15" t="s">
        <v>731</v>
      </c>
      <c r="D856" t="s">
        <v>730</v>
      </c>
      <c r="E856" t="s">
        <v>729</v>
      </c>
      <c r="F856">
        <v>2718301</v>
      </c>
      <c r="G856">
        <v>438</v>
      </c>
      <c r="H856">
        <v>438.05844000000002</v>
      </c>
      <c r="I856">
        <v>0</v>
      </c>
      <c r="J856">
        <v>43.340183000000003</v>
      </c>
      <c r="K856" t="s">
        <v>268</v>
      </c>
      <c r="L856">
        <v>1</v>
      </c>
    </row>
    <row r="857" spans="1:12" hidden="1" x14ac:dyDescent="0.2">
      <c r="A857" t="s">
        <v>280</v>
      </c>
      <c r="B857" s="15" t="s">
        <v>728</v>
      </c>
      <c r="D857" t="s">
        <v>727</v>
      </c>
      <c r="E857" t="s">
        <v>726</v>
      </c>
      <c r="F857" t="s">
        <v>725</v>
      </c>
      <c r="G857">
        <v>8000</v>
      </c>
      <c r="H857">
        <v>8332.3494599999995</v>
      </c>
      <c r="I857">
        <v>0</v>
      </c>
      <c r="J857">
        <v>0.37992999999999999</v>
      </c>
      <c r="K857" t="s">
        <v>262</v>
      </c>
      <c r="L857">
        <v>1</v>
      </c>
    </row>
    <row r="858" spans="1:12" hidden="1" x14ac:dyDescent="0.2">
      <c r="A858" t="s">
        <v>280</v>
      </c>
      <c r="B858" s="15" t="s">
        <v>724</v>
      </c>
      <c r="D858" t="s">
        <v>723</v>
      </c>
      <c r="E858" t="s">
        <v>722</v>
      </c>
      <c r="F858">
        <v>2823777</v>
      </c>
      <c r="G858">
        <v>313</v>
      </c>
      <c r="H858">
        <v>313.24498</v>
      </c>
      <c r="I858">
        <v>0</v>
      </c>
      <c r="J858">
        <v>32.29</v>
      </c>
      <c r="K858" t="s">
        <v>58</v>
      </c>
      <c r="L858">
        <v>1</v>
      </c>
    </row>
    <row r="859" spans="1:12" hidden="1" x14ac:dyDescent="0.2">
      <c r="A859" t="s">
        <v>280</v>
      </c>
      <c r="B859" s="15" t="s">
        <v>721</v>
      </c>
      <c r="D859" t="s">
        <v>720</v>
      </c>
      <c r="E859" t="s">
        <v>719</v>
      </c>
      <c r="F859" t="s">
        <v>718</v>
      </c>
      <c r="G859">
        <v>713</v>
      </c>
      <c r="H859">
        <v>713.07083</v>
      </c>
      <c r="I859">
        <v>0</v>
      </c>
      <c r="J859">
        <v>14.725258999999999</v>
      </c>
      <c r="K859" t="s">
        <v>247</v>
      </c>
      <c r="L859">
        <v>1</v>
      </c>
    </row>
    <row r="860" spans="1:12" hidden="1" x14ac:dyDescent="0.2">
      <c r="A860" t="s">
        <v>280</v>
      </c>
      <c r="B860" s="15" t="s">
        <v>717</v>
      </c>
      <c r="D860" t="s">
        <v>716</v>
      </c>
      <c r="E860" t="s">
        <v>715</v>
      </c>
      <c r="F860" t="s">
        <v>714</v>
      </c>
      <c r="G860">
        <v>4000</v>
      </c>
      <c r="H860">
        <v>5426.2101499999999</v>
      </c>
      <c r="I860">
        <v>0</v>
      </c>
      <c r="J860">
        <v>0.80320800000000003</v>
      </c>
      <c r="K860" t="s">
        <v>262</v>
      </c>
      <c r="L860">
        <v>1</v>
      </c>
    </row>
    <row r="861" spans="1:12" hidden="1" x14ac:dyDescent="0.2">
      <c r="A861" t="s">
        <v>280</v>
      </c>
      <c r="B861" s="15" t="s">
        <v>713</v>
      </c>
      <c r="D861" t="s">
        <v>712</v>
      </c>
      <c r="E861" t="s">
        <v>711</v>
      </c>
      <c r="F861" t="s">
        <v>710</v>
      </c>
      <c r="G861">
        <v>4717</v>
      </c>
      <c r="H861">
        <v>4717.1216000000004</v>
      </c>
      <c r="I861">
        <v>0</v>
      </c>
      <c r="J861">
        <v>13.38442</v>
      </c>
      <c r="K861" t="s">
        <v>247</v>
      </c>
      <c r="L861">
        <v>1</v>
      </c>
    </row>
    <row r="862" spans="1:12" hidden="1" x14ac:dyDescent="0.2">
      <c r="A862" t="s">
        <v>280</v>
      </c>
      <c r="B862" s="15" t="s">
        <v>709</v>
      </c>
      <c r="D862" t="s">
        <v>708</v>
      </c>
      <c r="E862" t="s">
        <v>707</v>
      </c>
      <c r="F862">
        <v>6853554</v>
      </c>
      <c r="G862">
        <v>1000</v>
      </c>
      <c r="H862">
        <v>1698.7101500000001</v>
      </c>
      <c r="I862">
        <v>0</v>
      </c>
      <c r="J862">
        <v>1.637856</v>
      </c>
      <c r="K862" t="s">
        <v>248</v>
      </c>
      <c r="L862">
        <v>1</v>
      </c>
    </row>
    <row r="863" spans="1:12" hidden="1" x14ac:dyDescent="0.2">
      <c r="A863" t="s">
        <v>280</v>
      </c>
      <c r="B863" s="15" t="s">
        <v>706</v>
      </c>
      <c r="D863" t="s">
        <v>705</v>
      </c>
      <c r="E863" t="s">
        <v>704</v>
      </c>
      <c r="F863" t="s">
        <v>703</v>
      </c>
      <c r="G863">
        <v>6556</v>
      </c>
      <c r="H863">
        <v>6556.7945600000003</v>
      </c>
      <c r="I863">
        <v>0</v>
      </c>
      <c r="J863">
        <v>4.1464869999999996</v>
      </c>
      <c r="K863" t="s">
        <v>259</v>
      </c>
      <c r="L863">
        <v>1</v>
      </c>
    </row>
    <row r="864" spans="1:12" hidden="1" x14ac:dyDescent="0.2">
      <c r="A864" t="s">
        <v>280</v>
      </c>
      <c r="B864" s="15" t="s">
        <v>702</v>
      </c>
      <c r="D864" t="s">
        <v>701</v>
      </c>
      <c r="E864" t="s">
        <v>700</v>
      </c>
      <c r="F864" t="s">
        <v>699</v>
      </c>
      <c r="G864">
        <v>700</v>
      </c>
      <c r="H864">
        <v>751.61510999999996</v>
      </c>
      <c r="I864">
        <v>0</v>
      </c>
      <c r="J864">
        <v>8.1196579999999994</v>
      </c>
      <c r="K864" t="s">
        <v>269</v>
      </c>
      <c r="L864">
        <v>1</v>
      </c>
    </row>
    <row r="865" spans="1:12" hidden="1" x14ac:dyDescent="0.2">
      <c r="A865" t="s">
        <v>280</v>
      </c>
      <c r="B865" s="15" t="s">
        <v>698</v>
      </c>
      <c r="D865" t="s">
        <v>697</v>
      </c>
      <c r="E865" t="s">
        <v>696</v>
      </c>
      <c r="F865" t="s">
        <v>695</v>
      </c>
      <c r="G865">
        <v>8500</v>
      </c>
      <c r="H865">
        <v>8780.6965700000001</v>
      </c>
      <c r="I865">
        <v>0</v>
      </c>
      <c r="J865">
        <v>0.99827200000000005</v>
      </c>
      <c r="K865" t="s">
        <v>262</v>
      </c>
      <c r="L865">
        <v>1</v>
      </c>
    </row>
    <row r="866" spans="1:12" hidden="1" x14ac:dyDescent="0.2">
      <c r="A866" t="s">
        <v>280</v>
      </c>
      <c r="B866" s="15" t="s">
        <v>694</v>
      </c>
      <c r="D866" t="s">
        <v>693</v>
      </c>
      <c r="E866" t="s">
        <v>692</v>
      </c>
      <c r="F866">
        <v>6582483</v>
      </c>
      <c r="G866">
        <v>3078</v>
      </c>
      <c r="H866">
        <v>3078.2603300000001</v>
      </c>
      <c r="I866">
        <v>0</v>
      </c>
      <c r="J866">
        <v>5.4932699999999999</v>
      </c>
      <c r="K866" t="s">
        <v>259</v>
      </c>
      <c r="L866">
        <v>1</v>
      </c>
    </row>
    <row r="867" spans="1:12" hidden="1" x14ac:dyDescent="0.2">
      <c r="A867" t="s">
        <v>280</v>
      </c>
      <c r="B867" s="15" t="s">
        <v>691</v>
      </c>
      <c r="D867" t="s">
        <v>690</v>
      </c>
      <c r="E867" t="s">
        <v>689</v>
      </c>
      <c r="F867" t="s">
        <v>688</v>
      </c>
      <c r="G867">
        <v>8000</v>
      </c>
      <c r="H867">
        <v>8858.91381</v>
      </c>
      <c r="I867">
        <v>0</v>
      </c>
      <c r="J867">
        <v>3.359448</v>
      </c>
      <c r="K867" t="s">
        <v>262</v>
      </c>
      <c r="L867">
        <v>1</v>
      </c>
    </row>
    <row r="868" spans="1:12" hidden="1" x14ac:dyDescent="0.2">
      <c r="A868" t="s">
        <v>280</v>
      </c>
      <c r="B868" s="15" t="s">
        <v>687</v>
      </c>
      <c r="D868" t="s">
        <v>686</v>
      </c>
      <c r="E868" t="s">
        <v>685</v>
      </c>
      <c r="F868" t="s">
        <v>684</v>
      </c>
      <c r="G868">
        <v>1200</v>
      </c>
      <c r="H868">
        <v>1221.8069599999999</v>
      </c>
      <c r="I868">
        <v>0</v>
      </c>
      <c r="J868">
        <v>1.6135679999999999</v>
      </c>
      <c r="K868" t="s">
        <v>267</v>
      </c>
      <c r="L868">
        <v>1</v>
      </c>
    </row>
    <row r="869" spans="1:12" hidden="1" x14ac:dyDescent="0.2">
      <c r="A869" t="s">
        <v>280</v>
      </c>
      <c r="B869" s="15" t="s">
        <v>683</v>
      </c>
      <c r="D869" t="s">
        <v>682</v>
      </c>
      <c r="E869" t="s">
        <v>681</v>
      </c>
      <c r="F869" t="s">
        <v>680</v>
      </c>
      <c r="G869">
        <v>2600</v>
      </c>
      <c r="H869">
        <v>2614.817</v>
      </c>
      <c r="I869">
        <v>0</v>
      </c>
      <c r="J869">
        <v>9.1348939999999992</v>
      </c>
      <c r="K869" t="s">
        <v>262</v>
      </c>
      <c r="L869">
        <v>1</v>
      </c>
    </row>
    <row r="870" spans="1:12" hidden="1" x14ac:dyDescent="0.2">
      <c r="A870" t="s">
        <v>280</v>
      </c>
      <c r="B870" s="15" t="s">
        <v>679</v>
      </c>
      <c r="D870">
        <v>868861204</v>
      </c>
      <c r="E870" t="s">
        <v>678</v>
      </c>
      <c r="F870" t="s">
        <v>677</v>
      </c>
      <c r="G870">
        <v>567</v>
      </c>
      <c r="H870">
        <v>567.08441000000005</v>
      </c>
      <c r="I870">
        <v>0</v>
      </c>
      <c r="J870">
        <v>4.1980000000000004</v>
      </c>
      <c r="K870" t="s">
        <v>58</v>
      </c>
      <c r="L870">
        <v>1</v>
      </c>
    </row>
    <row r="871" spans="1:12" hidden="1" x14ac:dyDescent="0.2">
      <c r="A871" t="s">
        <v>280</v>
      </c>
      <c r="B871" s="15" t="s">
        <v>676</v>
      </c>
      <c r="D871" t="s">
        <v>675</v>
      </c>
      <c r="E871" t="s">
        <v>674</v>
      </c>
      <c r="F871" t="s">
        <v>673</v>
      </c>
      <c r="G871">
        <v>20300</v>
      </c>
      <c r="H871">
        <v>20321.818179999998</v>
      </c>
      <c r="I871">
        <v>0</v>
      </c>
      <c r="J871">
        <v>0.42361799999999999</v>
      </c>
      <c r="K871" t="s">
        <v>251</v>
      </c>
      <c r="L871">
        <v>1</v>
      </c>
    </row>
    <row r="872" spans="1:12" hidden="1" x14ac:dyDescent="0.2">
      <c r="A872" t="s">
        <v>280</v>
      </c>
      <c r="B872" s="15" t="s">
        <v>672</v>
      </c>
      <c r="D872" t="s">
        <v>671</v>
      </c>
      <c r="E872" t="s">
        <v>670</v>
      </c>
      <c r="F872" t="s">
        <v>669</v>
      </c>
      <c r="G872">
        <v>24900</v>
      </c>
      <c r="H872">
        <v>24929.752059999999</v>
      </c>
      <c r="I872">
        <v>0</v>
      </c>
      <c r="J872">
        <v>0.62239</v>
      </c>
      <c r="K872" t="s">
        <v>251</v>
      </c>
      <c r="L872">
        <v>1</v>
      </c>
    </row>
    <row r="873" spans="1:12" hidden="1" x14ac:dyDescent="0.2">
      <c r="A873" t="s">
        <v>280</v>
      </c>
      <c r="B873" s="15" t="s">
        <v>668</v>
      </c>
      <c r="D873" t="s">
        <v>667</v>
      </c>
      <c r="E873" t="s">
        <v>666</v>
      </c>
      <c r="F873" t="s">
        <v>665</v>
      </c>
      <c r="G873">
        <v>21800</v>
      </c>
      <c r="H873">
        <v>21845.218410000001</v>
      </c>
      <c r="I873">
        <v>0</v>
      </c>
      <c r="J873">
        <v>0.137213</v>
      </c>
      <c r="K873" t="s">
        <v>260</v>
      </c>
      <c r="L873">
        <v>1</v>
      </c>
    </row>
    <row r="874" spans="1:12" hidden="1" x14ac:dyDescent="0.2">
      <c r="A874" t="s">
        <v>280</v>
      </c>
      <c r="B874" s="15" t="s">
        <v>664</v>
      </c>
      <c r="D874" t="s">
        <v>663</v>
      </c>
      <c r="E874" t="s">
        <v>662</v>
      </c>
      <c r="F874" t="s">
        <v>661</v>
      </c>
      <c r="G874">
        <v>1900</v>
      </c>
      <c r="H874">
        <v>1935.2420300000001</v>
      </c>
      <c r="I874">
        <v>0</v>
      </c>
      <c r="J874">
        <v>11.850962000000001</v>
      </c>
      <c r="K874" t="s">
        <v>269</v>
      </c>
      <c r="L874">
        <v>1</v>
      </c>
    </row>
    <row r="875" spans="1:12" hidden="1" x14ac:dyDescent="0.2">
      <c r="A875" t="s">
        <v>280</v>
      </c>
      <c r="B875" s="15" t="s">
        <v>660</v>
      </c>
      <c r="D875" t="s">
        <v>659</v>
      </c>
      <c r="E875" t="s">
        <v>658</v>
      </c>
      <c r="F875">
        <v>6868439</v>
      </c>
      <c r="G875">
        <v>5000</v>
      </c>
      <c r="H875">
        <v>5230.7166399999996</v>
      </c>
      <c r="I875">
        <v>0</v>
      </c>
      <c r="J875">
        <v>1.2324459999999999</v>
      </c>
      <c r="K875" t="s">
        <v>248</v>
      </c>
      <c r="L875">
        <v>1</v>
      </c>
    </row>
    <row r="876" spans="1:12" hidden="1" x14ac:dyDescent="0.2">
      <c r="A876" t="s">
        <v>280</v>
      </c>
      <c r="B876" s="15" t="s">
        <v>657</v>
      </c>
      <c r="D876" t="s">
        <v>656</v>
      </c>
      <c r="E876" t="s">
        <v>655</v>
      </c>
      <c r="F876" t="s">
        <v>654</v>
      </c>
      <c r="G876">
        <v>0</v>
      </c>
      <c r="H876">
        <v>633.41204000000005</v>
      </c>
      <c r="I876">
        <v>0</v>
      </c>
      <c r="J876">
        <v>5.5622220000000002</v>
      </c>
      <c r="K876" t="s">
        <v>248</v>
      </c>
      <c r="L876">
        <v>1</v>
      </c>
    </row>
    <row r="877" spans="1:12" hidden="1" x14ac:dyDescent="0.2">
      <c r="A877" t="s">
        <v>280</v>
      </c>
      <c r="B877" s="15" t="s">
        <v>653</v>
      </c>
      <c r="D877" t="s">
        <v>652</v>
      </c>
      <c r="E877" t="s">
        <v>651</v>
      </c>
      <c r="F877">
        <v>6451680</v>
      </c>
      <c r="G877">
        <v>35000</v>
      </c>
      <c r="H877">
        <v>35964.914989999997</v>
      </c>
      <c r="I877">
        <v>0</v>
      </c>
      <c r="J877">
        <v>0.43459900000000001</v>
      </c>
      <c r="K877" t="s">
        <v>248</v>
      </c>
      <c r="L877">
        <v>1</v>
      </c>
    </row>
    <row r="878" spans="1:12" hidden="1" x14ac:dyDescent="0.2">
      <c r="A878" t="s">
        <v>280</v>
      </c>
      <c r="B878" s="15" t="s">
        <v>650</v>
      </c>
      <c r="D878" t="s">
        <v>649</v>
      </c>
      <c r="E878" t="s">
        <v>648</v>
      </c>
      <c r="F878">
        <v>6098816</v>
      </c>
      <c r="G878">
        <v>14000</v>
      </c>
      <c r="H878">
        <v>14392.64285</v>
      </c>
      <c r="I878">
        <v>0</v>
      </c>
      <c r="J878">
        <v>0.35189599999999999</v>
      </c>
      <c r="K878" t="s">
        <v>248</v>
      </c>
      <c r="L878">
        <v>1</v>
      </c>
    </row>
    <row r="879" spans="1:12" hidden="1" x14ac:dyDescent="0.2">
      <c r="A879" t="s">
        <v>280</v>
      </c>
      <c r="B879" s="15" t="s">
        <v>647</v>
      </c>
      <c r="D879" t="s">
        <v>646</v>
      </c>
      <c r="E879" t="s">
        <v>645</v>
      </c>
      <c r="F879">
        <v>6869937</v>
      </c>
      <c r="G879">
        <v>16000</v>
      </c>
      <c r="H879">
        <v>16601.549579999999</v>
      </c>
      <c r="I879">
        <v>0</v>
      </c>
      <c r="J879">
        <v>1.1675800000000001</v>
      </c>
      <c r="K879" t="s">
        <v>248</v>
      </c>
      <c r="L879">
        <v>1</v>
      </c>
    </row>
    <row r="880" spans="1:12" hidden="1" x14ac:dyDescent="0.2">
      <c r="A880" t="s">
        <v>280</v>
      </c>
      <c r="B880" s="15" t="s">
        <v>644</v>
      </c>
      <c r="G880">
        <v>0</v>
      </c>
      <c r="H880">
        <v>0</v>
      </c>
      <c r="I880">
        <v>15959.28276</v>
      </c>
      <c r="J880">
        <v>0</v>
      </c>
      <c r="K880" t="s">
        <v>248</v>
      </c>
      <c r="L880">
        <v>1</v>
      </c>
    </row>
    <row r="881" spans="1:12" hidden="1" x14ac:dyDescent="0.2">
      <c r="A881" t="s">
        <v>280</v>
      </c>
      <c r="B881" s="15" t="s">
        <v>643</v>
      </c>
      <c r="D881" t="s">
        <v>642</v>
      </c>
      <c r="E881" t="s">
        <v>641</v>
      </c>
      <c r="F881" t="s">
        <v>640</v>
      </c>
      <c r="G881">
        <v>31000</v>
      </c>
      <c r="H881">
        <v>31469.635770000001</v>
      </c>
      <c r="I881">
        <v>0</v>
      </c>
      <c r="J881">
        <v>0.59352000000000005</v>
      </c>
      <c r="K881" t="s">
        <v>248</v>
      </c>
      <c r="L881">
        <v>1</v>
      </c>
    </row>
    <row r="882" spans="1:12" hidden="1" x14ac:dyDescent="0.2">
      <c r="A882" t="s">
        <v>280</v>
      </c>
      <c r="B882" s="15" t="s">
        <v>639</v>
      </c>
      <c r="D882" t="s">
        <v>638</v>
      </c>
      <c r="E882" t="s">
        <v>637</v>
      </c>
      <c r="F882" t="s">
        <v>636</v>
      </c>
      <c r="G882">
        <v>6000</v>
      </c>
      <c r="H882">
        <v>6710.7438000000002</v>
      </c>
      <c r="I882">
        <v>0</v>
      </c>
      <c r="J882">
        <v>1.003795</v>
      </c>
      <c r="K882" t="s">
        <v>248</v>
      </c>
      <c r="L882">
        <v>1</v>
      </c>
    </row>
    <row r="883" spans="1:12" hidden="1" x14ac:dyDescent="0.2">
      <c r="A883" t="s">
        <v>280</v>
      </c>
      <c r="B883" s="15" t="s">
        <v>635</v>
      </c>
      <c r="D883" t="s">
        <v>634</v>
      </c>
      <c r="E883" t="s">
        <v>633</v>
      </c>
      <c r="F883">
        <v>6290496</v>
      </c>
      <c r="G883">
        <v>5000</v>
      </c>
      <c r="H883">
        <v>5774.8524200000002</v>
      </c>
      <c r="I883">
        <v>0</v>
      </c>
      <c r="J883">
        <v>3.5351729999999999</v>
      </c>
      <c r="K883" t="s">
        <v>248</v>
      </c>
      <c r="L883">
        <v>1</v>
      </c>
    </row>
    <row r="884" spans="1:12" hidden="1" x14ac:dyDescent="0.2">
      <c r="A884" t="s">
        <v>280</v>
      </c>
      <c r="B884" s="15" t="s">
        <v>632</v>
      </c>
      <c r="D884" t="s">
        <v>631</v>
      </c>
      <c r="E884" t="s">
        <v>630</v>
      </c>
      <c r="F884">
        <v>6889106</v>
      </c>
      <c r="G884">
        <v>90000</v>
      </c>
      <c r="H884">
        <v>90035.419120000006</v>
      </c>
      <c r="I884">
        <v>0</v>
      </c>
      <c r="J884">
        <v>7.0865629999999999</v>
      </c>
      <c r="K884" t="s">
        <v>248</v>
      </c>
      <c r="L884">
        <v>1</v>
      </c>
    </row>
    <row r="885" spans="1:12" hidden="1" x14ac:dyDescent="0.2">
      <c r="A885" t="s">
        <v>280</v>
      </c>
      <c r="B885" s="15" t="s">
        <v>629</v>
      </c>
      <c r="D885">
        <v>874080104</v>
      </c>
      <c r="E885" t="s">
        <v>628</v>
      </c>
      <c r="F885" t="s">
        <v>627</v>
      </c>
      <c r="G885">
        <v>1296</v>
      </c>
      <c r="H885">
        <v>1296.8996400000001</v>
      </c>
      <c r="I885">
        <v>0</v>
      </c>
      <c r="J885">
        <v>30.19</v>
      </c>
      <c r="K885" t="s">
        <v>58</v>
      </c>
      <c r="L885">
        <v>1</v>
      </c>
    </row>
    <row r="886" spans="1:12" hidden="1" x14ac:dyDescent="0.2">
      <c r="A886" t="s">
        <v>280</v>
      </c>
      <c r="B886" s="15" t="s">
        <v>626</v>
      </c>
      <c r="D886" t="s">
        <v>625</v>
      </c>
      <c r="E886" t="s">
        <v>624</v>
      </c>
      <c r="F886">
        <v>6565127</v>
      </c>
      <c r="G886">
        <v>10400</v>
      </c>
      <c r="H886">
        <v>10408.08736</v>
      </c>
      <c r="I886">
        <v>0</v>
      </c>
      <c r="J886">
        <v>0.31534400000000001</v>
      </c>
      <c r="K886" t="s">
        <v>260</v>
      </c>
      <c r="L886">
        <v>1</v>
      </c>
    </row>
    <row r="887" spans="1:12" hidden="1" x14ac:dyDescent="0.2">
      <c r="A887" t="s">
        <v>280</v>
      </c>
      <c r="B887" s="15" t="s">
        <v>623</v>
      </c>
      <c r="D887" t="s">
        <v>622</v>
      </c>
      <c r="E887" t="s">
        <v>621</v>
      </c>
      <c r="F887" t="s">
        <v>620</v>
      </c>
      <c r="G887">
        <v>3293</v>
      </c>
      <c r="H887">
        <v>3293.0608000000002</v>
      </c>
      <c r="I887">
        <v>0</v>
      </c>
      <c r="J887">
        <v>26.719854000000002</v>
      </c>
      <c r="K887" t="s">
        <v>259</v>
      </c>
      <c r="L887">
        <v>1</v>
      </c>
    </row>
    <row r="888" spans="1:12" hidden="1" x14ac:dyDescent="0.2">
      <c r="A888" t="s">
        <v>280</v>
      </c>
      <c r="B888" s="15" t="s">
        <v>619</v>
      </c>
      <c r="D888" t="s">
        <v>618</v>
      </c>
      <c r="E888" t="s">
        <v>617</v>
      </c>
      <c r="F888" t="s">
        <v>616</v>
      </c>
      <c r="G888">
        <v>5694</v>
      </c>
      <c r="H888">
        <v>5694.0997600000001</v>
      </c>
      <c r="I888">
        <v>0</v>
      </c>
      <c r="J888">
        <v>2.5768810000000002</v>
      </c>
      <c r="K888" t="s">
        <v>259</v>
      </c>
      <c r="L888">
        <v>1</v>
      </c>
    </row>
    <row r="889" spans="1:12" hidden="1" x14ac:dyDescent="0.2">
      <c r="A889" t="s">
        <v>280</v>
      </c>
      <c r="B889" s="15" t="s">
        <v>615</v>
      </c>
      <c r="D889" t="s">
        <v>614</v>
      </c>
      <c r="E889" t="s">
        <v>613</v>
      </c>
      <c r="F889" t="s">
        <v>612</v>
      </c>
      <c r="G889">
        <v>4220</v>
      </c>
      <c r="H889">
        <v>4220.1086100000002</v>
      </c>
      <c r="I889">
        <v>0</v>
      </c>
      <c r="J889">
        <v>1.0684290000000001</v>
      </c>
      <c r="K889" t="s">
        <v>259</v>
      </c>
      <c r="L889">
        <v>1</v>
      </c>
    </row>
    <row r="890" spans="1:12" hidden="1" x14ac:dyDescent="0.2">
      <c r="A890" t="s">
        <v>280</v>
      </c>
      <c r="B890" s="15" t="s">
        <v>611</v>
      </c>
      <c r="D890" t="s">
        <v>610</v>
      </c>
      <c r="E890" t="s">
        <v>609</v>
      </c>
      <c r="F890">
        <v>6101156</v>
      </c>
      <c r="G890">
        <v>1262</v>
      </c>
      <c r="H890">
        <v>1262.47992</v>
      </c>
      <c r="I890">
        <v>0</v>
      </c>
      <c r="J890">
        <v>6.6165250000000002</v>
      </c>
      <c r="K890" t="s">
        <v>259</v>
      </c>
      <c r="L890">
        <v>1</v>
      </c>
    </row>
    <row r="891" spans="1:12" hidden="1" x14ac:dyDescent="0.2">
      <c r="A891" t="s">
        <v>280</v>
      </c>
      <c r="B891" s="15" t="s">
        <v>608</v>
      </c>
      <c r="D891" t="s">
        <v>607</v>
      </c>
      <c r="E891" t="s">
        <v>606</v>
      </c>
      <c r="F891" t="s">
        <v>605</v>
      </c>
      <c r="G891">
        <v>5590</v>
      </c>
      <c r="H891">
        <v>5594.0613899999998</v>
      </c>
      <c r="I891">
        <v>0</v>
      </c>
      <c r="J891">
        <v>11.200756</v>
      </c>
      <c r="K891" t="s">
        <v>251</v>
      </c>
      <c r="L891">
        <v>1</v>
      </c>
    </row>
    <row r="892" spans="1:12" hidden="1" x14ac:dyDescent="0.2">
      <c r="A892" t="s">
        <v>280</v>
      </c>
      <c r="B892" s="15" t="s">
        <v>604</v>
      </c>
      <c r="D892" t="s">
        <v>603</v>
      </c>
      <c r="E892" t="s">
        <v>602</v>
      </c>
      <c r="F892">
        <v>6875677</v>
      </c>
      <c r="G892">
        <v>6000</v>
      </c>
      <c r="H892">
        <v>6780.4014100000004</v>
      </c>
      <c r="I892">
        <v>0</v>
      </c>
      <c r="J892">
        <v>0.84649600000000003</v>
      </c>
      <c r="K892" t="s">
        <v>248</v>
      </c>
      <c r="L892">
        <v>1</v>
      </c>
    </row>
    <row r="893" spans="1:12" hidden="1" x14ac:dyDescent="0.2">
      <c r="A893" t="s">
        <v>280</v>
      </c>
      <c r="B893" s="15" t="s">
        <v>601</v>
      </c>
      <c r="D893" t="s">
        <v>600</v>
      </c>
      <c r="E893" t="s">
        <v>599</v>
      </c>
      <c r="F893" t="s">
        <v>598</v>
      </c>
      <c r="G893">
        <v>641</v>
      </c>
      <c r="H893">
        <v>641.64756999999997</v>
      </c>
      <c r="I893">
        <v>0</v>
      </c>
      <c r="J893">
        <v>4.6603690000000002</v>
      </c>
      <c r="K893" t="s">
        <v>249</v>
      </c>
      <c r="L893">
        <v>1</v>
      </c>
    </row>
    <row r="894" spans="1:12" hidden="1" x14ac:dyDescent="0.2">
      <c r="A894" t="s">
        <v>280</v>
      </c>
      <c r="B894" s="15" t="s">
        <v>597</v>
      </c>
      <c r="D894" t="s">
        <v>596</v>
      </c>
      <c r="E894" t="s">
        <v>595</v>
      </c>
      <c r="F894" t="s">
        <v>594</v>
      </c>
      <c r="G894">
        <v>1732</v>
      </c>
      <c r="H894">
        <v>1732.53187</v>
      </c>
      <c r="I894">
        <v>0</v>
      </c>
      <c r="J894">
        <v>9.9694230000000008</v>
      </c>
      <c r="K894" t="s">
        <v>259</v>
      </c>
      <c r="L894">
        <v>1</v>
      </c>
    </row>
    <row r="895" spans="1:12" hidden="1" x14ac:dyDescent="0.2">
      <c r="A895" t="s">
        <v>280</v>
      </c>
      <c r="B895" s="15" t="s">
        <v>593</v>
      </c>
      <c r="D895" t="s">
        <v>592</v>
      </c>
      <c r="E895" t="s">
        <v>591</v>
      </c>
      <c r="F895" t="s">
        <v>590</v>
      </c>
      <c r="G895">
        <v>1600</v>
      </c>
      <c r="H895">
        <v>1639.3547799999999</v>
      </c>
      <c r="I895">
        <v>0</v>
      </c>
      <c r="J895">
        <v>12.577457000000001</v>
      </c>
      <c r="K895" t="s">
        <v>269</v>
      </c>
      <c r="L895">
        <v>1</v>
      </c>
    </row>
    <row r="896" spans="1:12" hidden="1" x14ac:dyDescent="0.2">
      <c r="A896" t="s">
        <v>280</v>
      </c>
      <c r="B896" s="15" t="s">
        <v>589</v>
      </c>
      <c r="D896" t="s">
        <v>588</v>
      </c>
      <c r="E896" t="s">
        <v>587</v>
      </c>
      <c r="F896">
        <v>6868398</v>
      </c>
      <c r="G896">
        <v>4000</v>
      </c>
      <c r="H896">
        <v>4087.2491100000002</v>
      </c>
      <c r="I896">
        <v>0</v>
      </c>
      <c r="J896">
        <v>0.67598800000000003</v>
      </c>
      <c r="K896" t="s">
        <v>256</v>
      </c>
      <c r="L896">
        <v>1</v>
      </c>
    </row>
    <row r="897" spans="1:12" hidden="1" x14ac:dyDescent="0.2">
      <c r="A897" t="s">
        <v>280</v>
      </c>
      <c r="B897" s="15" t="s">
        <v>586</v>
      </c>
      <c r="D897" t="s">
        <v>585</v>
      </c>
      <c r="E897" t="s">
        <v>584</v>
      </c>
      <c r="F897" t="s">
        <v>583</v>
      </c>
      <c r="G897">
        <v>184200</v>
      </c>
      <c r="H897">
        <v>184297.87484999999</v>
      </c>
      <c r="I897">
        <v>0</v>
      </c>
      <c r="J897">
        <v>0.28359800000000002</v>
      </c>
      <c r="K897" t="s">
        <v>260</v>
      </c>
      <c r="L897">
        <v>1</v>
      </c>
    </row>
    <row r="898" spans="1:12" hidden="1" x14ac:dyDescent="0.2">
      <c r="A898" t="s">
        <v>280</v>
      </c>
      <c r="B898" s="15" t="s">
        <v>582</v>
      </c>
      <c r="D898" t="s">
        <v>581</v>
      </c>
      <c r="E898" t="s">
        <v>580</v>
      </c>
      <c r="F898">
        <v>6588577</v>
      </c>
      <c r="G898">
        <v>1042</v>
      </c>
      <c r="H898">
        <v>1042.04899</v>
      </c>
      <c r="I898">
        <v>0</v>
      </c>
      <c r="J898">
        <v>4.6311970000000002</v>
      </c>
      <c r="K898" t="s">
        <v>247</v>
      </c>
      <c r="L898">
        <v>1</v>
      </c>
    </row>
    <row r="899" spans="1:12" hidden="1" x14ac:dyDescent="0.2">
      <c r="A899" t="s">
        <v>280</v>
      </c>
      <c r="B899" s="15" t="s">
        <v>579</v>
      </c>
      <c r="D899" t="s">
        <v>578</v>
      </c>
      <c r="E899" t="s">
        <v>577</v>
      </c>
      <c r="F899">
        <v>6904612</v>
      </c>
      <c r="G899">
        <v>11400</v>
      </c>
      <c r="H899">
        <v>11429.95867</v>
      </c>
      <c r="I899">
        <v>0</v>
      </c>
      <c r="J899">
        <v>3.326444</v>
      </c>
      <c r="K899" t="s">
        <v>256</v>
      </c>
      <c r="L899">
        <v>1</v>
      </c>
    </row>
    <row r="900" spans="1:12" hidden="1" x14ac:dyDescent="0.2">
      <c r="A900" t="s">
        <v>280</v>
      </c>
      <c r="B900" s="15" t="s">
        <v>576</v>
      </c>
      <c r="D900" t="s">
        <v>575</v>
      </c>
      <c r="E900" t="s">
        <v>574</v>
      </c>
      <c r="F900" t="s">
        <v>573</v>
      </c>
      <c r="G900">
        <v>20800</v>
      </c>
      <c r="H900">
        <v>20894.628089999998</v>
      </c>
      <c r="I900">
        <v>0</v>
      </c>
      <c r="J900">
        <v>42.965238999999997</v>
      </c>
      <c r="K900" t="s">
        <v>262</v>
      </c>
      <c r="L900">
        <v>1</v>
      </c>
    </row>
    <row r="901" spans="1:12" hidden="1" x14ac:dyDescent="0.2">
      <c r="A901" t="s">
        <v>280</v>
      </c>
      <c r="B901" s="15" t="s">
        <v>572</v>
      </c>
      <c r="D901" t="s">
        <v>571</v>
      </c>
      <c r="E901" t="s">
        <v>570</v>
      </c>
      <c r="F901" t="s">
        <v>569</v>
      </c>
      <c r="G901">
        <v>4100</v>
      </c>
      <c r="H901">
        <v>4100.70838</v>
      </c>
      <c r="I901">
        <v>0</v>
      </c>
      <c r="J901">
        <v>2.19191</v>
      </c>
      <c r="K901" t="s">
        <v>250</v>
      </c>
      <c r="L901">
        <v>1</v>
      </c>
    </row>
    <row r="902" spans="1:12" hidden="1" x14ac:dyDescent="0.2">
      <c r="A902" t="s">
        <v>280</v>
      </c>
      <c r="B902" s="15" t="s">
        <v>568</v>
      </c>
      <c r="D902" t="s">
        <v>567</v>
      </c>
      <c r="E902" t="s">
        <v>566</v>
      </c>
      <c r="F902">
        <v>6422727</v>
      </c>
      <c r="G902">
        <v>7200</v>
      </c>
      <c r="H902">
        <v>7215.9386000000004</v>
      </c>
      <c r="I902">
        <v>0</v>
      </c>
      <c r="J902">
        <v>0.54876599999999998</v>
      </c>
      <c r="K902" t="s">
        <v>250</v>
      </c>
      <c r="L902">
        <v>1</v>
      </c>
    </row>
    <row r="903" spans="1:12" hidden="1" x14ac:dyDescent="0.2">
      <c r="A903" t="s">
        <v>280</v>
      </c>
      <c r="B903" s="15" t="s">
        <v>565</v>
      </c>
      <c r="D903" t="s">
        <v>564</v>
      </c>
      <c r="E903" t="s">
        <v>563</v>
      </c>
      <c r="F903">
        <v>6349688</v>
      </c>
      <c r="G903">
        <v>822</v>
      </c>
      <c r="H903">
        <v>822.95925999999997</v>
      </c>
      <c r="I903">
        <v>0</v>
      </c>
      <c r="J903">
        <v>12.615943</v>
      </c>
      <c r="K903" t="s">
        <v>247</v>
      </c>
      <c r="L903">
        <v>1</v>
      </c>
    </row>
    <row r="904" spans="1:12" hidden="1" x14ac:dyDescent="0.2">
      <c r="A904" t="s">
        <v>280</v>
      </c>
      <c r="B904" s="15" t="s">
        <v>562</v>
      </c>
      <c r="D904" t="s">
        <v>561</v>
      </c>
      <c r="E904" t="s">
        <v>560</v>
      </c>
      <c r="F904" t="s">
        <v>559</v>
      </c>
      <c r="G904">
        <v>26000</v>
      </c>
      <c r="H904">
        <v>26957.497039999998</v>
      </c>
      <c r="I904">
        <v>0</v>
      </c>
      <c r="J904">
        <v>0.40415400000000001</v>
      </c>
      <c r="K904" t="s">
        <v>262</v>
      </c>
      <c r="L904">
        <v>1</v>
      </c>
    </row>
    <row r="905" spans="1:12" hidden="1" x14ac:dyDescent="0.2">
      <c r="A905" t="s">
        <v>280</v>
      </c>
      <c r="B905" s="15" t="s">
        <v>558</v>
      </c>
      <c r="D905" t="s">
        <v>557</v>
      </c>
      <c r="E905" t="s">
        <v>556</v>
      </c>
      <c r="F905" t="s">
        <v>555</v>
      </c>
      <c r="G905">
        <v>592</v>
      </c>
      <c r="H905">
        <v>592.62337000000002</v>
      </c>
      <c r="I905">
        <v>0</v>
      </c>
      <c r="J905">
        <v>20.718357999999998</v>
      </c>
      <c r="K905" t="s">
        <v>247</v>
      </c>
      <c r="L905">
        <v>1</v>
      </c>
    </row>
    <row r="906" spans="1:12" hidden="1" x14ac:dyDescent="0.2">
      <c r="A906" t="s">
        <v>280</v>
      </c>
      <c r="B906" s="15" t="s">
        <v>554</v>
      </c>
      <c r="D906" t="s">
        <v>553</v>
      </c>
      <c r="E906" t="s">
        <v>552</v>
      </c>
      <c r="F906">
        <v>2292560</v>
      </c>
      <c r="G906">
        <v>3000</v>
      </c>
      <c r="H906">
        <v>3063.268</v>
      </c>
      <c r="I906">
        <v>0</v>
      </c>
      <c r="J906">
        <v>3.2986110000000002</v>
      </c>
      <c r="K906" t="s">
        <v>269</v>
      </c>
      <c r="L906">
        <v>1</v>
      </c>
    </row>
    <row r="907" spans="1:12" hidden="1" x14ac:dyDescent="0.2">
      <c r="A907" t="s">
        <v>280</v>
      </c>
      <c r="B907" s="15" t="s">
        <v>551</v>
      </c>
      <c r="D907" t="s">
        <v>550</v>
      </c>
      <c r="E907" t="s">
        <v>549</v>
      </c>
      <c r="F907">
        <v>6903556</v>
      </c>
      <c r="G907">
        <v>6000</v>
      </c>
      <c r="H907">
        <v>7258.55962</v>
      </c>
      <c r="I907">
        <v>0</v>
      </c>
      <c r="J907">
        <v>1.3386800000000001</v>
      </c>
      <c r="K907" t="s">
        <v>262</v>
      </c>
      <c r="L907">
        <v>1</v>
      </c>
    </row>
    <row r="908" spans="1:12" hidden="1" x14ac:dyDescent="0.2">
      <c r="A908" t="s">
        <v>280</v>
      </c>
      <c r="B908" s="15" t="s">
        <v>548</v>
      </c>
      <c r="D908" t="s">
        <v>547</v>
      </c>
      <c r="E908" t="s">
        <v>546</v>
      </c>
      <c r="F908" t="s">
        <v>545</v>
      </c>
      <c r="G908">
        <v>0</v>
      </c>
      <c r="H908">
        <v>184.43565000000001</v>
      </c>
      <c r="I908">
        <v>0</v>
      </c>
      <c r="J908">
        <v>23.130835000000001</v>
      </c>
      <c r="K908" t="s">
        <v>70</v>
      </c>
      <c r="L908">
        <v>1</v>
      </c>
    </row>
    <row r="909" spans="1:12" hidden="1" x14ac:dyDescent="0.2">
      <c r="A909" t="s">
        <v>280</v>
      </c>
      <c r="B909" s="15" t="s">
        <v>544</v>
      </c>
      <c r="D909" t="s">
        <v>543</v>
      </c>
      <c r="E909" t="s">
        <v>542</v>
      </c>
      <c r="F909">
        <v>6139340</v>
      </c>
      <c r="G909">
        <v>1135</v>
      </c>
      <c r="H909">
        <v>1135.70661</v>
      </c>
      <c r="I909">
        <v>0</v>
      </c>
      <c r="J909">
        <v>13.509296000000001</v>
      </c>
      <c r="K909" t="s">
        <v>259</v>
      </c>
      <c r="L909">
        <v>1</v>
      </c>
    </row>
    <row r="910" spans="1:12" hidden="1" x14ac:dyDescent="0.2">
      <c r="A910" t="s">
        <v>280</v>
      </c>
      <c r="B910" s="15" t="s">
        <v>541</v>
      </c>
      <c r="D910" t="s">
        <v>540</v>
      </c>
      <c r="E910" t="s">
        <v>539</v>
      </c>
      <c r="F910">
        <v>6365145</v>
      </c>
      <c r="G910">
        <v>40900</v>
      </c>
      <c r="H910">
        <v>40990.200700000001</v>
      </c>
      <c r="I910">
        <v>0</v>
      </c>
      <c r="J910">
        <v>6.8752999999999995E-2</v>
      </c>
      <c r="K910" t="s">
        <v>250</v>
      </c>
      <c r="L910">
        <v>1</v>
      </c>
    </row>
    <row r="911" spans="1:12" hidden="1" x14ac:dyDescent="0.2">
      <c r="A911" t="s">
        <v>280</v>
      </c>
      <c r="B911" s="15" t="s">
        <v>538</v>
      </c>
      <c r="D911" t="s">
        <v>537</v>
      </c>
      <c r="E911" t="s">
        <v>536</v>
      </c>
      <c r="F911">
        <v>6295048</v>
      </c>
      <c r="G911">
        <v>1000</v>
      </c>
      <c r="H911">
        <v>1902.0070800000001</v>
      </c>
      <c r="I911">
        <v>0</v>
      </c>
      <c r="J911">
        <v>1.282583</v>
      </c>
      <c r="K911" t="s">
        <v>262</v>
      </c>
      <c r="L911">
        <v>1</v>
      </c>
    </row>
    <row r="912" spans="1:12" hidden="1" x14ac:dyDescent="0.2">
      <c r="A912" t="s">
        <v>280</v>
      </c>
      <c r="B912" s="15" t="s">
        <v>535</v>
      </c>
      <c r="D912" t="s">
        <v>534</v>
      </c>
      <c r="E912" t="s">
        <v>533</v>
      </c>
      <c r="F912" t="s">
        <v>532</v>
      </c>
      <c r="G912">
        <v>5100</v>
      </c>
      <c r="H912">
        <v>5132.5265600000002</v>
      </c>
      <c r="I912">
        <v>0</v>
      </c>
      <c r="J912">
        <v>1.1817629999999999</v>
      </c>
      <c r="K912" t="s">
        <v>256</v>
      </c>
      <c r="L912">
        <v>1</v>
      </c>
    </row>
    <row r="913" spans="1:12" hidden="1" x14ac:dyDescent="0.2">
      <c r="A913" t="s">
        <v>280</v>
      </c>
      <c r="B913" s="15" t="s">
        <v>531</v>
      </c>
      <c r="D913" t="s">
        <v>530</v>
      </c>
      <c r="E913" t="s">
        <v>529</v>
      </c>
      <c r="F913" t="s">
        <v>528</v>
      </c>
      <c r="G913">
        <v>7800</v>
      </c>
      <c r="H913">
        <v>7836.3046000000004</v>
      </c>
      <c r="I913">
        <v>0</v>
      </c>
      <c r="J913">
        <v>0.33298100000000003</v>
      </c>
      <c r="K913" t="s">
        <v>260</v>
      </c>
      <c r="L913">
        <v>1</v>
      </c>
    </row>
    <row r="914" spans="1:12" hidden="1" x14ac:dyDescent="0.2">
      <c r="A914" t="s">
        <v>280</v>
      </c>
      <c r="B914" s="15" t="s">
        <v>527</v>
      </c>
      <c r="D914" t="s">
        <v>526</v>
      </c>
      <c r="E914" t="s">
        <v>525</v>
      </c>
      <c r="F914">
        <v>6345460</v>
      </c>
      <c r="G914">
        <v>3000</v>
      </c>
      <c r="H914">
        <v>3402.5974000000001</v>
      </c>
      <c r="I914">
        <v>0</v>
      </c>
      <c r="J914">
        <v>0.79428299999999996</v>
      </c>
      <c r="K914" t="s">
        <v>262</v>
      </c>
      <c r="L914">
        <v>1</v>
      </c>
    </row>
    <row r="915" spans="1:12" hidden="1" x14ac:dyDescent="0.2">
      <c r="A915" t="s">
        <v>280</v>
      </c>
      <c r="B915" s="15" t="s">
        <v>524</v>
      </c>
      <c r="D915" t="s">
        <v>523</v>
      </c>
      <c r="E915" t="s">
        <v>522</v>
      </c>
      <c r="F915" t="s">
        <v>521</v>
      </c>
      <c r="G915">
        <v>0</v>
      </c>
      <c r="H915">
        <v>1.77095</v>
      </c>
      <c r="I915">
        <v>0</v>
      </c>
      <c r="J915">
        <v>2581.7666509999999</v>
      </c>
      <c r="K915" t="s">
        <v>251</v>
      </c>
      <c r="L915">
        <v>1</v>
      </c>
    </row>
    <row r="916" spans="1:12" hidden="1" x14ac:dyDescent="0.2">
      <c r="A916" t="s">
        <v>280</v>
      </c>
      <c r="B916" s="15" t="s">
        <v>520</v>
      </c>
      <c r="D916" t="s">
        <v>519</v>
      </c>
      <c r="E916" t="s">
        <v>518</v>
      </c>
      <c r="F916">
        <v>6321954</v>
      </c>
      <c r="G916">
        <v>3000</v>
      </c>
      <c r="H916">
        <v>3540.7319900000002</v>
      </c>
      <c r="I916">
        <v>0</v>
      </c>
      <c r="J916">
        <v>2.6136119999999998</v>
      </c>
      <c r="K916" t="s">
        <v>262</v>
      </c>
      <c r="L916">
        <v>1</v>
      </c>
    </row>
    <row r="917" spans="1:12" hidden="1" x14ac:dyDescent="0.2">
      <c r="A917" t="s">
        <v>280</v>
      </c>
      <c r="B917" s="15" t="s">
        <v>517</v>
      </c>
      <c r="D917" t="s">
        <v>516</v>
      </c>
      <c r="E917" t="s">
        <v>515</v>
      </c>
      <c r="F917">
        <v>6363923</v>
      </c>
      <c r="G917">
        <v>37000</v>
      </c>
      <c r="H917">
        <v>37055.431519999998</v>
      </c>
      <c r="I917">
        <v>0</v>
      </c>
      <c r="J917">
        <v>0.14823</v>
      </c>
      <c r="K917" t="s">
        <v>250</v>
      </c>
      <c r="L917">
        <v>1</v>
      </c>
    </row>
    <row r="918" spans="1:12" hidden="1" x14ac:dyDescent="0.2">
      <c r="A918" t="s">
        <v>280</v>
      </c>
      <c r="B918" s="15" t="s">
        <v>514</v>
      </c>
      <c r="D918" t="s">
        <v>513</v>
      </c>
      <c r="E918" t="s">
        <v>512</v>
      </c>
      <c r="F918">
        <v>6113485</v>
      </c>
      <c r="G918">
        <v>1615</v>
      </c>
      <c r="H918">
        <v>1615.7402500000001</v>
      </c>
      <c r="I918">
        <v>0</v>
      </c>
      <c r="J918">
        <v>5.8071549999999998</v>
      </c>
      <c r="K918" t="s">
        <v>247</v>
      </c>
      <c r="L918">
        <v>1</v>
      </c>
    </row>
    <row r="919" spans="1:12" hidden="1" x14ac:dyDescent="0.2">
      <c r="A919" t="s">
        <v>280</v>
      </c>
      <c r="B919" s="15" t="s">
        <v>511</v>
      </c>
      <c r="D919" t="s">
        <v>510</v>
      </c>
      <c r="E919" t="s">
        <v>509</v>
      </c>
      <c r="F919">
        <v>6905808</v>
      </c>
      <c r="G919">
        <v>0</v>
      </c>
      <c r="H919">
        <v>1328.21723</v>
      </c>
      <c r="I919">
        <v>0</v>
      </c>
      <c r="J919">
        <v>4.4112679999999997</v>
      </c>
      <c r="K919" t="s">
        <v>262</v>
      </c>
      <c r="L919">
        <v>1</v>
      </c>
    </row>
    <row r="920" spans="1:12" hidden="1" x14ac:dyDescent="0.2">
      <c r="A920" t="s">
        <v>280</v>
      </c>
      <c r="B920" s="15" t="s">
        <v>508</v>
      </c>
      <c r="D920" t="s">
        <v>507</v>
      </c>
      <c r="E920" t="s">
        <v>506</v>
      </c>
      <c r="F920" t="s">
        <v>505</v>
      </c>
      <c r="G920">
        <v>2023</v>
      </c>
      <c r="H920">
        <v>2023.54781</v>
      </c>
      <c r="I920">
        <v>0</v>
      </c>
      <c r="J920">
        <v>2.709168</v>
      </c>
      <c r="K920" t="s">
        <v>249</v>
      </c>
      <c r="L920">
        <v>1</v>
      </c>
    </row>
    <row r="921" spans="1:12" hidden="1" x14ac:dyDescent="0.2">
      <c r="A921" t="s">
        <v>280</v>
      </c>
      <c r="B921" s="15" t="s">
        <v>504</v>
      </c>
      <c r="D921" t="s">
        <v>503</v>
      </c>
      <c r="E921" t="s">
        <v>502</v>
      </c>
      <c r="F921" t="s">
        <v>501</v>
      </c>
      <c r="G921">
        <v>4027</v>
      </c>
      <c r="H921">
        <v>4027.6576100000002</v>
      </c>
      <c r="I921">
        <v>0</v>
      </c>
      <c r="J921">
        <v>2.6716449999999998</v>
      </c>
      <c r="K921" t="s">
        <v>249</v>
      </c>
      <c r="L921">
        <v>1</v>
      </c>
    </row>
    <row r="922" spans="1:12" hidden="1" x14ac:dyDescent="0.2">
      <c r="A922" t="s">
        <v>280</v>
      </c>
      <c r="B922" s="15" t="s">
        <v>500</v>
      </c>
      <c r="D922" t="s">
        <v>499</v>
      </c>
      <c r="E922" t="s">
        <v>498</v>
      </c>
      <c r="F922" t="s">
        <v>497</v>
      </c>
      <c r="G922">
        <v>8410</v>
      </c>
      <c r="H922">
        <v>8410.7432100000005</v>
      </c>
      <c r="I922">
        <v>0</v>
      </c>
      <c r="J922">
        <v>1.716682</v>
      </c>
      <c r="K922" t="s">
        <v>249</v>
      </c>
      <c r="L922">
        <v>1</v>
      </c>
    </row>
    <row r="923" spans="1:12" hidden="1" x14ac:dyDescent="0.2">
      <c r="A923" t="s">
        <v>280</v>
      </c>
      <c r="B923" s="15" t="s">
        <v>496</v>
      </c>
      <c r="D923" t="s">
        <v>495</v>
      </c>
      <c r="E923" t="s">
        <v>494</v>
      </c>
      <c r="F923" t="s">
        <v>493</v>
      </c>
      <c r="G923">
        <v>2232</v>
      </c>
      <c r="H923">
        <v>2232.2319900000002</v>
      </c>
      <c r="I923">
        <v>0</v>
      </c>
      <c r="J923">
        <v>1.47841</v>
      </c>
      <c r="K923" t="s">
        <v>249</v>
      </c>
      <c r="L923">
        <v>1</v>
      </c>
    </row>
    <row r="924" spans="1:12" hidden="1" x14ac:dyDescent="0.2">
      <c r="A924" t="s">
        <v>280</v>
      </c>
      <c r="B924" s="15" t="s">
        <v>492</v>
      </c>
      <c r="D924" t="s">
        <v>491</v>
      </c>
      <c r="E924" t="s">
        <v>490</v>
      </c>
      <c r="F924" t="s">
        <v>489</v>
      </c>
      <c r="G924">
        <v>5577</v>
      </c>
      <c r="H924">
        <v>5577.0230199999996</v>
      </c>
      <c r="I924">
        <v>0</v>
      </c>
      <c r="J924">
        <v>0.956839</v>
      </c>
      <c r="K924" t="s">
        <v>249</v>
      </c>
      <c r="L924">
        <v>1</v>
      </c>
    </row>
    <row r="925" spans="1:12" hidden="1" x14ac:dyDescent="0.2">
      <c r="A925" t="s">
        <v>280</v>
      </c>
      <c r="B925" s="15" t="s">
        <v>488</v>
      </c>
      <c r="D925" t="s">
        <v>487</v>
      </c>
      <c r="E925" t="s">
        <v>486</v>
      </c>
      <c r="F925" t="s">
        <v>485</v>
      </c>
      <c r="G925">
        <v>458</v>
      </c>
      <c r="H925">
        <v>458.27863000000002</v>
      </c>
      <c r="I925">
        <v>0</v>
      </c>
      <c r="J925">
        <v>24.390014999999998</v>
      </c>
      <c r="K925" t="s">
        <v>249</v>
      </c>
      <c r="L925">
        <v>1</v>
      </c>
    </row>
    <row r="926" spans="1:12" hidden="1" x14ac:dyDescent="0.2">
      <c r="A926" t="s">
        <v>280</v>
      </c>
      <c r="B926" s="15" t="s">
        <v>484</v>
      </c>
      <c r="D926" t="s">
        <v>483</v>
      </c>
      <c r="E926" t="s">
        <v>482</v>
      </c>
      <c r="F926" t="s">
        <v>481</v>
      </c>
      <c r="G926">
        <v>2547</v>
      </c>
      <c r="H926">
        <v>2547.0188899999998</v>
      </c>
      <c r="I926">
        <v>0</v>
      </c>
      <c r="J926">
        <v>1.078789</v>
      </c>
      <c r="K926" t="s">
        <v>249</v>
      </c>
      <c r="L926">
        <v>1</v>
      </c>
    </row>
    <row r="927" spans="1:12" hidden="1" x14ac:dyDescent="0.2">
      <c r="A927" t="s">
        <v>280</v>
      </c>
      <c r="B927" s="15" t="s">
        <v>480</v>
      </c>
      <c r="D927" t="s">
        <v>479</v>
      </c>
      <c r="E927" t="s">
        <v>478</v>
      </c>
      <c r="F927" t="s">
        <v>477</v>
      </c>
      <c r="G927">
        <v>1300</v>
      </c>
      <c r="H927">
        <v>1320.24793</v>
      </c>
      <c r="I927">
        <v>0</v>
      </c>
      <c r="J927">
        <v>14.962607</v>
      </c>
      <c r="K927" t="s">
        <v>269</v>
      </c>
      <c r="L927">
        <v>1</v>
      </c>
    </row>
    <row r="928" spans="1:12" hidden="1" x14ac:dyDescent="0.2">
      <c r="A928" t="s">
        <v>280</v>
      </c>
      <c r="B928" s="15" t="s">
        <v>476</v>
      </c>
      <c r="D928" t="s">
        <v>475</v>
      </c>
      <c r="E928" t="s">
        <v>474</v>
      </c>
      <c r="F928" t="s">
        <v>473</v>
      </c>
      <c r="G928">
        <v>349</v>
      </c>
      <c r="H928">
        <v>349.61275000000001</v>
      </c>
      <c r="I928">
        <v>0</v>
      </c>
      <c r="J928">
        <v>53.701894000000003</v>
      </c>
      <c r="K928" t="s">
        <v>259</v>
      </c>
      <c r="L928">
        <v>1</v>
      </c>
    </row>
    <row r="929" spans="1:12" hidden="1" x14ac:dyDescent="0.2">
      <c r="A929" t="s">
        <v>280</v>
      </c>
      <c r="B929" s="15" t="s">
        <v>472</v>
      </c>
      <c r="D929" t="s">
        <v>471</v>
      </c>
      <c r="E929" t="s">
        <v>470</v>
      </c>
      <c r="F929">
        <v>6700393</v>
      </c>
      <c r="G929">
        <v>17000</v>
      </c>
      <c r="H929">
        <v>17587.272130000001</v>
      </c>
      <c r="I929">
        <v>0</v>
      </c>
      <c r="J929">
        <v>2.3384040000000001</v>
      </c>
      <c r="K929" t="s">
        <v>248</v>
      </c>
      <c r="L929">
        <v>1</v>
      </c>
    </row>
    <row r="930" spans="1:12" hidden="1" x14ac:dyDescent="0.2">
      <c r="A930" t="s">
        <v>280</v>
      </c>
      <c r="B930" s="15" t="s">
        <v>469</v>
      </c>
      <c r="D930" t="s">
        <v>468</v>
      </c>
      <c r="E930" t="s">
        <v>467</v>
      </c>
      <c r="F930" t="s">
        <v>466</v>
      </c>
      <c r="G930">
        <v>4000</v>
      </c>
      <c r="H930">
        <v>4668.2408500000001</v>
      </c>
      <c r="I930">
        <v>0</v>
      </c>
      <c r="J930">
        <v>0.872054</v>
      </c>
      <c r="K930" t="s">
        <v>262</v>
      </c>
      <c r="L930">
        <v>1</v>
      </c>
    </row>
    <row r="931" spans="1:12" hidden="1" x14ac:dyDescent="0.2">
      <c r="A931" t="s">
        <v>280</v>
      </c>
      <c r="B931" s="15" t="s">
        <v>465</v>
      </c>
      <c r="D931" t="s">
        <v>464</v>
      </c>
      <c r="E931" t="s">
        <v>463</v>
      </c>
      <c r="F931">
        <v>6687184</v>
      </c>
      <c r="G931">
        <v>5500</v>
      </c>
      <c r="H931">
        <v>5563.6953899999999</v>
      </c>
      <c r="I931">
        <v>0</v>
      </c>
      <c r="J931">
        <v>3.4514990000000001</v>
      </c>
      <c r="K931" t="s">
        <v>260</v>
      </c>
      <c r="L931">
        <v>1</v>
      </c>
    </row>
    <row r="932" spans="1:12" hidden="1" x14ac:dyDescent="0.2">
      <c r="A932" t="s">
        <v>280</v>
      </c>
      <c r="B932" s="15" t="s">
        <v>462</v>
      </c>
      <c r="D932" t="s">
        <v>461</v>
      </c>
      <c r="E932" t="s">
        <v>460</v>
      </c>
      <c r="F932">
        <v>6916628</v>
      </c>
      <c r="G932">
        <v>43000</v>
      </c>
      <c r="H932">
        <v>43557.85123</v>
      </c>
      <c r="I932">
        <v>0</v>
      </c>
      <c r="J932">
        <v>0.36973400000000001</v>
      </c>
      <c r="K932" t="s">
        <v>248</v>
      </c>
      <c r="L932">
        <v>1</v>
      </c>
    </row>
    <row r="933" spans="1:12" hidden="1" x14ac:dyDescent="0.2">
      <c r="A933" t="s">
        <v>280</v>
      </c>
      <c r="B933" s="15" t="s">
        <v>459</v>
      </c>
      <c r="D933" t="s">
        <v>458</v>
      </c>
      <c r="E933" t="s">
        <v>457</v>
      </c>
      <c r="F933" t="s">
        <v>456</v>
      </c>
      <c r="G933">
        <v>1067</v>
      </c>
      <c r="H933">
        <v>1067.53955</v>
      </c>
      <c r="I933">
        <v>0</v>
      </c>
      <c r="J933">
        <v>8.2142479999999995</v>
      </c>
      <c r="K933" t="s">
        <v>259</v>
      </c>
      <c r="L933">
        <v>1</v>
      </c>
    </row>
    <row r="934" spans="1:12" hidden="1" x14ac:dyDescent="0.2">
      <c r="A934" t="s">
        <v>280</v>
      </c>
      <c r="B934" s="15" t="s">
        <v>455</v>
      </c>
      <c r="D934" t="s">
        <v>454</v>
      </c>
      <c r="E934" t="s">
        <v>453</v>
      </c>
      <c r="F934">
        <v>6230845</v>
      </c>
      <c r="G934">
        <v>6100</v>
      </c>
      <c r="H934">
        <v>6161.1883099999995</v>
      </c>
      <c r="I934">
        <v>0</v>
      </c>
      <c r="J934">
        <v>1.8994709999999999</v>
      </c>
      <c r="K934" t="s">
        <v>260</v>
      </c>
      <c r="L934">
        <v>1</v>
      </c>
    </row>
    <row r="935" spans="1:12" hidden="1" x14ac:dyDescent="0.2">
      <c r="A935" t="s">
        <v>280</v>
      </c>
      <c r="B935" s="15" t="s">
        <v>452</v>
      </c>
      <c r="D935" t="s">
        <v>451</v>
      </c>
      <c r="E935" t="s">
        <v>450</v>
      </c>
      <c r="F935">
        <v>6919519</v>
      </c>
      <c r="G935">
        <v>3360</v>
      </c>
      <c r="H935">
        <v>3362.2786299999998</v>
      </c>
      <c r="I935">
        <v>0</v>
      </c>
      <c r="J935">
        <v>2.7206090000000001</v>
      </c>
      <c r="K935" t="s">
        <v>255</v>
      </c>
      <c r="L935">
        <v>1</v>
      </c>
    </row>
    <row r="936" spans="1:12" hidden="1" x14ac:dyDescent="0.2">
      <c r="A936" t="s">
        <v>280</v>
      </c>
      <c r="B936" s="15" t="s">
        <v>449</v>
      </c>
      <c r="D936" t="s">
        <v>448</v>
      </c>
      <c r="E936" t="s">
        <v>447</v>
      </c>
      <c r="F936" t="s">
        <v>446</v>
      </c>
      <c r="G936">
        <v>1317</v>
      </c>
      <c r="H936">
        <v>1317.71723</v>
      </c>
      <c r="I936">
        <v>0</v>
      </c>
      <c r="J936">
        <v>10.769339</v>
      </c>
      <c r="K936" t="s">
        <v>259</v>
      </c>
      <c r="L936">
        <v>1</v>
      </c>
    </row>
    <row r="937" spans="1:12" hidden="1" x14ac:dyDescent="0.2">
      <c r="A937" t="s">
        <v>280</v>
      </c>
      <c r="B937" s="15" t="s">
        <v>445</v>
      </c>
      <c r="D937" t="s">
        <v>444</v>
      </c>
      <c r="E937" t="s">
        <v>443</v>
      </c>
      <c r="F937">
        <v>6109677</v>
      </c>
      <c r="G937">
        <v>3000</v>
      </c>
      <c r="H937">
        <v>3304.0141600000002</v>
      </c>
      <c r="I937">
        <v>0</v>
      </c>
      <c r="J937">
        <v>1.945967</v>
      </c>
      <c r="K937" t="s">
        <v>248</v>
      </c>
      <c r="L937">
        <v>1</v>
      </c>
    </row>
    <row r="938" spans="1:12" hidden="1" x14ac:dyDescent="0.2">
      <c r="A938" t="s">
        <v>280</v>
      </c>
      <c r="B938" s="15" t="s">
        <v>442</v>
      </c>
      <c r="D938" t="s">
        <v>441</v>
      </c>
      <c r="E938" t="s">
        <v>440</v>
      </c>
      <c r="F938">
        <v>6136040</v>
      </c>
      <c r="G938">
        <v>4794</v>
      </c>
      <c r="H938">
        <v>4794.1216000000004</v>
      </c>
      <c r="I938">
        <v>0</v>
      </c>
      <c r="J938">
        <v>2.7933789999999998</v>
      </c>
      <c r="K938" t="s">
        <v>259</v>
      </c>
      <c r="L938">
        <v>1</v>
      </c>
    </row>
    <row r="939" spans="1:12" hidden="1" x14ac:dyDescent="0.2">
      <c r="A939" t="s">
        <v>280</v>
      </c>
      <c r="B939" s="15" t="s">
        <v>439</v>
      </c>
      <c r="D939" t="s">
        <v>438</v>
      </c>
      <c r="E939" t="s">
        <v>437</v>
      </c>
      <c r="F939" t="s">
        <v>436</v>
      </c>
      <c r="G939">
        <v>1592</v>
      </c>
      <c r="H939">
        <v>1592.5737799999999</v>
      </c>
      <c r="I939">
        <v>0</v>
      </c>
      <c r="J939">
        <v>6.87</v>
      </c>
      <c r="K939" t="s">
        <v>58</v>
      </c>
      <c r="L939">
        <v>1</v>
      </c>
    </row>
    <row r="940" spans="1:12" hidden="1" x14ac:dyDescent="0.2">
      <c r="A940" t="s">
        <v>280</v>
      </c>
      <c r="B940" s="15" t="s">
        <v>435</v>
      </c>
      <c r="D940" t="s">
        <v>434</v>
      </c>
      <c r="E940" t="s">
        <v>433</v>
      </c>
      <c r="F940" t="s">
        <v>432</v>
      </c>
      <c r="G940">
        <v>50</v>
      </c>
      <c r="H940">
        <v>50</v>
      </c>
      <c r="I940">
        <v>0</v>
      </c>
      <c r="J940">
        <v>232.65142399999999</v>
      </c>
      <c r="K940" t="s">
        <v>258</v>
      </c>
      <c r="L940">
        <v>1</v>
      </c>
    </row>
    <row r="941" spans="1:12" hidden="1" x14ac:dyDescent="0.2">
      <c r="A941" t="s">
        <v>280</v>
      </c>
      <c r="B941" s="15" t="s">
        <v>431</v>
      </c>
      <c r="D941" t="s">
        <v>430</v>
      </c>
      <c r="E941" t="s">
        <v>429</v>
      </c>
      <c r="F941" t="s">
        <v>428</v>
      </c>
      <c r="G941">
        <v>2188</v>
      </c>
      <c r="H941">
        <v>2188.1953899999999</v>
      </c>
      <c r="I941">
        <v>0</v>
      </c>
      <c r="J941">
        <v>9.6597059999999999</v>
      </c>
      <c r="K941" t="s">
        <v>247</v>
      </c>
      <c r="L941">
        <v>1</v>
      </c>
    </row>
    <row r="942" spans="1:12" hidden="1" x14ac:dyDescent="0.2">
      <c r="A942" t="s">
        <v>280</v>
      </c>
      <c r="B942" s="15" t="s">
        <v>427</v>
      </c>
      <c r="D942" t="s">
        <v>426</v>
      </c>
      <c r="E942" t="s">
        <v>425</v>
      </c>
      <c r="F942" t="s">
        <v>424</v>
      </c>
      <c r="G942">
        <v>7168</v>
      </c>
      <c r="H942">
        <v>7168.5637500000003</v>
      </c>
      <c r="I942">
        <v>0</v>
      </c>
      <c r="J942">
        <v>0.49485099999999999</v>
      </c>
      <c r="K942" t="s">
        <v>259</v>
      </c>
      <c r="L942">
        <v>1</v>
      </c>
    </row>
    <row r="943" spans="1:12" hidden="1" x14ac:dyDescent="0.2">
      <c r="A943" t="s">
        <v>280</v>
      </c>
      <c r="B943" s="15" t="s">
        <v>423</v>
      </c>
      <c r="D943" t="s">
        <v>422</v>
      </c>
      <c r="E943" t="s">
        <v>421</v>
      </c>
      <c r="F943" t="s">
        <v>420</v>
      </c>
      <c r="G943">
        <v>19000</v>
      </c>
      <c r="H943">
        <v>19047.10743</v>
      </c>
      <c r="I943">
        <v>0</v>
      </c>
      <c r="J943">
        <v>2.5912609999999998</v>
      </c>
      <c r="K943" t="s">
        <v>257</v>
      </c>
      <c r="L943">
        <v>1</v>
      </c>
    </row>
    <row r="944" spans="1:12" hidden="1" x14ac:dyDescent="0.2">
      <c r="A944" t="s">
        <v>280</v>
      </c>
      <c r="B944" s="15" t="s">
        <v>419</v>
      </c>
      <c r="D944" t="s">
        <v>418</v>
      </c>
      <c r="E944" t="s">
        <v>417</v>
      </c>
      <c r="F944">
        <v>6089694</v>
      </c>
      <c r="G944">
        <v>1000</v>
      </c>
      <c r="H944">
        <v>1154.0731900000001</v>
      </c>
      <c r="I944">
        <v>0</v>
      </c>
      <c r="J944">
        <v>5.3838419999999996</v>
      </c>
      <c r="K944" t="s">
        <v>248</v>
      </c>
      <c r="L944">
        <v>1</v>
      </c>
    </row>
    <row r="945" spans="1:12" hidden="1" x14ac:dyDescent="0.2">
      <c r="A945" t="s">
        <v>280</v>
      </c>
      <c r="B945" s="15" t="s">
        <v>416</v>
      </c>
      <c r="D945" t="s">
        <v>415</v>
      </c>
      <c r="E945" t="s">
        <v>414</v>
      </c>
      <c r="F945" t="s">
        <v>413</v>
      </c>
      <c r="G945">
        <v>18000</v>
      </c>
      <c r="H945">
        <v>18469.89374</v>
      </c>
      <c r="I945">
        <v>0</v>
      </c>
      <c r="J945">
        <v>0.78153399999999995</v>
      </c>
      <c r="K945" t="s">
        <v>262</v>
      </c>
      <c r="L945">
        <v>1</v>
      </c>
    </row>
    <row r="946" spans="1:12" hidden="1" x14ac:dyDescent="0.2">
      <c r="A946" t="s">
        <v>280</v>
      </c>
      <c r="B946" s="15" t="s">
        <v>412</v>
      </c>
      <c r="D946" t="s">
        <v>411</v>
      </c>
      <c r="E946" t="s">
        <v>410</v>
      </c>
      <c r="F946">
        <v>2945422</v>
      </c>
      <c r="G946">
        <v>3000</v>
      </c>
      <c r="H946">
        <v>3057.91381</v>
      </c>
      <c r="I946">
        <v>0</v>
      </c>
      <c r="J946">
        <v>4.9946580000000003</v>
      </c>
      <c r="K946" t="s">
        <v>269</v>
      </c>
      <c r="L946">
        <v>1</v>
      </c>
    </row>
    <row r="947" spans="1:12" hidden="1" x14ac:dyDescent="0.2">
      <c r="A947" t="s">
        <v>280</v>
      </c>
      <c r="B947" s="15" t="s">
        <v>409</v>
      </c>
      <c r="D947">
        <v>948596101</v>
      </c>
      <c r="E947" t="s">
        <v>408</v>
      </c>
      <c r="F947" t="s">
        <v>407</v>
      </c>
      <c r="G947">
        <v>198</v>
      </c>
      <c r="H947">
        <v>198.69184999999999</v>
      </c>
      <c r="I947">
        <v>0</v>
      </c>
      <c r="J947">
        <v>60.8</v>
      </c>
      <c r="K947" t="s">
        <v>58</v>
      </c>
      <c r="L947">
        <v>1</v>
      </c>
    </row>
    <row r="948" spans="1:12" hidden="1" x14ac:dyDescent="0.2">
      <c r="A948" t="s">
        <v>280</v>
      </c>
      <c r="B948" s="15" t="s">
        <v>406</v>
      </c>
      <c r="D948" t="s">
        <v>405</v>
      </c>
      <c r="E948" t="s">
        <v>404</v>
      </c>
      <c r="F948">
        <v>6743956</v>
      </c>
      <c r="G948">
        <v>7000</v>
      </c>
      <c r="H948">
        <v>7312.7508799999996</v>
      </c>
      <c r="I948">
        <v>0</v>
      </c>
      <c r="J948">
        <v>1.204812</v>
      </c>
      <c r="K948" t="s">
        <v>262</v>
      </c>
      <c r="L948">
        <v>1</v>
      </c>
    </row>
    <row r="949" spans="1:12" hidden="1" x14ac:dyDescent="0.2">
      <c r="A949" t="s">
        <v>280</v>
      </c>
      <c r="B949" s="15" t="s">
        <v>403</v>
      </c>
      <c r="D949" t="s">
        <v>402</v>
      </c>
      <c r="E949" t="s">
        <v>401</v>
      </c>
      <c r="F949" t="s">
        <v>400</v>
      </c>
      <c r="G949">
        <v>3700</v>
      </c>
      <c r="H949">
        <v>3723.6127499999998</v>
      </c>
      <c r="I949">
        <v>0</v>
      </c>
      <c r="J949">
        <v>0.955623</v>
      </c>
      <c r="K949" t="s">
        <v>256</v>
      </c>
      <c r="L949">
        <v>1</v>
      </c>
    </row>
    <row r="950" spans="1:12" hidden="1" x14ac:dyDescent="0.2">
      <c r="A950" t="s">
        <v>280</v>
      </c>
      <c r="B950" s="15" t="s">
        <v>399</v>
      </c>
      <c r="D950" t="s">
        <v>398</v>
      </c>
      <c r="E950" t="s">
        <v>397</v>
      </c>
      <c r="F950" t="s">
        <v>396</v>
      </c>
      <c r="G950">
        <v>0</v>
      </c>
      <c r="H950">
        <v>0</v>
      </c>
      <c r="I950">
        <v>1262.6918499999999</v>
      </c>
      <c r="J950">
        <v>4.0865309999999999</v>
      </c>
      <c r="K950" t="s">
        <v>248</v>
      </c>
      <c r="L950">
        <v>1</v>
      </c>
    </row>
    <row r="951" spans="1:12" hidden="1" x14ac:dyDescent="0.2">
      <c r="A951" t="s">
        <v>280</v>
      </c>
      <c r="B951" s="15" t="s">
        <v>395</v>
      </c>
      <c r="D951" t="s">
        <v>394</v>
      </c>
      <c r="E951" t="s">
        <v>393</v>
      </c>
      <c r="F951">
        <v>6966515</v>
      </c>
      <c r="G951">
        <v>11000</v>
      </c>
      <c r="H951">
        <v>11201.298699999999</v>
      </c>
      <c r="I951">
        <v>0</v>
      </c>
      <c r="J951">
        <v>0.45243699999999998</v>
      </c>
      <c r="K951" t="s">
        <v>248</v>
      </c>
      <c r="L951">
        <v>1</v>
      </c>
    </row>
    <row r="952" spans="1:12" hidden="1" x14ac:dyDescent="0.2">
      <c r="A952" t="s">
        <v>280</v>
      </c>
      <c r="B952" s="15" t="s">
        <v>392</v>
      </c>
      <c r="D952" t="s">
        <v>391</v>
      </c>
      <c r="E952" t="s">
        <v>390</v>
      </c>
      <c r="F952">
        <v>6206051</v>
      </c>
      <c r="G952">
        <v>4130</v>
      </c>
      <c r="H952">
        <v>4130.9722499999998</v>
      </c>
      <c r="I952">
        <v>0</v>
      </c>
      <c r="J952">
        <v>4.8662710000000002</v>
      </c>
      <c r="K952" t="s">
        <v>259</v>
      </c>
      <c r="L952">
        <v>1</v>
      </c>
    </row>
    <row r="953" spans="1:12" hidden="1" x14ac:dyDescent="0.2">
      <c r="A953" t="s">
        <v>280</v>
      </c>
      <c r="B953" s="15" t="s">
        <v>389</v>
      </c>
      <c r="D953" t="s">
        <v>388</v>
      </c>
      <c r="E953" t="s">
        <v>387</v>
      </c>
      <c r="F953">
        <v>6672481</v>
      </c>
      <c r="G953">
        <v>10000</v>
      </c>
      <c r="H953">
        <v>10393.707200000001</v>
      </c>
      <c r="I953">
        <v>0</v>
      </c>
      <c r="J953">
        <v>0.65189900000000001</v>
      </c>
      <c r="K953" t="s">
        <v>248</v>
      </c>
      <c r="L953">
        <v>1</v>
      </c>
    </row>
    <row r="954" spans="1:12" hidden="1" x14ac:dyDescent="0.2">
      <c r="A954" t="s">
        <v>280</v>
      </c>
      <c r="B954" s="15" t="s">
        <v>386</v>
      </c>
      <c r="D954" t="s">
        <v>385</v>
      </c>
      <c r="E954" t="s">
        <v>384</v>
      </c>
      <c r="F954" t="s">
        <v>383</v>
      </c>
      <c r="G954">
        <v>3669</v>
      </c>
      <c r="H954">
        <v>3669.80755</v>
      </c>
      <c r="I954">
        <v>0</v>
      </c>
      <c r="J954">
        <v>3.6499000000000001</v>
      </c>
      <c r="K954" t="s">
        <v>247</v>
      </c>
      <c r="L954">
        <v>1</v>
      </c>
    </row>
    <row r="955" spans="1:12" hidden="1" x14ac:dyDescent="0.2">
      <c r="A955" t="s">
        <v>280</v>
      </c>
      <c r="B955" s="15" t="s">
        <v>382</v>
      </c>
      <c r="D955" t="s">
        <v>381</v>
      </c>
      <c r="E955" t="s">
        <v>380</v>
      </c>
      <c r="F955" t="s">
        <v>379</v>
      </c>
      <c r="G955">
        <v>0</v>
      </c>
      <c r="H955">
        <v>1661.8093200000001</v>
      </c>
      <c r="I955">
        <v>0</v>
      </c>
      <c r="J955">
        <v>13.499995999999999</v>
      </c>
      <c r="K955" t="s">
        <v>258</v>
      </c>
      <c r="L955">
        <v>1</v>
      </c>
    </row>
    <row r="956" spans="1:12" hidden="1" x14ac:dyDescent="0.2">
      <c r="A956" t="s">
        <v>280</v>
      </c>
      <c r="B956" s="15" t="s">
        <v>378</v>
      </c>
      <c r="D956" t="s">
        <v>377</v>
      </c>
      <c r="E956" t="s">
        <v>376</v>
      </c>
      <c r="F956" t="s">
        <v>375</v>
      </c>
      <c r="G956">
        <v>5000</v>
      </c>
      <c r="H956">
        <v>5580.5483999999997</v>
      </c>
      <c r="I956">
        <v>0</v>
      </c>
      <c r="J956">
        <v>1.237311</v>
      </c>
      <c r="K956" t="s">
        <v>248</v>
      </c>
      <c r="L956">
        <v>1</v>
      </c>
    </row>
    <row r="957" spans="1:12" hidden="1" x14ac:dyDescent="0.2">
      <c r="A957" t="s">
        <v>280</v>
      </c>
      <c r="B957" s="15" t="s">
        <v>374</v>
      </c>
      <c r="D957" t="s">
        <v>373</v>
      </c>
      <c r="E957" t="s">
        <v>372</v>
      </c>
      <c r="F957" t="s">
        <v>371</v>
      </c>
      <c r="G957">
        <v>200</v>
      </c>
      <c r="H957">
        <v>275.13636000000002</v>
      </c>
      <c r="I957">
        <v>0</v>
      </c>
      <c r="J957">
        <v>7.9323949999999996</v>
      </c>
      <c r="K957" t="s">
        <v>267</v>
      </c>
      <c r="L957">
        <v>1</v>
      </c>
    </row>
    <row r="958" spans="1:12" hidden="1" x14ac:dyDescent="0.2">
      <c r="A958" t="s">
        <v>280</v>
      </c>
      <c r="B958" s="15" t="s">
        <v>370</v>
      </c>
      <c r="D958" t="s">
        <v>369</v>
      </c>
      <c r="E958" t="s">
        <v>368</v>
      </c>
      <c r="F958" t="s">
        <v>367</v>
      </c>
      <c r="G958">
        <v>1500</v>
      </c>
      <c r="H958">
        <v>1813.75442</v>
      </c>
      <c r="I958">
        <v>0</v>
      </c>
      <c r="J958">
        <v>7.8344630000000004</v>
      </c>
      <c r="K958" t="s">
        <v>262</v>
      </c>
      <c r="L958">
        <v>1</v>
      </c>
    </row>
    <row r="959" spans="1:12" hidden="1" x14ac:dyDescent="0.2">
      <c r="A959" t="s">
        <v>280</v>
      </c>
      <c r="B959" s="15" t="s">
        <v>366</v>
      </c>
      <c r="D959" s="14">
        <v>9.8387000000000005E+209</v>
      </c>
      <c r="E959" t="s">
        <v>365</v>
      </c>
      <c r="F959" t="s">
        <v>364</v>
      </c>
      <c r="G959">
        <v>447</v>
      </c>
      <c r="H959">
        <v>447.25560000000002</v>
      </c>
      <c r="I959">
        <v>0</v>
      </c>
      <c r="J959">
        <v>26.951346000000001</v>
      </c>
      <c r="K959" t="s">
        <v>251</v>
      </c>
      <c r="L959">
        <v>1</v>
      </c>
    </row>
    <row r="960" spans="1:12" hidden="1" x14ac:dyDescent="0.2">
      <c r="A960" t="s">
        <v>280</v>
      </c>
      <c r="B960" s="15" t="s">
        <v>363</v>
      </c>
      <c r="D960" t="s">
        <v>362</v>
      </c>
      <c r="E960" t="s">
        <v>361</v>
      </c>
      <c r="F960" t="s">
        <v>360</v>
      </c>
      <c r="G960">
        <v>1600</v>
      </c>
      <c r="H960">
        <v>1700</v>
      </c>
      <c r="I960">
        <v>0</v>
      </c>
      <c r="J960">
        <v>0.89882799999999996</v>
      </c>
      <c r="K960" t="s">
        <v>262</v>
      </c>
      <c r="L960">
        <v>1</v>
      </c>
    </row>
    <row r="961" spans="1:12" hidden="1" x14ac:dyDescent="0.2">
      <c r="A961" t="s">
        <v>280</v>
      </c>
      <c r="B961" s="15" t="s">
        <v>359</v>
      </c>
      <c r="D961" t="s">
        <v>358</v>
      </c>
      <c r="E961" t="s">
        <v>357</v>
      </c>
      <c r="F961" t="s">
        <v>356</v>
      </c>
      <c r="G961">
        <v>1000</v>
      </c>
      <c r="H961">
        <v>1026.77331</v>
      </c>
      <c r="I961">
        <v>0</v>
      </c>
      <c r="J961">
        <v>1.617985</v>
      </c>
      <c r="K961" t="s">
        <v>267</v>
      </c>
      <c r="L961">
        <v>1</v>
      </c>
    </row>
    <row r="962" spans="1:12" hidden="1" x14ac:dyDescent="0.2">
      <c r="A962" t="s">
        <v>280</v>
      </c>
      <c r="B962" s="15" t="s">
        <v>355</v>
      </c>
      <c r="D962" t="s">
        <v>354</v>
      </c>
      <c r="E962" t="s">
        <v>353</v>
      </c>
      <c r="F962" t="s">
        <v>352</v>
      </c>
      <c r="G962">
        <v>10000</v>
      </c>
      <c r="H962">
        <v>11406.13931</v>
      </c>
      <c r="I962">
        <v>0</v>
      </c>
      <c r="J962">
        <v>0.40415400000000001</v>
      </c>
      <c r="K962" t="s">
        <v>262</v>
      </c>
      <c r="L962">
        <v>1</v>
      </c>
    </row>
    <row r="963" spans="1:12" hidden="1" x14ac:dyDescent="0.2">
      <c r="A963" t="s">
        <v>280</v>
      </c>
      <c r="B963" s="15" t="s">
        <v>351</v>
      </c>
      <c r="D963" t="s">
        <v>350</v>
      </c>
      <c r="E963" t="s">
        <v>349</v>
      </c>
      <c r="F963">
        <v>6984380</v>
      </c>
      <c r="G963">
        <v>0</v>
      </c>
      <c r="H963">
        <v>911.96043999999995</v>
      </c>
      <c r="I963">
        <v>0</v>
      </c>
      <c r="J963">
        <v>10.329841</v>
      </c>
      <c r="K963" t="s">
        <v>248</v>
      </c>
      <c r="L963">
        <v>1</v>
      </c>
    </row>
    <row r="964" spans="1:12" hidden="1" x14ac:dyDescent="0.2">
      <c r="A964" t="s">
        <v>280</v>
      </c>
      <c r="B964" s="15" t="s">
        <v>348</v>
      </c>
      <c r="D964" t="s">
        <v>347</v>
      </c>
      <c r="E964" t="s">
        <v>346</v>
      </c>
      <c r="F964">
        <v>6109893</v>
      </c>
      <c r="G964">
        <v>6000</v>
      </c>
      <c r="H964">
        <v>6851.7119199999997</v>
      </c>
      <c r="I964">
        <v>0</v>
      </c>
      <c r="J964">
        <v>0.90647699999999998</v>
      </c>
      <c r="K964" t="s">
        <v>262</v>
      </c>
      <c r="L964">
        <v>1</v>
      </c>
    </row>
    <row r="965" spans="1:12" hidden="1" x14ac:dyDescent="0.2">
      <c r="A965" t="s">
        <v>280</v>
      </c>
      <c r="B965" s="15" t="s">
        <v>345</v>
      </c>
      <c r="D965" t="s">
        <v>344</v>
      </c>
      <c r="E965" t="s">
        <v>343</v>
      </c>
      <c r="F965" t="s">
        <v>342</v>
      </c>
      <c r="G965">
        <v>6236</v>
      </c>
      <c r="H965">
        <v>6236.1918500000002</v>
      </c>
      <c r="I965">
        <v>0</v>
      </c>
      <c r="J965">
        <v>2.791973</v>
      </c>
      <c r="K965" t="s">
        <v>259</v>
      </c>
      <c r="L965">
        <v>1</v>
      </c>
    </row>
    <row r="966" spans="1:12" hidden="1" x14ac:dyDescent="0.2">
      <c r="A966" t="s">
        <v>280</v>
      </c>
      <c r="B966" s="15" t="s">
        <v>341</v>
      </c>
      <c r="D966" t="s">
        <v>340</v>
      </c>
      <c r="E966" t="s">
        <v>339</v>
      </c>
      <c r="F966" t="s">
        <v>338</v>
      </c>
      <c r="G966">
        <v>1000</v>
      </c>
      <c r="H966">
        <v>1679.4568999999999</v>
      </c>
      <c r="I966">
        <v>0</v>
      </c>
      <c r="J966">
        <v>2.8622239999999999</v>
      </c>
      <c r="K966" t="s">
        <v>262</v>
      </c>
      <c r="L966">
        <v>1</v>
      </c>
    </row>
    <row r="967" spans="1:12" hidden="1" x14ac:dyDescent="0.2">
      <c r="A967" t="s">
        <v>280</v>
      </c>
      <c r="B967" s="15" t="s">
        <v>337</v>
      </c>
      <c r="D967" t="s">
        <v>336</v>
      </c>
      <c r="E967" t="s">
        <v>335</v>
      </c>
      <c r="F967">
        <v>6436126</v>
      </c>
      <c r="G967">
        <v>12300</v>
      </c>
      <c r="H967">
        <v>12337.596809999999</v>
      </c>
      <c r="I967">
        <v>0</v>
      </c>
      <c r="J967">
        <v>0.27720400000000001</v>
      </c>
      <c r="K967" t="s">
        <v>256</v>
      </c>
      <c r="L967">
        <v>1</v>
      </c>
    </row>
    <row r="968" spans="1:12" hidden="1" x14ac:dyDescent="0.2">
      <c r="A968" t="s">
        <v>280</v>
      </c>
      <c r="B968" s="15" t="s">
        <v>334</v>
      </c>
      <c r="D968" t="s">
        <v>333</v>
      </c>
      <c r="E968" t="s">
        <v>332</v>
      </c>
      <c r="F968">
        <v>6424110</v>
      </c>
      <c r="G968">
        <v>37000</v>
      </c>
      <c r="H968">
        <v>37460.23317</v>
      </c>
      <c r="I968">
        <v>0</v>
      </c>
      <c r="J968">
        <v>0.52865399999999996</v>
      </c>
      <c r="K968" t="s">
        <v>248</v>
      </c>
      <c r="L968">
        <v>1</v>
      </c>
    </row>
    <row r="969" spans="1:12" hidden="1" x14ac:dyDescent="0.2">
      <c r="A969" t="s">
        <v>280</v>
      </c>
      <c r="B969" s="15" t="s">
        <v>331</v>
      </c>
      <c r="D969" t="s">
        <v>330</v>
      </c>
      <c r="E969" t="s">
        <v>329</v>
      </c>
      <c r="F969">
        <v>6392422</v>
      </c>
      <c r="G969">
        <v>22000</v>
      </c>
      <c r="H969">
        <v>23726.092079999999</v>
      </c>
      <c r="I969">
        <v>0</v>
      </c>
      <c r="J969">
        <v>0.19251499999999999</v>
      </c>
      <c r="K969" t="s">
        <v>262</v>
      </c>
      <c r="L969">
        <v>1</v>
      </c>
    </row>
    <row r="970" spans="1:12" hidden="1" x14ac:dyDescent="0.2">
      <c r="A970" t="s">
        <v>280</v>
      </c>
      <c r="B970" s="15" t="s">
        <v>328</v>
      </c>
      <c r="D970" t="s">
        <v>327</v>
      </c>
      <c r="E970" t="s">
        <v>326</v>
      </c>
      <c r="F970">
        <v>6988337</v>
      </c>
      <c r="G970">
        <v>33</v>
      </c>
      <c r="H970">
        <v>33.324669999999998</v>
      </c>
      <c r="I970">
        <v>0</v>
      </c>
      <c r="J970">
        <v>208.13834299999999</v>
      </c>
      <c r="K970" t="s">
        <v>258</v>
      </c>
      <c r="L970">
        <v>1</v>
      </c>
    </row>
    <row r="971" spans="1:12" hidden="1" x14ac:dyDescent="0.2">
      <c r="A971" t="s">
        <v>280</v>
      </c>
      <c r="B971" s="15" t="s">
        <v>325</v>
      </c>
      <c r="D971" t="s">
        <v>324</v>
      </c>
      <c r="E971" t="s">
        <v>323</v>
      </c>
      <c r="F971" t="s">
        <v>322</v>
      </c>
      <c r="G971">
        <v>1329</v>
      </c>
      <c r="H971">
        <v>1329.25855</v>
      </c>
      <c r="I971">
        <v>0</v>
      </c>
      <c r="J971">
        <v>36.159999999999997</v>
      </c>
      <c r="K971" t="s">
        <v>58</v>
      </c>
      <c r="L971">
        <v>1</v>
      </c>
    </row>
    <row r="972" spans="1:12" hidden="1" x14ac:dyDescent="0.2">
      <c r="A972" t="s">
        <v>280</v>
      </c>
      <c r="B972" s="15" t="s">
        <v>321</v>
      </c>
      <c r="D972" t="s">
        <v>320</v>
      </c>
      <c r="E972" t="s">
        <v>319</v>
      </c>
      <c r="F972" t="s">
        <v>318</v>
      </c>
      <c r="G972">
        <v>100</v>
      </c>
      <c r="H972">
        <v>124.31641</v>
      </c>
      <c r="I972">
        <v>0</v>
      </c>
      <c r="J972">
        <v>11.55409</v>
      </c>
      <c r="K972" t="s">
        <v>267</v>
      </c>
      <c r="L972">
        <v>1</v>
      </c>
    </row>
    <row r="973" spans="1:12" hidden="1" x14ac:dyDescent="0.2">
      <c r="A973" t="s">
        <v>280</v>
      </c>
      <c r="B973" s="15" t="s">
        <v>317</v>
      </c>
      <c r="D973" t="s">
        <v>316</v>
      </c>
      <c r="E973" t="s">
        <v>315</v>
      </c>
      <c r="F973" t="s">
        <v>314</v>
      </c>
      <c r="G973">
        <v>6000</v>
      </c>
      <c r="H973">
        <v>6074.97048</v>
      </c>
      <c r="I973">
        <v>0</v>
      </c>
      <c r="J973">
        <v>0.45770100000000002</v>
      </c>
      <c r="K973" t="s">
        <v>262</v>
      </c>
      <c r="L973">
        <v>1</v>
      </c>
    </row>
    <row r="974" spans="1:12" hidden="1" x14ac:dyDescent="0.2">
      <c r="A974" t="s">
        <v>280</v>
      </c>
      <c r="B974" s="15" t="s">
        <v>313</v>
      </c>
      <c r="D974" t="s">
        <v>312</v>
      </c>
      <c r="E974" t="s">
        <v>311</v>
      </c>
      <c r="F974" t="s">
        <v>310</v>
      </c>
      <c r="G974">
        <v>178</v>
      </c>
      <c r="H974">
        <v>178.60329999999999</v>
      </c>
      <c r="I974">
        <v>0</v>
      </c>
      <c r="J974">
        <v>73.97</v>
      </c>
      <c r="K974" t="s">
        <v>58</v>
      </c>
      <c r="L974">
        <v>1</v>
      </c>
    </row>
    <row r="975" spans="1:12" hidden="1" x14ac:dyDescent="0.2">
      <c r="A975" t="s">
        <v>280</v>
      </c>
      <c r="B975" s="15" t="s">
        <v>309</v>
      </c>
      <c r="D975" t="s">
        <v>308</v>
      </c>
      <c r="E975" t="s">
        <v>307</v>
      </c>
      <c r="F975">
        <v>6188535</v>
      </c>
      <c r="G975">
        <v>1736</v>
      </c>
      <c r="H975">
        <v>1736.65112</v>
      </c>
      <c r="I975">
        <v>0</v>
      </c>
      <c r="J975">
        <v>6.1898569999999999</v>
      </c>
      <c r="K975" t="s">
        <v>259</v>
      </c>
      <c r="L975">
        <v>1</v>
      </c>
    </row>
    <row r="976" spans="1:12" hidden="1" x14ac:dyDescent="0.2">
      <c r="A976" t="s">
        <v>280</v>
      </c>
      <c r="B976" s="15" t="s">
        <v>306</v>
      </c>
      <c r="D976" t="s">
        <v>305</v>
      </c>
      <c r="E976" t="s">
        <v>304</v>
      </c>
      <c r="F976" t="s">
        <v>303</v>
      </c>
      <c r="G976">
        <v>3000</v>
      </c>
      <c r="H976">
        <v>3461.6292699999999</v>
      </c>
      <c r="I976">
        <v>0</v>
      </c>
      <c r="J976">
        <v>0.95874999999999999</v>
      </c>
      <c r="K976" t="s">
        <v>262</v>
      </c>
      <c r="L976">
        <v>1</v>
      </c>
    </row>
    <row r="977" spans="1:14" hidden="1" x14ac:dyDescent="0.2">
      <c r="A977" t="s">
        <v>280</v>
      </c>
      <c r="B977" s="15" t="s">
        <v>302</v>
      </c>
      <c r="D977" t="s">
        <v>301</v>
      </c>
      <c r="E977" t="s">
        <v>300</v>
      </c>
      <c r="F977">
        <v>6990763</v>
      </c>
      <c r="G977">
        <v>4000</v>
      </c>
      <c r="H977">
        <v>5476.9775600000003</v>
      </c>
      <c r="I977">
        <v>0</v>
      </c>
      <c r="J977">
        <v>0.98424800000000001</v>
      </c>
      <c r="K977" t="s">
        <v>262</v>
      </c>
      <c r="L977">
        <v>1</v>
      </c>
    </row>
    <row r="978" spans="1:14" hidden="1" x14ac:dyDescent="0.2">
      <c r="A978" t="s">
        <v>280</v>
      </c>
      <c r="B978" s="15" t="s">
        <v>299</v>
      </c>
      <c r="D978" t="s">
        <v>298</v>
      </c>
      <c r="E978" t="s">
        <v>297</v>
      </c>
      <c r="F978" t="s">
        <v>296</v>
      </c>
      <c r="G978">
        <v>1000</v>
      </c>
      <c r="H978">
        <v>1649.98524</v>
      </c>
      <c r="I978">
        <v>0</v>
      </c>
      <c r="J978">
        <v>2.4875940000000001</v>
      </c>
      <c r="K978" t="s">
        <v>248</v>
      </c>
      <c r="L978">
        <v>1</v>
      </c>
    </row>
    <row r="979" spans="1:14" hidden="1" x14ac:dyDescent="0.2">
      <c r="A979" t="s">
        <v>280</v>
      </c>
      <c r="B979" s="15" t="s">
        <v>295</v>
      </c>
      <c r="D979" t="s">
        <v>294</v>
      </c>
      <c r="E979" t="s">
        <v>293</v>
      </c>
      <c r="F979" t="s">
        <v>292</v>
      </c>
      <c r="G979">
        <v>800</v>
      </c>
      <c r="H979">
        <v>822.25500999999997</v>
      </c>
      <c r="I979">
        <v>0</v>
      </c>
      <c r="J979">
        <v>3.5953110000000001</v>
      </c>
      <c r="K979" t="s">
        <v>262</v>
      </c>
      <c r="L979">
        <v>1</v>
      </c>
    </row>
    <row r="980" spans="1:14" hidden="1" x14ac:dyDescent="0.2">
      <c r="A980" t="s">
        <v>280</v>
      </c>
      <c r="B980" s="15" t="s">
        <v>291</v>
      </c>
      <c r="D980" t="s">
        <v>290</v>
      </c>
      <c r="E980" t="s">
        <v>289</v>
      </c>
      <c r="F980" t="s">
        <v>288</v>
      </c>
      <c r="G980">
        <v>2000</v>
      </c>
      <c r="H980">
        <v>2075.8559599999999</v>
      </c>
      <c r="I980">
        <v>0</v>
      </c>
      <c r="J980">
        <v>1.792556</v>
      </c>
      <c r="K980" t="s">
        <v>262</v>
      </c>
      <c r="L980">
        <v>1</v>
      </c>
    </row>
    <row r="981" spans="1:14" hidden="1" x14ac:dyDescent="0.2">
      <c r="A981" t="s">
        <v>280</v>
      </c>
      <c r="B981" s="15" t="s">
        <v>287</v>
      </c>
      <c r="D981" t="s">
        <v>286</v>
      </c>
      <c r="E981" t="s">
        <v>285</v>
      </c>
      <c r="F981" t="s">
        <v>284</v>
      </c>
      <c r="G981">
        <v>2000</v>
      </c>
      <c r="H981">
        <v>2023.9079099999999</v>
      </c>
      <c r="I981">
        <v>0</v>
      </c>
      <c r="J981">
        <v>5.8009449999999996</v>
      </c>
      <c r="K981" t="s">
        <v>262</v>
      </c>
      <c r="L981">
        <v>1</v>
      </c>
    </row>
    <row r="982" spans="1:14" hidden="1" x14ac:dyDescent="0.2">
      <c r="A982" t="s">
        <v>280</v>
      </c>
      <c r="B982" s="15" t="s">
        <v>283</v>
      </c>
      <c r="D982" t="s">
        <v>282</v>
      </c>
      <c r="E982" t="s">
        <v>281</v>
      </c>
      <c r="F982">
        <v>6725299</v>
      </c>
      <c r="G982">
        <v>22000</v>
      </c>
      <c r="H982">
        <v>22061.39315</v>
      </c>
      <c r="I982">
        <v>0</v>
      </c>
      <c r="J982">
        <v>0.34933199999999998</v>
      </c>
      <c r="K982" t="s">
        <v>262</v>
      </c>
      <c r="L982">
        <v>1</v>
      </c>
    </row>
    <row r="983" spans="1:14" hidden="1" x14ac:dyDescent="0.2">
      <c r="A983" t="s">
        <v>280</v>
      </c>
      <c r="B983" s="15" t="s">
        <v>279</v>
      </c>
      <c r="D983" t="s">
        <v>278</v>
      </c>
      <c r="E983" t="s">
        <v>277</v>
      </c>
      <c r="F983" t="s">
        <v>276</v>
      </c>
      <c r="G983">
        <v>2800</v>
      </c>
      <c r="H983">
        <v>2809.7992899999999</v>
      </c>
      <c r="I983">
        <v>0</v>
      </c>
      <c r="J983">
        <v>1.9710460000000001</v>
      </c>
      <c r="K983" t="s">
        <v>262</v>
      </c>
      <c r="L983">
        <v>1</v>
      </c>
    </row>
    <row r="984" spans="1:14" x14ac:dyDescent="0.2">
      <c r="G984">
        <v>8971350</v>
      </c>
      <c r="H984">
        <v>20403622.185699999</v>
      </c>
      <c r="I984">
        <v>19265.122179999998</v>
      </c>
    </row>
    <row r="986" spans="1:14" x14ac:dyDescent="0.2">
      <c r="A986" t="s">
        <v>133</v>
      </c>
    </row>
    <row r="987" spans="1:14" x14ac:dyDescent="0.2">
      <c r="A987" s="53" t="s">
        <v>40</v>
      </c>
      <c r="B987" s="54" t="s">
        <v>41</v>
      </c>
      <c r="C987" s="54" t="s">
        <v>51</v>
      </c>
      <c r="D987" s="53" t="s">
        <v>43</v>
      </c>
      <c r="E987" s="53" t="s">
        <v>44</v>
      </c>
      <c r="F987" s="53" t="s">
        <v>45</v>
      </c>
      <c r="G987" s="53" t="s">
        <v>151</v>
      </c>
      <c r="H987" s="53" t="s">
        <v>152</v>
      </c>
      <c r="I987" s="53" t="s">
        <v>153</v>
      </c>
      <c r="J987" s="53" t="s">
        <v>275</v>
      </c>
      <c r="K987" s="53" t="s">
        <v>52</v>
      </c>
      <c r="L987" s="53" t="s">
        <v>53</v>
      </c>
      <c r="M987" s="53" t="s">
        <v>54</v>
      </c>
      <c r="N987" s="53" t="s">
        <v>160</v>
      </c>
    </row>
    <row r="988" spans="1:14" x14ac:dyDescent="0.2">
      <c r="A988" t="s">
        <v>274</v>
      </c>
      <c r="B988" s="15" t="s">
        <v>273</v>
      </c>
      <c r="C988" s="15" t="s">
        <v>272</v>
      </c>
      <c r="G988">
        <v>0</v>
      </c>
      <c r="H988">
        <v>1.5619799999999999</v>
      </c>
      <c r="I988">
        <v>0</v>
      </c>
      <c r="J988">
        <v>1027.8</v>
      </c>
      <c r="L988">
        <v>50</v>
      </c>
      <c r="N988" t="s">
        <v>271</v>
      </c>
    </row>
    <row r="990" spans="1:14" x14ac:dyDescent="0.2">
      <c r="A990" t="s">
        <v>134</v>
      </c>
    </row>
    <row r="991" spans="1:14" x14ac:dyDescent="0.2">
      <c r="A991" t="s">
        <v>59</v>
      </c>
      <c r="B991" s="15" t="s">
        <v>58</v>
      </c>
    </row>
    <row r="992" spans="1:14" x14ac:dyDescent="0.2">
      <c r="A992" t="s">
        <v>270</v>
      </c>
      <c r="B992" s="15">
        <v>0.27224599999999999</v>
      </c>
    </row>
    <row r="993" spans="1:2" x14ac:dyDescent="0.2">
      <c r="A993" t="s">
        <v>269</v>
      </c>
      <c r="B993" s="15">
        <v>0.267094</v>
      </c>
    </row>
    <row r="994" spans="1:2" x14ac:dyDescent="0.2">
      <c r="A994" t="s">
        <v>268</v>
      </c>
      <c r="B994" s="15">
        <v>1.4940000000000001E-3</v>
      </c>
    </row>
    <row r="995" spans="1:2" x14ac:dyDescent="0.2">
      <c r="A995" t="s">
        <v>267</v>
      </c>
      <c r="B995" s="15">
        <v>0.14722299999999999</v>
      </c>
    </row>
    <row r="996" spans="1:2" x14ac:dyDescent="0.2">
      <c r="A996" t="s">
        <v>266</v>
      </c>
      <c r="B996" s="15">
        <v>3.21E-4</v>
      </c>
    </row>
    <row r="997" spans="1:2" x14ac:dyDescent="0.2">
      <c r="A997" t="s">
        <v>265</v>
      </c>
      <c r="B997" s="15">
        <v>4.4426E-2</v>
      </c>
    </row>
    <row r="998" spans="1:2" x14ac:dyDescent="0.2">
      <c r="A998" t="s">
        <v>264</v>
      </c>
      <c r="B998" s="15">
        <v>5.5897000000000002E-2</v>
      </c>
    </row>
    <row r="999" spans="1:2" x14ac:dyDescent="0.2">
      <c r="A999" t="s">
        <v>70</v>
      </c>
      <c r="B999" s="15">
        <v>1.1366499999999999</v>
      </c>
    </row>
    <row r="1000" spans="1:2" x14ac:dyDescent="0.2">
      <c r="A1000" t="s">
        <v>263</v>
      </c>
      <c r="B1000" s="15">
        <v>1.2906010000000001</v>
      </c>
    </row>
    <row r="1001" spans="1:2" x14ac:dyDescent="0.2">
      <c r="A1001" t="s">
        <v>262</v>
      </c>
      <c r="B1001" s="15">
        <v>0.127493</v>
      </c>
    </row>
    <row r="1002" spans="1:2" x14ac:dyDescent="0.2">
      <c r="A1002" t="s">
        <v>261</v>
      </c>
      <c r="B1002" s="15">
        <v>3.5750000000000001E-3</v>
      </c>
    </row>
    <row r="1003" spans="1:2" x14ac:dyDescent="0.2">
      <c r="A1003" t="s">
        <v>260</v>
      </c>
      <c r="B1003" s="15">
        <v>7.1000000000000005E-5</v>
      </c>
    </row>
    <row r="1004" spans="1:2" x14ac:dyDescent="0.2">
      <c r="A1004" t="s">
        <v>259</v>
      </c>
      <c r="B1004" s="15">
        <v>1.4057999999999999E-2</v>
      </c>
    </row>
    <row r="1005" spans="1:2" x14ac:dyDescent="0.2">
      <c r="A1005" t="s">
        <v>258</v>
      </c>
      <c r="B1005" s="15">
        <v>8.9099999999999997E-4</v>
      </c>
    </row>
    <row r="1006" spans="1:2" x14ac:dyDescent="0.2">
      <c r="A1006" t="s">
        <v>257</v>
      </c>
      <c r="B1006" s="15">
        <v>5.2486999999999999E-2</v>
      </c>
    </row>
    <row r="1007" spans="1:2" x14ac:dyDescent="0.2">
      <c r="A1007" t="s">
        <v>256</v>
      </c>
      <c r="B1007" s="15">
        <v>0.24316099999999999</v>
      </c>
    </row>
    <row r="1008" spans="1:2" x14ac:dyDescent="0.2">
      <c r="A1008" t="s">
        <v>255</v>
      </c>
      <c r="B1008" s="15">
        <v>1.9039E-2</v>
      </c>
    </row>
    <row r="1009" spans="1:6" x14ac:dyDescent="0.2">
      <c r="A1009" t="s">
        <v>254</v>
      </c>
      <c r="B1009" s="15">
        <v>7.2059999999999997E-3</v>
      </c>
    </row>
    <row r="1010" spans="1:6" x14ac:dyDescent="0.2">
      <c r="A1010" t="s">
        <v>253</v>
      </c>
      <c r="B1010" s="15">
        <v>0.26492900000000003</v>
      </c>
    </row>
    <row r="1011" spans="1:6" x14ac:dyDescent="0.2">
      <c r="A1011" t="s">
        <v>252</v>
      </c>
      <c r="B1011" s="15">
        <v>0.27359800000000001</v>
      </c>
    </row>
    <row r="1012" spans="1:6" x14ac:dyDescent="0.2">
      <c r="A1012" t="s">
        <v>251</v>
      </c>
      <c r="B1012" s="15">
        <v>1.5115999999999999E-2</v>
      </c>
    </row>
    <row r="1013" spans="1:6" x14ac:dyDescent="0.2">
      <c r="A1013" t="s">
        <v>250</v>
      </c>
      <c r="B1013" s="15">
        <v>3.1537999999999997E-2</v>
      </c>
    </row>
    <row r="1014" spans="1:6" x14ac:dyDescent="0.2">
      <c r="A1014" t="s">
        <v>249</v>
      </c>
      <c r="B1014" s="15">
        <v>0.187616</v>
      </c>
    </row>
    <row r="1015" spans="1:6" x14ac:dyDescent="0.2">
      <c r="A1015" t="s">
        <v>248</v>
      </c>
      <c r="B1015" s="15">
        <v>3.2432999999999997E-2</v>
      </c>
    </row>
    <row r="1016" spans="1:6" x14ac:dyDescent="0.2">
      <c r="A1016" t="s">
        <v>247</v>
      </c>
      <c r="B1016" s="15">
        <v>7.2635000000000005E-2</v>
      </c>
    </row>
    <row r="1018" spans="1:6" x14ac:dyDescent="0.2">
      <c r="A1018" t="s">
        <v>135</v>
      </c>
    </row>
    <row r="1019" spans="1:6" s="57" customFormat="1" x14ac:dyDescent="0.2">
      <c r="A1019" s="56" t="s">
        <v>246</v>
      </c>
      <c r="B1019" s="55" t="s">
        <v>245</v>
      </c>
      <c r="C1019" s="55" t="s">
        <v>244</v>
      </c>
      <c r="D1019" s="55" t="s">
        <v>243</v>
      </c>
      <c r="E1019" s="55" t="s">
        <v>242</v>
      </c>
      <c r="F1019" s="55" t="s">
        <v>241</v>
      </c>
    </row>
    <row r="1021" spans="1:6" x14ac:dyDescent="0.2">
      <c r="A1021" t="s">
        <v>136</v>
      </c>
    </row>
    <row r="1022" spans="1:6" x14ac:dyDescent="0.2">
      <c r="A1022" t="s">
        <v>240</v>
      </c>
    </row>
    <row r="1023" spans="1:6" x14ac:dyDescent="0.2">
      <c r="A1023" t="s">
        <v>239</v>
      </c>
    </row>
    <row r="1024" spans="1:6" x14ac:dyDescent="0.2">
      <c r="A1024" t="s">
        <v>238</v>
      </c>
    </row>
    <row r="1026" spans="1:1" x14ac:dyDescent="0.2">
      <c r="A1026" t="s">
        <v>137</v>
      </c>
    </row>
    <row r="1027" spans="1:1" x14ac:dyDescent="0.2">
      <c r="A1027" t="s">
        <v>237</v>
      </c>
    </row>
    <row r="1028" spans="1:1" x14ac:dyDescent="0.2">
      <c r="A1028" t="s">
        <v>236</v>
      </c>
    </row>
    <row r="1029" spans="1:1" x14ac:dyDescent="0.2">
      <c r="A1029" t="s">
        <v>235</v>
      </c>
    </row>
    <row r="1030" spans="1:1" x14ac:dyDescent="0.2">
      <c r="A1030" t="s">
        <v>234</v>
      </c>
    </row>
    <row r="1031" spans="1:1" x14ac:dyDescent="0.2">
      <c r="A1031" t="s">
        <v>233</v>
      </c>
    </row>
    <row r="1032" spans="1:1" x14ac:dyDescent="0.2">
      <c r="A1032" t="s">
        <v>232</v>
      </c>
    </row>
    <row r="1033" spans="1:1" x14ac:dyDescent="0.2">
      <c r="A1033" t="s">
        <v>231</v>
      </c>
    </row>
    <row r="1034" spans="1:1" x14ac:dyDescent="0.2">
      <c r="A1034" t="s">
        <v>230</v>
      </c>
    </row>
    <row r="1035" spans="1:1" x14ac:dyDescent="0.2">
      <c r="A1035" t="s">
        <v>229</v>
      </c>
    </row>
    <row r="1036" spans="1:1" x14ac:dyDescent="0.2">
      <c r="A1036" t="s">
        <v>228</v>
      </c>
    </row>
    <row r="1037" spans="1:1" x14ac:dyDescent="0.2">
      <c r="A1037" t="s">
        <v>227</v>
      </c>
    </row>
    <row r="1038" spans="1:1" x14ac:dyDescent="0.2">
      <c r="A1038" t="s">
        <v>226</v>
      </c>
    </row>
    <row r="1039" spans="1:1" x14ac:dyDescent="0.2">
      <c r="A1039" t="s">
        <v>3737</v>
      </c>
    </row>
    <row r="1040" spans="1:1" x14ac:dyDescent="0.2">
      <c r="A1040" t="s">
        <v>224</v>
      </c>
    </row>
    <row r="1041" spans="1:1" x14ac:dyDescent="0.2">
      <c r="A1041" t="s">
        <v>223</v>
      </c>
    </row>
    <row r="1042" spans="1:1" x14ac:dyDescent="0.2">
      <c r="A1042" t="s">
        <v>222</v>
      </c>
    </row>
    <row r="1043" spans="1:1" x14ac:dyDescent="0.2">
      <c r="A1043" t="s">
        <v>221</v>
      </c>
    </row>
  </sheetData>
  <pageMargins left="0.7" right="0.7" top="0.75" bottom="0.75" header="0.3" footer="0.3"/>
  <pageSetup paperSize="9" orientation="portrait" horizontalDpi="90" verticalDpi="9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3"/>
  <sheetViews>
    <sheetView topLeftCell="A22" workbookViewId="0">
      <selection activeCell="A45" sqref="A45:XFD45"/>
    </sheetView>
  </sheetViews>
  <sheetFormatPr defaultRowHeight="12.75" x14ac:dyDescent="0.2"/>
  <cols>
    <col min="1" max="1" width="45.140625" customWidth="1"/>
    <col min="2" max="2" width="45.5703125" bestFit="1" customWidth="1"/>
  </cols>
  <sheetData>
    <row r="1" spans="1:3" x14ac:dyDescent="0.2">
      <c r="A1" t="s">
        <v>129</v>
      </c>
    </row>
    <row r="2" spans="1:3" x14ac:dyDescent="0.2">
      <c r="A2" t="s">
        <v>30</v>
      </c>
      <c r="B2" t="s">
        <v>3653</v>
      </c>
    </row>
    <row r="3" spans="1:3" x14ac:dyDescent="0.2">
      <c r="A3" t="s">
        <v>5</v>
      </c>
      <c r="B3" t="s">
        <v>3652</v>
      </c>
    </row>
    <row r="4" spans="1:3" x14ac:dyDescent="0.2">
      <c r="A4" t="s">
        <v>6</v>
      </c>
      <c r="B4" t="s">
        <v>3651</v>
      </c>
    </row>
    <row r="5" spans="1:3" x14ac:dyDescent="0.2">
      <c r="A5" t="s">
        <v>3621</v>
      </c>
      <c r="B5" t="s">
        <v>3650</v>
      </c>
    </row>
    <row r="6" spans="1:3" x14ac:dyDescent="0.2">
      <c r="A6" t="s">
        <v>119</v>
      </c>
    </row>
    <row r="7" spans="1:3" x14ac:dyDescent="0.2">
      <c r="A7" t="s">
        <v>3620</v>
      </c>
      <c r="B7">
        <v>26.004037</v>
      </c>
      <c r="C7" t="s">
        <v>3617</v>
      </c>
    </row>
    <row r="8" spans="1:3" x14ac:dyDescent="0.2">
      <c r="A8" t="s">
        <v>163</v>
      </c>
    </row>
    <row r="9" spans="1:3" x14ac:dyDescent="0.2">
      <c r="A9" t="s">
        <v>124</v>
      </c>
      <c r="B9">
        <v>7801211.0999999996</v>
      </c>
      <c r="C9" t="s">
        <v>3617</v>
      </c>
    </row>
    <row r="10" spans="1:3" x14ac:dyDescent="0.2">
      <c r="A10" t="s">
        <v>122</v>
      </c>
      <c r="B10">
        <v>300000</v>
      </c>
      <c r="C10" t="s">
        <v>3617</v>
      </c>
    </row>
    <row r="11" spans="1:3" x14ac:dyDescent="0.2">
      <c r="A11" t="s">
        <v>123</v>
      </c>
      <c r="B11">
        <v>6</v>
      </c>
      <c r="C11" t="s">
        <v>3617</v>
      </c>
    </row>
    <row r="12" spans="1:3" x14ac:dyDescent="0.2">
      <c r="A12" t="s">
        <v>125</v>
      </c>
      <c r="B12">
        <v>1</v>
      </c>
    </row>
    <row r="13" spans="1:3" x14ac:dyDescent="0.2">
      <c r="A13" t="s">
        <v>9</v>
      </c>
      <c r="B13" t="s">
        <v>3619</v>
      </c>
    </row>
    <row r="14" spans="1:3" x14ac:dyDescent="0.2">
      <c r="A14" t="s">
        <v>10</v>
      </c>
    </row>
    <row r="16" spans="1:3" x14ac:dyDescent="0.2">
      <c r="A16" t="s">
        <v>130</v>
      </c>
    </row>
    <row r="17" spans="1:4" x14ac:dyDescent="0.2">
      <c r="A17" t="s">
        <v>20</v>
      </c>
      <c r="B17" t="s">
        <v>3618</v>
      </c>
    </row>
    <row r="18" spans="1:4" x14ac:dyDescent="0.2">
      <c r="A18" t="s">
        <v>21</v>
      </c>
    </row>
    <row r="19" spans="1:4" x14ac:dyDescent="0.2">
      <c r="A19" t="s">
        <v>22</v>
      </c>
      <c r="B19">
        <v>50000</v>
      </c>
    </row>
    <row r="20" spans="1:4" x14ac:dyDescent="0.2">
      <c r="A20" t="s">
        <v>29</v>
      </c>
    </row>
    <row r="21" spans="1:4" x14ac:dyDescent="0.2">
      <c r="A21" t="s">
        <v>126</v>
      </c>
    </row>
    <row r="22" spans="1:4" x14ac:dyDescent="0.2">
      <c r="A22" t="s">
        <v>127</v>
      </c>
      <c r="B22">
        <v>608.33000000000004</v>
      </c>
      <c r="C22" t="s">
        <v>3618</v>
      </c>
    </row>
    <row r="23" spans="1:4" x14ac:dyDescent="0.2">
      <c r="A23" t="s">
        <v>128</v>
      </c>
      <c r="B23">
        <v>649.72</v>
      </c>
      <c r="C23" t="s">
        <v>3618</v>
      </c>
    </row>
    <row r="24" spans="1:4" x14ac:dyDescent="0.2">
      <c r="A24" t="s">
        <v>23</v>
      </c>
      <c r="B24">
        <v>619.15</v>
      </c>
      <c r="C24" t="s">
        <v>3617</v>
      </c>
    </row>
    <row r="25" spans="1:4" x14ac:dyDescent="0.2">
      <c r="A25" t="s">
        <v>165</v>
      </c>
    </row>
    <row r="27" spans="1:4" x14ac:dyDescent="0.2">
      <c r="A27" t="s">
        <v>131</v>
      </c>
    </row>
    <row r="28" spans="1:4" x14ac:dyDescent="0.2">
      <c r="A28" t="s">
        <v>32</v>
      </c>
      <c r="B28" t="s">
        <v>33</v>
      </c>
      <c r="C28" t="s">
        <v>34</v>
      </c>
      <c r="D28" t="s">
        <v>3616</v>
      </c>
    </row>
    <row r="30" spans="1:4" x14ac:dyDescent="0.2">
      <c r="A30" t="s">
        <v>36</v>
      </c>
    </row>
    <row r="31" spans="1:4" x14ac:dyDescent="0.2">
      <c r="A31" t="s">
        <v>37</v>
      </c>
      <c r="B31" t="s">
        <v>38</v>
      </c>
    </row>
    <row r="33" spans="1:19" x14ac:dyDescent="0.2">
      <c r="A33" t="s">
        <v>132</v>
      </c>
    </row>
    <row r="34" spans="1:19" x14ac:dyDescent="0.2">
      <c r="A34" t="s">
        <v>40</v>
      </c>
      <c r="B34" t="s">
        <v>41</v>
      </c>
      <c r="C34" t="s">
        <v>42</v>
      </c>
      <c r="D34" t="s">
        <v>43</v>
      </c>
      <c r="E34" t="s">
        <v>44</v>
      </c>
      <c r="F34" t="s">
        <v>45</v>
      </c>
      <c r="G34" t="s">
        <v>151</v>
      </c>
      <c r="H34" t="s">
        <v>152</v>
      </c>
      <c r="I34" t="s">
        <v>153</v>
      </c>
      <c r="J34" t="s">
        <v>275</v>
      </c>
      <c r="K34" t="s">
        <v>47</v>
      </c>
      <c r="L34" t="s">
        <v>48</v>
      </c>
      <c r="M34" t="s">
        <v>49</v>
      </c>
      <c r="N34" t="s">
        <v>154</v>
      </c>
      <c r="O34" t="s">
        <v>3615</v>
      </c>
      <c r="P34" t="s">
        <v>155</v>
      </c>
      <c r="Q34" t="s">
        <v>3614</v>
      </c>
      <c r="R34" t="s">
        <v>156</v>
      </c>
      <c r="S34" t="s">
        <v>3613</v>
      </c>
    </row>
    <row r="35" spans="1:19" x14ac:dyDescent="0.2">
      <c r="A35" t="s">
        <v>280</v>
      </c>
      <c r="B35" t="s">
        <v>3649</v>
      </c>
      <c r="D35">
        <v>464287465</v>
      </c>
      <c r="E35" t="s">
        <v>3648</v>
      </c>
      <c r="F35">
        <v>2801290</v>
      </c>
      <c r="G35">
        <v>20934</v>
      </c>
      <c r="H35">
        <v>20934.666659999999</v>
      </c>
      <c r="I35">
        <v>0</v>
      </c>
      <c r="J35">
        <v>62.08</v>
      </c>
      <c r="K35" t="s">
        <v>58</v>
      </c>
      <c r="L35">
        <v>1</v>
      </c>
    </row>
    <row r="36" spans="1:19" x14ac:dyDescent="0.2">
      <c r="G36">
        <v>20934</v>
      </c>
      <c r="H36">
        <v>20934.666659999999</v>
      </c>
      <c r="I36">
        <v>0</v>
      </c>
    </row>
    <row r="38" spans="1:19" x14ac:dyDescent="0.2">
      <c r="A38" t="s">
        <v>133</v>
      </c>
    </row>
    <row r="39" spans="1:19" x14ac:dyDescent="0.2">
      <c r="A39" t="s">
        <v>40</v>
      </c>
      <c r="B39" t="s">
        <v>41</v>
      </c>
      <c r="C39" t="s">
        <v>51</v>
      </c>
      <c r="D39" t="s">
        <v>43</v>
      </c>
      <c r="E39" t="s">
        <v>44</v>
      </c>
      <c r="F39" t="s">
        <v>45</v>
      </c>
      <c r="G39" t="s">
        <v>151</v>
      </c>
      <c r="H39" t="s">
        <v>152</v>
      </c>
      <c r="I39" t="s">
        <v>153</v>
      </c>
      <c r="J39" t="s">
        <v>275</v>
      </c>
      <c r="K39" t="s">
        <v>52</v>
      </c>
      <c r="L39" t="s">
        <v>53</v>
      </c>
      <c r="M39" t="s">
        <v>54</v>
      </c>
      <c r="N39" t="s">
        <v>160</v>
      </c>
    </row>
    <row r="41" spans="1:19" x14ac:dyDescent="0.2">
      <c r="A41" t="s">
        <v>134</v>
      </c>
    </row>
    <row r="42" spans="1:19" x14ac:dyDescent="0.2">
      <c r="A42" t="s">
        <v>59</v>
      </c>
      <c r="B42" t="s">
        <v>58</v>
      </c>
    </row>
    <row r="44" spans="1:19" x14ac:dyDescent="0.2">
      <c r="A44" t="s">
        <v>135</v>
      </c>
    </row>
    <row r="45" spans="1:19" x14ac:dyDescent="0.2">
      <c r="A45" s="58" t="s">
        <v>246</v>
      </c>
      <c r="B45" s="59" t="s">
        <v>245</v>
      </c>
      <c r="C45" s="59" t="s">
        <v>244</v>
      </c>
      <c r="D45" s="59" t="s">
        <v>243</v>
      </c>
      <c r="E45" s="59" t="s">
        <v>242</v>
      </c>
      <c r="F45" s="59" t="s">
        <v>241</v>
      </c>
    </row>
    <row r="46" spans="1:19" x14ac:dyDescent="0.2">
      <c r="A46" t="s">
        <v>3647</v>
      </c>
      <c r="B46">
        <v>20190204</v>
      </c>
      <c r="C46">
        <v>64364.07</v>
      </c>
      <c r="D46">
        <v>1</v>
      </c>
      <c r="E46">
        <v>64364.07</v>
      </c>
      <c r="F46" t="s">
        <v>58</v>
      </c>
    </row>
    <row r="47" spans="1:19" x14ac:dyDescent="0.2">
      <c r="A47" t="s">
        <v>3646</v>
      </c>
      <c r="B47">
        <v>20190204</v>
      </c>
      <c r="C47">
        <v>-91166.66</v>
      </c>
      <c r="D47">
        <v>0.71675</v>
      </c>
      <c r="E47">
        <v>-65343.7</v>
      </c>
      <c r="F47" t="s">
        <v>58</v>
      </c>
    </row>
    <row r="48" spans="1:19" x14ac:dyDescent="0.2">
      <c r="A48" t="s">
        <v>3645</v>
      </c>
      <c r="B48">
        <v>20190204</v>
      </c>
      <c r="C48">
        <v>26885.23</v>
      </c>
      <c r="D48">
        <v>1</v>
      </c>
      <c r="E48">
        <v>26885.23</v>
      </c>
      <c r="F48" t="s">
        <v>58</v>
      </c>
    </row>
    <row r="49" spans="1:6" x14ac:dyDescent="0.2">
      <c r="A49" t="s">
        <v>3644</v>
      </c>
      <c r="B49">
        <v>20190204</v>
      </c>
      <c r="C49">
        <v>-26166.66</v>
      </c>
      <c r="D49">
        <v>1.0043690000000001</v>
      </c>
      <c r="E49">
        <v>-26280.98</v>
      </c>
      <c r="F49" t="s">
        <v>58</v>
      </c>
    </row>
    <row r="50" spans="1:6" x14ac:dyDescent="0.2">
      <c r="A50" t="s">
        <v>3643</v>
      </c>
      <c r="B50">
        <v>20190204</v>
      </c>
      <c r="C50">
        <v>16210.42</v>
      </c>
      <c r="D50">
        <v>1</v>
      </c>
      <c r="E50">
        <v>16210.42</v>
      </c>
      <c r="F50" t="s">
        <v>58</v>
      </c>
    </row>
    <row r="51" spans="1:6" x14ac:dyDescent="0.2">
      <c r="A51" t="s">
        <v>3642</v>
      </c>
      <c r="B51">
        <v>20190204</v>
      </c>
      <c r="C51">
        <v>-105333.33</v>
      </c>
      <c r="D51">
        <v>0.15223500000000001</v>
      </c>
      <c r="E51">
        <v>-16035.39</v>
      </c>
      <c r="F51" t="s">
        <v>58</v>
      </c>
    </row>
    <row r="52" spans="1:6" x14ac:dyDescent="0.2">
      <c r="A52" t="s">
        <v>3641</v>
      </c>
      <c r="B52">
        <v>20190204</v>
      </c>
      <c r="C52">
        <v>289090.84000000003</v>
      </c>
      <c r="D52">
        <v>1</v>
      </c>
      <c r="E52">
        <v>289090.84000000003</v>
      </c>
      <c r="F52" t="s">
        <v>58</v>
      </c>
    </row>
    <row r="53" spans="1:6" x14ac:dyDescent="0.2">
      <c r="A53" t="s">
        <v>67</v>
      </c>
      <c r="B53">
        <v>20190204</v>
      </c>
      <c r="C53">
        <v>-251500</v>
      </c>
      <c r="D53">
        <v>1.13645</v>
      </c>
      <c r="E53">
        <v>-285817.17</v>
      </c>
      <c r="F53" t="s">
        <v>58</v>
      </c>
    </row>
    <row r="54" spans="1:6" x14ac:dyDescent="0.2">
      <c r="A54" t="s">
        <v>3640</v>
      </c>
      <c r="B54">
        <v>20190204</v>
      </c>
      <c r="C54">
        <v>156253.69</v>
      </c>
      <c r="D54">
        <v>1</v>
      </c>
      <c r="E54">
        <v>156253.69</v>
      </c>
      <c r="F54" t="s">
        <v>58</v>
      </c>
    </row>
    <row r="55" spans="1:6" x14ac:dyDescent="0.2">
      <c r="A55" t="s">
        <v>3639</v>
      </c>
      <c r="B55">
        <v>20190204</v>
      </c>
      <c r="C55">
        <v>-123000</v>
      </c>
      <c r="D55">
        <v>1.2866</v>
      </c>
      <c r="E55">
        <v>-158251.79999999999</v>
      </c>
      <c r="F55" t="s">
        <v>58</v>
      </c>
    </row>
    <row r="56" spans="1:6" x14ac:dyDescent="0.2">
      <c r="A56" t="s">
        <v>3638</v>
      </c>
      <c r="B56">
        <v>20190204</v>
      </c>
      <c r="C56">
        <v>32694.17</v>
      </c>
      <c r="D56">
        <v>1</v>
      </c>
      <c r="E56">
        <v>32694.17</v>
      </c>
      <c r="F56" t="s">
        <v>58</v>
      </c>
    </row>
    <row r="57" spans="1:6" x14ac:dyDescent="0.2">
      <c r="A57" t="s">
        <v>3637</v>
      </c>
      <c r="B57">
        <v>20190204</v>
      </c>
      <c r="C57">
        <v>-255833.33</v>
      </c>
      <c r="D57">
        <v>0.127501</v>
      </c>
      <c r="E57">
        <v>-32619.11</v>
      </c>
      <c r="F57" t="s">
        <v>58</v>
      </c>
    </row>
    <row r="58" spans="1:6" x14ac:dyDescent="0.2">
      <c r="A58" t="s">
        <v>3636</v>
      </c>
      <c r="B58">
        <v>20190204</v>
      </c>
      <c r="C58">
        <v>2621.04</v>
      </c>
      <c r="D58">
        <v>1</v>
      </c>
      <c r="E58">
        <v>2621.04</v>
      </c>
      <c r="F58" t="s">
        <v>58</v>
      </c>
    </row>
    <row r="59" spans="1:6" x14ac:dyDescent="0.2">
      <c r="A59" t="s">
        <v>3635</v>
      </c>
      <c r="B59">
        <v>20190204</v>
      </c>
      <c r="C59">
        <v>-9833.33</v>
      </c>
      <c r="D59">
        <v>0.270951</v>
      </c>
      <c r="E59">
        <v>-2664.35</v>
      </c>
      <c r="F59" t="s">
        <v>58</v>
      </c>
    </row>
    <row r="60" spans="1:6" x14ac:dyDescent="0.2">
      <c r="A60" t="s">
        <v>3634</v>
      </c>
      <c r="B60">
        <v>20190204</v>
      </c>
      <c r="C60">
        <v>226517.57</v>
      </c>
      <c r="D60">
        <v>1</v>
      </c>
      <c r="E60">
        <v>226517.57</v>
      </c>
      <c r="F60" t="s">
        <v>58</v>
      </c>
    </row>
    <row r="61" spans="1:6" x14ac:dyDescent="0.2">
      <c r="A61" t="s">
        <v>3633</v>
      </c>
      <c r="B61">
        <v>20190204</v>
      </c>
      <c r="C61">
        <v>-24937333.329999998</v>
      </c>
      <c r="D61">
        <v>9.1120000000000003E-3</v>
      </c>
      <c r="E61">
        <v>-227229.79</v>
      </c>
      <c r="F61" t="s">
        <v>58</v>
      </c>
    </row>
    <row r="62" spans="1:6" x14ac:dyDescent="0.2">
      <c r="A62" t="s">
        <v>3632</v>
      </c>
      <c r="B62">
        <v>20190204</v>
      </c>
      <c r="C62">
        <v>6717.36</v>
      </c>
      <c r="D62">
        <v>1</v>
      </c>
      <c r="E62">
        <v>6717.36</v>
      </c>
      <c r="F62" t="s">
        <v>58</v>
      </c>
    </row>
    <row r="63" spans="1:6" x14ac:dyDescent="0.2">
      <c r="A63" t="s">
        <v>3631</v>
      </c>
      <c r="B63">
        <v>20190204</v>
      </c>
      <c r="C63">
        <v>-58500</v>
      </c>
      <c r="D63">
        <v>0.11677999999999999</v>
      </c>
      <c r="E63">
        <v>-6831.63</v>
      </c>
      <c r="F63" t="s">
        <v>58</v>
      </c>
    </row>
    <row r="64" spans="1:6" x14ac:dyDescent="0.2">
      <c r="A64" t="s">
        <v>3630</v>
      </c>
      <c r="B64">
        <v>20190204</v>
      </c>
      <c r="C64">
        <v>1456.06</v>
      </c>
      <c r="D64">
        <v>1</v>
      </c>
      <c r="E64">
        <v>1456.06</v>
      </c>
      <c r="F64" t="s">
        <v>58</v>
      </c>
    </row>
    <row r="65" spans="1:6" x14ac:dyDescent="0.2">
      <c r="A65" t="s">
        <v>3629</v>
      </c>
      <c r="B65">
        <v>20190204</v>
      </c>
      <c r="C65">
        <v>-2166.66</v>
      </c>
      <c r="D65">
        <v>0.67410000000000003</v>
      </c>
      <c r="E65">
        <v>-1460.55</v>
      </c>
      <c r="F65" t="s">
        <v>58</v>
      </c>
    </row>
    <row r="66" spans="1:6" x14ac:dyDescent="0.2">
      <c r="A66" t="s">
        <v>3628</v>
      </c>
      <c r="B66">
        <v>20190204</v>
      </c>
      <c r="C66">
        <v>16595.64</v>
      </c>
      <c r="D66">
        <v>1</v>
      </c>
      <c r="E66">
        <v>16595.64</v>
      </c>
      <c r="F66" t="s">
        <v>58</v>
      </c>
    </row>
    <row r="67" spans="1:6" x14ac:dyDescent="0.2">
      <c r="A67" t="s">
        <v>3627</v>
      </c>
      <c r="B67">
        <v>20190204</v>
      </c>
      <c r="C67">
        <v>-148166.66</v>
      </c>
      <c r="D67">
        <v>0.110781</v>
      </c>
      <c r="E67">
        <v>-16414.080000000002</v>
      </c>
      <c r="F67" t="s">
        <v>58</v>
      </c>
    </row>
    <row r="68" spans="1:6" x14ac:dyDescent="0.2">
      <c r="A68" t="s">
        <v>3626</v>
      </c>
      <c r="B68">
        <v>20190204</v>
      </c>
      <c r="C68">
        <v>8421.44</v>
      </c>
      <c r="D68">
        <v>1</v>
      </c>
      <c r="E68">
        <v>8421.44</v>
      </c>
      <c r="F68" t="s">
        <v>58</v>
      </c>
    </row>
    <row r="69" spans="1:6" x14ac:dyDescent="0.2">
      <c r="A69" t="s">
        <v>3625</v>
      </c>
      <c r="B69">
        <v>20190204</v>
      </c>
      <c r="C69">
        <v>-11500</v>
      </c>
      <c r="D69">
        <v>0.73605200000000004</v>
      </c>
      <c r="E69">
        <v>-8464.59</v>
      </c>
      <c r="F69" t="s">
        <v>58</v>
      </c>
    </row>
    <row r="71" spans="1:6" x14ac:dyDescent="0.2">
      <c r="A71" t="s">
        <v>136</v>
      </c>
    </row>
    <row r="72" spans="1:6" x14ac:dyDescent="0.2">
      <c r="A72" t="s">
        <v>240</v>
      </c>
    </row>
    <row r="73" spans="1:6" x14ac:dyDescent="0.2">
      <c r="A73" t="s">
        <v>239</v>
      </c>
    </row>
    <row r="74" spans="1:6" x14ac:dyDescent="0.2">
      <c r="A74" t="s">
        <v>238</v>
      </c>
    </row>
    <row r="76" spans="1:6" x14ac:dyDescent="0.2">
      <c r="A76" t="s">
        <v>137</v>
      </c>
    </row>
    <row r="77" spans="1:6" x14ac:dyDescent="0.2">
      <c r="A77" t="s">
        <v>237</v>
      </c>
    </row>
    <row r="78" spans="1:6" x14ac:dyDescent="0.2">
      <c r="A78" t="s">
        <v>236</v>
      </c>
    </row>
    <row r="79" spans="1:6" x14ac:dyDescent="0.2">
      <c r="A79" t="s">
        <v>235</v>
      </c>
    </row>
    <row r="80" spans="1:6" x14ac:dyDescent="0.2">
      <c r="A80" t="s">
        <v>234</v>
      </c>
    </row>
    <row r="81" spans="1:1" x14ac:dyDescent="0.2">
      <c r="A81" t="s">
        <v>233</v>
      </c>
    </row>
    <row r="82" spans="1:1" x14ac:dyDescent="0.2">
      <c r="A82" t="s">
        <v>232</v>
      </c>
    </row>
    <row r="83" spans="1:1" x14ac:dyDescent="0.2">
      <c r="A83" t="s">
        <v>231</v>
      </c>
    </row>
    <row r="84" spans="1:1" x14ac:dyDescent="0.2">
      <c r="A84" t="s">
        <v>230</v>
      </c>
    </row>
    <row r="85" spans="1:1" x14ac:dyDescent="0.2">
      <c r="A85" t="s">
        <v>229</v>
      </c>
    </row>
    <row r="86" spans="1:1" x14ac:dyDescent="0.2">
      <c r="A86" t="s">
        <v>228</v>
      </c>
    </row>
    <row r="87" spans="1:1" x14ac:dyDescent="0.2">
      <c r="A87" t="s">
        <v>227</v>
      </c>
    </row>
    <row r="88" spans="1:1" x14ac:dyDescent="0.2">
      <c r="A88" t="s">
        <v>226</v>
      </c>
    </row>
    <row r="89" spans="1:1" x14ac:dyDescent="0.2">
      <c r="A89" t="s">
        <v>225</v>
      </c>
    </row>
    <row r="90" spans="1:1" x14ac:dyDescent="0.2">
      <c r="A90" t="s">
        <v>224</v>
      </c>
    </row>
    <row r="91" spans="1:1" x14ac:dyDescent="0.2">
      <c r="A91" t="s">
        <v>223</v>
      </c>
    </row>
    <row r="92" spans="1:1" x14ac:dyDescent="0.2">
      <c r="A92" t="s">
        <v>222</v>
      </c>
    </row>
    <row r="93" spans="1:1" x14ac:dyDescent="0.2">
      <c r="A93" t="s">
        <v>221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6"/>
  <sheetViews>
    <sheetView tabSelected="1" workbookViewId="0">
      <selection activeCell="A13" sqref="A13"/>
    </sheetView>
  </sheetViews>
  <sheetFormatPr defaultRowHeight="12.75" x14ac:dyDescent="0.2"/>
  <cols>
    <col min="1" max="1" width="19.28515625" bestFit="1" customWidth="1"/>
    <col min="2" max="2" width="13.85546875" bestFit="1" customWidth="1"/>
    <col min="3" max="3" width="18.7109375" bestFit="1" customWidth="1"/>
    <col min="4" max="4" width="20.42578125" bestFit="1" customWidth="1"/>
    <col min="5" max="5" width="20.5703125" bestFit="1" customWidth="1"/>
    <col min="6" max="6" width="18" bestFit="1" customWidth="1"/>
    <col min="7" max="7" width="16.85546875" bestFit="1" customWidth="1"/>
    <col min="10" max="10" width="10.5703125" bestFit="1" customWidth="1"/>
  </cols>
  <sheetData>
    <row r="1" spans="1:19" ht="142.5" customHeight="1" x14ac:dyDescent="0.2">
      <c r="A1" s="60" t="s">
        <v>3729</v>
      </c>
      <c r="B1" s="60"/>
      <c r="C1" s="60"/>
      <c r="D1" s="60"/>
      <c r="E1" s="60"/>
      <c r="F1" s="60"/>
      <c r="G1" s="60"/>
      <c r="H1" s="60"/>
      <c r="I1" s="60"/>
    </row>
    <row r="5" spans="1:19" s="20" customFormat="1" x14ac:dyDescent="0.2">
      <c r="A5" s="48" t="s">
        <v>3705</v>
      </c>
      <c r="B5" s="48" t="s">
        <v>3706</v>
      </c>
      <c r="C5" s="48" t="s">
        <v>43</v>
      </c>
      <c r="D5" s="48" t="s">
        <v>3710</v>
      </c>
      <c r="E5" s="48" t="s">
        <v>3707</v>
      </c>
      <c r="F5" s="48" t="s">
        <v>3719</v>
      </c>
      <c r="G5" s="48" t="s">
        <v>3711</v>
      </c>
      <c r="H5" s="48" t="s">
        <v>3712</v>
      </c>
      <c r="I5" s="48" t="s">
        <v>3713</v>
      </c>
      <c r="J5" s="48" t="s">
        <v>3720</v>
      </c>
      <c r="K5" s="48" t="s">
        <v>3721</v>
      </c>
      <c r="L5" s="48" t="s">
        <v>3714</v>
      </c>
      <c r="M5" s="48" t="s">
        <v>3715</v>
      </c>
      <c r="N5" s="48" t="s">
        <v>3722</v>
      </c>
      <c r="O5" s="48" t="s">
        <v>3723</v>
      </c>
      <c r="P5" s="48" t="s">
        <v>3708</v>
      </c>
      <c r="Q5" s="48" t="s">
        <v>3709</v>
      </c>
      <c r="R5" s="48" t="s">
        <v>3724</v>
      </c>
      <c r="S5" s="48" t="s">
        <v>3725</v>
      </c>
    </row>
    <row r="6" spans="1:19" x14ac:dyDescent="0.2">
      <c r="A6" s="46">
        <v>696660</v>
      </c>
      <c r="B6" s="46">
        <v>1</v>
      </c>
      <c r="C6" s="46" t="s">
        <v>3656</v>
      </c>
      <c r="D6" s="46" t="s">
        <v>3655</v>
      </c>
      <c r="E6" s="47">
        <v>43493</v>
      </c>
      <c r="F6" s="46">
        <v>16.61</v>
      </c>
      <c r="G6" s="46">
        <v>12.527339920099999</v>
      </c>
      <c r="H6" s="46">
        <v>987.86842000000001</v>
      </c>
      <c r="I6" s="46">
        <v>225234</v>
      </c>
      <c r="J6" s="46">
        <v>12375.363493700001</v>
      </c>
      <c r="K6" s="46">
        <v>2821582.8795599998</v>
      </c>
      <c r="L6" s="46">
        <v>0</v>
      </c>
      <c r="M6" s="46">
        <v>0</v>
      </c>
      <c r="N6" s="46" t="s">
        <v>280</v>
      </c>
      <c r="O6" s="46" t="s">
        <v>280</v>
      </c>
      <c r="P6" s="46">
        <v>1</v>
      </c>
      <c r="Q6" s="46">
        <v>1</v>
      </c>
      <c r="R6" s="46">
        <v>224</v>
      </c>
      <c r="S6" s="46">
        <v>228</v>
      </c>
    </row>
    <row r="7" spans="1:19" x14ac:dyDescent="0.2">
      <c r="A7" s="46">
        <v>696660</v>
      </c>
      <c r="B7" s="46">
        <v>0</v>
      </c>
      <c r="C7" s="46" t="s">
        <v>3656</v>
      </c>
      <c r="D7" s="46" t="s">
        <v>3655</v>
      </c>
      <c r="E7" s="47">
        <v>43493</v>
      </c>
      <c r="F7" s="46">
        <v>16.61</v>
      </c>
      <c r="G7" s="46">
        <v>12.527339920099999</v>
      </c>
      <c r="H7" s="46">
        <v>999</v>
      </c>
      <c r="I7" s="46">
        <v>227970</v>
      </c>
      <c r="J7" s="46">
        <v>12514.8125802</v>
      </c>
      <c r="K7" s="46">
        <v>2855857.6815900002</v>
      </c>
      <c r="L7" s="46">
        <v>0.86842105300000005</v>
      </c>
      <c r="M7" s="46">
        <v>10.879005724700001</v>
      </c>
      <c r="N7" s="46" t="s">
        <v>280</v>
      </c>
      <c r="O7" s="46" t="s">
        <v>280</v>
      </c>
      <c r="P7" s="46">
        <v>1</v>
      </c>
      <c r="Q7" s="46">
        <v>1</v>
      </c>
      <c r="R7" s="46">
        <v>224</v>
      </c>
      <c r="S7" s="46">
        <v>228</v>
      </c>
    </row>
    <row r="10" spans="1:19" x14ac:dyDescent="0.2">
      <c r="C10" s="50"/>
      <c r="D10" s="50"/>
      <c r="E10" s="50"/>
      <c r="F10" s="50"/>
    </row>
    <row r="11" spans="1:19" x14ac:dyDescent="0.2">
      <c r="C11" s="50"/>
      <c r="D11" s="50"/>
      <c r="E11" s="50"/>
      <c r="F11" s="50"/>
    </row>
    <row r="12" spans="1:19" x14ac:dyDescent="0.2">
      <c r="C12" s="50"/>
      <c r="D12" s="50"/>
      <c r="E12" s="50"/>
      <c r="F12" s="50"/>
    </row>
    <row r="13" spans="1:19" ht="33.75" x14ac:dyDescent="0.2">
      <c r="C13" s="52" t="s">
        <v>3730</v>
      </c>
      <c r="D13" s="52" t="s">
        <v>3731</v>
      </c>
      <c r="E13" s="52" t="s">
        <v>3732</v>
      </c>
      <c r="F13" s="52" t="s">
        <v>3733</v>
      </c>
      <c r="G13" s="52" t="s">
        <v>3736</v>
      </c>
    </row>
    <row r="14" spans="1:19" ht="38.25" x14ac:dyDescent="0.2">
      <c r="A14" s="51" t="s">
        <v>3735</v>
      </c>
      <c r="B14" s="20" t="s">
        <v>3726</v>
      </c>
      <c r="C14" s="20" t="s">
        <v>3718</v>
      </c>
      <c r="D14" s="20" t="s">
        <v>3734</v>
      </c>
      <c r="E14" s="20" t="s">
        <v>3654</v>
      </c>
      <c r="F14" s="20" t="s">
        <v>3727</v>
      </c>
      <c r="G14" s="20" t="s">
        <v>3728</v>
      </c>
    </row>
    <row r="15" spans="1:19" x14ac:dyDescent="0.2">
      <c r="A15" t="s">
        <v>3717</v>
      </c>
      <c r="B15" t="str">
        <f>C6</f>
        <v>SBF7MPL94</v>
      </c>
      <c r="C15">
        <f>MOD(I6,P6*S6)</f>
        <v>198</v>
      </c>
      <c r="D15" s="49">
        <f>((I6-C15)/S6)+F16</f>
        <v>987.86842105263156</v>
      </c>
      <c r="E15">
        <f>S6</f>
        <v>228</v>
      </c>
      <c r="G15" s="49">
        <f>D15+F16</f>
        <v>988.73684210526312</v>
      </c>
    </row>
    <row r="16" spans="1:19" x14ac:dyDescent="0.2">
      <c r="A16" t="s">
        <v>3716</v>
      </c>
      <c r="B16" t="str">
        <f>C7</f>
        <v>SBF7MPL94</v>
      </c>
      <c r="C16">
        <f>MOD(I7,P7*S7)</f>
        <v>198</v>
      </c>
      <c r="D16" s="49">
        <f>(I7-C16)/S7</f>
        <v>999</v>
      </c>
      <c r="E16">
        <f>S7</f>
        <v>228</v>
      </c>
      <c r="F16">
        <f>C16/E16</f>
        <v>0.86842105263157898</v>
      </c>
    </row>
  </sheetData>
  <mergeCells count="1">
    <mergeCell ref="A1:I1"/>
  </mergeCell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0759B-CC5C-4705-A941-064A55EF692B}">
  <dimension ref="B1:I44"/>
  <sheetViews>
    <sheetView topLeftCell="B19" workbookViewId="0">
      <selection activeCell="F39" sqref="F39"/>
    </sheetView>
  </sheetViews>
  <sheetFormatPr defaultRowHeight="12.75" x14ac:dyDescent="0.2"/>
  <cols>
    <col min="2" max="2" width="47" customWidth="1"/>
    <col min="3" max="3" width="11.85546875" bestFit="1" customWidth="1"/>
    <col min="5" max="5" width="11" bestFit="1" customWidth="1"/>
    <col min="6" max="6" width="14" bestFit="1" customWidth="1"/>
    <col min="7" max="7" width="23" bestFit="1" customWidth="1"/>
    <col min="8" max="8" width="24.42578125" bestFit="1" customWidth="1"/>
    <col min="9" max="9" width="16.28515625" bestFit="1" customWidth="1"/>
  </cols>
  <sheetData>
    <row r="1" spans="2:9" x14ac:dyDescent="0.2">
      <c r="B1" s="20" t="s">
        <v>3657</v>
      </c>
      <c r="C1" t="s">
        <v>3658</v>
      </c>
    </row>
    <row r="2" spans="2:9" x14ac:dyDescent="0.2">
      <c r="B2" s="20" t="s">
        <v>3659</v>
      </c>
      <c r="C2" s="21">
        <v>42677</v>
      </c>
    </row>
    <row r="3" spans="2:9" x14ac:dyDescent="0.2">
      <c r="B3" s="20" t="s">
        <v>3660</v>
      </c>
      <c r="C3">
        <v>198</v>
      </c>
    </row>
    <row r="4" spans="2:9" x14ac:dyDescent="0.2">
      <c r="B4" s="20" t="s">
        <v>3661</v>
      </c>
      <c r="C4">
        <v>1</v>
      </c>
      <c r="D4" s="22" t="s">
        <v>3662</v>
      </c>
    </row>
    <row r="5" spans="2:9" x14ac:dyDescent="0.2">
      <c r="B5" s="20"/>
    </row>
    <row r="6" spans="2:9" x14ac:dyDescent="0.2">
      <c r="B6" s="20" t="s">
        <v>3663</v>
      </c>
      <c r="C6" t="s">
        <v>3664</v>
      </c>
    </row>
    <row r="7" spans="2:9" x14ac:dyDescent="0.2">
      <c r="B7" s="20" t="s">
        <v>3665</v>
      </c>
    </row>
    <row r="8" spans="2:9" x14ac:dyDescent="0.2">
      <c r="B8" t="s">
        <v>3666</v>
      </c>
    </row>
    <row r="9" spans="2:9" x14ac:dyDescent="0.2">
      <c r="B9" s="20" t="s">
        <v>3667</v>
      </c>
    </row>
    <row r="10" spans="2:9" x14ac:dyDescent="0.2">
      <c r="B10" s="20"/>
    </row>
    <row r="11" spans="2:9" x14ac:dyDescent="0.2">
      <c r="B11" s="20"/>
    </row>
    <row r="12" spans="2:9" ht="13.5" thickBot="1" x14ac:dyDescent="0.25">
      <c r="B12" s="20"/>
    </row>
    <row r="13" spans="2:9" x14ac:dyDescent="0.2">
      <c r="B13" s="23" t="s">
        <v>3668</v>
      </c>
      <c r="C13" s="24" t="s">
        <v>3669</v>
      </c>
      <c r="D13" s="24" t="s">
        <v>3670</v>
      </c>
      <c r="E13" s="24" t="s">
        <v>3671</v>
      </c>
      <c r="F13" s="25" t="s">
        <v>3672</v>
      </c>
      <c r="G13" s="25" t="s">
        <v>3673</v>
      </c>
      <c r="H13" s="25" t="s">
        <v>3674</v>
      </c>
      <c r="I13" s="26" t="s">
        <v>3675</v>
      </c>
    </row>
    <row r="14" spans="2:9" x14ac:dyDescent="0.2">
      <c r="B14" s="27" t="s">
        <v>3676</v>
      </c>
      <c r="C14" s="28" t="s">
        <v>3677</v>
      </c>
      <c r="D14" s="29">
        <v>119102</v>
      </c>
      <c r="E14" s="30">
        <v>112.02</v>
      </c>
      <c r="F14" s="31">
        <f>D14/$C$3</f>
        <v>601.52525252525254</v>
      </c>
      <c r="G14" s="32">
        <f>ROUND(F14,0)</f>
        <v>602</v>
      </c>
      <c r="H14" s="33">
        <f>F14-G14</f>
        <v>-0.47474747474745982</v>
      </c>
      <c r="I14" s="34">
        <f>(D14*E14)-(G14*E14*$C$3)</f>
        <v>-10529.879999998957</v>
      </c>
    </row>
    <row r="15" spans="2:9" x14ac:dyDescent="0.2">
      <c r="B15" s="27" t="s">
        <v>3678</v>
      </c>
      <c r="C15" s="28" t="s">
        <v>3679</v>
      </c>
      <c r="D15" s="29">
        <v>705446</v>
      </c>
      <c r="E15" s="30">
        <v>25.79</v>
      </c>
      <c r="F15" s="31">
        <f t="shared" ref="F15:F23" si="0">D15/$C$3</f>
        <v>3562.8585858585857</v>
      </c>
      <c r="G15" s="32">
        <f t="shared" ref="G15:G23" si="1">ROUND(F15,0)</f>
        <v>3563</v>
      </c>
      <c r="H15" s="33">
        <f t="shared" ref="H15:H23" si="2">F15-G15</f>
        <v>-0.14141414141431596</v>
      </c>
      <c r="I15" s="34">
        <f t="shared" ref="I15:I23" si="3">(D15*E15)-(G15*E15*$C$3)</f>
        <v>-722.12000000104308</v>
      </c>
    </row>
    <row r="16" spans="2:9" x14ac:dyDescent="0.2">
      <c r="B16" s="27" t="s">
        <v>3680</v>
      </c>
      <c r="C16" s="28" t="s">
        <v>3681</v>
      </c>
      <c r="D16" s="29">
        <v>263033</v>
      </c>
      <c r="E16" s="30">
        <v>52.884999999999998</v>
      </c>
      <c r="F16" s="31">
        <f t="shared" si="0"/>
        <v>1328.4494949494949</v>
      </c>
      <c r="G16" s="33">
        <f t="shared" si="1"/>
        <v>1328</v>
      </c>
      <c r="H16" s="33">
        <f t="shared" si="2"/>
        <v>0.44949494949491964</v>
      </c>
      <c r="I16" s="34">
        <f t="shared" si="3"/>
        <v>4706.765000000596</v>
      </c>
    </row>
    <row r="17" spans="2:9" x14ac:dyDescent="0.2">
      <c r="B17" s="27" t="s">
        <v>3682</v>
      </c>
      <c r="C17" s="28" t="s">
        <v>3683</v>
      </c>
      <c r="D17" s="29">
        <v>791465</v>
      </c>
      <c r="E17" s="30">
        <v>44.25</v>
      </c>
      <c r="F17" s="31">
        <f t="shared" si="0"/>
        <v>3997.2979797979797</v>
      </c>
      <c r="G17" s="33">
        <f t="shared" si="1"/>
        <v>3997</v>
      </c>
      <c r="H17" s="33">
        <f t="shared" si="2"/>
        <v>0.29797979797967855</v>
      </c>
      <c r="I17" s="34">
        <f t="shared" si="3"/>
        <v>2610.75</v>
      </c>
    </row>
    <row r="18" spans="2:9" x14ac:dyDescent="0.2">
      <c r="B18" s="27" t="s">
        <v>3684</v>
      </c>
      <c r="C18" s="28" t="s">
        <v>3685</v>
      </c>
      <c r="D18" s="29">
        <v>1980948</v>
      </c>
      <c r="E18" s="30">
        <v>39.67</v>
      </c>
      <c r="F18" s="31">
        <f t="shared" si="0"/>
        <v>10004.787878787878</v>
      </c>
      <c r="G18" s="32">
        <f t="shared" si="1"/>
        <v>10005</v>
      </c>
      <c r="H18" s="33">
        <f t="shared" si="2"/>
        <v>-0.21212121212192869</v>
      </c>
      <c r="I18" s="34">
        <f t="shared" si="3"/>
        <v>-1666.1400000154972</v>
      </c>
    </row>
    <row r="19" spans="2:9" x14ac:dyDescent="0.2">
      <c r="B19" s="27" t="s">
        <v>3686</v>
      </c>
      <c r="C19" s="28" t="s">
        <v>3687</v>
      </c>
      <c r="D19" s="29">
        <v>93430</v>
      </c>
      <c r="E19" s="30">
        <v>147.55000000000001</v>
      </c>
      <c r="F19" s="31">
        <f t="shared" si="0"/>
        <v>471.86868686868689</v>
      </c>
      <c r="G19" s="32">
        <f t="shared" si="1"/>
        <v>472</v>
      </c>
      <c r="H19" s="33">
        <f t="shared" si="2"/>
        <v>-0.13131313131310662</v>
      </c>
      <c r="I19" s="34">
        <f t="shared" si="3"/>
        <v>-3836.2999999988824</v>
      </c>
    </row>
    <row r="20" spans="2:9" x14ac:dyDescent="0.2">
      <c r="B20" s="27" t="s">
        <v>3688</v>
      </c>
      <c r="C20" s="28" t="s">
        <v>3689</v>
      </c>
      <c r="D20" s="29">
        <v>51004</v>
      </c>
      <c r="E20" s="30">
        <v>115.91</v>
      </c>
      <c r="F20" s="31">
        <f t="shared" si="0"/>
        <v>257.59595959595958</v>
      </c>
      <c r="G20" s="32">
        <f t="shared" si="1"/>
        <v>258</v>
      </c>
      <c r="H20" s="33">
        <f t="shared" si="2"/>
        <v>-0.40404040404041552</v>
      </c>
      <c r="I20" s="34">
        <f t="shared" si="3"/>
        <v>-9272.7999999998137</v>
      </c>
    </row>
    <row r="21" spans="2:9" x14ac:dyDescent="0.2">
      <c r="B21" s="27" t="s">
        <v>3690</v>
      </c>
      <c r="C21" s="28" t="s">
        <v>3691</v>
      </c>
      <c r="D21" s="29">
        <v>1145400</v>
      </c>
      <c r="E21" s="30">
        <v>50.07</v>
      </c>
      <c r="F21" s="31">
        <f t="shared" si="0"/>
        <v>5784.848484848485</v>
      </c>
      <c r="G21" s="32">
        <f t="shared" si="1"/>
        <v>5785</v>
      </c>
      <c r="H21" s="33">
        <f t="shared" si="2"/>
        <v>-0.15151515151501371</v>
      </c>
      <c r="I21" s="34">
        <f t="shared" si="3"/>
        <v>-1502.1000000014901</v>
      </c>
    </row>
    <row r="22" spans="2:9" x14ac:dyDescent="0.2">
      <c r="B22" s="27" t="s">
        <v>3692</v>
      </c>
      <c r="C22" s="28" t="s">
        <v>3693</v>
      </c>
      <c r="D22" s="29">
        <v>911859</v>
      </c>
      <c r="E22" s="30">
        <v>51.508099999999999</v>
      </c>
      <c r="F22" s="31">
        <f t="shared" si="0"/>
        <v>4605.348484848485</v>
      </c>
      <c r="G22" s="32">
        <f t="shared" si="1"/>
        <v>4605</v>
      </c>
      <c r="H22" s="33">
        <f t="shared" si="2"/>
        <v>0.34848484848498629</v>
      </c>
      <c r="I22" s="34">
        <f t="shared" si="3"/>
        <v>3554.0588999986649</v>
      </c>
    </row>
    <row r="23" spans="2:9" ht="13.5" thickBot="1" x14ac:dyDescent="0.25">
      <c r="B23" s="35" t="s">
        <v>3694</v>
      </c>
      <c r="C23" s="36" t="s">
        <v>3695</v>
      </c>
      <c r="D23" s="37">
        <v>816868</v>
      </c>
      <c r="E23" s="38">
        <v>210.9</v>
      </c>
      <c r="F23" s="39">
        <f t="shared" si="0"/>
        <v>4125.5959595959594</v>
      </c>
      <c r="G23" s="40">
        <f t="shared" si="1"/>
        <v>4126</v>
      </c>
      <c r="H23" s="41">
        <f t="shared" si="2"/>
        <v>-0.4040404040406429</v>
      </c>
      <c r="I23" s="42">
        <f t="shared" si="3"/>
        <v>-16872</v>
      </c>
    </row>
    <row r="24" spans="2:9" x14ac:dyDescent="0.2">
      <c r="H24" s="20" t="s">
        <v>3696</v>
      </c>
      <c r="I24" s="43">
        <f>SUM(I14:I23)</f>
        <v>-33529.766100016423</v>
      </c>
    </row>
    <row r="26" spans="2:9" x14ac:dyDescent="0.2">
      <c r="B26" s="20" t="s">
        <v>3697</v>
      </c>
      <c r="C26" t="s">
        <v>3698</v>
      </c>
    </row>
    <row r="27" spans="2:9" x14ac:dyDescent="0.2">
      <c r="B27" t="s">
        <v>3699</v>
      </c>
    </row>
    <row r="28" spans="2:9" x14ac:dyDescent="0.2">
      <c r="B28" t="s">
        <v>3700</v>
      </c>
    </row>
    <row r="29" spans="2:9" x14ac:dyDescent="0.2">
      <c r="B29" t="s">
        <v>3701</v>
      </c>
    </row>
    <row r="30" spans="2:9" x14ac:dyDescent="0.2">
      <c r="B30" t="s">
        <v>3702</v>
      </c>
    </row>
    <row r="31" spans="2:9" x14ac:dyDescent="0.2">
      <c r="B31" t="s">
        <v>3703</v>
      </c>
    </row>
    <row r="32" spans="2:9" ht="13.5" thickBot="1" x14ac:dyDescent="0.25"/>
    <row r="33" spans="2:9" x14ac:dyDescent="0.2">
      <c r="B33" s="23" t="s">
        <v>3668</v>
      </c>
      <c r="C33" s="24" t="s">
        <v>3669</v>
      </c>
      <c r="D33" s="24" t="s">
        <v>3670</v>
      </c>
      <c r="E33" s="24" t="s">
        <v>3671</v>
      </c>
      <c r="F33" s="25" t="s">
        <v>3672</v>
      </c>
      <c r="G33" s="25" t="s">
        <v>3673</v>
      </c>
      <c r="H33" s="25" t="s">
        <v>3674</v>
      </c>
      <c r="I33" s="26" t="s">
        <v>3675</v>
      </c>
    </row>
    <row r="34" spans="2:9" x14ac:dyDescent="0.2">
      <c r="B34" s="27" t="s">
        <v>3676</v>
      </c>
      <c r="C34" s="28" t="s">
        <v>3677</v>
      </c>
      <c r="D34" s="29">
        <v>119102</v>
      </c>
      <c r="E34" s="30">
        <v>112.02</v>
      </c>
      <c r="F34" s="31">
        <f>(D34-H34)/$C$3</f>
        <v>601</v>
      </c>
      <c r="G34" s="33">
        <f>F34</f>
        <v>601</v>
      </c>
      <c r="H34" s="31">
        <f>MOD(D34,($C$3*$C$4))</f>
        <v>104</v>
      </c>
      <c r="I34" s="44">
        <f>H34*E34</f>
        <v>11650.08</v>
      </c>
    </row>
    <row r="35" spans="2:9" x14ac:dyDescent="0.2">
      <c r="B35" s="27" t="s">
        <v>3678</v>
      </c>
      <c r="C35" s="28" t="s">
        <v>3679</v>
      </c>
      <c r="D35" s="29">
        <v>705446</v>
      </c>
      <c r="E35" s="30">
        <v>25.79</v>
      </c>
      <c r="F35" s="31">
        <f t="shared" ref="F35:F43" si="4">(D35-H35)/$C$3</f>
        <v>3562</v>
      </c>
      <c r="G35" s="33">
        <f t="shared" ref="G35:G43" si="5">F35</f>
        <v>3562</v>
      </c>
      <c r="H35" s="31">
        <f t="shared" ref="H35:H43" si="6">MOD(D35,($C$3*$C$4))</f>
        <v>170</v>
      </c>
      <c r="I35" s="44">
        <f t="shared" ref="I35:I43" si="7">H35*E35</f>
        <v>4384.3</v>
      </c>
    </row>
    <row r="36" spans="2:9" x14ac:dyDescent="0.2">
      <c r="B36" s="27" t="s">
        <v>3680</v>
      </c>
      <c r="C36" s="28" t="s">
        <v>3681</v>
      </c>
      <c r="D36" s="29">
        <v>263033</v>
      </c>
      <c r="E36" s="30">
        <v>52.884999999999998</v>
      </c>
      <c r="F36" s="31">
        <f t="shared" si="4"/>
        <v>1328</v>
      </c>
      <c r="G36" s="33">
        <f t="shared" si="5"/>
        <v>1328</v>
      </c>
      <c r="H36" s="31">
        <f t="shared" si="6"/>
        <v>89</v>
      </c>
      <c r="I36" s="44">
        <f t="shared" si="7"/>
        <v>4706.7649999999994</v>
      </c>
    </row>
    <row r="37" spans="2:9" x14ac:dyDescent="0.2">
      <c r="B37" s="27" t="s">
        <v>3682</v>
      </c>
      <c r="C37" s="28" t="s">
        <v>3683</v>
      </c>
      <c r="D37" s="29">
        <v>791465</v>
      </c>
      <c r="E37" s="30">
        <v>44.25</v>
      </c>
      <c r="F37" s="31">
        <f t="shared" si="4"/>
        <v>3997</v>
      </c>
      <c r="G37" s="33">
        <f t="shared" si="5"/>
        <v>3997</v>
      </c>
      <c r="H37" s="31">
        <f t="shared" si="6"/>
        <v>59</v>
      </c>
      <c r="I37" s="44">
        <f t="shared" si="7"/>
        <v>2610.75</v>
      </c>
    </row>
    <row r="38" spans="2:9" x14ac:dyDescent="0.2">
      <c r="B38" s="27" t="s">
        <v>3684</v>
      </c>
      <c r="C38" s="28" t="s">
        <v>3685</v>
      </c>
      <c r="D38" s="29">
        <v>1980948</v>
      </c>
      <c r="E38" s="30">
        <v>39.67</v>
      </c>
      <c r="F38" s="31">
        <f>(D38-H38)/$C$3</f>
        <v>10004</v>
      </c>
      <c r="G38" s="33">
        <f t="shared" si="5"/>
        <v>10004</v>
      </c>
      <c r="H38" s="31">
        <f t="shared" si="6"/>
        <v>156</v>
      </c>
      <c r="I38" s="44">
        <f t="shared" si="7"/>
        <v>6188.52</v>
      </c>
    </row>
    <row r="39" spans="2:9" x14ac:dyDescent="0.2">
      <c r="B39" s="27" t="s">
        <v>3686</v>
      </c>
      <c r="C39" s="28" t="s">
        <v>3687</v>
      </c>
      <c r="D39" s="29">
        <v>93430</v>
      </c>
      <c r="E39" s="30">
        <v>147.55000000000001</v>
      </c>
      <c r="F39" s="31">
        <f t="shared" si="4"/>
        <v>471</v>
      </c>
      <c r="G39" s="32">
        <f t="shared" si="5"/>
        <v>471</v>
      </c>
      <c r="H39" s="31">
        <f t="shared" si="6"/>
        <v>172</v>
      </c>
      <c r="I39" s="44">
        <f t="shared" si="7"/>
        <v>25378.600000000002</v>
      </c>
    </row>
    <row r="40" spans="2:9" x14ac:dyDescent="0.2">
      <c r="B40" s="27" t="s">
        <v>3688</v>
      </c>
      <c r="C40" s="28" t="s">
        <v>3689</v>
      </c>
      <c r="D40" s="29">
        <v>51004</v>
      </c>
      <c r="E40" s="30">
        <v>115.91</v>
      </c>
      <c r="F40" s="31">
        <f t="shared" si="4"/>
        <v>257</v>
      </c>
      <c r="G40" s="32">
        <f t="shared" si="5"/>
        <v>257</v>
      </c>
      <c r="H40" s="31">
        <f t="shared" si="6"/>
        <v>118</v>
      </c>
      <c r="I40" s="44">
        <f t="shared" si="7"/>
        <v>13677.38</v>
      </c>
    </row>
    <row r="41" spans="2:9" x14ac:dyDescent="0.2">
      <c r="B41" s="27" t="s">
        <v>3690</v>
      </c>
      <c r="C41" s="28" t="s">
        <v>3691</v>
      </c>
      <c r="D41" s="29">
        <v>1145400</v>
      </c>
      <c r="E41" s="30">
        <v>50.07</v>
      </c>
      <c r="F41" s="31">
        <f t="shared" si="4"/>
        <v>5784</v>
      </c>
      <c r="G41" s="32">
        <f t="shared" si="5"/>
        <v>5784</v>
      </c>
      <c r="H41" s="31">
        <f t="shared" si="6"/>
        <v>168</v>
      </c>
      <c r="I41" s="44">
        <f t="shared" si="7"/>
        <v>8411.76</v>
      </c>
    </row>
    <row r="42" spans="2:9" x14ac:dyDescent="0.2">
      <c r="B42" s="27" t="s">
        <v>3692</v>
      </c>
      <c r="C42" s="28" t="s">
        <v>3693</v>
      </c>
      <c r="D42" s="29">
        <v>911859</v>
      </c>
      <c r="E42" s="30">
        <v>51.508099999999999</v>
      </c>
      <c r="F42" s="31">
        <f t="shared" si="4"/>
        <v>4605</v>
      </c>
      <c r="G42" s="32">
        <f t="shared" si="5"/>
        <v>4605</v>
      </c>
      <c r="H42" s="31">
        <f t="shared" si="6"/>
        <v>69</v>
      </c>
      <c r="I42" s="44">
        <f t="shared" si="7"/>
        <v>3554.0589</v>
      </c>
    </row>
    <row r="43" spans="2:9" ht="13.5" thickBot="1" x14ac:dyDescent="0.25">
      <c r="B43" s="35" t="s">
        <v>3694</v>
      </c>
      <c r="C43" s="36" t="s">
        <v>3695</v>
      </c>
      <c r="D43" s="37">
        <v>816868</v>
      </c>
      <c r="E43" s="38">
        <v>210.9</v>
      </c>
      <c r="F43" s="39">
        <f t="shared" si="4"/>
        <v>4125</v>
      </c>
      <c r="G43" s="40">
        <f t="shared" si="5"/>
        <v>4125</v>
      </c>
      <c r="H43" s="39">
        <f t="shared" si="6"/>
        <v>118</v>
      </c>
      <c r="I43" s="45">
        <f t="shared" si="7"/>
        <v>24886.2</v>
      </c>
    </row>
    <row r="44" spans="2:9" x14ac:dyDescent="0.2">
      <c r="H44" s="20" t="s">
        <v>3704</v>
      </c>
      <c r="I44" s="43">
        <f>SUM(I34:I43)</f>
        <v>105448.4139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ument_x0020_Type xmlns="51cbf5a6-dd06-4f16-84d9-deb037e2b679">Please Select</Document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302d3e0c-5765-4b45-ad27-25d899b09dbd" ContentTypeId="0x01010045FE8319D80C8241923F3083C169E173" PreviousValue="false"/>
</file>

<file path=customXml/item4.xml><?xml version="1.0" encoding="utf-8"?>
<ct:contentTypeSchema xmlns:ct="http://schemas.microsoft.com/office/2006/metadata/contentType" xmlns:ma="http://schemas.microsoft.com/office/2006/metadata/properties/metaAttributes" ct:_="" ma:_="" ma:contentTypeName="iShares Product Tech Document" ma:contentTypeID="0x01010045FE8319D80C8241923F3083C169E1732400FE87014C794AF74BBCA399500A49FAAE" ma:contentTypeVersion="0" ma:contentTypeDescription="iShares Product Tech Document" ma:contentTypeScope="" ma:versionID="6926f7c96faf9c22176923bca0ad55fb">
  <xsd:schema xmlns:xsd="http://www.w3.org/2001/XMLSchema" xmlns:xs="http://www.w3.org/2001/XMLSchema" xmlns:p="http://schemas.microsoft.com/office/2006/metadata/properties" xmlns:ns2="51cbf5a6-dd06-4f16-84d9-deb037e2b679" targetNamespace="http://schemas.microsoft.com/office/2006/metadata/properties" ma:root="true" ma:fieldsID="cb32ddf602772e177688bbcdaf58d8fb" ns2:_="">
    <xsd:import namespace="51cbf5a6-dd06-4f16-84d9-deb037e2b679"/>
    <xsd:element name="properties">
      <xsd:complexType>
        <xsd:sequence>
          <xsd:element name="documentManagement">
            <xsd:complexType>
              <xsd:all>
                <xsd:element ref="ns2: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cbf5a6-dd06-4f16-84d9-deb037e2b679" elementFormDefault="qualified">
    <xsd:import namespace="http://schemas.microsoft.com/office/2006/documentManagement/types"/>
    <xsd:import namespace="http://schemas.microsoft.com/office/infopath/2007/PartnerControls"/>
    <xsd:element name="Document_x0020_Type" ma:index="8" nillable="true" ma:displayName="Document Type" ma:default="Please Select" ma:format="Dropdown" ma:internalName="Document_x0020_Type">
      <xsd:simpleType>
        <xsd:restriction base="dms:Choice">
          <xsd:enumeration value="Please Select"/>
          <xsd:enumeration value="1. Analysis"/>
          <xsd:enumeration value="2. Support"/>
          <xsd:enumeration value="3. Project"/>
          <xsd:enumeration value="4. User"/>
          <xsd:enumeration value="5. Architectur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C244D7-C56E-4B40-8B1C-65DEFBE0797F}">
  <ds:schemaRefs>
    <ds:schemaRef ds:uri="http://www.w3.org/XML/1998/namespace"/>
    <ds:schemaRef ds:uri="http://schemas.microsoft.com/office/2006/metadata/properties"/>
    <ds:schemaRef ds:uri="http://schemas.microsoft.com/office/2006/documentManagement/types"/>
    <ds:schemaRef ds:uri="http://purl.org/dc/terms/"/>
    <ds:schemaRef ds:uri="http://schemas.microsoft.com/office/infopath/2007/PartnerControls"/>
    <ds:schemaRef ds:uri="http://purl.org/dc/dcmitype/"/>
    <ds:schemaRef ds:uri="http://schemas.openxmlformats.org/package/2006/metadata/core-properties"/>
    <ds:schemaRef ds:uri="51cbf5a6-dd06-4f16-84d9-deb037e2b679"/>
    <ds:schemaRef ds:uri="http://purl.org/dc/elements/1.1/"/>
  </ds:schemaRefs>
</ds:datastoreItem>
</file>

<file path=customXml/itemProps2.xml><?xml version="1.0" encoding="utf-8"?>
<ds:datastoreItem xmlns:ds="http://schemas.openxmlformats.org/officeDocument/2006/customXml" ds:itemID="{7F8A4273-2262-4408-99AD-870A6118B44B}">
  <ds:schemaRefs>
    <ds:schemaRef ds:uri="http://schemas.microsoft.com/sharepoint/v3/contenttype/forms"/>
  </ds:schemaRefs>
</ds:datastoreItem>
</file>

<file path=customXml/itemProps3.xml><?xml version="1.0" encoding="utf-8"?>
<ds:datastoreItem xmlns:ds="http://schemas.openxmlformats.org/officeDocument/2006/customXml" ds:itemID="{331D1902-7719-4D0D-A02C-B17F13C3F8B6}">
  <ds:schemaRefs>
    <ds:schemaRef ds:uri="Microsoft.SharePoint.Taxonomy.ContentTypeSync"/>
  </ds:schemaRefs>
</ds:datastoreItem>
</file>

<file path=customXml/itemProps4.xml><?xml version="1.0" encoding="utf-8"?>
<ds:datastoreItem xmlns:ds="http://schemas.openxmlformats.org/officeDocument/2006/customXml" ds:itemID="{D072BF95-EFF9-43AE-B998-CFEB82F18F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cbf5a6-dd06-4f16-84d9-deb037e2b6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Data Dictionary</vt:lpstr>
      <vt:lpstr>SampleFDF</vt:lpstr>
      <vt:lpstr>CurrencyHedged</vt:lpstr>
      <vt:lpstr>BasketCalc</vt:lpstr>
      <vt:lpstr>RoundLots Logic</vt:lpstr>
      <vt:lpstr>'Data Dictionary'!Print_Area</vt:lpstr>
      <vt:lpstr>'Data Dictionary'!Print_Titles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Pinon, Carla</dc:creator>
  <cp:lastModifiedBy>Dapulano, Grace</cp:lastModifiedBy>
  <cp:lastPrinted>2017-09-07T19:06:54Z</cp:lastPrinted>
  <dcterms:created xsi:type="dcterms:W3CDTF">2014-06-06T12:11:21Z</dcterms:created>
  <dcterms:modified xsi:type="dcterms:W3CDTF">2019-02-05T23:23:42Z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0x01010045FE8319D80C8241923F3083C169E1732400FE87014C794AF74BBCA399500A49FAAE</vt:lpwstr>
  </property>
</Properties>
</file>