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babasong/Desktop/Fish Folder/"/>
    </mc:Choice>
  </mc:AlternateContent>
  <xr:revisionPtr revIDLastSave="0" documentId="8_{6A6BF9D8-B874-6546-BC4C-AFA48165EF27}" xr6:coauthVersionLast="47" xr6:coauthVersionMax="47" xr10:uidLastSave="{00000000-0000-0000-0000-000000000000}"/>
  <bookViews>
    <workbookView xWindow="4860" yWindow="4160" windowWidth="26440" windowHeight="15440" xr2:uid="{DFD8ABBE-C848-1C45-8149-319AFDC3F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Q8" i="1"/>
  <c r="R7" i="1"/>
  <c r="O7" i="1"/>
  <c r="N7" i="1"/>
  <c r="M7" i="1"/>
  <c r="Q7" i="1" s="1"/>
  <c r="K7" i="1"/>
  <c r="R6" i="1"/>
  <c r="N6" i="1"/>
  <c r="M6" i="1"/>
  <c r="Q6" i="1" s="1"/>
  <c r="K6" i="1"/>
  <c r="N5" i="1"/>
  <c r="Q5" i="1" s="1"/>
  <c r="N4" i="1"/>
  <c r="Q4" i="1" s="1"/>
  <c r="N3" i="1"/>
  <c r="M3" i="1"/>
  <c r="Q3" i="1" s="1"/>
  <c r="R2" i="1"/>
  <c r="R19" i="1" s="1"/>
  <c r="O2" i="1"/>
  <c r="N2" i="1"/>
  <c r="N19" i="1" s="1"/>
  <c r="M2" i="1"/>
  <c r="Q2" i="1" s="1"/>
  <c r="K2" i="1"/>
  <c r="K19" i="1" s="1"/>
  <c r="E2" i="1"/>
  <c r="Q19" i="1" l="1"/>
  <c r="M19" i="1"/>
</calcChain>
</file>

<file path=xl/sharedStrings.xml><?xml version="1.0" encoding="utf-8"?>
<sst xmlns="http://schemas.openxmlformats.org/spreadsheetml/2006/main" count="70" uniqueCount="32">
  <si>
    <t>签约日期</t>
  </si>
  <si>
    <t>中水深蓝合同号</t>
  </si>
  <si>
    <t>数量</t>
  </si>
  <si>
    <t>单价</t>
  </si>
  <si>
    <t>总金额</t>
  </si>
  <si>
    <t>买方名称</t>
  </si>
  <si>
    <t>销售合同号</t>
  </si>
  <si>
    <t>销售数量</t>
  </si>
  <si>
    <t>销售单价</t>
  </si>
  <si>
    <t>金额（元）</t>
  </si>
  <si>
    <t>已提数量（KG)</t>
  </si>
  <si>
    <t>已收客户货款（元）</t>
  </si>
  <si>
    <t>已付中水货款金额（元）</t>
  </si>
  <si>
    <t>未提数量(KG)</t>
  </si>
  <si>
    <t>提货及付款日期</t>
  </si>
  <si>
    <t>已提货进销差额(元）</t>
  </si>
  <si>
    <t>进销差额（元）</t>
  </si>
  <si>
    <t>地    址</t>
  </si>
  <si>
    <t>备注</t>
  </si>
  <si>
    <t>HT000004334</t>
  </si>
  <si>
    <t>广州农润</t>
  </si>
  <si>
    <t>JRX240712-GD</t>
  </si>
  <si>
    <t>广州鼎丰</t>
  </si>
  <si>
    <t>上海成凯</t>
  </si>
  <si>
    <t>JRX240712-SH（1）</t>
  </si>
  <si>
    <t>JRX240712-SH（2）</t>
  </si>
  <si>
    <t>青岛自提</t>
  </si>
  <si>
    <t>自提</t>
  </si>
  <si>
    <t>海 大</t>
  </si>
  <si>
    <t>买方仓库（具体）</t>
  </si>
  <si>
    <t>到厂价</t>
  </si>
  <si>
    <t>荣成广润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</si>
</sst>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#,##0.00_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165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4249-8D98-C04E-86AA-8819E8CE0E6B}">
  <dimension ref="A1:T19"/>
  <sheetViews>
    <sheetView tabSelected="1" workbookViewId="0">
      <selection activeCell="G25" sqref="G25"/>
    </sheetView>
  </sheetViews>
  <sheetFormatPr baseColWidth="10" defaultRowHeight="16" x14ac:dyDescent="0.2"/>
  <sheetData>
    <row r="1" spans="1:20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1" t="s">
        <v>0</v>
      </c>
      <c r="H1" s="2" t="s">
        <v>6</v>
      </c>
      <c r="I1" s="4" t="s">
        <v>7</v>
      </c>
      <c r="J1" s="2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4" t="s">
        <v>15</v>
      </c>
      <c r="R1" s="4" t="s">
        <v>16</v>
      </c>
      <c r="S1" s="2" t="s">
        <v>17</v>
      </c>
      <c r="T1" s="2" t="s">
        <v>18</v>
      </c>
    </row>
    <row r="2" spans="1:20" x14ac:dyDescent="0.2">
      <c r="A2" s="5">
        <v>45485</v>
      </c>
      <c r="B2" s="6" t="s">
        <v>19</v>
      </c>
      <c r="C2" s="7">
        <v>79.099999999999994</v>
      </c>
      <c r="D2" s="6">
        <v>18000</v>
      </c>
      <c r="E2" s="7">
        <f>C2*D2</f>
        <v>1423800</v>
      </c>
      <c r="F2" s="6" t="s">
        <v>20</v>
      </c>
      <c r="G2" s="5">
        <v>45485</v>
      </c>
      <c r="H2" s="8" t="s">
        <v>21</v>
      </c>
      <c r="I2" s="7">
        <v>44</v>
      </c>
      <c r="J2" s="6">
        <v>19500</v>
      </c>
      <c r="K2" s="7">
        <f>I2*J2</f>
        <v>858000</v>
      </c>
      <c r="L2" s="7">
        <v>7</v>
      </c>
      <c r="M2" s="7">
        <f>L2*J2</f>
        <v>136500</v>
      </c>
      <c r="N2" s="7">
        <f t="shared" ref="N2:N4" si="0">L2*D2</f>
        <v>126000</v>
      </c>
      <c r="O2" s="7">
        <f>I2-L2-L3</f>
        <v>33</v>
      </c>
      <c r="P2" s="6"/>
      <c r="Q2" s="7">
        <f>M2-N2</f>
        <v>10500</v>
      </c>
      <c r="R2" s="7">
        <f>I2*(J2-D2)</f>
        <v>66000</v>
      </c>
      <c r="S2" s="2" t="s">
        <v>22</v>
      </c>
      <c r="T2" s="6"/>
    </row>
    <row r="3" spans="1:20" x14ac:dyDescent="0.2">
      <c r="A3" s="5">
        <v>45485</v>
      </c>
      <c r="B3" s="6" t="s">
        <v>19</v>
      </c>
      <c r="C3" s="7"/>
      <c r="D3" s="6">
        <v>18000</v>
      </c>
      <c r="E3" s="7"/>
      <c r="F3" s="6" t="s">
        <v>20</v>
      </c>
      <c r="G3" s="5">
        <v>45485</v>
      </c>
      <c r="H3" s="8" t="s">
        <v>21</v>
      </c>
      <c r="I3" s="7"/>
      <c r="J3" s="6">
        <v>19500</v>
      </c>
      <c r="K3" s="7"/>
      <c r="L3" s="7">
        <v>4</v>
      </c>
      <c r="M3" s="7">
        <f>L3*J3</f>
        <v>78000</v>
      </c>
      <c r="N3" s="7">
        <f t="shared" si="0"/>
        <v>72000</v>
      </c>
      <c r="O3" s="7"/>
      <c r="P3" s="6"/>
      <c r="Q3" s="7">
        <f t="shared" ref="Q3:Q8" si="1">M3-N3</f>
        <v>6000</v>
      </c>
      <c r="R3" s="7"/>
      <c r="S3" s="2"/>
      <c r="T3" s="6"/>
    </row>
    <row r="4" spans="1:20" x14ac:dyDescent="0.2">
      <c r="A4" s="5">
        <v>45485</v>
      </c>
      <c r="B4" s="6" t="s">
        <v>19</v>
      </c>
      <c r="C4" s="7"/>
      <c r="D4" s="6">
        <v>18000</v>
      </c>
      <c r="E4" s="7"/>
      <c r="F4" s="6" t="s">
        <v>20</v>
      </c>
      <c r="G4" s="5">
        <v>45485</v>
      </c>
      <c r="H4" s="8" t="s">
        <v>21</v>
      </c>
      <c r="I4" s="7"/>
      <c r="J4" s="6">
        <v>19500</v>
      </c>
      <c r="K4" s="7"/>
      <c r="L4" s="9"/>
      <c r="M4" s="7"/>
      <c r="N4" s="7">
        <f t="shared" si="0"/>
        <v>0</v>
      </c>
      <c r="O4" s="7"/>
      <c r="P4" s="6"/>
      <c r="Q4" s="7">
        <f t="shared" si="1"/>
        <v>0</v>
      </c>
      <c r="R4" s="7"/>
      <c r="S4" s="2"/>
      <c r="T4" s="6"/>
    </row>
    <row r="5" spans="1:20" x14ac:dyDescent="0.2">
      <c r="A5" s="5">
        <v>45485</v>
      </c>
      <c r="B5" s="6" t="s">
        <v>19</v>
      </c>
      <c r="C5" s="7"/>
      <c r="D5" s="6">
        <v>18000</v>
      </c>
      <c r="E5" s="7"/>
      <c r="F5" s="6" t="s">
        <v>20</v>
      </c>
      <c r="G5" s="5">
        <v>45485</v>
      </c>
      <c r="H5" s="8" t="s">
        <v>21</v>
      </c>
      <c r="I5" s="7"/>
      <c r="J5" s="6">
        <v>19500</v>
      </c>
      <c r="K5" s="7"/>
      <c r="L5" s="7"/>
      <c r="M5" s="7"/>
      <c r="N5" s="7">
        <f>L5*D5</f>
        <v>0</v>
      </c>
      <c r="O5" s="7"/>
      <c r="P5" s="6"/>
      <c r="Q5" s="7">
        <f t="shared" si="1"/>
        <v>0</v>
      </c>
      <c r="R5" s="7"/>
      <c r="S5" s="2"/>
      <c r="T5" s="6"/>
    </row>
    <row r="6" spans="1:20" x14ac:dyDescent="0.2">
      <c r="A6" s="5">
        <v>45485</v>
      </c>
      <c r="B6" s="6" t="s">
        <v>19</v>
      </c>
      <c r="C6" s="7"/>
      <c r="D6" s="6">
        <v>18000</v>
      </c>
      <c r="E6" s="7"/>
      <c r="F6" s="6" t="s">
        <v>23</v>
      </c>
      <c r="G6" s="5">
        <v>45485</v>
      </c>
      <c r="H6" s="10" t="s">
        <v>24</v>
      </c>
      <c r="I6" s="7">
        <v>0.1</v>
      </c>
      <c r="J6" s="6">
        <v>19500</v>
      </c>
      <c r="K6" s="7">
        <f>I6*J6</f>
        <v>1950</v>
      </c>
      <c r="L6" s="7">
        <v>0.1</v>
      </c>
      <c r="M6" s="7">
        <f>L6*J6</f>
        <v>1950</v>
      </c>
      <c r="N6" s="7">
        <f>L6*D6</f>
        <v>1800</v>
      </c>
      <c r="O6" s="7"/>
      <c r="P6" s="6"/>
      <c r="Q6" s="7">
        <f t="shared" si="1"/>
        <v>150</v>
      </c>
      <c r="R6" s="7">
        <f>I6*(J6-D6)</f>
        <v>150</v>
      </c>
      <c r="S6" s="2"/>
      <c r="T6" s="6"/>
    </row>
    <row r="7" spans="1:20" x14ac:dyDescent="0.2">
      <c r="A7" s="5">
        <v>45485</v>
      </c>
      <c r="B7" s="6" t="s">
        <v>19</v>
      </c>
      <c r="C7" s="7"/>
      <c r="D7" s="6">
        <v>18000</v>
      </c>
      <c r="E7" s="7"/>
      <c r="F7" s="6" t="s">
        <v>23</v>
      </c>
      <c r="G7" s="5">
        <v>45485</v>
      </c>
      <c r="H7" s="8" t="s">
        <v>25</v>
      </c>
      <c r="I7" s="7">
        <v>35</v>
      </c>
      <c r="J7" s="6">
        <v>19000</v>
      </c>
      <c r="K7" s="7">
        <f>I7*J7</f>
        <v>665000</v>
      </c>
      <c r="L7" s="7">
        <v>17</v>
      </c>
      <c r="M7" s="7">
        <f>L7*J7</f>
        <v>323000</v>
      </c>
      <c r="N7" s="7">
        <f>L7*D7</f>
        <v>306000</v>
      </c>
      <c r="O7" s="7">
        <f>I7-L7</f>
        <v>18</v>
      </c>
      <c r="P7" s="6"/>
      <c r="Q7" s="7">
        <f t="shared" si="1"/>
        <v>17000</v>
      </c>
      <c r="R7" s="7">
        <f>I7*(J7-D7)</f>
        <v>35000</v>
      </c>
      <c r="S7" s="2" t="s">
        <v>22</v>
      </c>
      <c r="T7" s="6" t="s">
        <v>26</v>
      </c>
    </row>
    <row r="8" spans="1:20" x14ac:dyDescent="0.2">
      <c r="A8" s="5">
        <v>45485</v>
      </c>
      <c r="B8" s="6" t="s">
        <v>19</v>
      </c>
      <c r="C8" s="7"/>
      <c r="D8" s="6">
        <v>18000</v>
      </c>
      <c r="E8" s="7"/>
      <c r="F8" s="6" t="s">
        <v>23</v>
      </c>
      <c r="G8" s="5">
        <v>45485</v>
      </c>
      <c r="H8" s="8" t="s">
        <v>25</v>
      </c>
      <c r="I8" s="11"/>
      <c r="J8" s="12">
        <v>19000</v>
      </c>
      <c r="K8" s="7"/>
      <c r="L8" s="11"/>
      <c r="M8" s="7"/>
      <c r="N8" s="7"/>
      <c r="O8" s="7"/>
      <c r="P8" s="6"/>
      <c r="Q8" s="7">
        <f t="shared" si="1"/>
        <v>0</v>
      </c>
      <c r="R8" s="7"/>
      <c r="S8" s="2" t="s">
        <v>22</v>
      </c>
      <c r="T8" s="6" t="s">
        <v>27</v>
      </c>
    </row>
    <row r="9" spans="1:20" x14ac:dyDescent="0.2">
      <c r="A9" s="5">
        <v>45485</v>
      </c>
      <c r="B9" s="6" t="s">
        <v>19</v>
      </c>
      <c r="C9" s="13"/>
      <c r="D9" s="6">
        <v>18000</v>
      </c>
      <c r="E9" s="7"/>
      <c r="F9" s="6"/>
      <c r="G9" s="5"/>
      <c r="H9" s="8"/>
      <c r="I9" s="7"/>
      <c r="J9" s="6">
        <v>19000</v>
      </c>
      <c r="K9" s="7"/>
      <c r="L9" s="7"/>
      <c r="M9" s="7"/>
      <c r="N9" s="7"/>
      <c r="O9" s="7"/>
      <c r="P9" s="6"/>
      <c r="Q9" s="7"/>
      <c r="R9" s="7"/>
      <c r="S9" s="2"/>
      <c r="T9" s="6"/>
    </row>
    <row r="10" spans="1:20" x14ac:dyDescent="0.2">
      <c r="A10" s="5">
        <v>45485</v>
      </c>
      <c r="B10" s="6" t="s">
        <v>19</v>
      </c>
      <c r="C10" s="13"/>
      <c r="D10" s="6">
        <v>18000</v>
      </c>
      <c r="E10" s="7"/>
      <c r="F10" s="2"/>
      <c r="G10" s="5"/>
      <c r="H10" s="2"/>
      <c r="I10" s="7"/>
      <c r="J10" s="6">
        <v>19000</v>
      </c>
      <c r="K10" s="7"/>
      <c r="L10" s="7"/>
      <c r="M10" s="7"/>
      <c r="N10" s="7"/>
      <c r="O10" s="7"/>
      <c r="P10" s="6"/>
      <c r="Q10" s="7"/>
      <c r="R10" s="7"/>
      <c r="S10" s="2"/>
      <c r="T10" s="6"/>
    </row>
    <row r="11" spans="1:20" x14ac:dyDescent="0.2">
      <c r="A11" s="5">
        <v>45485</v>
      </c>
      <c r="B11" s="6" t="s">
        <v>19</v>
      </c>
      <c r="C11" s="13"/>
      <c r="D11" s="6">
        <v>17500</v>
      </c>
      <c r="E11" s="7"/>
      <c r="F11" s="6" t="s">
        <v>28</v>
      </c>
      <c r="G11" s="5"/>
      <c r="H11" s="2"/>
      <c r="I11" s="7"/>
      <c r="J11" s="6">
        <v>20500</v>
      </c>
      <c r="K11" s="7"/>
      <c r="L11" s="7"/>
      <c r="M11" s="7"/>
      <c r="N11" s="7"/>
      <c r="O11" s="7"/>
      <c r="P11" s="6"/>
      <c r="Q11" s="7"/>
      <c r="R11" s="7"/>
      <c r="S11" s="2" t="s">
        <v>29</v>
      </c>
      <c r="T11" s="6" t="s">
        <v>30</v>
      </c>
    </row>
    <row r="12" spans="1:20" x14ac:dyDescent="0.2">
      <c r="A12" s="5">
        <v>45485</v>
      </c>
      <c r="B12" s="6" t="s">
        <v>19</v>
      </c>
      <c r="C12" s="7"/>
      <c r="D12" s="6">
        <v>18000</v>
      </c>
      <c r="E12" s="7"/>
      <c r="F12" s="6"/>
      <c r="G12" s="5"/>
      <c r="H12" s="2"/>
      <c r="I12" s="7"/>
      <c r="J12" s="6">
        <v>20400</v>
      </c>
      <c r="K12" s="7"/>
      <c r="L12" s="7"/>
      <c r="M12" s="7"/>
      <c r="N12" s="7"/>
      <c r="O12" s="7"/>
      <c r="P12" s="6"/>
      <c r="Q12" s="7"/>
      <c r="R12" s="7"/>
      <c r="S12" s="2" t="s">
        <v>22</v>
      </c>
      <c r="T12" s="6" t="s">
        <v>27</v>
      </c>
    </row>
    <row r="13" spans="1:20" x14ac:dyDescent="0.2">
      <c r="A13" s="5">
        <v>45485</v>
      </c>
      <c r="B13" s="6" t="s">
        <v>19</v>
      </c>
      <c r="C13" s="7"/>
      <c r="D13" s="6">
        <v>17500</v>
      </c>
      <c r="E13" s="7"/>
      <c r="F13" s="6" t="s">
        <v>20</v>
      </c>
      <c r="G13" s="5"/>
      <c r="H13" s="2"/>
      <c r="I13" s="7"/>
      <c r="J13" s="6">
        <v>19500</v>
      </c>
      <c r="K13" s="7"/>
      <c r="L13" s="7"/>
      <c r="M13" s="7"/>
      <c r="N13" s="7"/>
      <c r="O13" s="7"/>
      <c r="P13" s="6"/>
      <c r="Q13" s="7"/>
      <c r="R13" s="7"/>
      <c r="S13" s="2" t="s">
        <v>31</v>
      </c>
      <c r="T13" s="6" t="s">
        <v>27</v>
      </c>
    </row>
    <row r="14" spans="1:20" x14ac:dyDescent="0.2">
      <c r="A14" s="5">
        <v>45485</v>
      </c>
      <c r="B14" s="6" t="s">
        <v>19</v>
      </c>
      <c r="C14" s="7"/>
      <c r="D14" s="6">
        <v>18000</v>
      </c>
      <c r="E14" s="7"/>
      <c r="F14" s="6" t="s">
        <v>20</v>
      </c>
      <c r="G14" s="5"/>
      <c r="H14" s="2"/>
      <c r="I14" s="7"/>
      <c r="J14" s="6">
        <v>19800</v>
      </c>
      <c r="K14" s="7"/>
      <c r="L14" s="7"/>
      <c r="M14" s="7"/>
      <c r="N14" s="7"/>
      <c r="O14" s="7"/>
      <c r="P14" s="6"/>
      <c r="Q14" s="7"/>
      <c r="R14" s="7"/>
      <c r="S14" s="2" t="s">
        <v>22</v>
      </c>
      <c r="T14" s="6"/>
    </row>
    <row r="15" spans="1:20" x14ac:dyDescent="0.2">
      <c r="A15" s="5">
        <v>45485</v>
      </c>
      <c r="B15" s="6" t="s">
        <v>19</v>
      </c>
      <c r="C15" s="7"/>
      <c r="D15" s="6">
        <v>17500</v>
      </c>
      <c r="E15" s="7"/>
      <c r="F15" s="6" t="s">
        <v>23</v>
      </c>
      <c r="G15" s="5"/>
      <c r="H15" s="2"/>
      <c r="I15" s="7"/>
      <c r="J15" s="6">
        <v>19000</v>
      </c>
      <c r="K15" s="7"/>
      <c r="L15" s="7"/>
      <c r="M15" s="7"/>
      <c r="N15" s="7"/>
      <c r="O15" s="7"/>
      <c r="P15" s="6"/>
      <c r="Q15" s="7"/>
      <c r="R15" s="7"/>
      <c r="S15" s="2" t="s">
        <v>31</v>
      </c>
      <c r="T15" s="6" t="s">
        <v>26</v>
      </c>
    </row>
    <row r="16" spans="1:20" x14ac:dyDescent="0.2">
      <c r="A16" s="5">
        <v>45485</v>
      </c>
      <c r="B16" s="6" t="s">
        <v>19</v>
      </c>
      <c r="C16" s="7"/>
      <c r="D16" s="6">
        <v>18000</v>
      </c>
      <c r="E16" s="7"/>
      <c r="F16" s="6" t="s">
        <v>23</v>
      </c>
      <c r="G16" s="5"/>
      <c r="H16" s="2"/>
      <c r="I16" s="7"/>
      <c r="J16" s="6">
        <v>19300</v>
      </c>
      <c r="K16" s="7"/>
      <c r="L16" s="7"/>
      <c r="M16" s="7"/>
      <c r="N16" s="7"/>
      <c r="O16" s="7"/>
      <c r="P16" s="6"/>
      <c r="Q16" s="7"/>
      <c r="R16" s="7"/>
      <c r="S16" s="2" t="s">
        <v>22</v>
      </c>
      <c r="T16" s="6" t="s">
        <v>26</v>
      </c>
    </row>
    <row r="17" spans="1:20" x14ac:dyDescent="0.2">
      <c r="A17" s="5"/>
      <c r="B17" s="6"/>
      <c r="C17" s="7"/>
      <c r="D17" s="6"/>
      <c r="E17" s="7"/>
      <c r="F17" s="6"/>
      <c r="G17" s="5"/>
      <c r="H17" s="2"/>
      <c r="I17" s="7"/>
      <c r="J17" s="6"/>
      <c r="K17" s="7"/>
      <c r="L17" s="7"/>
      <c r="M17" s="7"/>
      <c r="N17" s="7"/>
      <c r="O17" s="7"/>
      <c r="P17" s="6"/>
      <c r="Q17" s="7"/>
      <c r="R17" s="7"/>
      <c r="S17" s="2"/>
      <c r="T17" s="6"/>
    </row>
    <row r="18" spans="1:20" x14ac:dyDescent="0.2">
      <c r="A18" s="5"/>
      <c r="B18" s="6"/>
      <c r="C18" s="7"/>
      <c r="D18" s="6"/>
      <c r="E18" s="7"/>
      <c r="F18" s="6"/>
      <c r="G18" s="5"/>
      <c r="H18" s="2"/>
      <c r="I18" s="7"/>
      <c r="J18" s="6"/>
      <c r="K18" s="7"/>
      <c r="L18" s="7"/>
      <c r="M18" s="7"/>
      <c r="N18" s="7"/>
      <c r="O18" s="7"/>
      <c r="P18" s="6"/>
      <c r="Q18" s="7"/>
      <c r="R18" s="7"/>
      <c r="S18" s="2"/>
      <c r="T18" s="6"/>
    </row>
    <row r="19" spans="1:20" x14ac:dyDescent="0.2">
      <c r="A19" s="14"/>
      <c r="B19" s="15"/>
      <c r="C19" s="16"/>
      <c r="D19" s="15"/>
      <c r="E19" s="16"/>
      <c r="F19" s="15"/>
      <c r="G19" s="14"/>
      <c r="H19" s="17"/>
      <c r="I19" s="16"/>
      <c r="J19" s="15"/>
      <c r="K19" s="16">
        <f>SUM(K2:K18)</f>
        <v>1524950</v>
      </c>
      <c r="L19" s="16">
        <f>SUM(L2:L18)</f>
        <v>28.1</v>
      </c>
      <c r="M19" s="16">
        <f>SUM(M2:M18)</f>
        <v>539450</v>
      </c>
      <c r="N19" s="16">
        <f>SUM(N2:N18)</f>
        <v>505800</v>
      </c>
      <c r="O19" s="16"/>
      <c r="P19" s="15"/>
      <c r="Q19" s="16">
        <f>SUM(Q2:Q18)</f>
        <v>33650</v>
      </c>
      <c r="R19" s="16">
        <f>SUM(R2:R18)</f>
        <v>101150</v>
      </c>
      <c r="S19" s="17"/>
      <c r="T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2024-07-15T13:17:40Z</dcterms:created>
  <dcterms:modified xsi:type="dcterms:W3CDTF">2024-07-15T13:18:02Z</dcterms:modified>
</cp:coreProperties>
</file>