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nker\Documents\"/>
    </mc:Choice>
  </mc:AlternateContent>
  <xr:revisionPtr revIDLastSave="0" documentId="13_ncr:1_{C0151E2A-33E7-40F7-B45E-E29307E42F42}" xr6:coauthVersionLast="47" xr6:coauthVersionMax="47" xr10:uidLastSave="{00000000-0000-0000-0000-000000000000}"/>
  <bookViews>
    <workbookView xWindow="57600" yWindow="4515" windowWidth="21615" windowHeight="13845" activeTab="1" xr2:uid="{DEA91C4A-764C-478D-B593-21893544323F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O17" i="2" l="1"/>
  <c r="O15" i="2"/>
  <c r="O13" i="2"/>
  <c r="O12" i="2"/>
  <c r="O11" i="2"/>
  <c r="O10" i="2"/>
  <c r="K17" i="2"/>
  <c r="K13" i="2"/>
  <c r="K15" i="2" s="1"/>
  <c r="K12" i="2"/>
  <c r="K11" i="2"/>
  <c r="K10" i="2"/>
  <c r="K7" i="2"/>
  <c r="G17" i="2"/>
  <c r="G15" i="2"/>
  <c r="G12" i="2"/>
  <c r="G10" i="2"/>
  <c r="G11" i="2" s="1"/>
</calcChain>
</file>

<file path=xl/sharedStrings.xml><?xml version="1.0" encoding="utf-8"?>
<sst xmlns="http://schemas.openxmlformats.org/spreadsheetml/2006/main" count="44" uniqueCount="44">
  <si>
    <t xml:space="preserve">GRCL Model </t>
  </si>
  <si>
    <t>GRCL</t>
  </si>
  <si>
    <t>P</t>
  </si>
  <si>
    <t>S/O</t>
  </si>
  <si>
    <t>MC</t>
  </si>
  <si>
    <t>Cash</t>
  </si>
  <si>
    <t xml:space="preserve">Debt </t>
  </si>
  <si>
    <t>Net Cash</t>
  </si>
  <si>
    <t>EV</t>
  </si>
  <si>
    <t xml:space="preserve">Revenue </t>
  </si>
  <si>
    <t>COGS</t>
  </si>
  <si>
    <t xml:space="preserve">Gross profit </t>
  </si>
  <si>
    <t>R&amp;D</t>
  </si>
  <si>
    <t>SG&amp;A</t>
  </si>
  <si>
    <t>Operating Expenses</t>
  </si>
  <si>
    <t xml:space="preserve">Operating Profit </t>
  </si>
  <si>
    <t xml:space="preserve">Interest income </t>
  </si>
  <si>
    <t xml:space="preserve">Pretax income </t>
  </si>
  <si>
    <t xml:space="preserve">Taxes </t>
  </si>
  <si>
    <t xml:space="preserve">Net Income </t>
  </si>
  <si>
    <t xml:space="preserve">Shares </t>
  </si>
  <si>
    <t>EPS</t>
  </si>
  <si>
    <t xml:space="preserve">Gross Margin </t>
  </si>
  <si>
    <t xml:space="preserve">Operating Margin </t>
  </si>
  <si>
    <t xml:space="preserve">Net Margin </t>
  </si>
  <si>
    <t xml:space="preserve">Tax Rate </t>
  </si>
  <si>
    <t>Revenue Y/Y</t>
  </si>
  <si>
    <t>INCOME STATEMENT</t>
  </si>
  <si>
    <t xml:space="preserve">BALANCE SHEET 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</si>
  <si>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</si>
  <si>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</si>
  <si>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</si>
  <si>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</si>
  <si>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</si>
  <si>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</si>
  <si>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</si>
  <si>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</si>
  <si>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</si>
  <si>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</si>
  <si>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</si>
  <si>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</si>
  <si>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FX Loss</t>
  </si>
  <si>
    <t>Other income</t>
  </si>
  <si>
    <t>in 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</si>
</sst>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15</xdr:row>
      <xdr:rowOff>171450</xdr:rowOff>
    </xdr:from>
    <xdr:to>
      <xdr:col>10</xdr:col>
      <xdr:colOff>29378</xdr:colOff>
      <xdr:row>54</xdr:row>
      <xdr:rowOff>86750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FD75E-D8A2-AA84-C8E6-C33C834A6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3028950"/>
          <a:ext cx="5753903" cy="73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DC27-E83A-4FD7-964F-60EA8D62E5AA}">
  <dimension ref="A1:A10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10" spans="1:1" x14ac:dyDescent="0.25">
      <c r="A10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7328-5FE8-43A8-A20F-B7FD7D3D6878}">
  <dimension ref="A1:O30"/>
  <sheetViews>
    <sheetView tabSelected="1" workbookViewId="0">
      <selection activeCell="O17" sqref="O17"/>
    </sheetView>
  </sheetViews>
  <sheetFormatPr defaultRowHeight="15" x14ac:dyDescent="0.25"/>
  <sheetData>
    <row r="1" spans="1:15" x14ac:dyDescent="0.25">
      <c r="A1" t="s">
        <v>1</v>
      </c>
    </row>
    <row r="3" spans="1:15" x14ac:dyDescent="0.25">
      <c r="C3" s="1" t="s">
        <v>27</v>
      </c>
      <c r="E3" t="s">
        <v>43</v>
      </c>
    </row>
    <row r="4" spans="1:15" x14ac:dyDescent="0.25"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</row>
    <row r="5" spans="1:15" x14ac:dyDescent="0.25">
      <c r="C5" t="s">
        <v>9</v>
      </c>
      <c r="G5">
        <v>0</v>
      </c>
      <c r="K5">
        <v>366</v>
      </c>
      <c r="O5">
        <v>0</v>
      </c>
    </row>
    <row r="6" spans="1:15" x14ac:dyDescent="0.25">
      <c r="C6" t="s">
        <v>10</v>
      </c>
      <c r="G6">
        <v>0</v>
      </c>
      <c r="K6">
        <v>0</v>
      </c>
      <c r="O6">
        <v>0</v>
      </c>
    </row>
    <row r="7" spans="1:15" x14ac:dyDescent="0.25">
      <c r="C7" t="s">
        <v>11</v>
      </c>
      <c r="G7">
        <v>0</v>
      </c>
      <c r="K7">
        <f>K5-K6</f>
        <v>366</v>
      </c>
      <c r="O7">
        <v>0</v>
      </c>
    </row>
    <row r="8" spans="1:15" x14ac:dyDescent="0.25">
      <c r="C8" t="s">
        <v>12</v>
      </c>
      <c r="G8">
        <v>168830</v>
      </c>
      <c r="K8">
        <v>326899</v>
      </c>
      <c r="O8">
        <v>484388</v>
      </c>
    </row>
    <row r="9" spans="1:15" x14ac:dyDescent="0.25">
      <c r="C9" t="s">
        <v>13</v>
      </c>
      <c r="G9">
        <v>45566</v>
      </c>
      <c r="K9">
        <v>137040</v>
      </c>
      <c r="O9">
        <v>137270</v>
      </c>
    </row>
    <row r="10" spans="1:15" x14ac:dyDescent="0.25">
      <c r="C10" t="s">
        <v>14</v>
      </c>
      <c r="G10">
        <f>SUM(G8+G9)</f>
        <v>214396</v>
      </c>
      <c r="K10">
        <f>K8+K9</f>
        <v>463939</v>
      </c>
      <c r="O10">
        <f>O8+O9</f>
        <v>621658</v>
      </c>
    </row>
    <row r="11" spans="1:15" x14ac:dyDescent="0.25">
      <c r="C11" s="1" t="s">
        <v>15</v>
      </c>
      <c r="G11">
        <f>G5-G10</f>
        <v>-214396</v>
      </c>
      <c r="K11">
        <f>K7-K10</f>
        <v>-463573</v>
      </c>
      <c r="O11">
        <f>+O7-O10</f>
        <v>-621658</v>
      </c>
    </row>
    <row r="12" spans="1:15" x14ac:dyDescent="0.25">
      <c r="C12" t="s">
        <v>16</v>
      </c>
      <c r="G12">
        <f>2870-2155</f>
        <v>715</v>
      </c>
      <c r="K12">
        <f>9116-5063</f>
        <v>4053</v>
      </c>
      <c r="O12">
        <f>23917-6737</f>
        <v>17180</v>
      </c>
    </row>
    <row r="13" spans="1:15" x14ac:dyDescent="0.25">
      <c r="C13" t="s">
        <v>42</v>
      </c>
      <c r="G13">
        <v>4707</v>
      </c>
      <c r="K13">
        <f>9120-57</f>
        <v>9063</v>
      </c>
      <c r="O13">
        <f>8001+159</f>
        <v>8160</v>
      </c>
    </row>
    <row r="14" spans="1:15" x14ac:dyDescent="0.25">
      <c r="C14" t="s">
        <v>41</v>
      </c>
      <c r="G14">
        <v>2914</v>
      </c>
      <c r="K14">
        <v>1297</v>
      </c>
      <c r="O14">
        <v>8169</v>
      </c>
    </row>
    <row r="15" spans="1:15" x14ac:dyDescent="0.25">
      <c r="C15" t="s">
        <v>17</v>
      </c>
      <c r="G15">
        <f>G11+G12-G14+G13</f>
        <v>-211888</v>
      </c>
      <c r="K15">
        <f>K11+K12+K13-K14</f>
        <v>-451754</v>
      </c>
      <c r="O15">
        <f>+O11+O12+O13-O14</f>
        <v>-604487</v>
      </c>
    </row>
    <row r="16" spans="1:15" x14ac:dyDescent="0.25">
      <c r="C16" t="s">
        <v>18</v>
      </c>
      <c r="G16">
        <v>0</v>
      </c>
      <c r="K16">
        <v>0</v>
      </c>
      <c r="O16">
        <v>0</v>
      </c>
    </row>
    <row r="17" spans="3:15" x14ac:dyDescent="0.25">
      <c r="C17" s="1" t="s">
        <v>19</v>
      </c>
      <c r="G17">
        <f>G15-G16</f>
        <v>-211888</v>
      </c>
      <c r="K17">
        <f>K15-K16</f>
        <v>-451754</v>
      </c>
      <c r="O17">
        <f>+O15-O16</f>
        <v>-604487</v>
      </c>
    </row>
    <row r="18" spans="3:15" x14ac:dyDescent="0.25">
      <c r="C18" t="s">
        <v>20</v>
      </c>
      <c r="K18">
        <v>65773</v>
      </c>
      <c r="L18" s="2"/>
    </row>
    <row r="19" spans="3:15" x14ac:dyDescent="0.25">
      <c r="C19" t="s">
        <v>21</v>
      </c>
      <c r="K19">
        <f>K17/K18</f>
        <v>-6.8683806425128848</v>
      </c>
    </row>
    <row r="21" spans="3:15" x14ac:dyDescent="0.25">
      <c r="C21" t="s">
        <v>22</v>
      </c>
    </row>
    <row r="22" spans="3:15" x14ac:dyDescent="0.25">
      <c r="C22" t="s">
        <v>23</v>
      </c>
    </row>
    <row r="23" spans="3:15" x14ac:dyDescent="0.25">
      <c r="C23" t="s">
        <v>24</v>
      </c>
    </row>
    <row r="24" spans="3:15" x14ac:dyDescent="0.25">
      <c r="C24" t="s">
        <v>25</v>
      </c>
    </row>
    <row r="26" spans="3:15" x14ac:dyDescent="0.25">
      <c r="C26" t="s">
        <v>26</v>
      </c>
    </row>
    <row r="30" spans="3:15" x14ac:dyDescent="0.25">
      <c r="C30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Anthony S</cp:lastModifiedBy>
  <dcterms:created xsi:type="dcterms:W3CDTF">2023-11-29T20:50:44Z</dcterms:created>
  <dcterms:modified xsi:type="dcterms:W3CDTF">2023-12-06T17:58:32Z</dcterms:modified>
</cp:coreProperties>
</file>