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andboxes\excel2py\formulas\test\test_files\"/>
    </mc:Choice>
  </mc:AlternateContent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4" i="1" l="1"/>
  <c r="J34" i="1"/>
  <c r="K34" i="1"/>
  <c r="L34" i="1"/>
  <c r="M34" i="1"/>
  <c r="O34" i="1" a="1"/>
  <c r="O34" i="1"/>
  <c r="I48" i="1"/>
  <c r="O49" i="1" a="1"/>
  <c r="O49" i="1" s="1"/>
  <c r="M49" i="1"/>
  <c r="L49" i="1"/>
  <c r="K49" i="1"/>
  <c r="J49" i="1"/>
  <c r="I49" i="1"/>
  <c r="O48" i="1" a="1"/>
  <c r="O48" i="1"/>
  <c r="M48" i="1"/>
  <c r="L48" i="1"/>
  <c r="K48" i="1"/>
  <c r="J48" i="1"/>
  <c r="O47" i="1" a="1"/>
  <c r="O47" i="1"/>
  <c r="M47" i="1"/>
  <c r="L47" i="1"/>
  <c r="K47" i="1"/>
  <c r="J47" i="1"/>
  <c r="I47" i="1"/>
  <c r="O46" i="1" a="1"/>
  <c r="O46" i="1" s="1"/>
  <c r="M46" i="1"/>
  <c r="L46" i="1"/>
  <c r="K46" i="1"/>
  <c r="J46" i="1"/>
  <c r="I46" i="1"/>
  <c r="O45" i="1" a="1"/>
  <c r="O45" i="1" s="1"/>
  <c r="M45" i="1"/>
  <c r="L45" i="1"/>
  <c r="K45" i="1"/>
  <c r="J45" i="1"/>
  <c r="C45" i="1"/>
  <c r="B45" i="1"/>
  <c r="I45" i="1" s="1"/>
  <c r="I44" i="1"/>
  <c r="I43" i="1"/>
  <c r="O42" i="1" a="1"/>
  <c r="O42" i="1" s="1"/>
  <c r="M26" i="1"/>
  <c r="M27" i="1"/>
  <c r="M28" i="1"/>
  <c r="M31" i="1"/>
  <c r="M30" i="1"/>
  <c r="M29" i="1"/>
  <c r="O35" i="1" a="1"/>
  <c r="O35" i="1" s="1"/>
  <c r="M42" i="1"/>
  <c r="L42" i="1"/>
  <c r="K42" i="1"/>
  <c r="J42" i="1"/>
  <c r="I42" i="1"/>
  <c r="O39" i="1" l="1" a="1"/>
  <c r="O39" i="1" s="1"/>
  <c r="O41" i="1" a="1"/>
  <c r="O41" i="1"/>
  <c r="O40" i="1" a="1"/>
  <c r="O40" i="1" s="1"/>
  <c r="O38" i="1" a="1"/>
  <c r="O38" i="1" s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I41" i="1"/>
  <c r="I40" i="1"/>
  <c r="I39" i="1"/>
  <c r="I38" i="1"/>
  <c r="O37" i="1" a="1"/>
  <c r="O37" i="1" s="1"/>
  <c r="M37" i="1"/>
  <c r="L37" i="1"/>
  <c r="K37" i="1"/>
  <c r="J37" i="1"/>
  <c r="I37" i="1"/>
  <c r="O36" i="1" a="1"/>
  <c r="O36" i="1" s="1"/>
  <c r="M36" i="1"/>
  <c r="L36" i="1"/>
  <c r="K36" i="1"/>
  <c r="J36" i="1"/>
  <c r="I36" i="1"/>
  <c r="M35" i="1"/>
  <c r="L35" i="1"/>
  <c r="K35" i="1"/>
  <c r="J35" i="1"/>
  <c r="I35" i="1"/>
  <c r="O33" i="1" a="1"/>
  <c r="O33" i="1" s="1"/>
  <c r="M33" i="1"/>
  <c r="L33" i="1"/>
  <c r="K33" i="1"/>
  <c r="J33" i="1"/>
  <c r="I33" i="1"/>
  <c r="O32" i="1" a="1"/>
  <c r="O32" i="1"/>
  <c r="N30" i="1"/>
  <c r="M32" i="1"/>
  <c r="L32" i="1"/>
  <c r="K32" i="1"/>
  <c r="J32" i="1"/>
  <c r="I32" i="1"/>
  <c r="O31" i="1" a="1"/>
  <c r="O31" i="1" s="1"/>
  <c r="O30" i="1" a="1"/>
  <c r="O30" i="1" s="1"/>
  <c r="O29" i="1" a="1"/>
  <c r="O29" i="1" s="1"/>
  <c r="N31" i="1"/>
  <c r="L31" i="1"/>
  <c r="K31" i="1"/>
  <c r="J31" i="1"/>
  <c r="I31" i="1"/>
  <c r="L30" i="1"/>
  <c r="K30" i="1"/>
  <c r="J30" i="1"/>
  <c r="I30" i="1"/>
  <c r="N29" i="1"/>
  <c r="L29" i="1"/>
  <c r="K29" i="1"/>
  <c r="J29" i="1"/>
  <c r="I29" i="1"/>
  <c r="N28" i="1"/>
  <c r="N27" i="1"/>
  <c r="N26" i="1"/>
  <c r="O28" i="1" a="1"/>
  <c r="O28" i="1"/>
  <c r="O27" i="1" a="1"/>
  <c r="O27" i="1"/>
  <c r="O26" i="1" a="1"/>
  <c r="O26" i="1" s="1"/>
  <c r="L28" i="1"/>
  <c r="K28" i="1"/>
  <c r="J28" i="1"/>
  <c r="I28" i="1"/>
  <c r="L27" i="1"/>
  <c r="K27" i="1"/>
  <c r="J27" i="1"/>
  <c r="I27" i="1"/>
  <c r="L26" i="1"/>
  <c r="K26" i="1"/>
  <c r="J26" i="1"/>
  <c r="I26" i="1"/>
  <c r="B18" i="1" l="1"/>
  <c r="B17" i="1"/>
  <c r="E19" i="1"/>
  <c r="F21" i="1"/>
  <c r="E13" i="1"/>
  <c r="E14" i="1"/>
  <c r="K12" i="1"/>
  <c r="M4" i="1" a="1"/>
  <c r="N4" i="1" s="1"/>
  <c r="K6" i="1"/>
  <c r="J6" i="1"/>
  <c r="J4" i="1" a="1"/>
  <c r="J4" i="1" s="1"/>
  <c r="K5" i="1"/>
  <c r="L6" i="1" s="1" a="1"/>
  <c r="L6" i="1" s="1"/>
  <c r="K4" i="1"/>
  <c r="J5" i="1"/>
  <c r="J8" i="1" a="1"/>
  <c r="J8" i="1" s="1"/>
  <c r="G9" i="1" a="1"/>
  <c r="H9" i="1" s="1"/>
  <c r="G9" i="1"/>
  <c r="D9" i="1"/>
  <c r="E10" i="1"/>
  <c r="D10" i="1"/>
  <c r="C9" i="1"/>
  <c r="G7" i="1"/>
  <c r="B9" i="1"/>
  <c r="H7" i="1"/>
  <c r="E7" i="1"/>
  <c r="D7" i="1"/>
  <c r="C7" i="1"/>
  <c r="B7" i="1"/>
  <c r="L18" i="1"/>
  <c r="F9" i="1"/>
  <c r="N5" i="1" l="1"/>
  <c r="G11" i="1"/>
  <c r="M5" i="1"/>
  <c r="J9" i="1"/>
  <c r="L7" i="1"/>
  <c r="M7" i="1"/>
  <c r="M4" i="1"/>
  <c r="L24" i="1"/>
  <c r="K14" i="1"/>
  <c r="K15" i="1" s="1"/>
  <c r="K9" i="1"/>
  <c r="H12" i="1"/>
  <c r="H10" i="1"/>
  <c r="H20" i="1" s="1" a="1"/>
  <c r="G12" i="1"/>
  <c r="G10" i="1"/>
  <c r="F11" i="1" s="1"/>
  <c r="K10" i="1"/>
  <c r="K8" i="1"/>
  <c r="M6" i="1"/>
  <c r="H11" i="1"/>
  <c r="J10" i="1"/>
  <c r="E9" i="1"/>
  <c r="H20" i="1" l="1"/>
  <c r="H24" i="1"/>
  <c r="H23" i="1"/>
  <c r="H21" i="1"/>
  <c r="H22" i="1"/>
  <c r="H16" i="1" a="1"/>
  <c r="H16" i="1" l="1"/>
  <c r="I17" i="1"/>
  <c r="J18" i="1"/>
  <c r="L21" i="1" s="1"/>
  <c r="I16" i="1"/>
  <c r="J17" i="1"/>
  <c r="J16" i="1"/>
  <c r="L23" i="1" s="1"/>
  <c r="H17" i="1"/>
  <c r="I18" i="1"/>
  <c r="H18" i="1"/>
  <c r="M14" i="1" l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<sst xmlns="http://schemas.openxmlformats.org/spreadsheetml/2006/main" count="49" uniqueCount="26">
  <si>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</si>
  <si>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</si>
  <si>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</si>
  <si>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</si>
  <si>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</si>
  <si>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</si>
  <si>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</si>
  <si>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</si>
  <si>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</si>
  <si>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</si>
  <si>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</si>
  <si>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</si>
  <si>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</si>
  <si>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</si>
  <si>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</si>
  <si>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</si>
  <si>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</si>
  <si>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</si>
  <si>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A</t>
  </si>
  <si>
    <t>MAX</t>
  </si>
  <si>
    <t>MIN</t>
  </si>
  <si>
    <t>RADIANS</t>
  </si>
  <si>
    <t>DEGREES</t>
  </si>
  <si>
    <t>POWER</t>
  </si>
  <si>
    <t>MOD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</si>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</sst>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49" workbookViewId="0">
      <selection activeCell="A51" sqref="A51:XFD66"/>
    </sheetView>
  </sheetViews>
  <sheetFormatPr defaultColWidth="11" defaultRowHeight="15.75" x14ac:dyDescent="0.25"/>
  <cols>
    <col min="6" max="7" width="11.375" bestFit="1" customWidth="1"/>
  </cols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  <c r="K12" t="e">
        <f>J8:K10 L6:M7</f>
        <v>#NULL!</v>
      </c>
    </row>
    <row r="13" spans="2:14" x14ac:dyDescent="0.25">
      <c r="C13" t="s">
        <v>0</v>
      </c>
      <c r="E13" t="str">
        <f>"ciao"&amp;B13&amp;" cc" &amp;C13</f>
        <v>ciao ccca</v>
      </c>
    </row>
    <row r="14" spans="2:14" x14ac:dyDescent="0.25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4" x14ac:dyDescent="0.25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4" x14ac:dyDescent="0.25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1:15" x14ac:dyDescent="0.2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1:15" x14ac:dyDescent="0.25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1:15" x14ac:dyDescent="0.25">
      <c r="E19">
        <f>D16*3</f>
        <v>0</v>
      </c>
    </row>
    <row r="20" spans="1:15" x14ac:dyDescent="0.25">
      <c r="H20">
        <f t="array" ref="H20:H24">IF(G9:G12&lt;&gt;H10:H13,1,0)</f>
        <v>0</v>
      </c>
    </row>
    <row r="21" spans="1:15" x14ac:dyDescent="0.25">
      <c r="F21">
        <f>C19+1</f>
        <v>1</v>
      </c>
      <c r="H21">
        <v>1</v>
      </c>
      <c r="L21" t="b">
        <f>ISERROR(J18)</f>
        <v>1</v>
      </c>
    </row>
    <row r="22" spans="1:15" x14ac:dyDescent="0.25">
      <c r="H22">
        <v>0</v>
      </c>
    </row>
    <row r="23" spans="1:15" x14ac:dyDescent="0.25">
      <c r="H23">
        <v>1</v>
      </c>
      <c r="L23" t="b">
        <f>ISERR(J16)</f>
        <v>0</v>
      </c>
    </row>
    <row r="24" spans="1:15" x14ac:dyDescent="0.25">
      <c r="H24" t="e">
        <v>#N/A</v>
      </c>
      <c r="L24" t="b">
        <f>ISERR(K12)</f>
        <v>1</v>
      </c>
    </row>
    <row r="26" spans="1:15" x14ac:dyDescent="0.25">
      <c r="A26" t="s">
        <v>1</v>
      </c>
      <c r="B26">
        <v>1</v>
      </c>
      <c r="C26">
        <v>2.5</v>
      </c>
      <c r="D26">
        <v>3</v>
      </c>
      <c r="E26">
        <v>10</v>
      </c>
      <c r="F26" t="s">
        <v>18</v>
      </c>
      <c r="G26">
        <v>-1</v>
      </c>
      <c r="I26">
        <f>LN(B26)</f>
        <v>0</v>
      </c>
      <c r="J26">
        <f>LN(C26)</f>
        <v>0.91629073187415511</v>
      </c>
      <c r="K26">
        <f>LN(D26)</f>
        <v>1.0986122886681098</v>
      </c>
      <c r="L26">
        <f>LN(E26)</f>
        <v>2.3025850929940459</v>
      </c>
      <c r="M26" t="e">
        <f>LN(F26)</f>
        <v>#VALUE!</v>
      </c>
      <c r="N26" t="e">
        <f>LN(G26)</f>
        <v>#NUM!</v>
      </c>
      <c r="O26">
        <f t="array" ref="O26">SUM(LN(B26:E26))</f>
        <v>4.317488113536311</v>
      </c>
    </row>
    <row r="27" spans="1:15" x14ac:dyDescent="0.25">
      <c r="A27" t="s">
        <v>2</v>
      </c>
      <c r="B27">
        <v>1</v>
      </c>
      <c r="C27">
        <v>2.5</v>
      </c>
      <c r="D27">
        <v>3</v>
      </c>
      <c r="E27">
        <v>10</v>
      </c>
      <c r="F27" t="s">
        <v>18</v>
      </c>
      <c r="G27">
        <v>-1</v>
      </c>
      <c r="I27">
        <f>LOG(B27)</f>
        <v>0</v>
      </c>
      <c r="J27">
        <f>LOG(C27)</f>
        <v>0.3979400086720376</v>
      </c>
      <c r="K27">
        <f>LOG(D27)</f>
        <v>0.47712125471966244</v>
      </c>
      <c r="L27">
        <f>LOG(E27)</f>
        <v>1</v>
      </c>
      <c r="M27" t="e">
        <f>LOG(F27)</f>
        <v>#VALUE!</v>
      </c>
      <c r="N27" t="e">
        <f>LOG(G27)</f>
        <v>#NUM!</v>
      </c>
      <c r="O27">
        <f t="array" ref="O27">SUM(LOG(B27:E27))</f>
        <v>1.8750612633917001</v>
      </c>
    </row>
    <row r="28" spans="1:15" x14ac:dyDescent="0.25">
      <c r="A28" t="s">
        <v>3</v>
      </c>
      <c r="B28">
        <v>1</v>
      </c>
      <c r="C28">
        <v>2.5</v>
      </c>
      <c r="D28">
        <v>3</v>
      </c>
      <c r="E28">
        <v>10</v>
      </c>
      <c r="F28" t="s">
        <v>18</v>
      </c>
      <c r="G28">
        <v>0</v>
      </c>
      <c r="I28">
        <f>EXP(B28)</f>
        <v>2.7182818284590451</v>
      </c>
      <c r="J28">
        <f>EXP(C28)</f>
        <v>12.182493960703473</v>
      </c>
      <c r="K28">
        <f>EXP(D28)</f>
        <v>20.085536923187668</v>
      </c>
      <c r="L28">
        <f>EXP(E28)</f>
        <v>22026.465794806718</v>
      </c>
      <c r="M28" t="e">
        <f>EXP(F28)</f>
        <v>#VALUE!</v>
      </c>
      <c r="N28" t="e">
        <f>LOG(G28)</f>
        <v>#NUM!</v>
      </c>
      <c r="O28">
        <f t="array" ref="O28">SUM(EXP(B28:E28))</f>
        <v>22061.452107519068</v>
      </c>
    </row>
    <row r="29" spans="1:15" x14ac:dyDescent="0.25">
      <c r="A29" t="s">
        <v>5</v>
      </c>
      <c r="B29">
        <v>0</v>
      </c>
      <c r="C29">
        <v>0.2</v>
      </c>
      <c r="D29">
        <v>0.5</v>
      </c>
      <c r="E29">
        <v>1</v>
      </c>
      <c r="F29" t="s">
        <v>18</v>
      </c>
      <c r="G29">
        <v>2</v>
      </c>
      <c r="I29">
        <f>ACOS(B29)</f>
        <v>1.5707963267948966</v>
      </c>
      <c r="J29">
        <f>ACOS(C29)</f>
        <v>1.3694384060045657</v>
      </c>
      <c r="K29">
        <f>ACOS(D29)</f>
        <v>1.0471975511965976</v>
      </c>
      <c r="L29">
        <f>ACOS(E29)</f>
        <v>0</v>
      </c>
      <c r="M29" t="e">
        <f>ACOS(F29)</f>
        <v>#VALUE!</v>
      </c>
      <c r="N29" t="e">
        <f>ACOS(G29)</f>
        <v>#NUM!</v>
      </c>
      <c r="O29">
        <f t="array" ref="O29">SUM(ACOS(B29:E29))</f>
        <v>3.9874322839960596</v>
      </c>
    </row>
    <row r="30" spans="1:15" x14ac:dyDescent="0.25">
      <c r="A30" t="s">
        <v>6</v>
      </c>
      <c r="B30">
        <v>1</v>
      </c>
      <c r="C30">
        <v>2</v>
      </c>
      <c r="D30">
        <v>3</v>
      </c>
      <c r="E30">
        <v>4</v>
      </c>
      <c r="F30" t="s">
        <v>18</v>
      </c>
      <c r="G30">
        <v>0.5</v>
      </c>
      <c r="I30">
        <f>ACOSH(B30)</f>
        <v>0</v>
      </c>
      <c r="J30">
        <f>ACOSH(C30)</f>
        <v>1.3169578969248166</v>
      </c>
      <c r="K30">
        <f>ACOSH(D30)</f>
        <v>1.7627471740390861</v>
      </c>
      <c r="L30">
        <f>ACOSH(E30)</f>
        <v>2.0634370688955608</v>
      </c>
      <c r="M30" t="e">
        <f>ACOSH(F30)</f>
        <v>#VALUE!</v>
      </c>
      <c r="N30" t="e">
        <f>ACOSH(G30)</f>
        <v>#NUM!</v>
      </c>
      <c r="O30">
        <f t="array" ref="O30">SUM(ACOSH(B30:E30))</f>
        <v>5.1431421398594637</v>
      </c>
    </row>
    <row r="31" spans="1:15" x14ac:dyDescent="0.25">
      <c r="A31" t="s">
        <v>9</v>
      </c>
      <c r="B31">
        <v>0</v>
      </c>
      <c r="C31">
        <v>0.2</v>
      </c>
      <c r="D31">
        <v>0.5</v>
      </c>
      <c r="E31">
        <v>1</v>
      </c>
      <c r="F31" t="s">
        <v>18</v>
      </c>
      <c r="G31">
        <v>2</v>
      </c>
      <c r="I31">
        <f>ASIN(B31)</f>
        <v>0</v>
      </c>
      <c r="J31">
        <f>ASIN(C31)</f>
        <v>0.20135792079033082</v>
      </c>
      <c r="K31">
        <f>ASIN(D31)</f>
        <v>0.52359877559829893</v>
      </c>
      <c r="L31">
        <f>ASIN(E31)</f>
        <v>1.5707963267948966</v>
      </c>
      <c r="M31" t="e">
        <f>ASIN(F31)</f>
        <v>#VALUE!</v>
      </c>
      <c r="N31" t="e">
        <f>ASIN(G31)</f>
        <v>#NUM!</v>
      </c>
      <c r="O31">
        <f t="array" ref="O31">SUM(ASIN(B31:E31))</f>
        <v>2.2957530231835266</v>
      </c>
    </row>
    <row r="32" spans="1:15" x14ac:dyDescent="0.25">
      <c r="A32" t="s">
        <v>10</v>
      </c>
      <c r="B32">
        <v>-5</v>
      </c>
      <c r="C32">
        <v>-1</v>
      </c>
      <c r="D32">
        <v>0</v>
      </c>
      <c r="E32">
        <v>20</v>
      </c>
      <c r="F32" t="s">
        <v>18</v>
      </c>
      <c r="I32">
        <f>ASINH(B32)</f>
        <v>-2.3124383412727525</v>
      </c>
      <c r="J32">
        <f>ASINH(C32)</f>
        <v>-0.88137358701954294</v>
      </c>
      <c r="K32">
        <f>ASINH(D32)</f>
        <v>0</v>
      </c>
      <c r="L32">
        <f>ASINH(E32)</f>
        <v>3.6895038689889059</v>
      </c>
      <c r="M32" t="e">
        <f>ASINH(F32)</f>
        <v>#VALUE!</v>
      </c>
      <c r="O32">
        <f t="array" ref="O32">SUM(ASINH(B32:E32))</f>
        <v>0.49569194069661027</v>
      </c>
    </row>
    <row r="33" spans="1:15" x14ac:dyDescent="0.25">
      <c r="A33" t="s">
        <v>11</v>
      </c>
      <c r="B33">
        <v>0</v>
      </c>
      <c r="C33">
        <v>0.2</v>
      </c>
      <c r="D33">
        <v>0.5</v>
      </c>
      <c r="E33">
        <v>1</v>
      </c>
      <c r="F33" t="s">
        <v>18</v>
      </c>
      <c r="I33">
        <f>ATAN(B33)</f>
        <v>0</v>
      </c>
      <c r="J33">
        <f>ATAN(C33)</f>
        <v>0.19739555984988078</v>
      </c>
      <c r="K33">
        <f>ATAN(D33)</f>
        <v>0.46364760900080609</v>
      </c>
      <c r="L33">
        <f>ATAN(E33)</f>
        <v>0.78539816339744828</v>
      </c>
      <c r="M33" t="e">
        <f>ATAN(F33)</f>
        <v>#VALUE!</v>
      </c>
      <c r="O33">
        <f t="array" ref="O33">SUM(ATAN(B33:E33))</f>
        <v>1.4464413322481351</v>
      </c>
    </row>
    <row r="34" spans="1:15" x14ac:dyDescent="0.25">
      <c r="A34" t="s">
        <v>12</v>
      </c>
      <c r="B34">
        <v>0</v>
      </c>
      <c r="C34">
        <v>-1</v>
      </c>
      <c r="D34">
        <v>2.5</v>
      </c>
      <c r="E34">
        <v>-10</v>
      </c>
      <c r="F34" t="s">
        <v>18</v>
      </c>
      <c r="I34">
        <f>ATAN2(B34,C34)</f>
        <v>-1.5707963267948966</v>
      </c>
      <c r="J34">
        <f t="shared" ref="J34:M34" si="0">ATAN2(C34,D34)</f>
        <v>1.9513027039072615</v>
      </c>
      <c r="K34">
        <f t="shared" si="0"/>
        <v>-1.3258176636680326</v>
      </c>
      <c r="L34" t="e">
        <f t="shared" si="0"/>
        <v>#VALUE!</v>
      </c>
      <c r="M34" t="e">
        <f t="shared" si="0"/>
        <v>#VALUE!</v>
      </c>
      <c r="O34">
        <f t="array" ref="O34">SUM(ATAN2(B34:D34,C34:E34))</f>
        <v>-0.94531128655566765</v>
      </c>
    </row>
    <row r="35" spans="1:15" x14ac:dyDescent="0.25">
      <c r="A35" t="s">
        <v>13</v>
      </c>
      <c r="B35">
        <v>0</v>
      </c>
      <c r="C35">
        <v>0.1</v>
      </c>
      <c r="D35">
        <v>0.99</v>
      </c>
      <c r="E35">
        <v>1</v>
      </c>
      <c r="F35" t="s">
        <v>18</v>
      </c>
      <c r="I35">
        <f>ATANH(B35)</f>
        <v>0</v>
      </c>
      <c r="J35">
        <f>ATANH(C35)</f>
        <v>0.10033534773107562</v>
      </c>
      <c r="K35">
        <f>ATANH(D35)</f>
        <v>2.6466524123622457</v>
      </c>
      <c r="L35" t="e">
        <f>ATANH(E35)</f>
        <v>#NUM!</v>
      </c>
      <c r="M35" t="e">
        <f>ATANH(F35)</f>
        <v>#VALUE!</v>
      </c>
      <c r="O35">
        <f t="array" ref="O35">SUM(ATANH(B35:D35))</f>
        <v>2.7469877600933215</v>
      </c>
    </row>
    <row r="36" spans="1:15" x14ac:dyDescent="0.25">
      <c r="A36" t="s">
        <v>7</v>
      </c>
      <c r="B36">
        <v>0</v>
      </c>
      <c r="C36">
        <v>0.5</v>
      </c>
      <c r="D36">
        <v>1</v>
      </c>
      <c r="E36">
        <v>-1</v>
      </c>
      <c r="F36" t="s">
        <v>18</v>
      </c>
      <c r="I36">
        <f>COS(B36)</f>
        <v>1</v>
      </c>
      <c r="J36">
        <f>COS(C36)</f>
        <v>0.87758256189037276</v>
      </c>
      <c r="K36">
        <f>COS(D36)</f>
        <v>0.54030230586813977</v>
      </c>
      <c r="L36">
        <f>COS(E36)</f>
        <v>0.54030230586813977</v>
      </c>
      <c r="M36" t="e">
        <f>COS(F36)</f>
        <v>#VALUE!</v>
      </c>
      <c r="O36">
        <f t="array" ref="O36">SUM(COS(B36:E36))</f>
        <v>2.9581871736266523</v>
      </c>
    </row>
    <row r="37" spans="1:15" x14ac:dyDescent="0.25">
      <c r="A37" t="s">
        <v>8</v>
      </c>
      <c r="B37">
        <v>0</v>
      </c>
      <c r="C37">
        <v>0.5</v>
      </c>
      <c r="D37">
        <v>1</v>
      </c>
      <c r="E37">
        <v>-1</v>
      </c>
      <c r="F37" t="s">
        <v>18</v>
      </c>
      <c r="I37">
        <f>COSH(B37)</f>
        <v>1</v>
      </c>
      <c r="J37">
        <f>COSH(C37)</f>
        <v>1.1276259652063807</v>
      </c>
      <c r="K37">
        <f>COSH(D37)</f>
        <v>1.5430806348152437</v>
      </c>
      <c r="L37">
        <f>COSH(E37)</f>
        <v>1.5430806348152437</v>
      </c>
      <c r="M37" t="e">
        <f>COSH(F37)</f>
        <v>#VALUE!</v>
      </c>
      <c r="O37">
        <f t="array" ref="O37">SUM(COSH(B37:E37))</f>
        <v>5.2137872348368681</v>
      </c>
    </row>
    <row r="38" spans="1:15" x14ac:dyDescent="0.25">
      <c r="A38" t="s">
        <v>4</v>
      </c>
      <c r="B38">
        <v>0</v>
      </c>
      <c r="C38">
        <v>0.5</v>
      </c>
      <c r="D38">
        <v>1</v>
      </c>
      <c r="E38">
        <v>-1</v>
      </c>
      <c r="F38" t="s">
        <v>18</v>
      </c>
      <c r="I38">
        <f>SIN(B38)</f>
        <v>0</v>
      </c>
      <c r="J38">
        <f>SIN(C38)</f>
        <v>0.47942553860420301</v>
      </c>
      <c r="K38">
        <f>SIN(D38)</f>
        <v>0.8414709848078965</v>
      </c>
      <c r="L38">
        <f>SIN(E38)</f>
        <v>-0.8414709848078965</v>
      </c>
      <c r="M38" t="e">
        <f>SIN(F38)</f>
        <v>#VALUE!</v>
      </c>
      <c r="O38">
        <f t="array" ref="O38">SUM(SIN(B38:E38))</f>
        <v>0.47942553860420301</v>
      </c>
    </row>
    <row r="39" spans="1:15" x14ac:dyDescent="0.25">
      <c r="A39" t="s">
        <v>14</v>
      </c>
      <c r="B39">
        <v>0</v>
      </c>
      <c r="C39">
        <v>0.5</v>
      </c>
      <c r="D39">
        <v>1</v>
      </c>
      <c r="E39">
        <v>-1</v>
      </c>
      <c r="F39" t="s">
        <v>18</v>
      </c>
      <c r="I39">
        <f>SINH(B39)</f>
        <v>0</v>
      </c>
      <c r="J39">
        <f>SINH(C39)</f>
        <v>0.52109530549374738</v>
      </c>
      <c r="K39">
        <f>SINH(D39)</f>
        <v>1.1752011936438014</v>
      </c>
      <c r="L39">
        <f>SINH(E39)</f>
        <v>-1.1752011936438014</v>
      </c>
      <c r="M39" t="e">
        <f>SINH(F39)</f>
        <v>#VALUE!</v>
      </c>
      <c r="O39">
        <f t="array" ref="O39">SUM(SINH(B39:E39))</f>
        <v>0.5210953054937475</v>
      </c>
    </row>
    <row r="40" spans="1:15" x14ac:dyDescent="0.25">
      <c r="A40" t="s">
        <v>15</v>
      </c>
      <c r="B40">
        <v>0</v>
      </c>
      <c r="C40">
        <v>0.5</v>
      </c>
      <c r="D40">
        <v>1</v>
      </c>
      <c r="E40">
        <v>-1</v>
      </c>
      <c r="F40" t="s">
        <v>18</v>
      </c>
      <c r="I40">
        <f>TAN(B40)</f>
        <v>0</v>
      </c>
      <c r="J40">
        <f>TAN(C40)</f>
        <v>0.54630248984379048</v>
      </c>
      <c r="K40">
        <f>TAN(D40)</f>
        <v>1.5574077246549023</v>
      </c>
      <c r="L40">
        <f>TAN(E40)</f>
        <v>-1.5574077246549023</v>
      </c>
      <c r="M40" t="e">
        <f>TAN(F40)</f>
        <v>#VALUE!</v>
      </c>
      <c r="O40">
        <f t="array" ref="O40">SUM(TAN(B40:E40))</f>
        <v>0.54630248984379071</v>
      </c>
    </row>
    <row r="41" spans="1:15" x14ac:dyDescent="0.25">
      <c r="A41" t="s">
        <v>16</v>
      </c>
      <c r="B41">
        <v>0</v>
      </c>
      <c r="C41">
        <v>0.5</v>
      </c>
      <c r="D41">
        <v>-1</v>
      </c>
      <c r="E41">
        <v>10</v>
      </c>
      <c r="F41" t="s">
        <v>18</v>
      </c>
      <c r="I41">
        <f>TANH(B41)</f>
        <v>0</v>
      </c>
      <c r="J41">
        <f>TANH(C41)</f>
        <v>0.46211715726000979</v>
      </c>
      <c r="K41">
        <f>TANH(D41)</f>
        <v>-0.76159415595576485</v>
      </c>
      <c r="L41">
        <f>TANH(E41)</f>
        <v>0.99999999587769262</v>
      </c>
      <c r="M41" t="e">
        <f>TANH(F41)</f>
        <v>#VALUE!</v>
      </c>
      <c r="O41">
        <f t="array" ref="O41">SUM(TANH(B41:E41))</f>
        <v>0.70052299718193756</v>
      </c>
    </row>
    <row r="42" spans="1:15" x14ac:dyDescent="0.25">
      <c r="A42" t="s">
        <v>17</v>
      </c>
      <c r="B42">
        <v>-10</v>
      </c>
      <c r="C42">
        <v>0</v>
      </c>
      <c r="D42">
        <v>10</v>
      </c>
      <c r="E42">
        <v>-1.5</v>
      </c>
      <c r="F42" t="s">
        <v>18</v>
      </c>
      <c r="I42">
        <f>ABS(B42)</f>
        <v>10</v>
      </c>
      <c r="J42">
        <f>ABS(C42)</f>
        <v>0</v>
      </c>
      <c r="K42">
        <f>ABS(D42)</f>
        <v>10</v>
      </c>
      <c r="L42">
        <f>ABS(E42)</f>
        <v>1.5</v>
      </c>
      <c r="M42" t="e">
        <f>ABS(F42)</f>
        <v>#VALUE!</v>
      </c>
      <c r="O42">
        <f t="array" ref="O42">SUM(ABS(B42:E42))</f>
        <v>21.5</v>
      </c>
    </row>
    <row r="43" spans="1:15" x14ac:dyDescent="0.25">
      <c r="A43" t="s">
        <v>19</v>
      </c>
      <c r="B43">
        <v>-10</v>
      </c>
      <c r="C43">
        <v>0</v>
      </c>
      <c r="D43">
        <v>10</v>
      </c>
      <c r="E43">
        <v>100</v>
      </c>
      <c r="F43" t="s">
        <v>18</v>
      </c>
      <c r="I43">
        <f>MAX(B43:F43)</f>
        <v>100</v>
      </c>
    </row>
    <row r="44" spans="1:15" x14ac:dyDescent="0.25">
      <c r="A44" t="s">
        <v>20</v>
      </c>
      <c r="B44">
        <v>-10</v>
      </c>
      <c r="C44">
        <v>0</v>
      </c>
      <c r="D44">
        <v>10</v>
      </c>
      <c r="E44">
        <v>100</v>
      </c>
      <c r="F44" t="s">
        <v>18</v>
      </c>
      <c r="I44">
        <f>MIN(B44:F44)</f>
        <v>-10</v>
      </c>
    </row>
    <row r="45" spans="1:15" x14ac:dyDescent="0.25">
      <c r="A45" t="s">
        <v>22</v>
      </c>
      <c r="B45">
        <f>PI()</f>
        <v>3.1415926535897931</v>
      </c>
      <c r="C45">
        <f>-PI()/4</f>
        <v>-0.78539816339744828</v>
      </c>
      <c r="D45">
        <v>120</v>
      </c>
      <c r="F45" t="s">
        <v>18</v>
      </c>
      <c r="I45">
        <f>DEGREES(B45)</f>
        <v>180</v>
      </c>
      <c r="J45">
        <f>DEGREES(C45)</f>
        <v>-45</v>
      </c>
      <c r="K45">
        <f>DEGREES(D45)</f>
        <v>6875.4935415698783</v>
      </c>
      <c r="L45">
        <f>DEGREES(E45)</f>
        <v>0</v>
      </c>
      <c r="M45" t="e">
        <f>DEGREES(F45)</f>
        <v>#VALUE!</v>
      </c>
      <c r="O45">
        <f t="array" ref="O45">SUM(DEGREES(B45:E45))</f>
        <v>7010.4935415698783</v>
      </c>
    </row>
    <row r="46" spans="1:15" x14ac:dyDescent="0.25">
      <c r="A46" t="s">
        <v>21</v>
      </c>
      <c r="B46">
        <v>120</v>
      </c>
      <c r="C46">
        <v>-45</v>
      </c>
      <c r="D46">
        <v>-720</v>
      </c>
      <c r="F46" t="s">
        <v>18</v>
      </c>
      <c r="I46">
        <f>RADIANS(B46)</f>
        <v>2.0943951023931953</v>
      </c>
      <c r="J46">
        <f t="shared" ref="J46:M46" si="1">RADIANS(C46)</f>
        <v>-0.78539816339744828</v>
      </c>
      <c r="K46">
        <f t="shared" si="1"/>
        <v>-12.566370614359172</v>
      </c>
      <c r="L46">
        <f t="shared" si="1"/>
        <v>0</v>
      </c>
      <c r="M46" t="e">
        <f t="shared" si="1"/>
        <v>#VALUE!</v>
      </c>
      <c r="O46">
        <f t="array" ref="O46">SUM(RADIANS(B46:E46))</f>
        <v>-11.257373675363425</v>
      </c>
    </row>
    <row r="47" spans="1:15" x14ac:dyDescent="0.25">
      <c r="A47" t="s">
        <v>23</v>
      </c>
      <c r="B47">
        <v>2</v>
      </c>
      <c r="C47">
        <v>3.5</v>
      </c>
      <c r="D47">
        <v>-0.5</v>
      </c>
      <c r="E47">
        <v>9</v>
      </c>
      <c r="F47" t="s">
        <v>18</v>
      </c>
      <c r="I47">
        <f>POWER(B47,C47)</f>
        <v>11.313708498984759</v>
      </c>
      <c r="J47">
        <f>POWER(C47,D47)</f>
        <v>0.53452248382484879</v>
      </c>
      <c r="K47">
        <f>POWER(D47,E47)</f>
        <v>-1.953125E-3</v>
      </c>
      <c r="L47" t="e">
        <f>POWER(E47,F47)</f>
        <v>#VALUE!</v>
      </c>
      <c r="M47" t="e">
        <f>POWER(F47,G47)</f>
        <v>#VALUE!</v>
      </c>
      <c r="O47">
        <f t="array" ref="O47">SUM(POWER(B47:D47,C47:E47))</f>
        <v>11.846277857809609</v>
      </c>
    </row>
    <row r="48" spans="1:15" x14ac:dyDescent="0.25">
      <c r="A48" t="s">
        <v>24</v>
      </c>
      <c r="B48">
        <v>31.5</v>
      </c>
      <c r="C48">
        <v>10</v>
      </c>
      <c r="D48">
        <v>6.7</v>
      </c>
      <c r="E48">
        <v>5</v>
      </c>
      <c r="F48" t="s">
        <v>18</v>
      </c>
      <c r="I48">
        <f>MOD(B48,C48)</f>
        <v>1.5</v>
      </c>
      <c r="J48">
        <f>MOD(C48,D48)</f>
        <v>3.3</v>
      </c>
      <c r="K48">
        <f>MOD(D48,E48)</f>
        <v>1.7000000000000002</v>
      </c>
      <c r="L48" t="e">
        <f>MOD(E48,F48)</f>
        <v>#VALUE!</v>
      </c>
      <c r="M48" t="e">
        <f>MOD(F48,G48)</f>
        <v>#VALUE!</v>
      </c>
      <c r="O48">
        <f t="array" ref="O48">SUM(MOD(B48:D48,C48:E48))</f>
        <v>6.5</v>
      </c>
    </row>
    <row r="49" spans="1:15" x14ac:dyDescent="0.25">
      <c r="A49" t="s">
        <v>25</v>
      </c>
      <c r="B49">
        <v>2</v>
      </c>
      <c r="C49">
        <v>3.5</v>
      </c>
      <c r="D49">
        <v>9</v>
      </c>
      <c r="E49">
        <v>-0.5</v>
      </c>
      <c r="F49" t="s">
        <v>18</v>
      </c>
      <c r="I49">
        <f>SQRT(B49)</f>
        <v>1.4142135623730951</v>
      </c>
      <c r="J49">
        <f t="shared" ref="J49:M49" si="2">SQRT(C49)</f>
        <v>1.8708286933869707</v>
      </c>
      <c r="K49">
        <f t="shared" si="2"/>
        <v>3</v>
      </c>
      <c r="L49" t="e">
        <f t="shared" si="2"/>
        <v>#NUM!</v>
      </c>
      <c r="M49" t="e">
        <f t="shared" si="2"/>
        <v>#VALUE!</v>
      </c>
      <c r="O49">
        <f t="array" ref="O49">SUM(SQRT(B49:D49))</f>
        <v>6.2850422557600663</v>
      </c>
    </row>
    <row r="52" spans="1:15" x14ac:dyDescent="0.25">
      <c r="F52" s="2"/>
      <c r="H52" s="2"/>
    </row>
    <row r="53" spans="1:15" x14ac:dyDescent="0.25">
      <c r="F53" s="2"/>
      <c r="H53" s="2"/>
    </row>
    <row r="54" spans="1:15" x14ac:dyDescent="0.25">
      <c r="F54" s="2"/>
      <c r="H54" s="2"/>
    </row>
    <row r="55" spans="1:15" x14ac:dyDescent="0.25">
      <c r="E55" s="2"/>
      <c r="F55" s="2"/>
      <c r="H55" s="2"/>
    </row>
    <row r="56" spans="1:15" x14ac:dyDescent="0.25">
      <c r="F56" s="2"/>
      <c r="H56" s="2"/>
    </row>
    <row r="57" spans="1:15" x14ac:dyDescent="0.25">
      <c r="F57" s="2"/>
      <c r="H57" s="2"/>
    </row>
    <row r="58" spans="1:15" x14ac:dyDescent="0.25">
      <c r="F58" s="2"/>
      <c r="H58" s="2"/>
    </row>
    <row r="59" spans="1:15" x14ac:dyDescent="0.25">
      <c r="H59" s="2"/>
    </row>
    <row r="60" spans="1:15" x14ac:dyDescent="0.25">
      <c r="H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Balestrini</cp:lastModifiedBy>
  <dcterms:created xsi:type="dcterms:W3CDTF">2017-01-29T15:20:06Z</dcterms:created>
  <dcterms:modified xsi:type="dcterms:W3CDTF">2017-06-01T04:16:39Z</dcterms:modified>
</cp:coreProperties>
</file>