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g\PycharmProjects\sectionanalysis\"/>
    </mc:Choice>
  </mc:AlternateContent>
  <xr:revisionPtr revIDLastSave="0" documentId="13_ncr:1_{32796C63-0544-4452-A3D2-0566E2944FB9}" xr6:coauthVersionLast="47" xr6:coauthVersionMax="47" xr10:uidLastSave="{00000000-0000-0000-0000-000000000000}"/>
  <bookViews>
    <workbookView xWindow="-120" yWindow="-120" windowWidth="29040" windowHeight="15720" xr2:uid="{71AF6A26-CBEA-44DB-BF41-AF44417DE9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6" i="1" l="1"/>
  <c r="W25" i="1"/>
  <c r="W24" i="1"/>
  <c r="W23" i="1"/>
  <c r="W22" i="1"/>
  <c r="W21" i="1"/>
  <c r="W20" i="1"/>
  <c r="W19" i="1"/>
  <c r="W18" i="1"/>
  <c r="W17" i="1"/>
  <c r="W16" i="1"/>
  <c r="W15" i="1"/>
  <c r="V26" i="1"/>
  <c r="V25" i="1"/>
  <c r="V24" i="1"/>
  <c r="V23" i="1"/>
  <c r="V22" i="1"/>
  <c r="V21" i="1"/>
  <c r="V20" i="1"/>
  <c r="V19" i="1"/>
  <c r="V18" i="1"/>
  <c r="V17" i="1"/>
  <c r="V16" i="1"/>
  <c r="V15" i="1"/>
  <c r="U26" i="1"/>
  <c r="U25" i="1"/>
  <c r="U24" i="1"/>
  <c r="U23" i="1"/>
  <c r="U22" i="1"/>
  <c r="U21" i="1"/>
  <c r="U20" i="1"/>
  <c r="U19" i="1"/>
  <c r="U18" i="1"/>
  <c r="U17" i="1"/>
  <c r="U16" i="1"/>
  <c r="U15" i="1"/>
  <c r="T26" i="1"/>
  <c r="T25" i="1"/>
  <c r="T24" i="1"/>
  <c r="T23" i="1"/>
  <c r="T22" i="1"/>
  <c r="T21" i="1"/>
  <c r="T20" i="1"/>
  <c r="T19" i="1"/>
  <c r="T18" i="1"/>
  <c r="T17" i="1"/>
  <c r="T16" i="1"/>
  <c r="T15" i="1"/>
  <c r="S26" i="1"/>
  <c r="S25" i="1"/>
  <c r="S24" i="1"/>
  <c r="S23" i="1"/>
  <c r="S22" i="1"/>
  <c r="S21" i="1"/>
  <c r="S20" i="1"/>
  <c r="S19" i="1"/>
  <c r="S18" i="1"/>
  <c r="S17" i="1"/>
  <c r="S16" i="1"/>
  <c r="S15" i="1"/>
  <c r="R26" i="1"/>
  <c r="R25" i="1"/>
  <c r="R24" i="1"/>
  <c r="R23" i="1"/>
  <c r="R22" i="1"/>
  <c r="R21" i="1"/>
  <c r="R20" i="1"/>
  <c r="R19" i="1"/>
  <c r="R18" i="1"/>
  <c r="R17" i="1"/>
  <c r="R16" i="1"/>
  <c r="R15" i="1"/>
  <c r="Q26" i="1"/>
  <c r="Q25" i="1"/>
  <c r="Q24" i="1"/>
  <c r="Q23" i="1"/>
  <c r="Q22" i="1"/>
  <c r="Q21" i="1"/>
  <c r="Q20" i="1"/>
  <c r="Q19" i="1"/>
  <c r="Q18" i="1"/>
  <c r="Q17" i="1"/>
  <c r="Q16" i="1"/>
  <c r="Q15" i="1"/>
  <c r="U27" i="1"/>
  <c r="W27" i="1" s="1"/>
  <c r="T27" i="1"/>
  <c r="V27" i="1"/>
  <c r="O27" i="1"/>
  <c r="O15" i="1"/>
  <c r="O26" i="1"/>
  <c r="O25" i="1"/>
  <c r="O24" i="1"/>
  <c r="O23" i="1"/>
  <c r="O22" i="1"/>
  <c r="O21" i="1"/>
  <c r="O20" i="1"/>
  <c r="O19" i="1"/>
  <c r="O18" i="1"/>
  <c r="O17" i="1"/>
  <c r="O16" i="1"/>
  <c r="W14" i="1"/>
  <c r="W13" i="1"/>
  <c r="W12" i="1"/>
  <c r="W11" i="1"/>
  <c r="W10" i="1"/>
  <c r="W9" i="1"/>
  <c r="W8" i="1"/>
  <c r="W7" i="1"/>
  <c r="W6" i="1"/>
  <c r="W5" i="1"/>
  <c r="W4" i="1"/>
  <c r="V14" i="1"/>
  <c r="V13" i="1"/>
  <c r="V12" i="1"/>
  <c r="V11" i="1"/>
  <c r="V10" i="1"/>
  <c r="V9" i="1"/>
  <c r="V8" i="1"/>
  <c r="V7" i="1"/>
  <c r="V6" i="1"/>
  <c r="V5" i="1"/>
  <c r="V4" i="1"/>
  <c r="U14" i="1"/>
  <c r="U13" i="1"/>
  <c r="U12" i="1"/>
  <c r="U11" i="1"/>
  <c r="U10" i="1"/>
  <c r="U9" i="1"/>
  <c r="U8" i="1"/>
  <c r="U7" i="1"/>
  <c r="U6" i="1"/>
  <c r="U5" i="1"/>
  <c r="U4" i="1"/>
  <c r="T14" i="1"/>
  <c r="T13" i="1"/>
  <c r="T12" i="1"/>
  <c r="T11" i="1"/>
  <c r="T10" i="1"/>
  <c r="T9" i="1"/>
  <c r="T8" i="1"/>
  <c r="T7" i="1"/>
  <c r="S14" i="1"/>
  <c r="S13" i="1"/>
  <c r="S12" i="1"/>
  <c r="S11" i="1"/>
  <c r="S10" i="1"/>
  <c r="S9" i="1"/>
  <c r="R14" i="1"/>
  <c r="R13" i="1"/>
  <c r="R12" i="1"/>
  <c r="R11" i="1"/>
  <c r="R10" i="1"/>
  <c r="Q14" i="1"/>
  <c r="Q13" i="1"/>
  <c r="Q12" i="1"/>
  <c r="Q11" i="1"/>
  <c r="Q10" i="1"/>
  <c r="O14" i="1"/>
  <c r="O13" i="1"/>
  <c r="O11" i="1"/>
  <c r="O10" i="1"/>
  <c r="S8" i="1"/>
  <c r="S7" i="1"/>
  <c r="R8" i="1"/>
  <c r="R7" i="1"/>
  <c r="Q8" i="1"/>
  <c r="Q7" i="1"/>
  <c r="O8" i="1"/>
  <c r="O7" i="1"/>
  <c r="T5" i="1"/>
  <c r="T4" i="1"/>
  <c r="S5" i="1"/>
  <c r="S4" i="1"/>
  <c r="R5" i="1"/>
  <c r="R4" i="1"/>
  <c r="Q5" i="1"/>
  <c r="Q4" i="1"/>
  <c r="O5" i="1"/>
  <c r="O4" i="1"/>
  <c r="Q9" i="1"/>
  <c r="Q6" i="1"/>
  <c r="R9" i="1"/>
  <c r="T6" i="1"/>
  <c r="S6" i="1"/>
  <c r="R6" i="1"/>
  <c r="O12" i="1"/>
  <c r="O9" i="1"/>
  <c r="O6" i="1"/>
  <c r="Q2" i="1"/>
  <c r="Q28" i="1"/>
  <c r="Q3" i="1"/>
  <c r="W2" i="1"/>
  <c r="V2" i="1"/>
  <c r="U2" i="1"/>
  <c r="T2" i="1"/>
  <c r="S2" i="1"/>
  <c r="R2" i="1"/>
  <c r="W28" i="1"/>
  <c r="V28" i="1"/>
  <c r="U28" i="1"/>
  <c r="T28" i="1"/>
  <c r="S28" i="1"/>
  <c r="R28" i="1"/>
  <c r="W3" i="1"/>
  <c r="V3" i="1"/>
  <c r="U3" i="1"/>
  <c r="T3" i="1"/>
  <c r="S3" i="1"/>
  <c r="R3" i="1"/>
  <c r="O3" i="1"/>
  <c r="O28" i="1"/>
  <c r="O2" i="1"/>
</calcChain>
</file>

<file path=xl/sharedStrings.xml><?xml version="1.0" encoding="utf-8"?>
<sst xmlns="http://schemas.openxmlformats.org/spreadsheetml/2006/main" count="158" uniqueCount="35">
  <si>
    <t>Nmax</t>
  </si>
  <si>
    <t>Section size</t>
  </si>
  <si>
    <t>Axial load</t>
  </si>
  <si>
    <t>M2y</t>
  </si>
  <si>
    <t>M1y</t>
  </si>
  <si>
    <t>Mslsy</t>
  </si>
  <si>
    <t>M2z</t>
  </si>
  <si>
    <t>M1z</t>
  </si>
  <si>
    <t>Mslsz</t>
  </si>
  <si>
    <t>leading load</t>
  </si>
  <si>
    <t>Section shape</t>
  </si>
  <si>
    <t>Confinement</t>
  </si>
  <si>
    <t>yes</t>
  </si>
  <si>
    <t>no</t>
  </si>
  <si>
    <t>number of reinf per side</t>
  </si>
  <si>
    <t>HollowCircular</t>
  </si>
  <si>
    <t>HollowRectangular</t>
  </si>
  <si>
    <t>Rebar Diameter</t>
  </si>
  <si>
    <t>Outer steel diameter</t>
  </si>
  <si>
    <t>Outer steel thickness</t>
  </si>
  <si>
    <t>Inner steel diameter</t>
  </si>
  <si>
    <t>Inner steel thickness</t>
  </si>
  <si>
    <t>Concrete strength</t>
  </si>
  <si>
    <t>concrete thickness</t>
  </si>
  <si>
    <t>Length</t>
  </si>
  <si>
    <t>Rectangular</t>
  </si>
  <si>
    <t>Concrete modulus</t>
  </si>
  <si>
    <t>Reinforcement</t>
  </si>
  <si>
    <t>Mymax</t>
  </si>
  <si>
    <t>Mzmax</t>
  </si>
  <si>
    <t>Level</t>
  </si>
  <si>
    <t>600x600</t>
  </si>
  <si>
    <t>450x450</t>
  </si>
  <si>
    <t>325x325</t>
  </si>
  <si>
    <t>300x300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</si>
</sst>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oe-my.sharepoint.com/personal/s1728545_ed_ac_uk/Documents/Uni/5th%20Year/MEng%20Thesis%205/Summary%20table_vol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Combinations"/>
      <sheetName val="Summary Table"/>
      <sheetName val="confinement"/>
      <sheetName val="Internal_forces"/>
      <sheetName val="600x600"/>
      <sheetName val="600x600 (2)"/>
      <sheetName val="Sheet4"/>
    </sheetNames>
    <sheetDataSet>
      <sheetData sheetId="0"/>
      <sheetData sheetId="1">
        <row r="97">
          <cell r="P97">
            <v>-73800</v>
          </cell>
        </row>
      </sheetData>
      <sheetData sheetId="2"/>
      <sheetData sheetId="3">
        <row r="41">
          <cell r="B41">
            <v>-7132200</v>
          </cell>
          <cell r="C41">
            <v>-3950500</v>
          </cell>
          <cell r="D41">
            <v>-5198750</v>
          </cell>
          <cell r="E41">
            <v>-4210770</v>
          </cell>
          <cell r="F41">
            <v>-1674410</v>
          </cell>
          <cell r="G41">
            <v>-2027780</v>
          </cell>
          <cell r="H41">
            <v>-1302440</v>
          </cell>
          <cell r="I41">
            <v>-1158250</v>
          </cell>
          <cell r="J41">
            <v>-790020</v>
          </cell>
          <cell r="K41">
            <v>-1989480</v>
          </cell>
          <cell r="L41">
            <v>-620660</v>
          </cell>
          <cell r="M41">
            <v>-1754430</v>
          </cell>
        </row>
        <row r="42">
          <cell r="B42">
            <v>55680</v>
          </cell>
          <cell r="C42">
            <v>-61630</v>
          </cell>
          <cell r="D42">
            <v>-11890</v>
          </cell>
          <cell r="E42">
            <v>50030</v>
          </cell>
          <cell r="F42">
            <v>-59530</v>
          </cell>
          <cell r="G42">
            <v>-43140</v>
          </cell>
          <cell r="H42">
            <v>-27750</v>
          </cell>
          <cell r="I42">
            <v>-32850</v>
          </cell>
          <cell r="J42">
            <v>5170</v>
          </cell>
          <cell r="K42">
            <v>-760</v>
          </cell>
          <cell r="L42">
            <v>27640</v>
          </cell>
          <cell r="M42">
            <v>4400</v>
          </cell>
        </row>
        <row r="43">
          <cell r="B43">
            <v>-16700</v>
          </cell>
          <cell r="C43">
            <v>26980</v>
          </cell>
          <cell r="D43">
            <v>10900</v>
          </cell>
          <cell r="E43">
            <v>-26770</v>
          </cell>
          <cell r="F43">
            <v>21880</v>
          </cell>
          <cell r="G43">
            <v>20570</v>
          </cell>
          <cell r="H43">
            <v>13390</v>
          </cell>
          <cell r="I43">
            <v>760</v>
          </cell>
          <cell r="J43">
            <v>-2760</v>
          </cell>
          <cell r="K43">
            <v>-60</v>
          </cell>
          <cell r="L43">
            <v>-14060</v>
          </cell>
          <cell r="M43">
            <v>-2330</v>
          </cell>
        </row>
        <row r="44">
          <cell r="B44">
            <v>-11752.820014953613</v>
          </cell>
          <cell r="C44">
            <v>-43711.288452148438</v>
          </cell>
          <cell r="D44">
            <v>7614.1800880432129</v>
          </cell>
          <cell r="E44">
            <v>-18854.909896850586</v>
          </cell>
          <cell r="F44">
            <v>-41836.898803710938</v>
          </cell>
          <cell r="G44">
            <v>-30111.759185791016</v>
          </cell>
          <cell r="H44">
            <v>9512.3147964477539</v>
          </cell>
          <cell r="I44">
            <v>-23092.180252075195</v>
          </cell>
          <cell r="J44">
            <v>3641.9909000396729</v>
          </cell>
          <cell r="K44">
            <v>-17.368508502840996</v>
          </cell>
          <cell r="L44">
            <v>19593.330383300781</v>
          </cell>
          <cell r="M44">
            <v>3139.8100852966309</v>
          </cell>
        </row>
        <row r="45">
          <cell r="B45">
            <v>83160</v>
          </cell>
          <cell r="C45">
            <v>-3720</v>
          </cell>
          <cell r="D45">
            <v>-98850</v>
          </cell>
          <cell r="E45">
            <v>63790</v>
          </cell>
          <cell r="F45">
            <v>8080</v>
          </cell>
          <cell r="G45">
            <v>-89240</v>
          </cell>
          <cell r="H45">
            <v>3550</v>
          </cell>
          <cell r="I45">
            <v>3750</v>
          </cell>
          <cell r="J45">
            <v>-30130</v>
          </cell>
          <cell r="K45">
            <v>28470</v>
          </cell>
          <cell r="L45">
            <v>710</v>
          </cell>
          <cell r="M45">
            <v>29130</v>
          </cell>
        </row>
        <row r="46">
          <cell r="B46">
            <v>-68720</v>
          </cell>
          <cell r="C46">
            <v>550</v>
          </cell>
          <cell r="D46">
            <v>56570</v>
          </cell>
          <cell r="E46">
            <v>-28830</v>
          </cell>
          <cell r="F46">
            <v>-130</v>
          </cell>
          <cell r="G46">
            <v>43530</v>
          </cell>
          <cell r="H46">
            <v>-1000</v>
          </cell>
          <cell r="I46">
            <v>-1710</v>
          </cell>
          <cell r="J46">
            <v>14820</v>
          </cell>
          <cell r="K46">
            <v>-13580</v>
          </cell>
          <cell r="L46">
            <v>-650</v>
          </cell>
          <cell r="M46">
            <v>-14390</v>
          </cell>
        </row>
        <row r="47">
          <cell r="B47">
            <v>-48891.349792480469</v>
          </cell>
          <cell r="C47">
            <v>-2570.7089900970459</v>
          </cell>
          <cell r="D47">
            <v>-69959.465026855469</v>
          </cell>
          <cell r="E47">
            <v>-20590.471267700195</v>
          </cell>
          <cell r="F47">
            <v>5672.9140281677246</v>
          </cell>
          <cell r="G47">
            <v>-63018.447875976563</v>
          </cell>
          <cell r="H47">
            <v>-758.80372524261475</v>
          </cell>
          <cell r="I47">
            <v>2687.5128746032715</v>
          </cell>
          <cell r="J47">
            <v>-21350.500106811523</v>
          </cell>
          <cell r="K47">
            <v>-9643.8322067260742</v>
          </cell>
          <cell r="L47">
            <v>466.39269590377808</v>
          </cell>
          <cell r="M47">
            <v>20620.500564575195</v>
          </cell>
        </row>
        <row r="59">
          <cell r="B59">
            <v>-6398830</v>
          </cell>
          <cell r="C59">
            <v>-3140230</v>
          </cell>
          <cell r="D59">
            <v>-4222650</v>
          </cell>
          <cell r="E59">
            <v>-3602160</v>
          </cell>
          <cell r="F59">
            <v>-3579780</v>
          </cell>
          <cell r="G59">
            <v>-1460940</v>
          </cell>
          <cell r="H59">
            <v>-1069230</v>
          </cell>
          <cell r="I59">
            <v>-1068720</v>
          </cell>
          <cell r="J59">
            <v>-685770</v>
          </cell>
          <cell r="K59">
            <v>-1755450</v>
          </cell>
          <cell r="L59">
            <v>-562310</v>
          </cell>
          <cell r="M59">
            <v>-1740390</v>
          </cell>
        </row>
        <row r="60">
          <cell r="B60">
            <v>-65349.999999999993</v>
          </cell>
          <cell r="C60">
            <v>-144520</v>
          </cell>
          <cell r="D60">
            <v>6830</v>
          </cell>
          <cell r="E60">
            <v>-76110</v>
          </cell>
          <cell r="F60">
            <v>-76270</v>
          </cell>
          <cell r="G60">
            <v>71250</v>
          </cell>
          <cell r="H60">
            <v>38910</v>
          </cell>
          <cell r="I60">
            <v>-41320</v>
          </cell>
          <cell r="J60">
            <v>1780</v>
          </cell>
          <cell r="K60">
            <v>-3190</v>
          </cell>
          <cell r="L60">
            <v>-49370</v>
          </cell>
          <cell r="M60">
            <v>-3830</v>
          </cell>
        </row>
        <row r="61">
          <cell r="B61">
            <v>-58580</v>
          </cell>
          <cell r="C61">
            <v>137860</v>
          </cell>
          <cell r="D61">
            <v>-3800</v>
          </cell>
          <cell r="E61">
            <v>65860</v>
          </cell>
          <cell r="F61">
            <v>66050</v>
          </cell>
          <cell r="G61">
            <v>-56680</v>
          </cell>
          <cell r="H61">
            <v>-38400</v>
          </cell>
          <cell r="I61">
            <v>35580</v>
          </cell>
          <cell r="J61">
            <v>-1440</v>
          </cell>
          <cell r="K61">
            <v>3030</v>
          </cell>
          <cell r="L61">
            <v>48800</v>
          </cell>
          <cell r="M61">
            <v>3680</v>
          </cell>
        </row>
        <row r="62">
          <cell r="B62">
            <v>-41685.749053955078</v>
          </cell>
          <cell r="C62">
            <v>-102645.59936523438</v>
          </cell>
          <cell r="D62">
            <v>4774.5170593261719</v>
          </cell>
          <cell r="E62">
            <v>-53725.559234619141</v>
          </cell>
          <cell r="F62">
            <v>-53829.238891601563</v>
          </cell>
          <cell r="G62">
            <v>50011.852264404297</v>
          </cell>
          <cell r="H62">
            <v>27619.239807128906</v>
          </cell>
          <cell r="I62">
            <v>-29205.028533935547</v>
          </cell>
          <cell r="J62">
            <v>-1043.9040660858154</v>
          </cell>
          <cell r="K62">
            <v>2184.9589347839355</v>
          </cell>
          <cell r="L62">
            <v>-35033.279418945313</v>
          </cell>
          <cell r="M62">
            <v>-2722.3279476165771</v>
          </cell>
        </row>
        <row r="63">
          <cell r="B63">
            <v>-39610</v>
          </cell>
          <cell r="C63">
            <v>-23780</v>
          </cell>
          <cell r="D63">
            <v>-160200</v>
          </cell>
          <cell r="E63">
            <v>-119930</v>
          </cell>
          <cell r="F63">
            <v>-119870</v>
          </cell>
          <cell r="G63">
            <v>151270</v>
          </cell>
          <cell r="H63">
            <v>6760</v>
          </cell>
          <cell r="I63">
            <v>8060.0000000000009</v>
          </cell>
          <cell r="J63">
            <v>-40440</v>
          </cell>
          <cell r="K63">
            <v>-52580</v>
          </cell>
          <cell r="L63">
            <v>8700</v>
          </cell>
          <cell r="M63">
            <v>-53940</v>
          </cell>
        </row>
        <row r="64">
          <cell r="B64">
            <v>12880</v>
          </cell>
          <cell r="C64">
            <v>17760</v>
          </cell>
          <cell r="D64">
            <v>158580</v>
          </cell>
          <cell r="E64">
            <v>113850</v>
          </cell>
          <cell r="F64">
            <v>113770</v>
          </cell>
          <cell r="G64">
            <v>-134390</v>
          </cell>
          <cell r="H64">
            <v>-6580</v>
          </cell>
          <cell r="I64">
            <v>-7950</v>
          </cell>
          <cell r="J64">
            <v>39350</v>
          </cell>
          <cell r="K64">
            <v>49670</v>
          </cell>
          <cell r="L64">
            <v>-6410</v>
          </cell>
          <cell r="M64">
            <v>50970</v>
          </cell>
        </row>
        <row r="65">
          <cell r="B65">
            <v>9610.1102828979492</v>
          </cell>
          <cell r="C65">
            <v>-17083.84895324707</v>
          </cell>
          <cell r="D65">
            <v>-113395.20263671875</v>
          </cell>
          <cell r="E65">
            <v>-85248.435974121094</v>
          </cell>
          <cell r="F65">
            <v>-85203.964233398438</v>
          </cell>
          <cell r="G65">
            <v>107025.29907226563</v>
          </cell>
          <cell r="H65">
            <v>-4725.9511947631836</v>
          </cell>
          <cell r="I65">
            <v>5717.3557281494141</v>
          </cell>
          <cell r="J65">
            <v>-28667.24967956543</v>
          </cell>
          <cell r="K65">
            <v>-37255.718231201172</v>
          </cell>
          <cell r="L65">
            <v>6349.2980003356934</v>
          </cell>
          <cell r="M65">
            <v>-38165.828704833984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E337-AE94-4521-B2D5-0FB17167591B}">
  <dimension ref="A1:W28"/>
  <sheetViews>
    <sheetView tabSelected="1" zoomScale="85" zoomScaleNormal="85" workbookViewId="0">
      <selection activeCell="D30" sqref="D30"/>
    </sheetView>
  </sheetViews>
  <sheetFormatPr defaultRowHeight="15" x14ac:dyDescent="0.25"/>
  <cols>
    <col min="1" max="1" width="17.28515625" customWidth="1"/>
    <col min="2" max="2" width="11.42578125" customWidth="1"/>
    <col min="3" max="3" width="16.7109375" customWidth="1"/>
    <col min="4" max="4" width="11.42578125" customWidth="1"/>
    <col min="5" max="5" width="18" customWidth="1"/>
    <col min="6" max="6" width="14" customWidth="1"/>
    <col min="7" max="7" width="16.7109375" customWidth="1"/>
    <col min="8" max="8" width="8.5703125" customWidth="1"/>
    <col min="9" max="9" width="11" customWidth="1"/>
    <col min="10" max="12" width="8.28515625" customWidth="1"/>
    <col min="13" max="13" width="12.85546875" customWidth="1"/>
    <col min="14" max="14" width="8.28515625" customWidth="1"/>
    <col min="15" max="15" width="17.85546875" bestFit="1" customWidth="1"/>
    <col min="16" max="16" width="11.42578125" customWidth="1"/>
    <col min="17" max="17" width="15" customWidth="1"/>
    <col min="18" max="18" width="9.140625" customWidth="1"/>
    <col min="20" max="20" width="10.7109375" customWidth="1"/>
  </cols>
  <sheetData>
    <row r="1" spans="1:23" x14ac:dyDescent="0.25">
      <c r="A1" t="s">
        <v>1</v>
      </c>
      <c r="B1" t="s">
        <v>9</v>
      </c>
      <c r="C1" t="s">
        <v>24</v>
      </c>
      <c r="D1" t="s">
        <v>30</v>
      </c>
      <c r="E1" t="s">
        <v>10</v>
      </c>
      <c r="F1" t="s">
        <v>27</v>
      </c>
      <c r="G1" t="s">
        <v>11</v>
      </c>
      <c r="H1" t="s">
        <v>23</v>
      </c>
      <c r="I1" t="s">
        <v>14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26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 x14ac:dyDescent="0.25">
      <c r="A2" s="1" t="s">
        <v>31</v>
      </c>
      <c r="B2" t="s">
        <v>0</v>
      </c>
      <c r="C2">
        <v>4.5999999999999996</v>
      </c>
      <c r="D2">
        <v>0</v>
      </c>
      <c r="E2" t="s">
        <v>15</v>
      </c>
      <c r="F2" t="s">
        <v>13</v>
      </c>
      <c r="G2" t="s">
        <v>12</v>
      </c>
      <c r="K2">
        <v>0.35560000000000003</v>
      </c>
      <c r="L2">
        <v>8.8000000000000005E-3</v>
      </c>
      <c r="M2">
        <v>0.2445</v>
      </c>
      <c r="N2">
        <v>6.3E-3</v>
      </c>
      <c r="O2">
        <f>50*10^6</f>
        <v>50000000</v>
      </c>
      <c r="P2" s="2">
        <v>37000000000</v>
      </c>
      <c r="Q2" s="1">
        <f>ABS([1]Internal_forces!$B$41)</f>
        <v>7132200</v>
      </c>
      <c r="R2" s="1">
        <f>[1]Internal_forces!$B$42</f>
        <v>55680</v>
      </c>
      <c r="S2">
        <f>[1]Internal_forces!$B$43</f>
        <v>-16700</v>
      </c>
      <c r="T2">
        <f>[1]Internal_forces!$B$44</f>
        <v>-11752.820014953613</v>
      </c>
      <c r="U2">
        <f>[1]Internal_forces!$B$45</f>
        <v>83160</v>
      </c>
      <c r="V2">
        <f>[1]Internal_forces!$B$46</f>
        <v>-68720</v>
      </c>
      <c r="W2">
        <f>[1]Internal_forces!$B$47</f>
        <v>-48891.349792480469</v>
      </c>
    </row>
    <row r="3" spans="1:23" x14ac:dyDescent="0.25">
      <c r="A3" s="1" t="s">
        <v>31</v>
      </c>
      <c r="B3" t="s">
        <v>0</v>
      </c>
      <c r="C3">
        <v>4.5999999999999996</v>
      </c>
      <c r="D3">
        <v>0</v>
      </c>
      <c r="E3" t="s">
        <v>25</v>
      </c>
      <c r="F3" t="s">
        <v>12</v>
      </c>
      <c r="G3" t="s">
        <v>13</v>
      </c>
      <c r="I3">
        <v>4</v>
      </c>
      <c r="J3">
        <v>25</v>
      </c>
      <c r="O3">
        <f t="shared" ref="O3:O28" si="0">50*10^6</f>
        <v>50000000</v>
      </c>
      <c r="P3" s="2">
        <v>37000000000</v>
      </c>
      <c r="Q3" s="1">
        <f>ABS([1]Internal_forces!$B$41)</f>
        <v>7132200</v>
      </c>
      <c r="R3" s="1">
        <f>[1]Internal_forces!$B$42</f>
        <v>55680</v>
      </c>
      <c r="S3">
        <f>[1]Internal_forces!$B$43</f>
        <v>-16700</v>
      </c>
      <c r="T3">
        <f>[1]Internal_forces!$B$44</f>
        <v>-11752.820014953613</v>
      </c>
      <c r="U3">
        <f>[1]Internal_forces!$B$45</f>
        <v>83160</v>
      </c>
      <c r="V3">
        <f>[1]Internal_forces!$B$46</f>
        <v>-68720</v>
      </c>
      <c r="W3">
        <f>[1]Internal_forces!$B$47</f>
        <v>-48891.349792480469</v>
      </c>
    </row>
    <row r="4" spans="1:23" x14ac:dyDescent="0.25">
      <c r="A4" s="1" t="s">
        <v>31</v>
      </c>
      <c r="B4" t="s">
        <v>28</v>
      </c>
      <c r="C4">
        <v>4.5999999999999996</v>
      </c>
      <c r="D4">
        <v>0</v>
      </c>
      <c r="E4" t="s">
        <v>25</v>
      </c>
      <c r="F4" t="s">
        <v>12</v>
      </c>
      <c r="G4" t="s">
        <v>13</v>
      </c>
      <c r="I4">
        <v>4</v>
      </c>
      <c r="J4">
        <v>25</v>
      </c>
      <c r="O4">
        <f t="shared" si="0"/>
        <v>50000000</v>
      </c>
      <c r="P4" s="2">
        <v>37000000000</v>
      </c>
      <c r="Q4" s="1">
        <f>ABS([1]Internal_forces!$C$41)</f>
        <v>3950500</v>
      </c>
      <c r="R4" s="1">
        <f>[1]Internal_forces!$C$42</f>
        <v>-61630</v>
      </c>
      <c r="S4">
        <f>[1]Internal_forces!$C$43</f>
        <v>26980</v>
      </c>
      <c r="T4">
        <f>[1]Internal_forces!$C$44</f>
        <v>-43711.288452148438</v>
      </c>
      <c r="U4">
        <f>[1]Internal_forces!$C$45</f>
        <v>-3720</v>
      </c>
      <c r="V4">
        <f>[1]Internal_forces!$C$46</f>
        <v>550</v>
      </c>
      <c r="W4">
        <f>[1]Internal_forces!$C$47</f>
        <v>-2570.7089900970459</v>
      </c>
    </row>
    <row r="5" spans="1:23" x14ac:dyDescent="0.25">
      <c r="A5" s="1" t="s">
        <v>31</v>
      </c>
      <c r="B5" t="s">
        <v>29</v>
      </c>
      <c r="C5">
        <v>4.5999999999999996</v>
      </c>
      <c r="D5">
        <v>0</v>
      </c>
      <c r="E5" t="s">
        <v>25</v>
      </c>
      <c r="F5" t="s">
        <v>12</v>
      </c>
      <c r="G5" t="s">
        <v>13</v>
      </c>
      <c r="I5">
        <v>4</v>
      </c>
      <c r="J5">
        <v>25</v>
      </c>
      <c r="O5">
        <f t="shared" si="0"/>
        <v>50000000</v>
      </c>
      <c r="P5" s="2">
        <v>37000000000</v>
      </c>
      <c r="Q5" s="1">
        <f>ABS([1]Internal_forces!$D$41)</f>
        <v>5198750</v>
      </c>
      <c r="R5" s="1">
        <f>[1]Internal_forces!$D$42</f>
        <v>-11890</v>
      </c>
      <c r="S5">
        <f>[1]Internal_forces!$D$43</f>
        <v>10900</v>
      </c>
      <c r="T5">
        <f>[1]Internal_forces!$D$44</f>
        <v>7614.1800880432129</v>
      </c>
      <c r="U5">
        <f>[1]Internal_forces!$D$45</f>
        <v>-98850</v>
      </c>
      <c r="V5">
        <f>[1]Internal_forces!$D$46</f>
        <v>56570</v>
      </c>
      <c r="W5">
        <f>[1]Internal_forces!$D$47</f>
        <v>-69959.465026855469</v>
      </c>
    </row>
    <row r="6" spans="1:23" x14ac:dyDescent="0.25">
      <c r="A6" s="1" t="s">
        <v>32</v>
      </c>
      <c r="B6" t="s">
        <v>0</v>
      </c>
      <c r="C6">
        <v>4.5999999999999996</v>
      </c>
      <c r="D6">
        <v>0</v>
      </c>
      <c r="E6" t="s">
        <v>25</v>
      </c>
      <c r="F6" t="s">
        <v>12</v>
      </c>
      <c r="G6" t="s">
        <v>13</v>
      </c>
      <c r="I6">
        <v>3</v>
      </c>
      <c r="J6">
        <v>25</v>
      </c>
      <c r="O6">
        <f t="shared" si="0"/>
        <v>50000000</v>
      </c>
      <c r="P6" s="2">
        <v>37000000000</v>
      </c>
      <c r="Q6" s="1">
        <f>ABS([1]Internal_forces!$E$41)</f>
        <v>4210770</v>
      </c>
      <c r="R6" s="1">
        <f>[1]Internal_forces!$E$42</f>
        <v>50030</v>
      </c>
      <c r="S6">
        <f>[1]Internal_forces!$E$43</f>
        <v>-26770</v>
      </c>
      <c r="T6">
        <f>[1]Internal_forces!$E$44</f>
        <v>-18854.909896850586</v>
      </c>
      <c r="U6">
        <f>[1]Internal_forces!$E$45</f>
        <v>63790</v>
      </c>
      <c r="V6">
        <f>[1]Internal_forces!$E$46</f>
        <v>-28830</v>
      </c>
      <c r="W6">
        <f>[1]Internal_forces!$E$47</f>
        <v>-20590.471267700195</v>
      </c>
    </row>
    <row r="7" spans="1:23" x14ac:dyDescent="0.25">
      <c r="A7" s="1" t="s">
        <v>32</v>
      </c>
      <c r="B7" t="s">
        <v>28</v>
      </c>
      <c r="C7">
        <v>4.5999999999999996</v>
      </c>
      <c r="D7">
        <v>0</v>
      </c>
      <c r="E7" t="s">
        <v>25</v>
      </c>
      <c r="F7" t="s">
        <v>12</v>
      </c>
      <c r="G7" t="s">
        <v>13</v>
      </c>
      <c r="I7">
        <v>3</v>
      </c>
      <c r="J7">
        <v>25</v>
      </c>
      <c r="O7">
        <f t="shared" si="0"/>
        <v>50000000</v>
      </c>
      <c r="P7" s="2">
        <v>37000000000</v>
      </c>
      <c r="Q7" s="1">
        <f>ABS([1]Internal_forces!$F$41)</f>
        <v>1674410</v>
      </c>
      <c r="R7" s="1">
        <f>[1]Internal_forces!$F$42</f>
        <v>-59530</v>
      </c>
      <c r="S7">
        <f>[1]Internal_forces!$F$43</f>
        <v>21880</v>
      </c>
      <c r="T7">
        <f>[1]Internal_forces!$F$44</f>
        <v>-41836.898803710938</v>
      </c>
      <c r="U7">
        <f>[1]Internal_forces!$F$45</f>
        <v>8080</v>
      </c>
      <c r="V7">
        <f>[1]Internal_forces!$F$46</f>
        <v>-130</v>
      </c>
      <c r="W7">
        <f>[1]Internal_forces!$F$47</f>
        <v>5672.9140281677246</v>
      </c>
    </row>
    <row r="8" spans="1:23" x14ac:dyDescent="0.25">
      <c r="A8" s="1" t="s">
        <v>32</v>
      </c>
      <c r="B8" t="s">
        <v>29</v>
      </c>
      <c r="C8">
        <v>4.5999999999999996</v>
      </c>
      <c r="D8">
        <v>0</v>
      </c>
      <c r="E8" t="s">
        <v>25</v>
      </c>
      <c r="F8" t="s">
        <v>12</v>
      </c>
      <c r="G8" t="s">
        <v>13</v>
      </c>
      <c r="I8">
        <v>3</v>
      </c>
      <c r="J8">
        <v>25</v>
      </c>
      <c r="O8">
        <f t="shared" si="0"/>
        <v>50000000</v>
      </c>
      <c r="P8" s="2">
        <v>37000000000</v>
      </c>
      <c r="Q8" s="1">
        <f>ABS([1]Internal_forces!$G$41)</f>
        <v>2027780</v>
      </c>
      <c r="R8" s="1">
        <f>[1]Internal_forces!$G$42</f>
        <v>-43140</v>
      </c>
      <c r="S8">
        <f>[1]Internal_forces!$G$43</f>
        <v>20570</v>
      </c>
      <c r="T8">
        <f>[1]Internal_forces!$G$44</f>
        <v>-30111.759185791016</v>
      </c>
      <c r="U8">
        <f>[1]Internal_forces!$G$45</f>
        <v>-89240</v>
      </c>
      <c r="V8">
        <f>[1]Internal_forces!$G$46</f>
        <v>43530</v>
      </c>
      <c r="W8">
        <f>[1]Internal_forces!$G$47</f>
        <v>-63018.447875976563</v>
      </c>
    </row>
    <row r="9" spans="1:23" x14ac:dyDescent="0.25">
      <c r="A9" s="1" t="s">
        <v>33</v>
      </c>
      <c r="B9" t="s">
        <v>0</v>
      </c>
      <c r="C9">
        <v>4.5999999999999996</v>
      </c>
      <c r="D9">
        <v>0</v>
      </c>
      <c r="E9" t="s">
        <v>25</v>
      </c>
      <c r="F9" t="s">
        <v>12</v>
      </c>
      <c r="G9" t="s">
        <v>13</v>
      </c>
      <c r="I9">
        <v>2</v>
      </c>
      <c r="J9">
        <v>32</v>
      </c>
      <c r="O9">
        <f t="shared" si="0"/>
        <v>50000000</v>
      </c>
      <c r="P9" s="2">
        <v>37000000000</v>
      </c>
      <c r="Q9" s="1">
        <f>ABS([1]Internal_forces!$H$41)</f>
        <v>1302440</v>
      </c>
      <c r="R9" s="1">
        <f>[1]Internal_forces!$H$42</f>
        <v>-27750</v>
      </c>
      <c r="S9">
        <f>[1]Internal_forces!$H$43</f>
        <v>13390</v>
      </c>
      <c r="T9" s="1">
        <f>[1]Internal_forces!$H$44</f>
        <v>9512.3147964477539</v>
      </c>
      <c r="U9" s="1">
        <f>[1]Internal_forces!$H$45</f>
        <v>3550</v>
      </c>
      <c r="V9">
        <f>[1]Internal_forces!$H$46</f>
        <v>-1000</v>
      </c>
      <c r="W9" s="1">
        <f>[1]Internal_forces!$H$47</f>
        <v>-758.80372524261475</v>
      </c>
    </row>
    <row r="10" spans="1:23" x14ac:dyDescent="0.25">
      <c r="A10" s="1" t="s">
        <v>33</v>
      </c>
      <c r="B10" t="s">
        <v>28</v>
      </c>
      <c r="C10">
        <v>4.5999999999999996</v>
      </c>
      <c r="D10">
        <v>0</v>
      </c>
      <c r="E10" t="s">
        <v>25</v>
      </c>
      <c r="F10" t="s">
        <v>12</v>
      </c>
      <c r="G10" t="s">
        <v>13</v>
      </c>
      <c r="I10">
        <v>2</v>
      </c>
      <c r="J10">
        <v>32</v>
      </c>
      <c r="O10">
        <f t="shared" si="0"/>
        <v>50000000</v>
      </c>
      <c r="P10" s="2">
        <v>37000000000</v>
      </c>
      <c r="Q10" s="1">
        <f>ABS([1]Internal_forces!$I$41)</f>
        <v>1158250</v>
      </c>
      <c r="R10" s="1">
        <f>[1]Internal_forces!$I$42</f>
        <v>-32850</v>
      </c>
      <c r="S10">
        <f>[1]Internal_forces!$I$43</f>
        <v>760</v>
      </c>
      <c r="T10" s="1">
        <f>[1]Internal_forces!$I$44</f>
        <v>-23092.180252075195</v>
      </c>
      <c r="U10" s="1">
        <f>[1]Internal_forces!$I$45</f>
        <v>3750</v>
      </c>
      <c r="V10">
        <f>[1]Internal_forces!$I$46</f>
        <v>-1710</v>
      </c>
      <c r="W10" s="1">
        <f>[1]Internal_forces!$I$47</f>
        <v>2687.5128746032715</v>
      </c>
    </row>
    <row r="11" spans="1:23" x14ac:dyDescent="0.25">
      <c r="A11" s="1" t="s">
        <v>33</v>
      </c>
      <c r="B11" t="s">
        <v>29</v>
      </c>
      <c r="C11">
        <v>4.5999999999999996</v>
      </c>
      <c r="D11">
        <v>0</v>
      </c>
      <c r="E11" t="s">
        <v>25</v>
      </c>
      <c r="F11" t="s">
        <v>12</v>
      </c>
      <c r="G11" t="s">
        <v>13</v>
      </c>
      <c r="I11">
        <v>2</v>
      </c>
      <c r="J11">
        <v>32</v>
      </c>
      <c r="O11">
        <f t="shared" si="0"/>
        <v>50000000</v>
      </c>
      <c r="P11" s="2">
        <v>37000000000</v>
      </c>
      <c r="Q11" s="1">
        <f>ABS([1]Internal_forces!$J$41)</f>
        <v>790020</v>
      </c>
      <c r="R11" s="1">
        <f>[1]Internal_forces!$J$42</f>
        <v>5170</v>
      </c>
      <c r="S11">
        <f>[1]Internal_forces!$J$43</f>
        <v>-2760</v>
      </c>
      <c r="T11" s="1">
        <f>[1]Internal_forces!$J$44</f>
        <v>3641.9909000396729</v>
      </c>
      <c r="U11" s="1">
        <f>[1]Internal_forces!$J$45</f>
        <v>-30130</v>
      </c>
      <c r="V11">
        <f>[1]Internal_forces!$J$46</f>
        <v>14820</v>
      </c>
      <c r="W11" s="1">
        <f>[1]Internal_forces!$J$47</f>
        <v>-21350.500106811523</v>
      </c>
    </row>
    <row r="12" spans="1:23" x14ac:dyDescent="0.25">
      <c r="A12" s="1" t="s">
        <v>34</v>
      </c>
      <c r="B12" t="s">
        <v>0</v>
      </c>
      <c r="C12">
        <v>4.5999999999999996</v>
      </c>
      <c r="D12">
        <v>0</v>
      </c>
      <c r="E12" t="s">
        <v>25</v>
      </c>
      <c r="F12" t="s">
        <v>12</v>
      </c>
      <c r="G12" t="s">
        <v>13</v>
      </c>
      <c r="I12">
        <v>2</v>
      </c>
      <c r="J12">
        <v>32</v>
      </c>
      <c r="O12">
        <f t="shared" si="0"/>
        <v>50000000</v>
      </c>
      <c r="P12" s="2">
        <v>37000000000</v>
      </c>
      <c r="Q12" s="1">
        <f>ABS([1]Internal_forces!$K$41)</f>
        <v>1989480</v>
      </c>
      <c r="R12" s="1">
        <f>[1]Internal_forces!$K$42</f>
        <v>-760</v>
      </c>
      <c r="S12">
        <f>[1]Internal_forces!$K$43</f>
        <v>-60</v>
      </c>
      <c r="T12">
        <f>[1]Internal_forces!$K$44</f>
        <v>-17.368508502840996</v>
      </c>
      <c r="U12">
        <f>[1]Internal_forces!$K$45</f>
        <v>28470</v>
      </c>
      <c r="V12">
        <f>[1]Internal_forces!$K$46</f>
        <v>-13580</v>
      </c>
      <c r="W12">
        <f>[1]Internal_forces!$K$47</f>
        <v>-9643.8322067260742</v>
      </c>
    </row>
    <row r="13" spans="1:23" x14ac:dyDescent="0.25">
      <c r="A13" s="1" t="s">
        <v>34</v>
      </c>
      <c r="B13" t="s">
        <v>28</v>
      </c>
      <c r="C13">
        <v>4.5999999999999996</v>
      </c>
      <c r="D13">
        <v>0</v>
      </c>
      <c r="E13" t="s">
        <v>25</v>
      </c>
      <c r="F13" t="s">
        <v>12</v>
      </c>
      <c r="G13" t="s">
        <v>13</v>
      </c>
      <c r="I13">
        <v>2</v>
      </c>
      <c r="J13">
        <v>32</v>
      </c>
      <c r="O13">
        <f t="shared" si="0"/>
        <v>50000000</v>
      </c>
      <c r="P13" s="2">
        <v>37000000000</v>
      </c>
      <c r="Q13" s="1">
        <f>ABS([1]Internal_forces!$L$41)</f>
        <v>620660</v>
      </c>
      <c r="R13" s="1">
        <f>[1]Internal_forces!$L$42</f>
        <v>27640</v>
      </c>
      <c r="S13">
        <f>[1]Internal_forces!$L$43</f>
        <v>-14060</v>
      </c>
      <c r="T13">
        <f>[1]Internal_forces!$L$44</f>
        <v>19593.330383300781</v>
      </c>
      <c r="U13">
        <f>[1]Internal_forces!$L$45</f>
        <v>710</v>
      </c>
      <c r="V13">
        <f>[1]Internal_forces!$L$46</f>
        <v>-650</v>
      </c>
      <c r="W13">
        <f>[1]Internal_forces!$L$47</f>
        <v>466.39269590377808</v>
      </c>
    </row>
    <row r="14" spans="1:23" x14ac:dyDescent="0.25">
      <c r="A14" s="1" t="s">
        <v>34</v>
      </c>
      <c r="B14" t="s">
        <v>29</v>
      </c>
      <c r="C14">
        <v>4.5999999999999996</v>
      </c>
      <c r="D14">
        <v>0</v>
      </c>
      <c r="E14" t="s">
        <v>25</v>
      </c>
      <c r="F14" t="s">
        <v>12</v>
      </c>
      <c r="G14" t="s">
        <v>13</v>
      </c>
      <c r="I14">
        <v>2</v>
      </c>
      <c r="J14">
        <v>32</v>
      </c>
      <c r="O14">
        <f t="shared" si="0"/>
        <v>50000000</v>
      </c>
      <c r="P14" s="2">
        <v>37000000000</v>
      </c>
      <c r="Q14" s="1">
        <f>ABS([1]Internal_forces!$M$41)</f>
        <v>1754430</v>
      </c>
      <c r="R14" s="1">
        <f>[1]Internal_forces!$M$42</f>
        <v>4400</v>
      </c>
      <c r="S14">
        <f>[1]Internal_forces!$M$43</f>
        <v>-2330</v>
      </c>
      <c r="T14">
        <f>[1]Internal_forces!$M$44</f>
        <v>3139.8100852966309</v>
      </c>
      <c r="U14">
        <f>[1]Internal_forces!$M$45</f>
        <v>29130</v>
      </c>
      <c r="V14">
        <f>[1]Internal_forces!$M$46</f>
        <v>-14390</v>
      </c>
      <c r="W14">
        <f>[1]Internal_forces!$M$47</f>
        <v>20620.500564575195</v>
      </c>
    </row>
    <row r="15" spans="1:23" x14ac:dyDescent="0.25">
      <c r="A15" s="1" t="s">
        <v>31</v>
      </c>
      <c r="B15" t="s">
        <v>0</v>
      </c>
      <c r="C15">
        <v>3.6</v>
      </c>
      <c r="D15">
        <v>1</v>
      </c>
      <c r="E15" t="s">
        <v>25</v>
      </c>
      <c r="F15" t="s">
        <v>12</v>
      </c>
      <c r="G15" t="s">
        <v>13</v>
      </c>
      <c r="I15">
        <v>4</v>
      </c>
      <c r="J15">
        <v>25</v>
      </c>
      <c r="O15">
        <f t="shared" si="0"/>
        <v>50000000</v>
      </c>
      <c r="P15" s="2">
        <v>37000000000</v>
      </c>
      <c r="Q15" s="1">
        <f>ABS([1]Internal_forces!$B$59)</f>
        <v>6398830</v>
      </c>
      <c r="R15" s="1">
        <f>[1]Internal_forces!$B$60</f>
        <v>-65349.999999999993</v>
      </c>
      <c r="S15">
        <f>[1]Internal_forces!$B$61</f>
        <v>-58580</v>
      </c>
      <c r="T15">
        <f>[1]Internal_forces!$B$62</f>
        <v>-41685.749053955078</v>
      </c>
      <c r="U15">
        <f>[1]Internal_forces!$B$63</f>
        <v>-39610</v>
      </c>
      <c r="V15">
        <f>[1]Internal_forces!$B$64</f>
        <v>12880</v>
      </c>
      <c r="W15">
        <f>[1]Internal_forces!$B$65</f>
        <v>9610.1102828979492</v>
      </c>
    </row>
    <row r="16" spans="1:23" x14ac:dyDescent="0.25">
      <c r="A16" s="1" t="s">
        <v>31</v>
      </c>
      <c r="B16" t="s">
        <v>28</v>
      </c>
      <c r="C16">
        <v>3.6</v>
      </c>
      <c r="D16">
        <v>1</v>
      </c>
      <c r="E16" t="s">
        <v>25</v>
      </c>
      <c r="F16" t="s">
        <v>12</v>
      </c>
      <c r="G16" t="s">
        <v>13</v>
      </c>
      <c r="I16">
        <v>4</v>
      </c>
      <c r="J16">
        <v>25</v>
      </c>
      <c r="O16">
        <f t="shared" si="0"/>
        <v>50000000</v>
      </c>
      <c r="P16" s="2">
        <v>37000000000</v>
      </c>
      <c r="Q16" s="1">
        <f>ABS([1]Internal_forces!$C$59)</f>
        <v>3140230</v>
      </c>
      <c r="R16" s="1">
        <f>[1]Internal_forces!$C$60</f>
        <v>-144520</v>
      </c>
      <c r="S16">
        <f>[1]Internal_forces!$C$61</f>
        <v>137860</v>
      </c>
      <c r="T16">
        <f>[1]Internal_forces!$C$62</f>
        <v>-102645.59936523438</v>
      </c>
      <c r="U16">
        <f>[1]Internal_forces!$C$63</f>
        <v>-23780</v>
      </c>
      <c r="V16">
        <f>[1]Internal_forces!$C$64</f>
        <v>17760</v>
      </c>
      <c r="W16">
        <f>[1]Internal_forces!$C$65</f>
        <v>-17083.84895324707</v>
      </c>
    </row>
    <row r="17" spans="1:23" x14ac:dyDescent="0.25">
      <c r="A17" s="1" t="s">
        <v>31</v>
      </c>
      <c r="B17" t="s">
        <v>29</v>
      </c>
      <c r="C17">
        <v>3.6</v>
      </c>
      <c r="D17">
        <v>1</v>
      </c>
      <c r="E17" t="s">
        <v>25</v>
      </c>
      <c r="F17" t="s">
        <v>12</v>
      </c>
      <c r="G17" t="s">
        <v>13</v>
      </c>
      <c r="I17">
        <v>4</v>
      </c>
      <c r="J17">
        <v>25</v>
      </c>
      <c r="O17">
        <f t="shared" si="0"/>
        <v>50000000</v>
      </c>
      <c r="P17" s="2">
        <v>37000000000</v>
      </c>
      <c r="Q17" s="1">
        <f>ABS([1]Internal_forces!$D$59)</f>
        <v>4222650</v>
      </c>
      <c r="R17" s="1">
        <f>[1]Internal_forces!$D$60</f>
        <v>6830</v>
      </c>
      <c r="S17">
        <f>[1]Internal_forces!$D$61</f>
        <v>-3800</v>
      </c>
      <c r="T17">
        <f>[1]Internal_forces!$D$62</f>
        <v>4774.5170593261719</v>
      </c>
      <c r="U17">
        <f>[1]Internal_forces!$D$63</f>
        <v>-160200</v>
      </c>
      <c r="V17">
        <f>[1]Internal_forces!$D$64</f>
        <v>158580</v>
      </c>
      <c r="W17">
        <f>[1]Internal_forces!$D$65</f>
        <v>-113395.20263671875</v>
      </c>
    </row>
    <row r="18" spans="1:23" x14ac:dyDescent="0.25">
      <c r="A18" s="1" t="s">
        <v>32</v>
      </c>
      <c r="B18" t="s">
        <v>0</v>
      </c>
      <c r="C18">
        <v>3.6</v>
      </c>
      <c r="D18">
        <v>1</v>
      </c>
      <c r="E18" t="s">
        <v>25</v>
      </c>
      <c r="F18" t="s">
        <v>12</v>
      </c>
      <c r="G18" t="s">
        <v>13</v>
      </c>
      <c r="I18">
        <v>3</v>
      </c>
      <c r="J18">
        <v>25</v>
      </c>
      <c r="O18">
        <f t="shared" si="0"/>
        <v>50000000</v>
      </c>
      <c r="P18" s="2">
        <v>37000000000</v>
      </c>
      <c r="Q18" s="1">
        <f>ABS([1]Internal_forces!$E$59)</f>
        <v>3602160</v>
      </c>
      <c r="R18" s="1">
        <f>[1]Internal_forces!$E$60</f>
        <v>-76110</v>
      </c>
      <c r="S18">
        <f>[1]Internal_forces!$E$61</f>
        <v>65860</v>
      </c>
      <c r="T18">
        <f>[1]Internal_forces!$E$62</f>
        <v>-53725.559234619141</v>
      </c>
      <c r="U18">
        <f>[1]Internal_forces!$E$63</f>
        <v>-119930</v>
      </c>
      <c r="V18">
        <f>[1]Internal_forces!$E$64</f>
        <v>113850</v>
      </c>
      <c r="W18">
        <f>[1]Internal_forces!$E$65</f>
        <v>-85248.435974121094</v>
      </c>
    </row>
    <row r="19" spans="1:23" x14ac:dyDescent="0.25">
      <c r="A19" s="1" t="s">
        <v>32</v>
      </c>
      <c r="B19" t="s">
        <v>28</v>
      </c>
      <c r="C19">
        <v>3.6</v>
      </c>
      <c r="D19">
        <v>1</v>
      </c>
      <c r="E19" t="s">
        <v>25</v>
      </c>
      <c r="F19" t="s">
        <v>12</v>
      </c>
      <c r="G19" t="s">
        <v>13</v>
      </c>
      <c r="I19">
        <v>3</v>
      </c>
      <c r="J19">
        <v>25</v>
      </c>
      <c r="O19">
        <f t="shared" si="0"/>
        <v>50000000</v>
      </c>
      <c r="P19" s="2">
        <v>37000000000</v>
      </c>
      <c r="Q19" s="1">
        <f>ABS([1]Internal_forces!$F$59)</f>
        <v>3579780</v>
      </c>
      <c r="R19" s="1">
        <f>[1]Internal_forces!$F$60</f>
        <v>-76270</v>
      </c>
      <c r="S19">
        <f>[1]Internal_forces!$F$61</f>
        <v>66050</v>
      </c>
      <c r="T19">
        <f>[1]Internal_forces!$F$62</f>
        <v>-53829.238891601563</v>
      </c>
      <c r="U19">
        <f>[1]Internal_forces!$F$63</f>
        <v>-119870</v>
      </c>
      <c r="V19">
        <f>[1]Internal_forces!$F$64</f>
        <v>113770</v>
      </c>
      <c r="W19">
        <f>[1]Internal_forces!$F$65</f>
        <v>-85203.964233398438</v>
      </c>
    </row>
    <row r="20" spans="1:23" x14ac:dyDescent="0.25">
      <c r="A20" s="1" t="s">
        <v>32</v>
      </c>
      <c r="B20" t="s">
        <v>29</v>
      </c>
      <c r="C20">
        <v>3.6</v>
      </c>
      <c r="D20">
        <v>1</v>
      </c>
      <c r="E20" t="s">
        <v>25</v>
      </c>
      <c r="F20" t="s">
        <v>12</v>
      </c>
      <c r="G20" t="s">
        <v>13</v>
      </c>
      <c r="I20">
        <v>3</v>
      </c>
      <c r="J20">
        <v>25</v>
      </c>
      <c r="O20">
        <f t="shared" si="0"/>
        <v>50000000</v>
      </c>
      <c r="P20" s="2">
        <v>37000000000</v>
      </c>
      <c r="Q20" s="1">
        <f>ABS([1]Internal_forces!$G$59)</f>
        <v>1460940</v>
      </c>
      <c r="R20" s="1">
        <f>[1]Internal_forces!$G$60</f>
        <v>71250</v>
      </c>
      <c r="S20">
        <f>[1]Internal_forces!$G$61</f>
        <v>-56680</v>
      </c>
      <c r="T20">
        <f>[1]Internal_forces!$G$62</f>
        <v>50011.852264404297</v>
      </c>
      <c r="U20">
        <f>[1]Internal_forces!$G$63</f>
        <v>151270</v>
      </c>
      <c r="V20">
        <f>[1]Internal_forces!$G$64</f>
        <v>-134390</v>
      </c>
      <c r="W20">
        <f>[1]Internal_forces!$G$65</f>
        <v>107025.29907226563</v>
      </c>
    </row>
    <row r="21" spans="1:23" x14ac:dyDescent="0.25">
      <c r="A21" s="1" t="s">
        <v>33</v>
      </c>
      <c r="B21" t="s">
        <v>0</v>
      </c>
      <c r="C21">
        <v>3.6</v>
      </c>
      <c r="D21">
        <v>1</v>
      </c>
      <c r="E21" t="s">
        <v>25</v>
      </c>
      <c r="F21" t="s">
        <v>12</v>
      </c>
      <c r="G21" t="s">
        <v>13</v>
      </c>
      <c r="I21">
        <v>2</v>
      </c>
      <c r="J21">
        <v>32</v>
      </c>
      <c r="O21">
        <f t="shared" si="0"/>
        <v>50000000</v>
      </c>
      <c r="P21" s="2">
        <v>37000000000</v>
      </c>
      <c r="Q21" s="1">
        <f>ABS([1]Internal_forces!$H$59)</f>
        <v>1069230</v>
      </c>
      <c r="R21" s="1">
        <f>[1]Internal_forces!$H$60</f>
        <v>38910</v>
      </c>
      <c r="S21">
        <f>[1]Internal_forces!$H$61</f>
        <v>-38400</v>
      </c>
      <c r="T21" s="1">
        <f>[1]Internal_forces!$H$62</f>
        <v>27619.239807128906</v>
      </c>
      <c r="U21" s="1">
        <f>[1]Internal_forces!$H$63</f>
        <v>6760</v>
      </c>
      <c r="V21">
        <f>[1]Internal_forces!$H$64</f>
        <v>-6580</v>
      </c>
      <c r="W21" s="1">
        <f>[1]Internal_forces!$H$65</f>
        <v>-4725.9511947631836</v>
      </c>
    </row>
    <row r="22" spans="1:23" x14ac:dyDescent="0.25">
      <c r="A22" s="1" t="s">
        <v>33</v>
      </c>
      <c r="B22" t="s">
        <v>28</v>
      </c>
      <c r="C22">
        <v>3.6</v>
      </c>
      <c r="D22">
        <v>1</v>
      </c>
      <c r="E22" t="s">
        <v>25</v>
      </c>
      <c r="F22" t="s">
        <v>12</v>
      </c>
      <c r="G22" t="s">
        <v>13</v>
      </c>
      <c r="I22">
        <v>2</v>
      </c>
      <c r="J22">
        <v>32</v>
      </c>
      <c r="O22">
        <f t="shared" si="0"/>
        <v>50000000</v>
      </c>
      <c r="P22" s="2">
        <v>37000000000</v>
      </c>
      <c r="Q22" s="1">
        <f>ABS([1]Internal_forces!$I$59)</f>
        <v>1068720</v>
      </c>
      <c r="R22" s="1">
        <f>[1]Internal_forces!$I$60</f>
        <v>-41320</v>
      </c>
      <c r="S22">
        <f>[1]Internal_forces!$I$61</f>
        <v>35580</v>
      </c>
      <c r="T22" s="1">
        <f>[1]Internal_forces!$I$62</f>
        <v>-29205.028533935547</v>
      </c>
      <c r="U22" s="1">
        <f>[1]Internal_forces!$I$63</f>
        <v>8060.0000000000009</v>
      </c>
      <c r="V22">
        <f>[1]Internal_forces!$I$64</f>
        <v>-7950</v>
      </c>
      <c r="W22" s="1">
        <f>[1]Internal_forces!$I$65</f>
        <v>5717.3557281494141</v>
      </c>
    </row>
    <row r="23" spans="1:23" x14ac:dyDescent="0.25">
      <c r="A23" s="1" t="s">
        <v>33</v>
      </c>
      <c r="B23" t="s">
        <v>29</v>
      </c>
      <c r="C23">
        <v>3.6</v>
      </c>
      <c r="D23">
        <v>1</v>
      </c>
      <c r="E23" t="s">
        <v>25</v>
      </c>
      <c r="F23" t="s">
        <v>12</v>
      </c>
      <c r="G23" t="s">
        <v>13</v>
      </c>
      <c r="I23">
        <v>2</v>
      </c>
      <c r="J23">
        <v>32</v>
      </c>
      <c r="O23">
        <f t="shared" si="0"/>
        <v>50000000</v>
      </c>
      <c r="P23" s="2">
        <v>37000000000</v>
      </c>
      <c r="Q23" s="1">
        <f>ABS([1]Internal_forces!$J$59)</f>
        <v>685770</v>
      </c>
      <c r="R23" s="1">
        <f>[1]Internal_forces!$J$60</f>
        <v>1780</v>
      </c>
      <c r="S23">
        <f>[1]Internal_forces!$J$61</f>
        <v>-1440</v>
      </c>
      <c r="T23" s="1">
        <f>[1]Internal_forces!$J$62</f>
        <v>-1043.9040660858154</v>
      </c>
      <c r="U23" s="1">
        <f>[1]Internal_forces!$J$63</f>
        <v>-40440</v>
      </c>
      <c r="V23">
        <f>[1]Internal_forces!$J$64</f>
        <v>39350</v>
      </c>
      <c r="W23" s="1">
        <f>[1]Internal_forces!$J$65</f>
        <v>-28667.24967956543</v>
      </c>
    </row>
    <row r="24" spans="1:23" x14ac:dyDescent="0.25">
      <c r="A24" s="1" t="s">
        <v>34</v>
      </c>
      <c r="B24" t="s">
        <v>0</v>
      </c>
      <c r="C24">
        <v>3.6</v>
      </c>
      <c r="D24">
        <v>1</v>
      </c>
      <c r="E24" t="s">
        <v>25</v>
      </c>
      <c r="F24" t="s">
        <v>12</v>
      </c>
      <c r="G24" t="s">
        <v>13</v>
      </c>
      <c r="I24">
        <v>2</v>
      </c>
      <c r="J24">
        <v>32</v>
      </c>
      <c r="O24">
        <f t="shared" si="0"/>
        <v>50000000</v>
      </c>
      <c r="P24" s="2">
        <v>37000000000</v>
      </c>
      <c r="Q24" s="1">
        <f>ABS([1]Internal_forces!$K$59)</f>
        <v>1755450</v>
      </c>
      <c r="R24" s="1">
        <f>[1]Internal_forces!$K$60</f>
        <v>-3190</v>
      </c>
      <c r="S24">
        <f>[1]Internal_forces!$K$61</f>
        <v>3030</v>
      </c>
      <c r="T24">
        <f>[1]Internal_forces!$K$62</f>
        <v>2184.9589347839355</v>
      </c>
      <c r="U24">
        <f>[1]Internal_forces!$K$63</f>
        <v>-52580</v>
      </c>
      <c r="V24">
        <f>[1]Internal_forces!$K$64</f>
        <v>49670</v>
      </c>
      <c r="W24">
        <f>[1]Internal_forces!$K$65</f>
        <v>-37255.718231201172</v>
      </c>
    </row>
    <row r="25" spans="1:23" x14ac:dyDescent="0.25">
      <c r="A25" s="1" t="s">
        <v>34</v>
      </c>
      <c r="B25" t="s">
        <v>28</v>
      </c>
      <c r="C25">
        <v>3.6</v>
      </c>
      <c r="D25">
        <v>1</v>
      </c>
      <c r="E25" t="s">
        <v>25</v>
      </c>
      <c r="F25" t="s">
        <v>12</v>
      </c>
      <c r="G25" t="s">
        <v>13</v>
      </c>
      <c r="I25">
        <v>2</v>
      </c>
      <c r="J25">
        <v>32</v>
      </c>
      <c r="O25">
        <f t="shared" si="0"/>
        <v>50000000</v>
      </c>
      <c r="P25" s="2">
        <v>37000000000</v>
      </c>
      <c r="Q25" s="1">
        <f>ABS([1]Internal_forces!$L$59)</f>
        <v>562310</v>
      </c>
      <c r="R25" s="1">
        <f>[1]Internal_forces!$L$60</f>
        <v>-49370</v>
      </c>
      <c r="S25">
        <f>[1]Internal_forces!$L$61</f>
        <v>48800</v>
      </c>
      <c r="T25">
        <f>[1]Internal_forces!$L$62</f>
        <v>-35033.279418945313</v>
      </c>
      <c r="U25">
        <f>[1]Internal_forces!$L$63</f>
        <v>8700</v>
      </c>
      <c r="V25">
        <f>[1]Internal_forces!$L$64</f>
        <v>-6410</v>
      </c>
      <c r="W25">
        <f>[1]Internal_forces!$L$65</f>
        <v>6349.2980003356934</v>
      </c>
    </row>
    <row r="26" spans="1:23" x14ac:dyDescent="0.25">
      <c r="A26" s="1" t="s">
        <v>34</v>
      </c>
      <c r="B26" t="s">
        <v>29</v>
      </c>
      <c r="C26">
        <v>3.6</v>
      </c>
      <c r="D26">
        <v>1</v>
      </c>
      <c r="E26" t="s">
        <v>25</v>
      </c>
      <c r="F26" t="s">
        <v>12</v>
      </c>
      <c r="G26" t="s">
        <v>13</v>
      </c>
      <c r="I26">
        <v>2</v>
      </c>
      <c r="J26">
        <v>32</v>
      </c>
      <c r="O26">
        <f t="shared" si="0"/>
        <v>50000000</v>
      </c>
      <c r="P26" s="2">
        <v>37000000000</v>
      </c>
      <c r="Q26" s="1">
        <f>ABS([1]Internal_forces!$M$59)</f>
        <v>1740390</v>
      </c>
      <c r="R26" s="1">
        <f>[1]Internal_forces!$M$60</f>
        <v>-3830</v>
      </c>
      <c r="S26">
        <f>[1]Internal_forces!$M$61</f>
        <v>3680</v>
      </c>
      <c r="T26">
        <f>[1]Internal_forces!$M$62</f>
        <v>-2722.3279476165771</v>
      </c>
      <c r="U26">
        <f>[1]Internal_forces!$M$63</f>
        <v>-53940</v>
      </c>
      <c r="V26">
        <f>[1]Internal_forces!$M$64</f>
        <v>50970</v>
      </c>
      <c r="W26">
        <f>[1]Internal_forces!$M$65</f>
        <v>-38165.828704833984</v>
      </c>
    </row>
    <row r="27" spans="1:23" x14ac:dyDescent="0.25">
      <c r="A27" s="1" t="s">
        <v>31</v>
      </c>
      <c r="B27" t="s">
        <v>0</v>
      </c>
      <c r="C27">
        <v>3.6</v>
      </c>
      <c r="D27">
        <v>5</v>
      </c>
      <c r="E27" t="s">
        <v>25</v>
      </c>
      <c r="F27" t="s">
        <v>12</v>
      </c>
      <c r="G27" t="s">
        <v>13</v>
      </c>
      <c r="I27">
        <v>4</v>
      </c>
      <c r="J27">
        <v>25</v>
      </c>
      <c r="O27">
        <f t="shared" si="0"/>
        <v>50000000</v>
      </c>
      <c r="P27" s="2">
        <v>37000000000</v>
      </c>
      <c r="Q27">
        <v>1495700</v>
      </c>
      <c r="R27">
        <v>-273740</v>
      </c>
      <c r="S27">
        <v>30310</v>
      </c>
      <c r="T27">
        <f>0.7*R27</f>
        <v>-191618</v>
      </c>
      <c r="U27">
        <f>'[1]Summary Table'!$P$97</f>
        <v>-73800</v>
      </c>
      <c r="V27">
        <f>[1]Internal_forces!$B$46</f>
        <v>-68720</v>
      </c>
      <c r="W27">
        <f>0.7*U27</f>
        <v>-51660</v>
      </c>
    </row>
    <row r="28" spans="1:23" x14ac:dyDescent="0.25">
      <c r="A28" s="1" t="s">
        <v>31</v>
      </c>
      <c r="B28" t="s">
        <v>0</v>
      </c>
      <c r="C28">
        <v>4.5999999999999996</v>
      </c>
      <c r="D28">
        <v>0</v>
      </c>
      <c r="E28" t="s">
        <v>16</v>
      </c>
      <c r="F28" t="s">
        <v>12</v>
      </c>
      <c r="G28" t="s">
        <v>13</v>
      </c>
      <c r="H28">
        <v>0.13</v>
      </c>
      <c r="I28">
        <v>4</v>
      </c>
      <c r="J28">
        <v>25</v>
      </c>
      <c r="O28">
        <f t="shared" si="0"/>
        <v>50000000</v>
      </c>
      <c r="P28" s="2">
        <v>37000000000</v>
      </c>
      <c r="Q28" s="1">
        <f>ABS([1]Internal_forces!$B$41)</f>
        <v>7132200</v>
      </c>
      <c r="R28" s="1">
        <f>[1]Internal_forces!$B$42</f>
        <v>55680</v>
      </c>
      <c r="S28">
        <f>[1]Internal_forces!$B$43</f>
        <v>-16700</v>
      </c>
      <c r="T28">
        <f>[1]Internal_forces!$B$44</f>
        <v>-11752.820014953613</v>
      </c>
      <c r="U28">
        <f>[1]Internal_forces!$B$45</f>
        <v>83160</v>
      </c>
      <c r="V28">
        <f>[1]Internal_forces!$B$46</f>
        <v>-68720</v>
      </c>
      <c r="W28">
        <f>[1]Internal_forces!$B$47</f>
        <v>-48891.349792480469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Antigoni Chatzidaki</dc:creator>
  <cp:lastModifiedBy>Antigoni Chatzidaki</cp:lastModifiedBy>
  <dcterms:created xsi:type="dcterms:W3CDTF">2022-04-19T10:35:32Z</dcterms:created>
  <dcterms:modified xsi:type="dcterms:W3CDTF">2022-04-23T20:14:37Z</dcterms:modified>
</cp:coreProperties>
</file>