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g\PycharmProjects\sectionanalysis\"/>
    </mc:Choice>
  </mc:AlternateContent>
  <xr:revisionPtr revIDLastSave="0" documentId="13_ncr:1_{45E6A4A7-902C-40F5-8C49-6F004B07345A}" xr6:coauthVersionLast="47" xr6:coauthVersionMax="47" xr10:uidLastSave="{00000000-0000-0000-0000-000000000000}"/>
  <bookViews>
    <workbookView xWindow="2340" yWindow="2340" windowWidth="19845" windowHeight="7395" xr2:uid="{71AF6A26-CBEA-44DB-BF41-AF44417DE94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W4" i="1"/>
  <c r="V4" i="1"/>
  <c r="U4" i="1"/>
  <c r="T4" i="1"/>
  <c r="S4" i="1"/>
  <c r="R4" i="1"/>
  <c r="Q4" i="1"/>
  <c r="W14" i="1"/>
  <c r="V14" i="1"/>
  <c r="U14" i="1"/>
  <c r="T14" i="1"/>
  <c r="S14" i="1"/>
  <c r="R14" i="1"/>
  <c r="Q14" i="1"/>
  <c r="W11" i="1"/>
  <c r="V11" i="1"/>
  <c r="U11" i="1"/>
  <c r="T11" i="1"/>
  <c r="S11" i="1"/>
  <c r="R11" i="1"/>
  <c r="Q11" i="1"/>
  <c r="W9" i="1"/>
  <c r="V9" i="1"/>
  <c r="U9" i="1"/>
  <c r="T9" i="1"/>
  <c r="S9" i="1"/>
  <c r="R9" i="1"/>
  <c r="Q9" i="1"/>
  <c r="W12" i="1"/>
  <c r="V12" i="1"/>
  <c r="U12" i="1"/>
  <c r="T12" i="1"/>
  <c r="S12" i="1"/>
  <c r="R12" i="1"/>
  <c r="Q12" i="1"/>
  <c r="W3" i="1"/>
  <c r="V3" i="1"/>
  <c r="U3" i="1"/>
  <c r="T3" i="1"/>
  <c r="S3" i="1"/>
  <c r="R3" i="1"/>
  <c r="Q3" i="1"/>
  <c r="W10" i="1"/>
  <c r="V10" i="1"/>
  <c r="U10" i="1"/>
  <c r="T10" i="1"/>
  <c r="S10" i="1"/>
  <c r="R10" i="1"/>
  <c r="Q10" i="1"/>
  <c r="W5" i="1"/>
  <c r="V5" i="1"/>
  <c r="U5" i="1"/>
  <c r="T5" i="1"/>
  <c r="S5" i="1"/>
  <c r="R5" i="1"/>
  <c r="Q5" i="1"/>
  <c r="W6" i="1"/>
  <c r="V6" i="1"/>
  <c r="U6" i="1"/>
  <c r="T6" i="1"/>
  <c r="S6" i="1"/>
  <c r="R6" i="1"/>
  <c r="Q6" i="1"/>
  <c r="W8" i="1"/>
  <c r="V8" i="1"/>
  <c r="U8" i="1"/>
  <c r="T8" i="1"/>
  <c r="S8" i="1"/>
  <c r="R8" i="1"/>
  <c r="Q8" i="1"/>
  <c r="W2" i="1" l="1"/>
  <c r="V2" i="1"/>
  <c r="U2" i="1"/>
  <c r="T2" i="1"/>
  <c r="S2" i="1"/>
  <c r="R2" i="1"/>
  <c r="Q2" i="1"/>
  <c r="W7" i="1"/>
  <c r="V7" i="1"/>
  <c r="U7" i="1"/>
  <c r="T7" i="1"/>
  <c r="S7" i="1"/>
  <c r="R7" i="1"/>
  <c r="Q7" i="1"/>
</calcChain>
</file>

<file path=xl/sharedStrings.xml><?xml version="1.0" encoding="utf-8"?>
<sst xmlns="http://schemas.openxmlformats.org/spreadsheetml/2006/main" count="88" uniqueCount="29">
  <si>
    <t>Nmax</t>
  </si>
  <si>
    <t>Section size</t>
  </si>
  <si>
    <t>Axial load</t>
  </si>
  <si>
    <t>M2y</t>
  </si>
  <si>
    <t>M1y</t>
  </si>
  <si>
    <t>Mslsy</t>
  </si>
  <si>
    <t>M2z</t>
  </si>
  <si>
    <t>M1z</t>
  </si>
  <si>
    <t>Mslsz</t>
  </si>
  <si>
    <t>leading load</t>
  </si>
  <si>
    <t>Section shape</t>
  </si>
  <si>
    <t>Confinement</t>
  </si>
  <si>
    <t>yes</t>
  </si>
  <si>
    <t>no</t>
  </si>
  <si>
    <t>number of reinf per side</t>
  </si>
  <si>
    <t>HollowCircular</t>
  </si>
  <si>
    <t>Rebar Diameter</t>
  </si>
  <si>
    <t>Outer steel diameter</t>
  </si>
  <si>
    <t>Outer steel thickness</t>
  </si>
  <si>
    <t>Inner steel diameter</t>
  </si>
  <si>
    <t>Inner steel thickness</t>
  </si>
  <si>
    <t>Concrete strength</t>
  </si>
  <si>
    <t>concrete thickness</t>
  </si>
  <si>
    <t>Length</t>
  </si>
  <si>
    <t>Rectangular</t>
  </si>
  <si>
    <t>Concrete modulus</t>
  </si>
  <si>
    <t>Reinforcement</t>
  </si>
  <si>
    <t>Level</t>
  </si>
  <si>
    <t>600x600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</si>
</sst>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e-my.sharepoint.com/personal/s1728545_ed_ac_uk/Documents/Uni/5th%20Year/MEng%20Thesis%205/Summary%20table_vol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Combinations"/>
      <sheetName val="Summary Table"/>
      <sheetName val="confinement"/>
      <sheetName val="Internal_forces"/>
      <sheetName val="600x600"/>
      <sheetName val="600x600 (2)"/>
      <sheetName val="Sheet4"/>
    </sheetNames>
    <sheetDataSet>
      <sheetData sheetId="0"/>
      <sheetData sheetId="1"/>
      <sheetData sheetId="2"/>
      <sheetData sheetId="3">
        <row r="41">
          <cell r="B41">
            <v>-7132200</v>
          </cell>
        </row>
        <row r="42">
          <cell r="B42">
            <v>55680</v>
          </cell>
        </row>
        <row r="43">
          <cell r="B43">
            <v>-16700</v>
          </cell>
        </row>
        <row r="44">
          <cell r="B44">
            <v>-11752.820014953613</v>
          </cell>
        </row>
        <row r="45">
          <cell r="B45">
            <v>83160</v>
          </cell>
        </row>
        <row r="46">
          <cell r="B46">
            <v>-68720</v>
          </cell>
        </row>
        <row r="47">
          <cell r="B47">
            <v>-48891.349792480469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E337-AE94-4521-B2D5-0FB17167591B}">
  <dimension ref="A1:W28"/>
  <sheetViews>
    <sheetView tabSelected="1" zoomScale="115" zoomScaleNormal="115" workbookViewId="0">
      <selection activeCell="A3" sqref="A3:XFD3"/>
    </sheetView>
  </sheetViews>
  <sheetFormatPr defaultRowHeight="15" x14ac:dyDescent="0.25"/>
  <cols>
    <col min="1" max="1" width="17.28515625" customWidth="1"/>
    <col min="2" max="2" width="11.42578125" customWidth="1"/>
    <col min="3" max="3" width="16.7109375" customWidth="1"/>
    <col min="4" max="4" width="11.42578125" customWidth="1"/>
    <col min="5" max="5" width="18" customWidth="1"/>
    <col min="6" max="6" width="14" customWidth="1"/>
    <col min="7" max="7" width="16.7109375" customWidth="1"/>
    <col min="8" max="8" width="8.5703125" customWidth="1"/>
    <col min="9" max="9" width="11" customWidth="1"/>
    <col min="10" max="12" width="8.28515625" customWidth="1"/>
    <col min="13" max="13" width="12.85546875" customWidth="1"/>
    <col min="14" max="14" width="8.28515625" customWidth="1"/>
    <col min="15" max="15" width="17.85546875" bestFit="1" customWidth="1"/>
    <col min="16" max="16" width="11.42578125" customWidth="1"/>
    <col min="17" max="17" width="15" customWidth="1"/>
    <col min="20" max="20" width="10.7109375" customWidth="1"/>
  </cols>
  <sheetData>
    <row r="1" spans="1:23" x14ac:dyDescent="0.25">
      <c r="A1" t="s">
        <v>1</v>
      </c>
      <c r="B1" t="s">
        <v>9</v>
      </c>
      <c r="C1" t="s">
        <v>23</v>
      </c>
      <c r="D1" t="s">
        <v>27</v>
      </c>
      <c r="E1" t="s">
        <v>10</v>
      </c>
      <c r="F1" t="s">
        <v>26</v>
      </c>
      <c r="G1" t="s">
        <v>11</v>
      </c>
      <c r="H1" t="s">
        <v>22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25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5">
      <c r="A2" t="s">
        <v>28</v>
      </c>
      <c r="B2" t="s">
        <v>0</v>
      </c>
      <c r="C2">
        <v>4.5999999999999996</v>
      </c>
      <c r="D2">
        <v>0</v>
      </c>
      <c r="E2" t="s">
        <v>24</v>
      </c>
      <c r="F2" t="s">
        <v>12</v>
      </c>
      <c r="G2" t="s">
        <v>13</v>
      </c>
      <c r="I2">
        <v>4</v>
      </c>
      <c r="J2">
        <v>25</v>
      </c>
      <c r="O2">
        <f>50*10^6</f>
        <v>50000000</v>
      </c>
      <c r="P2" s="1">
        <v>35000000000</v>
      </c>
      <c r="Q2">
        <f>ABS([1]Internal_forces!$B$41)</f>
        <v>7132200</v>
      </c>
      <c r="R2">
        <f>[1]Internal_forces!$B$42</f>
        <v>55680</v>
      </c>
      <c r="S2">
        <f>[1]Internal_forces!$B$43</f>
        <v>-16700</v>
      </c>
      <c r="T2">
        <f>[1]Internal_forces!$B$44</f>
        <v>-11752.820014953613</v>
      </c>
      <c r="U2">
        <f>[1]Internal_forces!$B$45</f>
        <v>83160</v>
      </c>
      <c r="V2">
        <f>[1]Internal_forces!$B$46</f>
        <v>-68720</v>
      </c>
      <c r="W2">
        <f>[1]Internal_forces!$B$47</f>
        <v>-48891.349792480469</v>
      </c>
    </row>
    <row r="3" spans="1:23" x14ac:dyDescent="0.25">
      <c r="A3" t="s">
        <v>28</v>
      </c>
      <c r="B3" t="s">
        <v>0</v>
      </c>
      <c r="C3">
        <v>4.5999999999999996</v>
      </c>
      <c r="D3">
        <v>0</v>
      </c>
      <c r="E3" t="s">
        <v>15</v>
      </c>
      <c r="F3" t="s">
        <v>13</v>
      </c>
      <c r="G3" t="s">
        <v>12</v>
      </c>
      <c r="K3">
        <v>0.50800000000000001</v>
      </c>
      <c r="L3">
        <v>0.01</v>
      </c>
      <c r="M3">
        <v>0.27300000000000002</v>
      </c>
      <c r="N3">
        <v>5.0000000000000001E-3</v>
      </c>
      <c r="O3">
        <f t="shared" ref="O3:O14" si="0">40*10^6</f>
        <v>40000000</v>
      </c>
      <c r="P3" s="1">
        <v>35000000000</v>
      </c>
      <c r="Q3">
        <f>ABS([1]Internal_forces!$B$41)</f>
        <v>7132200</v>
      </c>
      <c r="R3">
        <f>[1]Internal_forces!$B$42</f>
        <v>55680</v>
      </c>
      <c r="S3">
        <f>[1]Internal_forces!$B$43</f>
        <v>-16700</v>
      </c>
      <c r="T3">
        <f>[1]Internal_forces!$B$44</f>
        <v>-11752.820014953613</v>
      </c>
      <c r="U3">
        <f>[1]Internal_forces!$B$45</f>
        <v>83160</v>
      </c>
      <c r="V3">
        <f>[1]Internal_forces!$B$46</f>
        <v>-68720</v>
      </c>
      <c r="W3">
        <f>[1]Internal_forces!$B$47</f>
        <v>-48891.349792480469</v>
      </c>
    </row>
    <row r="4" spans="1:23" x14ac:dyDescent="0.25">
      <c r="A4" t="s">
        <v>28</v>
      </c>
      <c r="B4" t="s">
        <v>0</v>
      </c>
      <c r="C4">
        <v>4.5999999999999996</v>
      </c>
      <c r="D4">
        <v>0</v>
      </c>
      <c r="E4" t="s">
        <v>15</v>
      </c>
      <c r="F4" t="s">
        <v>13</v>
      </c>
      <c r="G4" t="s">
        <v>12</v>
      </c>
      <c r="K4">
        <v>0.45700000000000002</v>
      </c>
      <c r="L4">
        <v>1.2500000000000001E-2</v>
      </c>
      <c r="M4">
        <v>0.19370000000000001</v>
      </c>
      <c r="N4">
        <v>5.0000000000000001E-3</v>
      </c>
      <c r="O4">
        <f t="shared" si="0"/>
        <v>40000000</v>
      </c>
      <c r="P4" s="1">
        <v>35000000000</v>
      </c>
      <c r="Q4">
        <f>ABS([1]Internal_forces!$B$41)</f>
        <v>7132200</v>
      </c>
      <c r="R4">
        <f>[1]Internal_forces!$B$42</f>
        <v>55680</v>
      </c>
      <c r="S4">
        <f>[1]Internal_forces!$B$43</f>
        <v>-16700</v>
      </c>
      <c r="T4">
        <f>[1]Internal_forces!$B$44</f>
        <v>-11752.820014953613</v>
      </c>
      <c r="U4">
        <f>[1]Internal_forces!$B$45</f>
        <v>83160</v>
      </c>
      <c r="V4">
        <f>[1]Internal_forces!$B$46</f>
        <v>-68720</v>
      </c>
      <c r="W4">
        <f>[1]Internal_forces!$B$47</f>
        <v>-48891.349792480469</v>
      </c>
    </row>
    <row r="5" spans="1:23" x14ac:dyDescent="0.25">
      <c r="A5" t="s">
        <v>28</v>
      </c>
      <c r="B5" t="s">
        <v>0</v>
      </c>
      <c r="C5">
        <v>4.5999999999999996</v>
      </c>
      <c r="D5">
        <v>0</v>
      </c>
      <c r="E5" t="s">
        <v>15</v>
      </c>
      <c r="F5" t="s">
        <v>13</v>
      </c>
      <c r="G5" t="s">
        <v>12</v>
      </c>
      <c r="K5">
        <v>0.45700000000000002</v>
      </c>
      <c r="L5">
        <v>1.2500000000000001E-2</v>
      </c>
      <c r="M5">
        <v>0.13969999999999999</v>
      </c>
      <c r="N5">
        <v>3.5999999999999999E-3</v>
      </c>
      <c r="O5">
        <f t="shared" si="0"/>
        <v>40000000</v>
      </c>
      <c r="P5" s="1">
        <v>35000000000</v>
      </c>
      <c r="Q5">
        <f>ABS([1]Internal_forces!$B$41)</f>
        <v>7132200</v>
      </c>
      <c r="R5">
        <f>[1]Internal_forces!$B$42</f>
        <v>55680</v>
      </c>
      <c r="S5">
        <f>[1]Internal_forces!$B$43</f>
        <v>-16700</v>
      </c>
      <c r="T5">
        <f>[1]Internal_forces!$B$44</f>
        <v>-11752.820014953613</v>
      </c>
      <c r="U5">
        <f>[1]Internal_forces!$B$45</f>
        <v>83160</v>
      </c>
      <c r="V5">
        <f>[1]Internal_forces!$B$46</f>
        <v>-68720</v>
      </c>
      <c r="W5">
        <f>[1]Internal_forces!$B$47</f>
        <v>-48891.349792480469</v>
      </c>
    </row>
    <row r="6" spans="1:23" x14ac:dyDescent="0.25">
      <c r="A6" t="s">
        <v>28</v>
      </c>
      <c r="B6" t="s">
        <v>0</v>
      </c>
      <c r="C6">
        <v>4.5999999999999996</v>
      </c>
      <c r="D6">
        <v>0</v>
      </c>
      <c r="E6" t="s">
        <v>15</v>
      </c>
      <c r="F6" t="s">
        <v>13</v>
      </c>
      <c r="G6" t="s">
        <v>12</v>
      </c>
      <c r="K6">
        <v>0.40639999999999998</v>
      </c>
      <c r="L6">
        <v>1.2500000000000001E-2</v>
      </c>
      <c r="M6">
        <v>0.16830000000000001</v>
      </c>
      <c r="N6">
        <v>5.0000000000000001E-3</v>
      </c>
      <c r="O6">
        <f t="shared" si="0"/>
        <v>40000000</v>
      </c>
      <c r="P6" s="1">
        <v>35000000000</v>
      </c>
      <c r="Q6">
        <f>ABS([1]Internal_forces!$B$41)</f>
        <v>7132200</v>
      </c>
      <c r="R6">
        <f>[1]Internal_forces!$B$42</f>
        <v>55680</v>
      </c>
      <c r="S6">
        <f>[1]Internal_forces!$B$43</f>
        <v>-16700</v>
      </c>
      <c r="T6">
        <f>[1]Internal_forces!$B$44</f>
        <v>-11752.820014953613</v>
      </c>
      <c r="U6">
        <f>[1]Internal_forces!$B$45</f>
        <v>83160</v>
      </c>
      <c r="V6">
        <f>[1]Internal_forces!$B$46</f>
        <v>-68720</v>
      </c>
      <c r="W6">
        <f>[1]Internal_forces!$B$47</f>
        <v>-48891.349792480469</v>
      </c>
    </row>
    <row r="7" spans="1:23" x14ac:dyDescent="0.25">
      <c r="A7" t="s">
        <v>28</v>
      </c>
      <c r="B7" t="s">
        <v>0</v>
      </c>
      <c r="C7">
        <v>4.5999999999999996</v>
      </c>
      <c r="D7">
        <v>0</v>
      </c>
      <c r="E7" t="s">
        <v>15</v>
      </c>
      <c r="F7" t="s">
        <v>13</v>
      </c>
      <c r="G7" t="s">
        <v>12</v>
      </c>
      <c r="K7">
        <v>0.35560000000000003</v>
      </c>
      <c r="L7">
        <v>1.2500000000000001E-2</v>
      </c>
      <c r="M7">
        <v>8.8900000000000007E-2</v>
      </c>
      <c r="N7">
        <v>3.2000000000000002E-3</v>
      </c>
      <c r="O7">
        <f t="shared" si="0"/>
        <v>40000000</v>
      </c>
      <c r="P7" s="1">
        <v>35000000000</v>
      </c>
      <c r="Q7">
        <f>ABS([1]Internal_forces!$B$41)</f>
        <v>7132200</v>
      </c>
      <c r="R7">
        <f>[1]Internal_forces!$B$42</f>
        <v>55680</v>
      </c>
      <c r="S7">
        <f>[1]Internal_forces!$B$43</f>
        <v>-16700</v>
      </c>
      <c r="T7">
        <f>[1]Internal_forces!$B$44</f>
        <v>-11752.820014953613</v>
      </c>
      <c r="U7">
        <f>[1]Internal_forces!$B$45</f>
        <v>83160</v>
      </c>
      <c r="V7">
        <f>[1]Internal_forces!$B$46</f>
        <v>-68720</v>
      </c>
      <c r="W7">
        <f>[1]Internal_forces!$B$47</f>
        <v>-48891.349792480469</v>
      </c>
    </row>
    <row r="8" spans="1:23" x14ac:dyDescent="0.25">
      <c r="A8" t="s">
        <v>28</v>
      </c>
      <c r="B8" t="s">
        <v>0</v>
      </c>
      <c r="C8">
        <v>4.5999999999999996</v>
      </c>
      <c r="D8">
        <v>0</v>
      </c>
      <c r="E8" t="s">
        <v>15</v>
      </c>
      <c r="F8" t="s">
        <v>13</v>
      </c>
      <c r="G8" t="s">
        <v>12</v>
      </c>
      <c r="K8">
        <v>0.35560000000000003</v>
      </c>
      <c r="L8">
        <v>8.0000000000000002E-3</v>
      </c>
      <c r="M8">
        <v>0.13969999999999999</v>
      </c>
      <c r="N8">
        <v>3.2000000000000002E-3</v>
      </c>
      <c r="O8">
        <f t="shared" si="0"/>
        <v>40000000</v>
      </c>
      <c r="P8" s="1">
        <v>35000000000</v>
      </c>
      <c r="Q8">
        <f>ABS([1]Internal_forces!$B$41)</f>
        <v>7132200</v>
      </c>
      <c r="R8">
        <f>[1]Internal_forces!$B$42</f>
        <v>55680</v>
      </c>
      <c r="S8">
        <f>[1]Internal_forces!$B$43</f>
        <v>-16700</v>
      </c>
      <c r="T8">
        <f>[1]Internal_forces!$B$44</f>
        <v>-11752.820014953613</v>
      </c>
      <c r="U8">
        <f>[1]Internal_forces!$B$45</f>
        <v>83160</v>
      </c>
      <c r="V8">
        <f>[1]Internal_forces!$B$46</f>
        <v>-68720</v>
      </c>
      <c r="W8">
        <f>[1]Internal_forces!$B$47</f>
        <v>-48891.349792480469</v>
      </c>
    </row>
    <row r="9" spans="1:23" x14ac:dyDescent="0.25">
      <c r="A9" t="s">
        <v>28</v>
      </c>
      <c r="B9" t="s">
        <v>0</v>
      </c>
      <c r="C9">
        <v>4.5999999999999996</v>
      </c>
      <c r="D9">
        <v>0</v>
      </c>
      <c r="E9" t="s">
        <v>15</v>
      </c>
      <c r="F9" t="s">
        <v>13</v>
      </c>
      <c r="G9" t="s">
        <v>12</v>
      </c>
      <c r="K9">
        <v>0.35560000000000003</v>
      </c>
      <c r="L9">
        <v>8.0000000000000002E-3</v>
      </c>
      <c r="M9">
        <v>0.21909999999999999</v>
      </c>
      <c r="N9">
        <v>5.0000000000000001E-3</v>
      </c>
      <c r="O9">
        <f t="shared" si="0"/>
        <v>40000000</v>
      </c>
      <c r="P9" s="1">
        <v>35000000000</v>
      </c>
      <c r="Q9">
        <f>ABS([1]Internal_forces!$B$41)</f>
        <v>7132200</v>
      </c>
      <c r="R9">
        <f>[1]Internal_forces!$B$42</f>
        <v>55680</v>
      </c>
      <c r="S9">
        <f>[1]Internal_forces!$B$43</f>
        <v>-16700</v>
      </c>
      <c r="T9">
        <f>[1]Internal_forces!$B$44</f>
        <v>-11752.820014953613</v>
      </c>
      <c r="U9">
        <f>[1]Internal_forces!$B$45</f>
        <v>83160</v>
      </c>
      <c r="V9">
        <f>[1]Internal_forces!$B$46</f>
        <v>-68720</v>
      </c>
      <c r="W9">
        <f>[1]Internal_forces!$B$47</f>
        <v>-48891.349792480469</v>
      </c>
    </row>
    <row r="10" spans="1:23" x14ac:dyDescent="0.25">
      <c r="A10" t="s">
        <v>28</v>
      </c>
      <c r="B10" t="s">
        <v>0</v>
      </c>
      <c r="C10">
        <v>4.5999999999999996</v>
      </c>
      <c r="D10">
        <v>0</v>
      </c>
      <c r="E10" t="s">
        <v>15</v>
      </c>
      <c r="F10" t="s">
        <v>13</v>
      </c>
      <c r="G10" t="s">
        <v>12</v>
      </c>
      <c r="K10">
        <v>0.35560000000000003</v>
      </c>
      <c r="L10">
        <v>6.3E-3</v>
      </c>
      <c r="M10">
        <v>0.27300000000000002</v>
      </c>
      <c r="N10">
        <v>5.0000000000000001E-3</v>
      </c>
      <c r="O10">
        <f t="shared" si="0"/>
        <v>40000000</v>
      </c>
      <c r="P10" s="1">
        <v>35000000000</v>
      </c>
      <c r="Q10">
        <f>ABS([1]Internal_forces!$B$41)</f>
        <v>7132200</v>
      </c>
      <c r="R10">
        <f>[1]Internal_forces!$B$42</f>
        <v>55680</v>
      </c>
      <c r="S10">
        <f>[1]Internal_forces!$B$43</f>
        <v>-16700</v>
      </c>
      <c r="T10">
        <f>[1]Internal_forces!$B$44</f>
        <v>-11752.820014953613</v>
      </c>
      <c r="U10">
        <f>[1]Internal_forces!$B$45</f>
        <v>83160</v>
      </c>
      <c r="V10">
        <f>[1]Internal_forces!$B$46</f>
        <v>-68720</v>
      </c>
      <c r="W10">
        <f>[1]Internal_forces!$B$47</f>
        <v>-48891.349792480469</v>
      </c>
    </row>
    <row r="11" spans="1:23" x14ac:dyDescent="0.25">
      <c r="A11" t="s">
        <v>28</v>
      </c>
      <c r="B11" t="s">
        <v>0</v>
      </c>
      <c r="C11">
        <v>4.5999999999999996</v>
      </c>
      <c r="D11">
        <v>0</v>
      </c>
      <c r="E11" t="s">
        <v>15</v>
      </c>
      <c r="F11" t="s">
        <v>13</v>
      </c>
      <c r="G11" t="s">
        <v>12</v>
      </c>
      <c r="K11">
        <v>0.32390000000000002</v>
      </c>
      <c r="L11">
        <v>1.2500000000000001E-2</v>
      </c>
      <c r="M11">
        <v>0.27300000000000002</v>
      </c>
      <c r="N11">
        <v>0.01</v>
      </c>
      <c r="O11">
        <f t="shared" si="0"/>
        <v>40000000</v>
      </c>
      <c r="P11" s="1">
        <v>35000000000</v>
      </c>
      <c r="Q11">
        <f>ABS([1]Internal_forces!$B$41)</f>
        <v>7132200</v>
      </c>
      <c r="R11">
        <f>[1]Internal_forces!$B$42</f>
        <v>55680</v>
      </c>
      <c r="S11">
        <f>[1]Internal_forces!$B$43</f>
        <v>-16700</v>
      </c>
      <c r="T11">
        <f>[1]Internal_forces!$B$44</f>
        <v>-11752.820014953613</v>
      </c>
      <c r="U11">
        <f>[1]Internal_forces!$B$45</f>
        <v>83160</v>
      </c>
      <c r="V11">
        <f>[1]Internal_forces!$B$46</f>
        <v>-68720</v>
      </c>
      <c r="W11">
        <f>[1]Internal_forces!$B$47</f>
        <v>-48891.349792480469</v>
      </c>
    </row>
    <row r="12" spans="1:23" x14ac:dyDescent="0.25">
      <c r="A12" t="s">
        <v>28</v>
      </c>
      <c r="B12" t="s">
        <v>0</v>
      </c>
      <c r="C12">
        <v>4.5999999999999996</v>
      </c>
      <c r="D12">
        <v>0</v>
      </c>
      <c r="E12" t="s">
        <v>15</v>
      </c>
      <c r="F12" t="s">
        <v>13</v>
      </c>
      <c r="G12" t="s">
        <v>12</v>
      </c>
      <c r="K12">
        <v>0.27300000000000002</v>
      </c>
      <c r="L12">
        <v>6.3E-3</v>
      </c>
      <c r="M12">
        <v>0.21909999999999999</v>
      </c>
      <c r="N12">
        <v>5.0000000000000001E-3</v>
      </c>
      <c r="O12">
        <f t="shared" si="0"/>
        <v>40000000</v>
      </c>
      <c r="P12" s="1">
        <v>35000000000</v>
      </c>
      <c r="Q12">
        <f>ABS([1]Internal_forces!$B$41)</f>
        <v>7132200</v>
      </c>
      <c r="R12">
        <f>[1]Internal_forces!$B$42</f>
        <v>55680</v>
      </c>
      <c r="S12">
        <f>[1]Internal_forces!$B$43</f>
        <v>-16700</v>
      </c>
      <c r="T12">
        <f>[1]Internal_forces!$B$44</f>
        <v>-11752.820014953613</v>
      </c>
      <c r="U12">
        <f>[1]Internal_forces!$B$45</f>
        <v>83160</v>
      </c>
      <c r="V12">
        <f>[1]Internal_forces!$B$46</f>
        <v>-68720</v>
      </c>
      <c r="W12">
        <f>[1]Internal_forces!$B$47</f>
        <v>-48891.349792480469</v>
      </c>
    </row>
    <row r="13" spans="1:23" x14ac:dyDescent="0.25">
      <c r="A13" t="s">
        <v>28</v>
      </c>
      <c r="B13" t="s">
        <v>0</v>
      </c>
      <c r="C13">
        <v>4.5999999999999996</v>
      </c>
      <c r="D13">
        <v>0</v>
      </c>
      <c r="E13" t="s">
        <v>15</v>
      </c>
      <c r="F13" t="s">
        <v>13</v>
      </c>
      <c r="G13" t="s">
        <v>12</v>
      </c>
      <c r="K13">
        <v>0.2445</v>
      </c>
      <c r="L13">
        <v>6.3E-3</v>
      </c>
      <c r="M13">
        <v>0.19370000000000001</v>
      </c>
      <c r="N13">
        <v>5.0000000000000001E-3</v>
      </c>
      <c r="O13">
        <f t="shared" si="0"/>
        <v>40000000</v>
      </c>
      <c r="P13" s="1">
        <v>35000000000</v>
      </c>
      <c r="Q13">
        <v>7132200</v>
      </c>
      <c r="R13">
        <v>55680</v>
      </c>
      <c r="S13">
        <v>-16700</v>
      </c>
      <c r="T13">
        <v>-11752.820014953613</v>
      </c>
      <c r="U13">
        <v>83160</v>
      </c>
      <c r="V13">
        <v>-68720</v>
      </c>
      <c r="W13">
        <v>-48891.349792480469</v>
      </c>
    </row>
    <row r="14" spans="1:23" x14ac:dyDescent="0.25">
      <c r="A14" t="s">
        <v>28</v>
      </c>
      <c r="B14" t="s">
        <v>0</v>
      </c>
      <c r="C14">
        <v>4.5999999999999996</v>
      </c>
      <c r="D14">
        <v>0</v>
      </c>
      <c r="E14" t="s">
        <v>15</v>
      </c>
      <c r="F14" t="s">
        <v>13</v>
      </c>
      <c r="G14" t="s">
        <v>12</v>
      </c>
      <c r="K14">
        <v>0.19370000000000001</v>
      </c>
      <c r="L14">
        <v>8.0000000000000002E-3</v>
      </c>
      <c r="M14">
        <v>0.1143</v>
      </c>
      <c r="N14">
        <v>5.0000000000000001E-3</v>
      </c>
      <c r="O14">
        <f t="shared" si="0"/>
        <v>40000000</v>
      </c>
      <c r="P14" s="1">
        <v>35000000000</v>
      </c>
      <c r="Q14">
        <f>ABS([1]Internal_forces!$B$41)</f>
        <v>7132200</v>
      </c>
      <c r="R14">
        <f>[1]Internal_forces!$B$42</f>
        <v>55680</v>
      </c>
      <c r="S14">
        <f>[1]Internal_forces!$B$43</f>
        <v>-16700</v>
      </c>
      <c r="T14">
        <f>[1]Internal_forces!$B$44</f>
        <v>-11752.820014953613</v>
      </c>
      <c r="U14">
        <f>[1]Internal_forces!$B$45</f>
        <v>83160</v>
      </c>
      <c r="V14">
        <f>[1]Internal_forces!$B$46</f>
        <v>-68720</v>
      </c>
      <c r="W14">
        <f>[1]Internal_forces!$B$47</f>
        <v>-48891.349792480469</v>
      </c>
    </row>
    <row r="15" spans="1:23" x14ac:dyDescent="0.25">
      <c r="P15" s="1"/>
    </row>
    <row r="16" spans="1:23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  <row r="26" spans="16:16" x14ac:dyDescent="0.25">
      <c r="P26" s="1"/>
    </row>
    <row r="27" spans="16:16" x14ac:dyDescent="0.25">
      <c r="P27" s="1"/>
    </row>
    <row r="28" spans="16:16" x14ac:dyDescent="0.25">
      <c r="P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Antigoni Chatzidaki</dc:creator>
  <cp:lastModifiedBy>Antigoni Chatzidaki</cp:lastModifiedBy>
  <dcterms:created xsi:type="dcterms:W3CDTF">2022-04-19T10:35:32Z</dcterms:created>
  <dcterms:modified xsi:type="dcterms:W3CDTF">2022-04-23T21:53:37Z</dcterms:modified>
</cp:coreProperties>
</file>