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g\PycharmProjects\sectionanalysis\"/>
    </mc:Choice>
  </mc:AlternateContent>
  <xr:revisionPtr revIDLastSave="0" documentId="13_ncr:1_{65730491-8FBF-4079-9EBE-5E7177F0CE38}" xr6:coauthVersionLast="47" xr6:coauthVersionMax="47" xr10:uidLastSave="{00000000-0000-0000-0000-000000000000}"/>
  <bookViews>
    <workbookView xWindow="3510" yWindow="3510" windowWidth="19845" windowHeight="7395" xr2:uid="{71AF6A26-CBEA-44DB-BF41-AF44417DE9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Q9" i="1"/>
  <c r="S9" i="1"/>
  <c r="T9" i="1"/>
  <c r="U9" i="1"/>
  <c r="V9" i="1"/>
  <c r="W9" i="1"/>
  <c r="X9" i="1"/>
  <c r="Y9" i="1"/>
  <c r="Y2" i="1"/>
  <c r="X2" i="1"/>
  <c r="W2" i="1"/>
  <c r="V2" i="1"/>
  <c r="U2" i="1"/>
  <c r="T2" i="1"/>
  <c r="S2" i="1"/>
  <c r="Q2" i="1"/>
  <c r="Y17" i="1"/>
  <c r="X17" i="1"/>
  <c r="W17" i="1"/>
  <c r="V17" i="1"/>
  <c r="U17" i="1"/>
  <c r="T17" i="1"/>
  <c r="S17" i="1"/>
  <c r="Q17" i="1"/>
  <c r="J17" i="1"/>
  <c r="Y11" i="1"/>
  <c r="X11" i="1"/>
  <c r="W11" i="1"/>
  <c r="V11" i="1"/>
  <c r="U11" i="1"/>
  <c r="T11" i="1"/>
  <c r="S11" i="1"/>
  <c r="Q11" i="1"/>
  <c r="J11" i="1"/>
  <c r="Y6" i="1"/>
  <c r="X6" i="1"/>
  <c r="W6" i="1"/>
  <c r="V6" i="1"/>
  <c r="U6" i="1"/>
  <c r="T6" i="1"/>
  <c r="S6" i="1"/>
  <c r="Q6" i="1"/>
  <c r="J6" i="1"/>
  <c r="Y5" i="1"/>
  <c r="X5" i="1"/>
  <c r="W5" i="1"/>
  <c r="V5" i="1"/>
  <c r="U5" i="1"/>
  <c r="T5" i="1"/>
  <c r="S5" i="1"/>
  <c r="Q5" i="1"/>
  <c r="J5" i="1"/>
  <c r="Y27" i="1"/>
  <c r="X27" i="1"/>
  <c r="W27" i="1"/>
  <c r="V27" i="1"/>
  <c r="U27" i="1"/>
  <c r="T27" i="1"/>
  <c r="S27" i="1"/>
  <c r="Q27" i="1"/>
  <c r="J27" i="1"/>
  <c r="Y26" i="1"/>
  <c r="X26" i="1"/>
  <c r="W26" i="1"/>
  <c r="V26" i="1"/>
  <c r="U26" i="1"/>
  <c r="T26" i="1"/>
  <c r="S26" i="1"/>
  <c r="Q26" i="1"/>
  <c r="J26" i="1"/>
  <c r="Y7" i="1"/>
  <c r="X7" i="1"/>
  <c r="W7" i="1"/>
  <c r="V7" i="1"/>
  <c r="U7" i="1"/>
  <c r="T7" i="1"/>
  <c r="S7" i="1"/>
  <c r="Q7" i="1"/>
  <c r="J7" i="1"/>
  <c r="Y25" i="1"/>
  <c r="X25" i="1"/>
  <c r="W25" i="1"/>
  <c r="V25" i="1"/>
  <c r="U25" i="1"/>
  <c r="T25" i="1"/>
  <c r="S25" i="1"/>
  <c r="Q25" i="1"/>
  <c r="J25" i="1"/>
  <c r="Y24" i="1"/>
  <c r="X24" i="1"/>
  <c r="W24" i="1"/>
  <c r="V24" i="1"/>
  <c r="U24" i="1"/>
  <c r="T24" i="1"/>
  <c r="S24" i="1"/>
  <c r="Q24" i="1"/>
  <c r="J24" i="1"/>
  <c r="Y4" i="1"/>
  <c r="X4" i="1"/>
  <c r="W4" i="1"/>
  <c r="V4" i="1"/>
  <c r="U4" i="1"/>
  <c r="T4" i="1"/>
  <c r="S4" i="1"/>
  <c r="Q4" i="1"/>
  <c r="J4" i="1"/>
  <c r="Y23" i="1"/>
  <c r="X23" i="1"/>
  <c r="W23" i="1"/>
  <c r="V23" i="1"/>
  <c r="U23" i="1"/>
  <c r="T23" i="1"/>
  <c r="S23" i="1"/>
  <c r="Q23" i="1"/>
  <c r="J23" i="1"/>
  <c r="Y21" i="1"/>
  <c r="X21" i="1"/>
  <c r="W21" i="1"/>
  <c r="V21" i="1"/>
  <c r="U21" i="1"/>
  <c r="T21" i="1"/>
  <c r="S21" i="1"/>
  <c r="Q21" i="1"/>
  <c r="J21" i="1"/>
  <c r="Y20" i="1"/>
  <c r="X20" i="1"/>
  <c r="W20" i="1"/>
  <c r="V20" i="1"/>
  <c r="U20" i="1"/>
  <c r="T20" i="1"/>
  <c r="S20" i="1"/>
  <c r="Q20" i="1"/>
  <c r="J20" i="1"/>
  <c r="Y18" i="1"/>
  <c r="X18" i="1"/>
  <c r="W18" i="1"/>
  <c r="V18" i="1"/>
  <c r="U18" i="1"/>
  <c r="T18" i="1"/>
  <c r="S18" i="1"/>
  <c r="Q18" i="1"/>
  <c r="J18" i="1"/>
  <c r="Y22" i="1"/>
  <c r="X22" i="1"/>
  <c r="W22" i="1"/>
  <c r="V22" i="1"/>
  <c r="U22" i="1"/>
  <c r="T22" i="1"/>
  <c r="S22" i="1"/>
  <c r="Q22" i="1"/>
  <c r="J22" i="1"/>
  <c r="Y19" i="1"/>
  <c r="X19" i="1"/>
  <c r="W19" i="1"/>
  <c r="V19" i="1"/>
  <c r="U19" i="1"/>
  <c r="T19" i="1"/>
  <c r="S19" i="1"/>
  <c r="Q19" i="1"/>
  <c r="J19" i="1"/>
  <c r="Y15" i="1"/>
  <c r="X15" i="1"/>
  <c r="W15" i="1"/>
  <c r="V15" i="1"/>
  <c r="U15" i="1"/>
  <c r="T15" i="1"/>
  <c r="S15" i="1"/>
  <c r="Q15" i="1"/>
  <c r="J15" i="1"/>
  <c r="Y13" i="1"/>
  <c r="X13" i="1"/>
  <c r="W13" i="1"/>
  <c r="V13" i="1"/>
  <c r="U13" i="1"/>
  <c r="T13" i="1"/>
  <c r="S13" i="1"/>
  <c r="Q13" i="1"/>
  <c r="J13" i="1"/>
  <c r="Y16" i="1"/>
  <c r="X16" i="1"/>
  <c r="W16" i="1"/>
  <c r="V16" i="1"/>
  <c r="U16" i="1"/>
  <c r="T16" i="1"/>
  <c r="S16" i="1"/>
  <c r="Q16" i="1"/>
  <c r="J16" i="1"/>
  <c r="Y14" i="1"/>
  <c r="X14" i="1"/>
  <c r="W14" i="1"/>
  <c r="V14" i="1"/>
  <c r="U14" i="1"/>
  <c r="T14" i="1"/>
  <c r="S14" i="1"/>
  <c r="Q14" i="1"/>
  <c r="J14" i="1"/>
  <c r="Y10" i="1"/>
  <c r="X10" i="1"/>
  <c r="W10" i="1"/>
  <c r="V10" i="1"/>
  <c r="U10" i="1"/>
  <c r="T10" i="1"/>
  <c r="S10" i="1"/>
  <c r="Q10" i="1"/>
  <c r="J10" i="1"/>
  <c r="Y8" i="1"/>
  <c r="X8" i="1"/>
  <c r="W8" i="1"/>
  <c r="V8" i="1"/>
  <c r="U8" i="1"/>
  <c r="T8" i="1"/>
  <c r="S8" i="1"/>
  <c r="Q8" i="1"/>
  <c r="J8" i="1"/>
  <c r="Y12" i="1"/>
  <c r="X12" i="1"/>
  <c r="W12" i="1"/>
  <c r="V12" i="1"/>
  <c r="U12" i="1"/>
  <c r="T12" i="1"/>
  <c r="S12" i="1"/>
  <c r="Q12" i="1"/>
  <c r="J12" i="1"/>
  <c r="Y3" i="1"/>
  <c r="X3" i="1"/>
  <c r="W3" i="1"/>
  <c r="V3" i="1"/>
  <c r="U3" i="1"/>
  <c r="T3" i="1"/>
  <c r="S3" i="1"/>
  <c r="Q3" i="1"/>
  <c r="J3" i="1"/>
</calcChain>
</file>

<file path=xl/sharedStrings.xml><?xml version="1.0" encoding="utf-8"?>
<sst xmlns="http://schemas.openxmlformats.org/spreadsheetml/2006/main" count="155" uniqueCount="32">
  <si>
    <t>Nmax</t>
  </si>
  <si>
    <t>Section size</t>
  </si>
  <si>
    <t>Axial load</t>
  </si>
  <si>
    <t>M2y</t>
  </si>
  <si>
    <t>M1y</t>
  </si>
  <si>
    <t>Mslsy</t>
  </si>
  <si>
    <t>M2z</t>
  </si>
  <si>
    <t>M1z</t>
  </si>
  <si>
    <t>Mslsz</t>
  </si>
  <si>
    <t>leading load</t>
  </si>
  <si>
    <t>Section shape</t>
  </si>
  <si>
    <t>Confinement</t>
  </si>
  <si>
    <t>yes</t>
  </si>
  <si>
    <t>no</t>
  </si>
  <si>
    <t>number of reinf per side</t>
  </si>
  <si>
    <t>Rebar Diameter</t>
  </si>
  <si>
    <t>Outer steel diameter</t>
  </si>
  <si>
    <t>Outer steel thickness</t>
  </si>
  <si>
    <t>Inner steel diameter</t>
  </si>
  <si>
    <t>Inner steel thickness</t>
  </si>
  <si>
    <t>Concrete strength</t>
  </si>
  <si>
    <t>concrete thickness</t>
  </si>
  <si>
    <t>Length</t>
  </si>
  <si>
    <t>Rectangular</t>
  </si>
  <si>
    <t>Concrete modulus</t>
  </si>
  <si>
    <t>Reinforcement</t>
  </si>
  <si>
    <t>Level</t>
  </si>
  <si>
    <t>600x600</t>
  </si>
  <si>
    <t>HollowRectangular</t>
  </si>
  <si>
    <t>Height</t>
  </si>
  <si>
    <t>number of reinf total</t>
  </si>
  <si>
    <t>HollowCircular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</si>
</sst>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e-my.sharepoint.com/personal/s1728545_ed_ac_uk/Documents/Uni/5th%20Year/MEng%20Thesis%205/Summary%20table_vol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Combinations"/>
      <sheetName val="Summary Table"/>
      <sheetName val="confinement"/>
      <sheetName val="Internal_forces"/>
      <sheetName val="600x600"/>
      <sheetName val="600x600 (2)"/>
      <sheetName val="Sheet4"/>
    </sheetNames>
    <sheetDataSet>
      <sheetData sheetId="0"/>
      <sheetData sheetId="1"/>
      <sheetData sheetId="2"/>
      <sheetData sheetId="3">
        <row r="41">
          <cell r="B41">
            <v>-7132200</v>
          </cell>
        </row>
        <row r="42">
          <cell r="B42">
            <v>55680</v>
          </cell>
        </row>
        <row r="43">
          <cell r="B43">
            <v>-16700</v>
          </cell>
        </row>
        <row r="44">
          <cell r="B44">
            <v>-11752.820014953613</v>
          </cell>
        </row>
        <row r="45">
          <cell r="B45">
            <v>83160</v>
          </cell>
        </row>
        <row r="46">
          <cell r="B46">
            <v>-68720</v>
          </cell>
        </row>
        <row r="47">
          <cell r="B47">
            <v>-48891.349792480469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E337-AE94-4521-B2D5-0FB17167591B}">
  <dimension ref="A1:Y27"/>
  <sheetViews>
    <sheetView tabSelected="1" zoomScale="115" zoomScaleNormal="115" workbookViewId="0">
      <selection activeCell="D21" sqref="D21"/>
    </sheetView>
  </sheetViews>
  <sheetFormatPr defaultRowHeight="15" x14ac:dyDescent="0.25"/>
  <cols>
    <col min="1" max="1" width="17.28515625" customWidth="1"/>
    <col min="2" max="2" width="11.42578125" customWidth="1"/>
    <col min="3" max="3" width="16.7109375" customWidth="1"/>
    <col min="4" max="4" width="11.42578125" customWidth="1"/>
    <col min="5" max="5" width="18" customWidth="1"/>
    <col min="6" max="6" width="14" customWidth="1"/>
    <col min="7" max="7" width="16.7109375" customWidth="1"/>
    <col min="8" max="8" width="8.5703125" customWidth="1"/>
    <col min="9" max="9" width="11" customWidth="1"/>
    <col min="10" max="12" width="8.28515625" customWidth="1"/>
    <col min="13" max="13" width="12.85546875" customWidth="1"/>
    <col min="14" max="14" width="8.28515625" customWidth="1"/>
    <col min="15" max="15" width="17.85546875" bestFit="1" customWidth="1"/>
    <col min="16" max="16" width="11.42578125" customWidth="1"/>
    <col min="17" max="17" width="15" customWidth="1"/>
    <col min="20" max="20" width="10.7109375" customWidth="1"/>
  </cols>
  <sheetData>
    <row r="1" spans="1:25" x14ac:dyDescent="0.25">
      <c r="A1" t="s">
        <v>1</v>
      </c>
      <c r="B1" t="s">
        <v>9</v>
      </c>
      <c r="C1" t="s">
        <v>22</v>
      </c>
      <c r="D1" t="s">
        <v>26</v>
      </c>
      <c r="E1" t="s">
        <v>10</v>
      </c>
      <c r="F1" t="s">
        <v>29</v>
      </c>
      <c r="G1" t="s">
        <v>25</v>
      </c>
      <c r="H1" t="s">
        <v>11</v>
      </c>
      <c r="I1" t="s">
        <v>21</v>
      </c>
      <c r="J1" t="s">
        <v>30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24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</row>
    <row r="2" spans="1:25" x14ac:dyDescent="0.25">
      <c r="A2" t="s">
        <v>27</v>
      </c>
      <c r="B2" t="s">
        <v>0</v>
      </c>
      <c r="C2">
        <v>4.5999999999999996</v>
      </c>
      <c r="D2">
        <v>0</v>
      </c>
      <c r="E2" t="s">
        <v>31</v>
      </c>
      <c r="G2" t="s">
        <v>13</v>
      </c>
      <c r="H2" t="s">
        <v>12</v>
      </c>
      <c r="M2">
        <v>0.50800000000000001</v>
      </c>
      <c r="N2">
        <v>0.01</v>
      </c>
      <c r="O2">
        <v>0.27300000000000002</v>
      </c>
      <c r="P2">
        <v>5.0000000000000001E-3</v>
      </c>
      <c r="Q2">
        <f>40*10^6</f>
        <v>40000000</v>
      </c>
      <c r="R2" s="1">
        <v>35000000000</v>
      </c>
      <c r="S2">
        <f>ABS([1]Internal_forces!$B$41)</f>
        <v>7132200</v>
      </c>
      <c r="T2">
        <f>[1]Internal_forces!$B$42</f>
        <v>55680</v>
      </c>
      <c r="U2">
        <f>[1]Internal_forces!$B$43</f>
        <v>-16700</v>
      </c>
      <c r="V2">
        <f>[1]Internal_forces!$B$44</f>
        <v>-11752.820014953613</v>
      </c>
      <c r="W2">
        <f>[1]Internal_forces!$B$45</f>
        <v>83160</v>
      </c>
      <c r="X2">
        <f>[1]Internal_forces!$B$46</f>
        <v>-68720</v>
      </c>
      <c r="Y2">
        <f>[1]Internal_forces!$B$47</f>
        <v>-48891.349792480469</v>
      </c>
    </row>
    <row r="3" spans="1:25" x14ac:dyDescent="0.25">
      <c r="A3" t="s">
        <v>27</v>
      </c>
      <c r="B3" t="s">
        <v>0</v>
      </c>
      <c r="C3">
        <v>4.5999999999999996</v>
      </c>
      <c r="D3">
        <v>0</v>
      </c>
      <c r="E3" t="s">
        <v>23</v>
      </c>
      <c r="F3">
        <v>0.6</v>
      </c>
      <c r="G3" t="s">
        <v>12</v>
      </c>
      <c r="H3" t="s">
        <v>13</v>
      </c>
      <c r="J3">
        <f>IF(K3=2,4,IF(K3=3,8,IF(K3=4,12,IF(K3=5,16))))</f>
        <v>12</v>
      </c>
      <c r="K3">
        <v>4</v>
      </c>
      <c r="L3">
        <v>25</v>
      </c>
      <c r="Q3">
        <f t="shared" ref="Q3:Q27" si="0">50*10^6</f>
        <v>50000000</v>
      </c>
      <c r="R3" s="1">
        <v>35000000000</v>
      </c>
      <c r="S3">
        <f>ABS([1]Internal_forces!$B$41)</f>
        <v>7132200</v>
      </c>
      <c r="T3">
        <f>[1]Internal_forces!$B$42</f>
        <v>55680</v>
      </c>
      <c r="U3">
        <f>[1]Internal_forces!$B$43</f>
        <v>-16700</v>
      </c>
      <c r="V3">
        <f>[1]Internal_forces!$B$44</f>
        <v>-11752.820014953613</v>
      </c>
      <c r="W3">
        <f>[1]Internal_forces!$B$45</f>
        <v>83160</v>
      </c>
      <c r="X3">
        <f>[1]Internal_forces!$B$46</f>
        <v>-68720</v>
      </c>
      <c r="Y3">
        <f>[1]Internal_forces!$B$47</f>
        <v>-48891.349792480469</v>
      </c>
    </row>
    <row r="4" spans="1:25" x14ac:dyDescent="0.25">
      <c r="A4" t="s">
        <v>27</v>
      </c>
      <c r="B4" t="s">
        <v>0</v>
      </c>
      <c r="C4">
        <v>4.5999999999999996</v>
      </c>
      <c r="D4">
        <v>0</v>
      </c>
      <c r="E4" t="s">
        <v>28</v>
      </c>
      <c r="F4">
        <v>0.6</v>
      </c>
      <c r="G4" t="s">
        <v>12</v>
      </c>
      <c r="H4" t="s">
        <v>13</v>
      </c>
      <c r="I4">
        <v>0.2</v>
      </c>
      <c r="J4">
        <f>IF(K4=2,4,IF(K4=3,8,IF(K4=4,12,IF(K4=5,16))))</f>
        <v>16</v>
      </c>
      <c r="K4">
        <v>5</v>
      </c>
      <c r="L4">
        <v>25</v>
      </c>
      <c r="Q4">
        <f t="shared" si="0"/>
        <v>50000000</v>
      </c>
      <c r="R4" s="1">
        <v>35000000000</v>
      </c>
      <c r="S4">
        <f>ABS([1]Internal_forces!$B$41)</f>
        <v>7132200</v>
      </c>
      <c r="T4">
        <f>[1]Internal_forces!$B$42</f>
        <v>55680</v>
      </c>
      <c r="U4">
        <f>[1]Internal_forces!$B$43</f>
        <v>-16700</v>
      </c>
      <c r="V4">
        <f>[1]Internal_forces!$B$44</f>
        <v>-11752.820014953613</v>
      </c>
      <c r="W4">
        <f>[1]Internal_forces!$B$45</f>
        <v>83160</v>
      </c>
      <c r="X4">
        <f>[1]Internal_forces!$B$46</f>
        <v>-68720</v>
      </c>
      <c r="Y4">
        <f>[1]Internal_forces!$B$47</f>
        <v>-48891.349792480469</v>
      </c>
    </row>
    <row r="5" spans="1:25" x14ac:dyDescent="0.25">
      <c r="A5" t="s">
        <v>27</v>
      </c>
      <c r="B5" t="s">
        <v>0</v>
      </c>
      <c r="C5">
        <v>4.5999999999999996</v>
      </c>
      <c r="D5">
        <v>0</v>
      </c>
      <c r="E5" t="s">
        <v>28</v>
      </c>
      <c r="F5">
        <v>0.6</v>
      </c>
      <c r="G5" t="s">
        <v>12</v>
      </c>
      <c r="H5" t="s">
        <v>13</v>
      </c>
      <c r="I5">
        <v>0.2</v>
      </c>
      <c r="J5">
        <f>IF(K5=2,4,IF(K5=3,8,IF(K5=4,12,IF(K5=5,16))))</f>
        <v>16</v>
      </c>
      <c r="K5">
        <v>5</v>
      </c>
      <c r="L5">
        <v>20</v>
      </c>
      <c r="Q5">
        <f t="shared" si="0"/>
        <v>50000000</v>
      </c>
      <c r="R5" s="1">
        <v>35000000000</v>
      </c>
      <c r="S5">
        <f>ABS([1]Internal_forces!$B$41)</f>
        <v>7132200</v>
      </c>
      <c r="T5">
        <f>[1]Internal_forces!$B$42</f>
        <v>55680</v>
      </c>
      <c r="U5">
        <f>[1]Internal_forces!$B$43</f>
        <v>-16700</v>
      </c>
      <c r="V5">
        <f>[1]Internal_forces!$B$44</f>
        <v>-11752.820014953613</v>
      </c>
      <c r="W5">
        <f>[1]Internal_forces!$B$45</f>
        <v>83160</v>
      </c>
      <c r="X5">
        <f>[1]Internal_forces!$B$46</f>
        <v>-68720</v>
      </c>
      <c r="Y5">
        <f>[1]Internal_forces!$B$47</f>
        <v>-48891.349792480469</v>
      </c>
    </row>
    <row r="6" spans="1:25" x14ac:dyDescent="0.25">
      <c r="A6" t="s">
        <v>27</v>
      </c>
      <c r="B6" t="s">
        <v>0</v>
      </c>
      <c r="C6">
        <v>4.5999999999999996</v>
      </c>
      <c r="D6">
        <v>0</v>
      </c>
      <c r="E6" t="s">
        <v>28</v>
      </c>
      <c r="F6">
        <v>0.6</v>
      </c>
      <c r="G6" t="s">
        <v>12</v>
      </c>
      <c r="H6" t="s">
        <v>13</v>
      </c>
      <c r="I6">
        <v>0.2</v>
      </c>
      <c r="J6">
        <f>IF(K6=2,4,IF(K6=3,8,IF(K6=4,12,IF(K6=5,16))))</f>
        <v>16</v>
      </c>
      <c r="K6">
        <v>5</v>
      </c>
      <c r="L6">
        <v>16</v>
      </c>
      <c r="Q6">
        <f t="shared" si="0"/>
        <v>50000000</v>
      </c>
      <c r="R6" s="1">
        <v>35000000000</v>
      </c>
      <c r="S6">
        <f>ABS([1]Internal_forces!$B$41)</f>
        <v>7132200</v>
      </c>
      <c r="T6">
        <f>[1]Internal_forces!$B$42</f>
        <v>55680</v>
      </c>
      <c r="U6">
        <f>[1]Internal_forces!$B$43</f>
        <v>-16700</v>
      </c>
      <c r="V6">
        <f>[1]Internal_forces!$B$44</f>
        <v>-11752.820014953613</v>
      </c>
      <c r="W6">
        <f>[1]Internal_forces!$B$45</f>
        <v>83160</v>
      </c>
      <c r="X6">
        <f>[1]Internal_forces!$B$46</f>
        <v>-68720</v>
      </c>
      <c r="Y6">
        <f>[1]Internal_forces!$B$47</f>
        <v>-48891.349792480469</v>
      </c>
    </row>
    <row r="7" spans="1:25" x14ac:dyDescent="0.25">
      <c r="A7" t="s">
        <v>27</v>
      </c>
      <c r="B7" t="s">
        <v>0</v>
      </c>
      <c r="C7">
        <v>4.5999999999999996</v>
      </c>
      <c r="D7">
        <v>0</v>
      </c>
      <c r="E7" t="s">
        <v>28</v>
      </c>
      <c r="F7">
        <v>0.6</v>
      </c>
      <c r="G7" t="s">
        <v>12</v>
      </c>
      <c r="H7" t="s">
        <v>13</v>
      </c>
      <c r="I7">
        <v>0.2</v>
      </c>
      <c r="J7">
        <f>IF(K7=2,4,IF(K7=3,8,IF(K7=4,12,IF(K7=5,16))))</f>
        <v>12</v>
      </c>
      <c r="K7">
        <v>4</v>
      </c>
      <c r="L7">
        <v>25</v>
      </c>
      <c r="Q7">
        <f t="shared" si="0"/>
        <v>50000000</v>
      </c>
      <c r="R7" s="1">
        <v>35000000000</v>
      </c>
      <c r="S7">
        <f>ABS([1]Internal_forces!$B$41)</f>
        <v>7132200</v>
      </c>
      <c r="T7">
        <f>[1]Internal_forces!$B$42</f>
        <v>55680</v>
      </c>
      <c r="U7">
        <f>[1]Internal_forces!$B$43</f>
        <v>-16700</v>
      </c>
      <c r="V7">
        <f>[1]Internal_forces!$B$44</f>
        <v>-11752.820014953613</v>
      </c>
      <c r="W7">
        <f>[1]Internal_forces!$B$45</f>
        <v>83160</v>
      </c>
      <c r="X7">
        <f>[1]Internal_forces!$B$46</f>
        <v>-68720</v>
      </c>
      <c r="Y7">
        <f>[1]Internal_forces!$B$47</f>
        <v>-48891.349792480469</v>
      </c>
    </row>
    <row r="8" spans="1:25" x14ac:dyDescent="0.25">
      <c r="A8" t="s">
        <v>27</v>
      </c>
      <c r="B8" t="s">
        <v>0</v>
      </c>
      <c r="C8">
        <v>4.5999999999999996</v>
      </c>
      <c r="D8">
        <v>0</v>
      </c>
      <c r="E8" t="s">
        <v>28</v>
      </c>
      <c r="F8">
        <v>0.6</v>
      </c>
      <c r="G8" t="s">
        <v>12</v>
      </c>
      <c r="H8" t="s">
        <v>13</v>
      </c>
      <c r="I8">
        <v>0.15</v>
      </c>
      <c r="J8">
        <f>IF(K8=2,4,IF(K8=3,8,IF(K8=4,12,IF(K8=5,16))))</f>
        <v>16</v>
      </c>
      <c r="K8">
        <v>5</v>
      </c>
      <c r="L8">
        <v>32</v>
      </c>
      <c r="Q8">
        <f t="shared" si="0"/>
        <v>50000000</v>
      </c>
      <c r="R8" s="1">
        <v>35000000000</v>
      </c>
      <c r="S8">
        <f>ABS([1]Internal_forces!$B$41)</f>
        <v>7132200</v>
      </c>
      <c r="T8">
        <f>[1]Internal_forces!$B$42</f>
        <v>55680</v>
      </c>
      <c r="U8">
        <f>[1]Internal_forces!$B$43</f>
        <v>-16700</v>
      </c>
      <c r="V8">
        <f>[1]Internal_forces!$B$44</f>
        <v>-11752.820014953613</v>
      </c>
      <c r="W8">
        <f>[1]Internal_forces!$B$45</f>
        <v>83160</v>
      </c>
      <c r="X8">
        <f>[1]Internal_forces!$B$46</f>
        <v>-68720</v>
      </c>
      <c r="Y8">
        <f>[1]Internal_forces!$B$47</f>
        <v>-48891.349792480469</v>
      </c>
    </row>
    <row r="9" spans="1:25" x14ac:dyDescent="0.25">
      <c r="A9" t="s">
        <v>27</v>
      </c>
      <c r="B9" t="s">
        <v>0</v>
      </c>
      <c r="C9">
        <v>4.5999999999999996</v>
      </c>
      <c r="D9">
        <v>0</v>
      </c>
      <c r="E9" t="s">
        <v>28</v>
      </c>
      <c r="F9">
        <v>0.6</v>
      </c>
      <c r="G9" t="s">
        <v>12</v>
      </c>
      <c r="H9" t="s">
        <v>13</v>
      </c>
      <c r="I9">
        <v>0.15</v>
      </c>
      <c r="J9">
        <f t="shared" ref="J9:J27" si="1">IF(K9=2,4,IF(K9=3,8,IF(K9=4,12,IF(K9=5,16))))</f>
        <v>16</v>
      </c>
      <c r="K9">
        <v>5</v>
      </c>
      <c r="L9">
        <v>25</v>
      </c>
      <c r="Q9">
        <f t="shared" si="0"/>
        <v>50000000</v>
      </c>
      <c r="R9" s="1">
        <v>35000000000</v>
      </c>
      <c r="S9">
        <f>ABS([1]Internal_forces!$B$41)</f>
        <v>7132200</v>
      </c>
      <c r="T9">
        <f>[1]Internal_forces!$B$42</f>
        <v>55680</v>
      </c>
      <c r="U9">
        <f>[1]Internal_forces!$B$43</f>
        <v>-16700</v>
      </c>
      <c r="V9">
        <f>[1]Internal_forces!$B$44</f>
        <v>-11752.820014953613</v>
      </c>
      <c r="W9">
        <f>[1]Internal_forces!$B$45</f>
        <v>83160</v>
      </c>
      <c r="X9">
        <f>[1]Internal_forces!$B$46</f>
        <v>-68720</v>
      </c>
      <c r="Y9">
        <f>[1]Internal_forces!$B$47</f>
        <v>-48891.349792480469</v>
      </c>
    </row>
    <row r="10" spans="1:25" x14ac:dyDescent="0.25">
      <c r="A10" t="s">
        <v>27</v>
      </c>
      <c r="B10" t="s">
        <v>0</v>
      </c>
      <c r="C10">
        <v>4.5999999999999996</v>
      </c>
      <c r="D10">
        <v>0</v>
      </c>
      <c r="E10" t="s">
        <v>28</v>
      </c>
      <c r="F10">
        <v>0.6</v>
      </c>
      <c r="G10" t="s">
        <v>12</v>
      </c>
      <c r="H10" t="s">
        <v>13</v>
      </c>
      <c r="I10">
        <v>0.15</v>
      </c>
      <c r="J10">
        <f>IF(K10=2,4,IF(K10=3,8,IF(K10=4,12,IF(K10=5,16))))</f>
        <v>16</v>
      </c>
      <c r="K10">
        <v>5</v>
      </c>
      <c r="L10">
        <v>20</v>
      </c>
      <c r="Q10">
        <f t="shared" si="0"/>
        <v>50000000</v>
      </c>
      <c r="R10" s="1">
        <v>35000000000</v>
      </c>
      <c r="S10">
        <f>ABS([1]Internal_forces!$B$41)</f>
        <v>7132200</v>
      </c>
      <c r="T10">
        <f>[1]Internal_forces!$B$42</f>
        <v>55680</v>
      </c>
      <c r="U10">
        <f>[1]Internal_forces!$B$43</f>
        <v>-16700</v>
      </c>
      <c r="V10">
        <f>[1]Internal_forces!$B$44</f>
        <v>-11752.820014953613</v>
      </c>
      <c r="W10">
        <f>[1]Internal_forces!$B$45</f>
        <v>83160</v>
      </c>
      <c r="X10">
        <f>[1]Internal_forces!$B$46</f>
        <v>-68720</v>
      </c>
      <c r="Y10">
        <f>[1]Internal_forces!$B$47</f>
        <v>-48891.349792480469</v>
      </c>
    </row>
    <row r="11" spans="1:25" x14ac:dyDescent="0.25">
      <c r="A11" t="s">
        <v>27</v>
      </c>
      <c r="B11" t="s">
        <v>0</v>
      </c>
      <c r="C11">
        <v>4.5999999999999996</v>
      </c>
      <c r="D11">
        <v>0</v>
      </c>
      <c r="E11" t="s">
        <v>28</v>
      </c>
      <c r="F11">
        <v>0.6</v>
      </c>
      <c r="G11" t="s">
        <v>12</v>
      </c>
      <c r="H11" t="s">
        <v>13</v>
      </c>
      <c r="I11">
        <v>0.15</v>
      </c>
      <c r="J11">
        <f>IF(K11=2,4,IF(K11=3,8,IF(K11=4,12,IF(K11=5,16))))</f>
        <v>12</v>
      </c>
      <c r="K11">
        <v>4</v>
      </c>
      <c r="L11">
        <v>32</v>
      </c>
      <c r="Q11">
        <f t="shared" si="0"/>
        <v>50000000</v>
      </c>
      <c r="R11" s="1">
        <v>35000000000</v>
      </c>
      <c r="S11">
        <f>ABS([1]Internal_forces!$B$41)</f>
        <v>7132200</v>
      </c>
      <c r="T11">
        <f>[1]Internal_forces!$B$42</f>
        <v>55680</v>
      </c>
      <c r="U11">
        <f>[1]Internal_forces!$B$43</f>
        <v>-16700</v>
      </c>
      <c r="V11">
        <f>[1]Internal_forces!$B$44</f>
        <v>-11752.820014953613</v>
      </c>
      <c r="W11">
        <f>[1]Internal_forces!$B$45</f>
        <v>83160</v>
      </c>
      <c r="X11">
        <f>[1]Internal_forces!$B$46</f>
        <v>-68720</v>
      </c>
      <c r="Y11">
        <f>[1]Internal_forces!$B$47</f>
        <v>-48891.349792480469</v>
      </c>
    </row>
    <row r="12" spans="1:25" x14ac:dyDescent="0.25">
      <c r="A12" t="s">
        <v>27</v>
      </c>
      <c r="B12" t="s">
        <v>0</v>
      </c>
      <c r="C12">
        <v>4.5999999999999996</v>
      </c>
      <c r="D12">
        <v>0</v>
      </c>
      <c r="E12" t="s">
        <v>28</v>
      </c>
      <c r="F12">
        <v>0.6</v>
      </c>
      <c r="G12" t="s">
        <v>12</v>
      </c>
      <c r="H12" t="s">
        <v>13</v>
      </c>
      <c r="I12">
        <v>0.15</v>
      </c>
      <c r="J12">
        <f t="shared" si="1"/>
        <v>12</v>
      </c>
      <c r="K12">
        <v>4</v>
      </c>
      <c r="L12">
        <v>25</v>
      </c>
      <c r="Q12">
        <f t="shared" si="0"/>
        <v>50000000</v>
      </c>
      <c r="R12" s="1">
        <v>35000000000</v>
      </c>
      <c r="S12">
        <f>ABS([1]Internal_forces!$B$41)</f>
        <v>7132200</v>
      </c>
      <c r="T12">
        <f>[1]Internal_forces!$B$42</f>
        <v>55680</v>
      </c>
      <c r="U12">
        <f>[1]Internal_forces!$B$43</f>
        <v>-16700</v>
      </c>
      <c r="V12">
        <f>[1]Internal_forces!$B$44</f>
        <v>-11752.820014953613</v>
      </c>
      <c r="W12">
        <f>[1]Internal_forces!$B$45</f>
        <v>83160</v>
      </c>
      <c r="X12">
        <f>[1]Internal_forces!$B$46</f>
        <v>-68720</v>
      </c>
      <c r="Y12">
        <f>[1]Internal_forces!$B$47</f>
        <v>-48891.349792480469</v>
      </c>
    </row>
    <row r="13" spans="1:25" x14ac:dyDescent="0.25">
      <c r="A13" t="s">
        <v>27</v>
      </c>
      <c r="B13" t="s">
        <v>0</v>
      </c>
      <c r="C13">
        <v>4.5999999999999996</v>
      </c>
      <c r="D13">
        <v>0</v>
      </c>
      <c r="E13" t="s">
        <v>28</v>
      </c>
      <c r="F13">
        <v>0.6</v>
      </c>
      <c r="G13" t="s">
        <v>12</v>
      </c>
      <c r="H13" t="s">
        <v>13</v>
      </c>
      <c r="I13">
        <v>0.12</v>
      </c>
      <c r="J13">
        <f>IF(K13=2,4,IF(K13=3,8,IF(K13=4,12,IF(K13=5,16))))</f>
        <v>16</v>
      </c>
      <c r="K13">
        <v>5</v>
      </c>
      <c r="L13">
        <v>32</v>
      </c>
      <c r="Q13">
        <f t="shared" si="0"/>
        <v>50000000</v>
      </c>
      <c r="R13" s="1">
        <v>35000000000</v>
      </c>
      <c r="S13">
        <f>ABS([1]Internal_forces!$B$41)</f>
        <v>7132200</v>
      </c>
      <c r="T13">
        <f>[1]Internal_forces!$B$42</f>
        <v>55680</v>
      </c>
      <c r="U13">
        <f>[1]Internal_forces!$B$43</f>
        <v>-16700</v>
      </c>
      <c r="V13">
        <f>[1]Internal_forces!$B$44</f>
        <v>-11752.820014953613</v>
      </c>
      <c r="W13">
        <f>[1]Internal_forces!$B$45</f>
        <v>83160</v>
      </c>
      <c r="X13">
        <f>[1]Internal_forces!$B$46</f>
        <v>-68720</v>
      </c>
      <c r="Y13">
        <f>[1]Internal_forces!$B$47</f>
        <v>-48891.349792480469</v>
      </c>
    </row>
    <row r="14" spans="1:25" x14ac:dyDescent="0.25">
      <c r="A14" t="s">
        <v>27</v>
      </c>
      <c r="B14" t="s">
        <v>0</v>
      </c>
      <c r="C14">
        <v>4.5999999999999996</v>
      </c>
      <c r="D14">
        <v>0</v>
      </c>
      <c r="E14" t="s">
        <v>28</v>
      </c>
      <c r="F14">
        <v>0.6</v>
      </c>
      <c r="G14" t="s">
        <v>12</v>
      </c>
      <c r="H14" t="s">
        <v>13</v>
      </c>
      <c r="I14">
        <v>0.12</v>
      </c>
      <c r="J14">
        <f t="shared" si="1"/>
        <v>16</v>
      </c>
      <c r="K14">
        <v>5</v>
      </c>
      <c r="L14">
        <v>25</v>
      </c>
      <c r="Q14">
        <f t="shared" si="0"/>
        <v>50000000</v>
      </c>
      <c r="R14" s="1">
        <v>35000000000</v>
      </c>
      <c r="S14">
        <f>ABS([1]Internal_forces!$B$41)</f>
        <v>7132200</v>
      </c>
      <c r="T14">
        <f>[1]Internal_forces!$B$42</f>
        <v>55680</v>
      </c>
      <c r="U14">
        <f>[1]Internal_forces!$B$43</f>
        <v>-16700</v>
      </c>
      <c r="V14">
        <f>[1]Internal_forces!$B$44</f>
        <v>-11752.820014953613</v>
      </c>
      <c r="W14">
        <f>[1]Internal_forces!$B$45</f>
        <v>83160</v>
      </c>
      <c r="X14">
        <f>[1]Internal_forces!$B$46</f>
        <v>-68720</v>
      </c>
      <c r="Y14">
        <f>[1]Internal_forces!$B$47</f>
        <v>-48891.349792480469</v>
      </c>
    </row>
    <row r="15" spans="1:25" x14ac:dyDescent="0.25">
      <c r="A15" t="s">
        <v>27</v>
      </c>
      <c r="B15" t="s">
        <v>0</v>
      </c>
      <c r="C15">
        <v>4.5999999999999996</v>
      </c>
      <c r="D15">
        <v>0</v>
      </c>
      <c r="E15" t="s">
        <v>28</v>
      </c>
      <c r="F15">
        <v>0.6</v>
      </c>
      <c r="G15" t="s">
        <v>12</v>
      </c>
      <c r="H15" t="s">
        <v>13</v>
      </c>
      <c r="I15">
        <v>0.12</v>
      </c>
      <c r="J15">
        <f>IF(K15=2,4,IF(K15=3,8,IF(K15=4,12,IF(K15=5,16))))</f>
        <v>16</v>
      </c>
      <c r="K15">
        <v>5</v>
      </c>
      <c r="L15">
        <v>20</v>
      </c>
      <c r="Q15">
        <f t="shared" si="0"/>
        <v>50000000</v>
      </c>
      <c r="R15" s="1">
        <v>35000000000</v>
      </c>
      <c r="S15">
        <f>ABS([1]Internal_forces!$B$41)</f>
        <v>7132200</v>
      </c>
      <c r="T15">
        <f>[1]Internal_forces!$B$42</f>
        <v>55680</v>
      </c>
      <c r="U15">
        <f>[1]Internal_forces!$B$43</f>
        <v>-16700</v>
      </c>
      <c r="V15">
        <f>[1]Internal_forces!$B$44</f>
        <v>-11752.820014953613</v>
      </c>
      <c r="W15">
        <f>[1]Internal_forces!$B$45</f>
        <v>83160</v>
      </c>
      <c r="X15">
        <f>[1]Internal_forces!$B$46</f>
        <v>-68720</v>
      </c>
      <c r="Y15">
        <f>[1]Internal_forces!$B$47</f>
        <v>-48891.349792480469</v>
      </c>
    </row>
    <row r="16" spans="1:25" x14ac:dyDescent="0.25">
      <c r="A16" t="s">
        <v>27</v>
      </c>
      <c r="B16" t="s">
        <v>0</v>
      </c>
      <c r="C16">
        <v>4.5999999999999996</v>
      </c>
      <c r="D16">
        <v>0</v>
      </c>
      <c r="E16" t="s">
        <v>28</v>
      </c>
      <c r="F16">
        <v>0.6</v>
      </c>
      <c r="G16" t="s">
        <v>12</v>
      </c>
      <c r="H16" t="s">
        <v>13</v>
      </c>
      <c r="I16">
        <v>0.12</v>
      </c>
      <c r="J16">
        <f t="shared" si="1"/>
        <v>12</v>
      </c>
      <c r="K16">
        <v>4</v>
      </c>
      <c r="L16">
        <v>32</v>
      </c>
      <c r="Q16">
        <f t="shared" si="0"/>
        <v>50000000</v>
      </c>
      <c r="R16" s="1">
        <v>35000000000</v>
      </c>
      <c r="S16">
        <f>ABS([1]Internal_forces!$B$41)</f>
        <v>7132200</v>
      </c>
      <c r="T16">
        <f>[1]Internal_forces!$B$42</f>
        <v>55680</v>
      </c>
      <c r="U16">
        <f>[1]Internal_forces!$B$43</f>
        <v>-16700</v>
      </c>
      <c r="V16">
        <f>[1]Internal_forces!$B$44</f>
        <v>-11752.820014953613</v>
      </c>
      <c r="W16">
        <f>[1]Internal_forces!$B$45</f>
        <v>83160</v>
      </c>
      <c r="X16">
        <f>[1]Internal_forces!$B$46</f>
        <v>-68720</v>
      </c>
      <c r="Y16">
        <f>[1]Internal_forces!$B$47</f>
        <v>-48891.349792480469</v>
      </c>
    </row>
    <row r="17" spans="1:25" x14ac:dyDescent="0.25">
      <c r="A17" t="s">
        <v>27</v>
      </c>
      <c r="B17" t="s">
        <v>0</v>
      </c>
      <c r="C17">
        <v>4.5999999999999996</v>
      </c>
      <c r="D17">
        <v>0</v>
      </c>
      <c r="E17" t="s">
        <v>28</v>
      </c>
      <c r="F17">
        <v>0.6</v>
      </c>
      <c r="G17" t="s">
        <v>12</v>
      </c>
      <c r="H17" t="s">
        <v>13</v>
      </c>
      <c r="I17">
        <v>0.12</v>
      </c>
      <c r="J17">
        <f>IF(K17=2,4,IF(K17=3,8,IF(K17=4,12,IF(K17=5,16))))</f>
        <v>12</v>
      </c>
      <c r="K17">
        <v>4</v>
      </c>
      <c r="L17">
        <v>25</v>
      </c>
      <c r="Q17">
        <f t="shared" si="0"/>
        <v>50000000</v>
      </c>
      <c r="R17" s="1">
        <v>35000000000</v>
      </c>
      <c r="S17">
        <f>ABS([1]Internal_forces!$B$41)</f>
        <v>7132200</v>
      </c>
      <c r="T17">
        <f>[1]Internal_forces!$B$42</f>
        <v>55680</v>
      </c>
      <c r="U17">
        <f>[1]Internal_forces!$B$43</f>
        <v>-16700</v>
      </c>
      <c r="V17">
        <f>[1]Internal_forces!$B$44</f>
        <v>-11752.820014953613</v>
      </c>
      <c r="W17">
        <f>[1]Internal_forces!$B$45</f>
        <v>83160</v>
      </c>
      <c r="X17">
        <f>[1]Internal_forces!$B$46</f>
        <v>-68720</v>
      </c>
      <c r="Y17">
        <f>[1]Internal_forces!$B$47</f>
        <v>-48891.349792480469</v>
      </c>
    </row>
    <row r="18" spans="1:25" x14ac:dyDescent="0.25">
      <c r="A18" t="s">
        <v>27</v>
      </c>
      <c r="B18" t="s">
        <v>0</v>
      </c>
      <c r="C18">
        <v>4.5999999999999996</v>
      </c>
      <c r="D18">
        <v>0</v>
      </c>
      <c r="E18" t="s">
        <v>28</v>
      </c>
      <c r="F18">
        <v>0.6</v>
      </c>
      <c r="G18" t="s">
        <v>12</v>
      </c>
      <c r="H18" t="s">
        <v>13</v>
      </c>
      <c r="I18">
        <v>0.1</v>
      </c>
      <c r="J18">
        <f>IF(K18=2,4,IF(K18=3,8,IF(K18=4,12,IF(K18=5,16))))</f>
        <v>16</v>
      </c>
      <c r="K18">
        <v>5</v>
      </c>
      <c r="L18">
        <v>32</v>
      </c>
      <c r="Q18">
        <f t="shared" si="0"/>
        <v>50000000</v>
      </c>
      <c r="R18" s="1">
        <v>35000000000</v>
      </c>
      <c r="S18">
        <f>ABS([1]Internal_forces!$B$41)</f>
        <v>7132200</v>
      </c>
      <c r="T18">
        <f>[1]Internal_forces!$B$42</f>
        <v>55680</v>
      </c>
      <c r="U18">
        <f>[1]Internal_forces!$B$43</f>
        <v>-16700</v>
      </c>
      <c r="V18">
        <f>[1]Internal_forces!$B$44</f>
        <v>-11752.820014953613</v>
      </c>
      <c r="W18">
        <f>[1]Internal_forces!$B$45</f>
        <v>83160</v>
      </c>
      <c r="X18">
        <f>[1]Internal_forces!$B$46</f>
        <v>-68720</v>
      </c>
      <c r="Y18">
        <f>[1]Internal_forces!$B$47</f>
        <v>-48891.349792480469</v>
      </c>
    </row>
    <row r="19" spans="1:25" x14ac:dyDescent="0.25">
      <c r="A19" t="s">
        <v>27</v>
      </c>
      <c r="B19" t="s">
        <v>0</v>
      </c>
      <c r="C19">
        <v>4.5999999999999996</v>
      </c>
      <c r="D19">
        <v>0</v>
      </c>
      <c r="E19" t="s">
        <v>28</v>
      </c>
      <c r="F19">
        <v>0.6</v>
      </c>
      <c r="G19" t="s">
        <v>12</v>
      </c>
      <c r="H19" t="s">
        <v>13</v>
      </c>
      <c r="I19">
        <v>0.1</v>
      </c>
      <c r="J19">
        <f t="shared" si="1"/>
        <v>16</v>
      </c>
      <c r="K19">
        <v>5</v>
      </c>
      <c r="L19">
        <v>25</v>
      </c>
      <c r="Q19">
        <f t="shared" si="0"/>
        <v>50000000</v>
      </c>
      <c r="R19" s="1">
        <v>35000000000</v>
      </c>
      <c r="S19">
        <f>ABS([1]Internal_forces!$B$41)</f>
        <v>7132200</v>
      </c>
      <c r="T19">
        <f>[1]Internal_forces!$B$42</f>
        <v>55680</v>
      </c>
      <c r="U19">
        <f>[1]Internal_forces!$B$43</f>
        <v>-16700</v>
      </c>
      <c r="V19">
        <f>[1]Internal_forces!$B$44</f>
        <v>-11752.820014953613</v>
      </c>
      <c r="W19">
        <f>[1]Internal_forces!$B$45</f>
        <v>83160</v>
      </c>
      <c r="X19">
        <f>[1]Internal_forces!$B$46</f>
        <v>-68720</v>
      </c>
      <c r="Y19">
        <f>[1]Internal_forces!$B$47</f>
        <v>-48891.349792480469</v>
      </c>
    </row>
    <row r="20" spans="1:25" x14ac:dyDescent="0.25">
      <c r="A20" t="s">
        <v>27</v>
      </c>
      <c r="B20" t="s">
        <v>0</v>
      </c>
      <c r="C20">
        <v>4.5999999999999996</v>
      </c>
      <c r="D20">
        <v>0</v>
      </c>
      <c r="E20" t="s">
        <v>28</v>
      </c>
      <c r="F20">
        <v>0.6</v>
      </c>
      <c r="G20" t="s">
        <v>12</v>
      </c>
      <c r="H20" t="s">
        <v>13</v>
      </c>
      <c r="I20">
        <v>0.1</v>
      </c>
      <c r="J20">
        <f>IF(K20=2,4,IF(K20=3,8,IF(K20=4,12,IF(K20=5,16))))</f>
        <v>16</v>
      </c>
      <c r="K20">
        <v>5</v>
      </c>
      <c r="L20">
        <v>20</v>
      </c>
      <c r="Q20">
        <f t="shared" si="0"/>
        <v>50000000</v>
      </c>
      <c r="R20" s="1">
        <v>35000000000</v>
      </c>
      <c r="S20">
        <f>ABS([1]Internal_forces!$B$41)</f>
        <v>7132200</v>
      </c>
      <c r="T20">
        <f>[1]Internal_forces!$B$42</f>
        <v>55680</v>
      </c>
      <c r="U20">
        <f>[1]Internal_forces!$B$43</f>
        <v>-16700</v>
      </c>
      <c r="V20">
        <f>[1]Internal_forces!$B$44</f>
        <v>-11752.820014953613</v>
      </c>
      <c r="W20">
        <f>[1]Internal_forces!$B$45</f>
        <v>83160</v>
      </c>
      <c r="X20">
        <f>[1]Internal_forces!$B$46</f>
        <v>-68720</v>
      </c>
      <c r="Y20">
        <f>[1]Internal_forces!$B$47</f>
        <v>-48891.349792480469</v>
      </c>
    </row>
    <row r="21" spans="1:25" x14ac:dyDescent="0.25">
      <c r="A21" t="s">
        <v>27</v>
      </c>
      <c r="B21" t="s">
        <v>0</v>
      </c>
      <c r="C21">
        <v>4.5999999999999996</v>
      </c>
      <c r="D21">
        <v>0</v>
      </c>
      <c r="E21" t="s">
        <v>28</v>
      </c>
      <c r="F21">
        <v>0.6</v>
      </c>
      <c r="G21" t="s">
        <v>12</v>
      </c>
      <c r="H21" t="s">
        <v>13</v>
      </c>
      <c r="I21">
        <v>0.1</v>
      </c>
      <c r="J21">
        <f>IF(K21=2,4,IF(K21=3,8,IF(K21=4,12,IF(K21=5,16))))</f>
        <v>12</v>
      </c>
      <c r="K21">
        <v>4</v>
      </c>
      <c r="L21">
        <v>32</v>
      </c>
      <c r="Q21">
        <f t="shared" si="0"/>
        <v>50000000</v>
      </c>
      <c r="R21" s="1">
        <v>35000000000</v>
      </c>
      <c r="S21">
        <f>ABS([1]Internal_forces!$B$41)</f>
        <v>7132200</v>
      </c>
      <c r="T21">
        <f>[1]Internal_forces!$B$42</f>
        <v>55680</v>
      </c>
      <c r="U21">
        <f>[1]Internal_forces!$B$43</f>
        <v>-16700</v>
      </c>
      <c r="V21">
        <f>[1]Internal_forces!$B$44</f>
        <v>-11752.820014953613</v>
      </c>
      <c r="W21">
        <f>[1]Internal_forces!$B$45</f>
        <v>83160</v>
      </c>
      <c r="X21">
        <f>[1]Internal_forces!$B$46</f>
        <v>-68720</v>
      </c>
      <c r="Y21">
        <f>[1]Internal_forces!$B$47</f>
        <v>-48891.349792480469</v>
      </c>
    </row>
    <row r="22" spans="1:25" x14ac:dyDescent="0.25">
      <c r="A22" t="s">
        <v>27</v>
      </c>
      <c r="B22" t="s">
        <v>0</v>
      </c>
      <c r="C22">
        <v>4.5999999999999996</v>
      </c>
      <c r="D22">
        <v>0</v>
      </c>
      <c r="E22" t="s">
        <v>28</v>
      </c>
      <c r="F22">
        <v>0.6</v>
      </c>
      <c r="G22" t="s">
        <v>12</v>
      </c>
      <c r="H22" t="s">
        <v>13</v>
      </c>
      <c r="I22">
        <v>0.1</v>
      </c>
      <c r="J22">
        <f t="shared" si="1"/>
        <v>12</v>
      </c>
      <c r="K22">
        <v>4</v>
      </c>
      <c r="L22">
        <v>25</v>
      </c>
      <c r="Q22">
        <f t="shared" si="0"/>
        <v>50000000</v>
      </c>
      <c r="R22" s="1">
        <v>35000000000</v>
      </c>
      <c r="S22">
        <f>ABS([1]Internal_forces!$B$41)</f>
        <v>7132200</v>
      </c>
      <c r="T22">
        <f>[1]Internal_forces!$B$42</f>
        <v>55680</v>
      </c>
      <c r="U22">
        <f>[1]Internal_forces!$B$43</f>
        <v>-16700</v>
      </c>
      <c r="V22">
        <f>[1]Internal_forces!$B$44</f>
        <v>-11752.820014953613</v>
      </c>
      <c r="W22">
        <f>[1]Internal_forces!$B$45</f>
        <v>83160</v>
      </c>
      <c r="X22">
        <f>[1]Internal_forces!$B$46</f>
        <v>-68720</v>
      </c>
      <c r="Y22">
        <f>[1]Internal_forces!$B$47</f>
        <v>-48891.349792480469</v>
      </c>
    </row>
    <row r="23" spans="1:25" x14ac:dyDescent="0.25">
      <c r="A23" t="s">
        <v>27</v>
      </c>
      <c r="B23" t="s">
        <v>0</v>
      </c>
      <c r="C23">
        <v>4.5999999999999996</v>
      </c>
      <c r="D23">
        <v>0</v>
      </c>
      <c r="E23" t="s">
        <v>28</v>
      </c>
      <c r="F23">
        <v>0.6</v>
      </c>
      <c r="G23" t="s">
        <v>12</v>
      </c>
      <c r="H23" t="s">
        <v>13</v>
      </c>
      <c r="I23">
        <v>0.1</v>
      </c>
      <c r="J23">
        <f t="shared" si="1"/>
        <v>12</v>
      </c>
      <c r="K23">
        <v>4</v>
      </c>
      <c r="L23">
        <v>20</v>
      </c>
      <c r="Q23">
        <f t="shared" si="0"/>
        <v>50000000</v>
      </c>
      <c r="R23" s="1">
        <v>35000000000</v>
      </c>
      <c r="S23">
        <f>ABS([1]Internal_forces!$B$41)</f>
        <v>7132200</v>
      </c>
      <c r="T23">
        <f>[1]Internal_forces!$B$42</f>
        <v>55680</v>
      </c>
      <c r="U23">
        <f>[1]Internal_forces!$B$43</f>
        <v>-16700</v>
      </c>
      <c r="V23">
        <f>[1]Internal_forces!$B$44</f>
        <v>-11752.820014953613</v>
      </c>
      <c r="W23">
        <f>[1]Internal_forces!$B$45</f>
        <v>83160</v>
      </c>
      <c r="X23">
        <f>[1]Internal_forces!$B$46</f>
        <v>-68720</v>
      </c>
      <c r="Y23">
        <f>[1]Internal_forces!$B$47</f>
        <v>-48891.349792480469</v>
      </c>
    </row>
    <row r="24" spans="1:25" x14ac:dyDescent="0.25">
      <c r="A24" t="s">
        <v>27</v>
      </c>
      <c r="B24" t="s">
        <v>0</v>
      </c>
      <c r="C24">
        <v>4.5999999999999996</v>
      </c>
      <c r="D24">
        <v>0</v>
      </c>
      <c r="E24" t="s">
        <v>28</v>
      </c>
      <c r="F24">
        <v>0.6</v>
      </c>
      <c r="G24" t="s">
        <v>12</v>
      </c>
      <c r="H24" t="s">
        <v>13</v>
      </c>
      <c r="I24">
        <v>7.0000000000000007E-2</v>
      </c>
      <c r="J24">
        <f t="shared" si="1"/>
        <v>16</v>
      </c>
      <c r="K24">
        <v>5</v>
      </c>
      <c r="L24">
        <v>25</v>
      </c>
      <c r="Q24">
        <f t="shared" si="0"/>
        <v>50000000</v>
      </c>
      <c r="R24" s="1">
        <v>35000000000</v>
      </c>
      <c r="S24">
        <f>ABS([1]Internal_forces!$B$41)</f>
        <v>7132200</v>
      </c>
      <c r="T24">
        <f>[1]Internal_forces!$B$42</f>
        <v>55680</v>
      </c>
      <c r="U24">
        <f>[1]Internal_forces!$B$43</f>
        <v>-16700</v>
      </c>
      <c r="V24">
        <f>[1]Internal_forces!$B$44</f>
        <v>-11752.820014953613</v>
      </c>
      <c r="W24">
        <f>[1]Internal_forces!$B$45</f>
        <v>83160</v>
      </c>
      <c r="X24">
        <f>[1]Internal_forces!$B$46</f>
        <v>-68720</v>
      </c>
      <c r="Y24">
        <f>[1]Internal_forces!$B$47</f>
        <v>-48891.349792480469</v>
      </c>
    </row>
    <row r="25" spans="1:25" x14ac:dyDescent="0.25">
      <c r="A25" t="s">
        <v>27</v>
      </c>
      <c r="B25" t="s">
        <v>0</v>
      </c>
      <c r="C25">
        <v>4.5999999999999996</v>
      </c>
      <c r="D25">
        <v>0</v>
      </c>
      <c r="E25" t="s">
        <v>28</v>
      </c>
      <c r="F25">
        <v>0.6</v>
      </c>
      <c r="G25" t="s">
        <v>12</v>
      </c>
      <c r="H25" t="s">
        <v>13</v>
      </c>
      <c r="I25">
        <v>7.0000000000000007E-2</v>
      </c>
      <c r="J25">
        <f t="shared" si="1"/>
        <v>16</v>
      </c>
      <c r="K25">
        <v>5</v>
      </c>
      <c r="L25">
        <v>20</v>
      </c>
      <c r="Q25">
        <f t="shared" si="0"/>
        <v>50000000</v>
      </c>
      <c r="R25" s="1">
        <v>35000000000</v>
      </c>
      <c r="S25">
        <f>ABS([1]Internal_forces!$B$41)</f>
        <v>7132200</v>
      </c>
      <c r="T25">
        <f>[1]Internal_forces!$B$42</f>
        <v>55680</v>
      </c>
      <c r="U25">
        <f>[1]Internal_forces!$B$43</f>
        <v>-16700</v>
      </c>
      <c r="V25">
        <f>[1]Internal_forces!$B$44</f>
        <v>-11752.820014953613</v>
      </c>
      <c r="W25">
        <f>[1]Internal_forces!$B$45</f>
        <v>83160</v>
      </c>
      <c r="X25">
        <f>[1]Internal_forces!$B$46</f>
        <v>-68720</v>
      </c>
      <c r="Y25">
        <f>[1]Internal_forces!$B$47</f>
        <v>-48891.349792480469</v>
      </c>
    </row>
    <row r="26" spans="1:25" x14ac:dyDescent="0.25">
      <c r="A26" t="s">
        <v>27</v>
      </c>
      <c r="B26" t="s">
        <v>0</v>
      </c>
      <c r="C26">
        <v>4.5999999999999996</v>
      </c>
      <c r="D26">
        <v>0</v>
      </c>
      <c r="E26" t="s">
        <v>28</v>
      </c>
      <c r="F26">
        <v>0.6</v>
      </c>
      <c r="G26" t="s">
        <v>12</v>
      </c>
      <c r="H26" t="s">
        <v>13</v>
      </c>
      <c r="I26">
        <v>7.0000000000000007E-2</v>
      </c>
      <c r="J26">
        <f t="shared" si="1"/>
        <v>12</v>
      </c>
      <c r="K26">
        <v>4</v>
      </c>
      <c r="L26">
        <v>25</v>
      </c>
      <c r="Q26">
        <f t="shared" si="0"/>
        <v>50000000</v>
      </c>
      <c r="R26" s="1">
        <v>35000000000</v>
      </c>
      <c r="S26">
        <f>ABS([1]Internal_forces!$B$41)</f>
        <v>7132200</v>
      </c>
      <c r="T26">
        <f>[1]Internal_forces!$B$42</f>
        <v>55680</v>
      </c>
      <c r="U26">
        <f>[1]Internal_forces!$B$43</f>
        <v>-16700</v>
      </c>
      <c r="V26">
        <f>[1]Internal_forces!$B$44</f>
        <v>-11752.820014953613</v>
      </c>
      <c r="W26">
        <f>[1]Internal_forces!$B$45</f>
        <v>83160</v>
      </c>
      <c r="X26">
        <f>[1]Internal_forces!$B$46</f>
        <v>-68720</v>
      </c>
      <c r="Y26">
        <f>[1]Internal_forces!$B$47</f>
        <v>-48891.349792480469</v>
      </c>
    </row>
    <row r="27" spans="1:25" x14ac:dyDescent="0.25">
      <c r="A27" t="s">
        <v>27</v>
      </c>
      <c r="B27" t="s">
        <v>0</v>
      </c>
      <c r="C27">
        <v>4.5999999999999996</v>
      </c>
      <c r="D27">
        <v>0</v>
      </c>
      <c r="E27" t="s">
        <v>28</v>
      </c>
      <c r="F27">
        <v>0.6</v>
      </c>
      <c r="G27" t="s">
        <v>12</v>
      </c>
      <c r="H27" t="s">
        <v>13</v>
      </c>
      <c r="I27">
        <v>7.0000000000000007E-2</v>
      </c>
      <c r="J27">
        <f t="shared" si="1"/>
        <v>12</v>
      </c>
      <c r="K27">
        <v>4</v>
      </c>
      <c r="L27">
        <v>20</v>
      </c>
      <c r="Q27">
        <f t="shared" si="0"/>
        <v>50000000</v>
      </c>
      <c r="R27" s="1">
        <v>35000000000</v>
      </c>
      <c r="S27">
        <f>ABS([1]Internal_forces!$B$41)</f>
        <v>7132200</v>
      </c>
      <c r="T27">
        <f>[1]Internal_forces!$B$42</f>
        <v>55680</v>
      </c>
      <c r="U27">
        <f>[1]Internal_forces!$B$43</f>
        <v>-16700</v>
      </c>
      <c r="V27">
        <f>[1]Internal_forces!$B$44</f>
        <v>-11752.820014953613</v>
      </c>
      <c r="W27">
        <f>[1]Internal_forces!$B$45</f>
        <v>83160</v>
      </c>
      <c r="X27">
        <f>[1]Internal_forces!$B$46</f>
        <v>-68720</v>
      </c>
      <c r="Y27">
        <f>[1]Internal_forces!$B$47</f>
        <v>-48891.349792480469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Antigoni Chatzidaki</dc:creator>
  <cp:lastModifiedBy>Antigoni Chatzidaki</cp:lastModifiedBy>
  <dcterms:created xsi:type="dcterms:W3CDTF">2022-04-19T10:35:32Z</dcterms:created>
  <dcterms:modified xsi:type="dcterms:W3CDTF">2022-04-24T18:23:24Z</dcterms:modified>
</cp:coreProperties>
</file>