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113" windowWidth="21270" windowHeight="9983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Y34" i="1" l="1"/>
  <c r="U34" i="1"/>
  <c r="Y32" i="1"/>
  <c r="U32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T13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R13" i="1"/>
  <c r="S13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15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32" i="1"/>
  <c r="U19" i="1" l="1"/>
  <c r="U28" i="1" l="1"/>
  <c r="U27" i="1"/>
  <c r="U26" i="1"/>
  <c r="U25" i="1"/>
  <c r="U24" i="1"/>
  <c r="U23" i="1"/>
  <c r="U22" i="1"/>
  <c r="U21" i="1"/>
  <c r="U20" i="1"/>
  <c r="U18" i="1"/>
  <c r="U17" i="1"/>
  <c r="U16" i="1"/>
  <c r="U15" i="1"/>
  <c r="S16" i="1" l="1"/>
  <c r="S17" i="1"/>
  <c r="S18" i="1"/>
  <c r="S19" i="1"/>
  <c r="S20" i="1"/>
  <c r="S21" i="1"/>
  <c r="S22" i="1"/>
  <c r="S23" i="1"/>
  <c r="S24" i="1"/>
  <c r="S25" i="1"/>
  <c r="S26" i="1"/>
  <c r="S27" i="1"/>
  <c r="S28" i="1"/>
  <c r="S15" i="1"/>
  <c r="I54" i="1"/>
  <c r="H54" i="1"/>
  <c r="G54" i="1"/>
  <c r="I53" i="1"/>
  <c r="H53" i="1"/>
  <c r="G53" i="1"/>
  <c r="I52" i="1"/>
  <c r="H52" i="1"/>
  <c r="G52" i="1"/>
  <c r="I51" i="1"/>
  <c r="H51" i="1"/>
  <c r="G51" i="1"/>
  <c r="H50" i="1"/>
  <c r="G50" i="1"/>
  <c r="A32" i="1" l="1" a="1"/>
  <c r="I45" i="1" s="1"/>
  <c r="I7" i="1"/>
  <c r="I9" i="1" s="1"/>
  <c r="G7" i="1"/>
  <c r="C9" i="1"/>
  <c r="D9" i="1"/>
  <c r="E9" i="1"/>
  <c r="F9" i="1"/>
  <c r="G9" i="1"/>
  <c r="H9" i="1"/>
  <c r="B9" i="1"/>
  <c r="E8" i="1"/>
  <c r="C8" i="1"/>
  <c r="F7" i="1"/>
  <c r="D7" i="1"/>
  <c r="U13" i="1" l="1"/>
  <c r="AB13" i="1" s="1"/>
  <c r="C42" i="1"/>
  <c r="A32" i="1"/>
  <c r="C33" i="1"/>
  <c r="E34" i="1"/>
  <c r="G35" i="1"/>
  <c r="I36" i="1"/>
  <c r="K37" i="1"/>
  <c r="M38" i="1"/>
  <c r="A40" i="1"/>
  <c r="C41" i="1"/>
  <c r="E42" i="1"/>
  <c r="G43" i="1"/>
  <c r="I44" i="1"/>
  <c r="K45" i="1"/>
  <c r="B32" i="1"/>
  <c r="D33" i="1"/>
  <c r="F34" i="1"/>
  <c r="H35" i="1"/>
  <c r="J36" i="1"/>
  <c r="L37" i="1"/>
  <c r="N38" i="1"/>
  <c r="B40" i="1"/>
  <c r="D41" i="1"/>
  <c r="F42" i="1"/>
  <c r="H43" i="1"/>
  <c r="J44" i="1"/>
  <c r="L45" i="1"/>
  <c r="C32" i="1"/>
  <c r="E33" i="1"/>
  <c r="G34" i="1"/>
  <c r="I35" i="1"/>
  <c r="K36" i="1"/>
  <c r="M37" i="1"/>
  <c r="A39" i="1"/>
  <c r="C40" i="1"/>
  <c r="E41" i="1"/>
  <c r="G42" i="1"/>
  <c r="I43" i="1"/>
  <c r="K44" i="1"/>
  <c r="M45" i="1"/>
  <c r="D32" i="1"/>
  <c r="F33" i="1"/>
  <c r="H34" i="1"/>
  <c r="J35" i="1"/>
  <c r="L36" i="1"/>
  <c r="N37" i="1"/>
  <c r="B39" i="1"/>
  <c r="D40" i="1"/>
  <c r="F41" i="1"/>
  <c r="H42" i="1"/>
  <c r="J43" i="1"/>
  <c r="L44" i="1"/>
  <c r="N45" i="1"/>
  <c r="E32" i="1"/>
  <c r="G33" i="1"/>
  <c r="I34" i="1"/>
  <c r="K35" i="1"/>
  <c r="M36" i="1"/>
  <c r="A38" i="1"/>
  <c r="C39" i="1"/>
  <c r="E40" i="1"/>
  <c r="G41" i="1"/>
  <c r="I42" i="1"/>
  <c r="K43" i="1"/>
  <c r="M44" i="1"/>
  <c r="F32" i="1"/>
  <c r="H33" i="1"/>
  <c r="J34" i="1"/>
  <c r="L35" i="1"/>
  <c r="N36" i="1"/>
  <c r="B38" i="1"/>
  <c r="D39" i="1"/>
  <c r="F40" i="1"/>
  <c r="H41" i="1"/>
  <c r="J42" i="1"/>
  <c r="L43" i="1"/>
  <c r="N44" i="1"/>
  <c r="G32" i="1"/>
  <c r="I33" i="1"/>
  <c r="K34" i="1"/>
  <c r="M35" i="1"/>
  <c r="A37" i="1"/>
  <c r="C38" i="1"/>
  <c r="E39" i="1"/>
  <c r="G40" i="1"/>
  <c r="I41" i="1"/>
  <c r="J45" i="1"/>
  <c r="N39" i="1"/>
  <c r="E38" i="1"/>
  <c r="A34" i="1"/>
  <c r="A44" i="1"/>
  <c r="A42" i="1"/>
  <c r="D38" i="1"/>
  <c r="B36" i="1"/>
  <c r="H45" i="1"/>
  <c r="L39" i="1"/>
  <c r="M33" i="1"/>
  <c r="G45" i="1"/>
  <c r="K39" i="1"/>
  <c r="L33" i="1"/>
  <c r="F45" i="1"/>
  <c r="J39" i="1"/>
  <c r="K33" i="1"/>
  <c r="E45" i="1"/>
  <c r="I39" i="1"/>
  <c r="J33" i="1"/>
  <c r="D45" i="1"/>
  <c r="J41" i="1"/>
  <c r="H39" i="1"/>
  <c r="F37" i="1"/>
  <c r="C45" i="1"/>
  <c r="G39" i="1"/>
  <c r="A33" i="1"/>
  <c r="B45" i="1"/>
  <c r="F39" i="1"/>
  <c r="D37" i="1"/>
  <c r="A45" i="1"/>
  <c r="L38" i="1"/>
  <c r="M32" i="1"/>
  <c r="N42" i="1"/>
  <c r="B37" i="1"/>
  <c r="M42" i="1"/>
  <c r="H36" i="1"/>
  <c r="K40" i="1"/>
  <c r="I38" i="1"/>
  <c r="L34" i="1"/>
  <c r="J32" i="1"/>
  <c r="H40" i="1"/>
  <c r="F38" i="1"/>
  <c r="B34" i="1"/>
  <c r="B44" i="1"/>
  <c r="C36" i="1"/>
  <c r="M39" i="1"/>
  <c r="N33" i="1"/>
  <c r="N41" i="1"/>
  <c r="J37" i="1"/>
  <c r="M41" i="1"/>
  <c r="I37" i="1"/>
  <c r="F43" i="1"/>
  <c r="F35" i="1"/>
  <c r="K41" i="1"/>
  <c r="G37" i="1"/>
  <c r="D35" i="1"/>
  <c r="C43" i="1"/>
  <c r="E37" i="1"/>
  <c r="B43" i="1"/>
  <c r="N32" i="1"/>
  <c r="N40" i="1"/>
  <c r="A35" i="1"/>
  <c r="M40" i="1"/>
  <c r="N34" i="1"/>
  <c r="L40" i="1"/>
  <c r="K32" i="1"/>
  <c r="L42" i="1"/>
  <c r="E44" i="1"/>
  <c r="K42" i="1"/>
  <c r="H38" i="1"/>
  <c r="D34" i="1"/>
  <c r="I32" i="1"/>
  <c r="C44" i="1"/>
  <c r="D36" i="1"/>
  <c r="B42" i="1"/>
  <c r="N43" i="1"/>
  <c r="A36" i="1"/>
  <c r="M43" i="1"/>
  <c r="N35" i="1"/>
  <c r="L41" i="1"/>
  <c r="H37" i="1"/>
  <c r="E43" i="1"/>
  <c r="E35" i="1"/>
  <c r="D43" i="1"/>
  <c r="B33" i="1"/>
  <c r="B41" i="1"/>
  <c r="C35" i="1"/>
  <c r="A41" i="1"/>
  <c r="B35" i="1"/>
  <c r="A43" i="1"/>
  <c r="C37" i="1"/>
  <c r="H44" i="1"/>
  <c r="K38" i="1"/>
  <c r="L32" i="1"/>
  <c r="G44" i="1"/>
  <c r="J38" i="1"/>
  <c r="M34" i="1"/>
  <c r="F44" i="1"/>
  <c r="G36" i="1"/>
  <c r="J40" i="1"/>
  <c r="F36" i="1"/>
  <c r="D44" i="1"/>
  <c r="D42" i="1"/>
  <c r="I40" i="1"/>
  <c r="G38" i="1"/>
  <c r="E36" i="1"/>
  <c r="C34" i="1"/>
  <c r="H32" i="1"/>
  <c r="P32" i="1" l="1" a="1"/>
  <c r="P32" i="1" s="1"/>
  <c r="P45" i="1" l="1"/>
  <c r="P44" i="1"/>
  <c r="P43" i="1"/>
  <c r="P42" i="1"/>
  <c r="P41" i="1"/>
  <c r="P40" i="1"/>
  <c r="P39" i="1"/>
  <c r="P38" i="1"/>
  <c r="P33" i="1"/>
  <c r="P35" i="1"/>
  <c r="P37" i="1"/>
  <c r="P36" i="1"/>
  <c r="P34" i="1"/>
</calcChain>
</file>

<file path=xl/sharedStrings.xml><?xml version="1.0" encoding="utf-8"?>
<sst xmlns="http://schemas.openxmlformats.org/spreadsheetml/2006/main" count="45" uniqueCount="31">
  <si>
    <t>Граничные условия</t>
  </si>
  <si>
    <t>Точки</t>
  </si>
  <si>
    <t>A</t>
  </si>
  <si>
    <t>B</t>
  </si>
  <si>
    <t>C</t>
  </si>
  <si>
    <t>D</t>
  </si>
  <si>
    <t>E</t>
  </si>
  <si>
    <t>F</t>
  </si>
  <si>
    <t>x</t>
  </si>
  <si>
    <t>y</t>
  </si>
  <si>
    <t>G</t>
  </si>
  <si>
    <t>H</t>
  </si>
  <si>
    <t>Коэффициенты при неизвестных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</si>
  <si>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</si>
  <si>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</si>
  <si>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</si>
  <si>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</si>
  <si>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</si>
  <si>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</si>
  <si>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</si>
  <si>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</si>
  <si>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</si>
  <si>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</si>
  <si>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</si>
  <si>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</si>
  <si>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</si>
  <si>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</si>
  <si>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Св. члены</t>
  </si>
  <si>
    <t>Обратная матрица</t>
  </si>
  <si>
    <t>Решение</t>
  </si>
  <si>
    <t>Число обусловленности матрицы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</si>
</sst>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0" fontId="3" fillId="0" borderId="0" xfId="1" applyFont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2" fontId="4" fillId="3" borderId="1" xfId="0" applyNumberFormat="1" applyFont="1" applyFill="1" applyBorder="1"/>
    <xf numFmtId="0" fontId="4" fillId="2" borderId="0" xfId="0" applyFont="1" applyFill="1"/>
    <xf numFmtId="2" fontId="3" fillId="0" borderId="1" xfId="1" applyNumberFormat="1" applyFont="1" applyBorder="1"/>
    <xf numFmtId="2" fontId="4" fillId="0" borderId="0" xfId="0" applyNumberFormat="1" applyFont="1"/>
    <xf numFmtId="0" fontId="6" fillId="0" borderId="0" xfId="1" applyFont="1"/>
    <xf numFmtId="0" fontId="1" fillId="0" borderId="0" xfId="1"/>
    <xf numFmtId="0" fontId="7" fillId="0" borderId="1" xfId="1" applyFont="1" applyBorder="1" applyAlignment="1">
      <alignment horizontal="center"/>
    </xf>
    <xf numFmtId="164" fontId="7" fillId="0" borderId="0" xfId="0" applyNumberFormat="1" applyFont="1"/>
    <xf numFmtId="0" fontId="4" fillId="4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42863</xdr:colOff>
      <xdr:row>0</xdr:row>
      <xdr:rowOff>47625</xdr:rowOff>
    </xdr:from>
    <xdr:to>
      <xdr:col>6</xdr:col>
      <xdr:colOff>124908</xdr:colOff>
      <xdr:row>2</xdr:row>
      <xdr:rowOff>39285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3" y="47625"/>
          <a:ext cx="3977770" cy="454463"/>
        </a:xfrm>
        <a:prstGeom prst="rect">
          <a:avLst/>
        </a:prstGeom>
      </xdr:spPr>
    </xdr:pic>
    <xdr:clientData/>
  </xdr:twoCellAnchor>
  <xdr:twoCellAnchor editAs="oneCell">
    <xdr:from>
      <xdr:col>9</xdr:col>
      <xdr:colOff>612320</xdr:colOff>
      <xdr:row>0</xdr:row>
      <xdr:rowOff>38101</xdr:rowOff>
    </xdr:from>
    <xdr:to>
      <xdr:col>12</xdr:col>
      <xdr:colOff>410703</xdr:colOff>
      <xdr:row>9</xdr:row>
      <xdr:rowOff>155576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42981" y="38101"/>
          <a:ext cx="1737401" cy="2212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54"/>
  <sheetViews>
    <sheetView tabSelected="1" topLeftCell="A10" zoomScale="70" zoomScaleNormal="70" workbookViewId="0">
      <selection activeCell="Y35" sqref="Y35"/>
    </sheetView>
  </sheetViews>
  <sheetFormatPr defaultRowHeight="18" x14ac:dyDescent="0.55000000000000004"/>
  <cols>
    <col min="1" max="1" width="9.06640625" style="5"/>
    <col min="2" max="2" width="9.19921875" style="5" bestFit="1" customWidth="1"/>
    <col min="3" max="15" width="9.06640625" style="5"/>
    <col min="16" max="16" width="14.53125" style="5" customWidth="1"/>
    <col min="17" max="16384" width="9.06640625" style="5"/>
  </cols>
  <sheetData>
    <row r="5" spans="1:28" x14ac:dyDescent="0.55000000000000004">
      <c r="A5" s="1" t="s">
        <v>0</v>
      </c>
      <c r="B5" s="4"/>
      <c r="C5" s="4"/>
      <c r="D5" s="4"/>
      <c r="E5" s="4"/>
      <c r="F5" s="4"/>
      <c r="G5" s="4"/>
    </row>
    <row r="6" spans="1:28" x14ac:dyDescent="0.55000000000000004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10</v>
      </c>
      <c r="I6" s="2" t="s">
        <v>11</v>
      </c>
    </row>
    <row r="7" spans="1:28" x14ac:dyDescent="0.55000000000000004">
      <c r="A7" s="2" t="s">
        <v>8</v>
      </c>
      <c r="B7" s="2">
        <v>0</v>
      </c>
      <c r="C7" s="2">
        <v>1</v>
      </c>
      <c r="D7" s="2">
        <f>3*SQRT(1-D8*D8/25)</f>
        <v>1.7999999999999998</v>
      </c>
      <c r="E7" s="2">
        <v>2</v>
      </c>
      <c r="F7" s="2">
        <f>3*SQRT(1-F8*F8/25)</f>
        <v>2.4000000000000004</v>
      </c>
      <c r="G7" s="2">
        <f>3*SQRT(1-G8*G8/25)</f>
        <v>2.7495454169735041</v>
      </c>
      <c r="H7" s="2">
        <v>3</v>
      </c>
      <c r="I7" s="2">
        <f>3*SQRT(1-I8*I8/25)</f>
        <v>2.9393876913398138</v>
      </c>
    </row>
    <row r="8" spans="1:28" x14ac:dyDescent="0.55000000000000004">
      <c r="A8" s="2" t="s">
        <v>9</v>
      </c>
      <c r="B8" s="2">
        <v>5</v>
      </c>
      <c r="C8" s="2">
        <f>5*SQRT(1-C7*C7/9)</f>
        <v>4.714045207910317</v>
      </c>
      <c r="D8" s="2">
        <v>4</v>
      </c>
      <c r="E8" s="2">
        <f>5*SQRT(1-E7*E7/9)</f>
        <v>3.7267799624996494</v>
      </c>
      <c r="F8" s="2">
        <v>3</v>
      </c>
      <c r="G8" s="2">
        <v>2</v>
      </c>
      <c r="H8" s="2">
        <v>0</v>
      </c>
      <c r="I8" s="2">
        <v>1</v>
      </c>
    </row>
    <row r="9" spans="1:28" x14ac:dyDescent="0.55000000000000004">
      <c r="A9" s="3"/>
      <c r="B9" s="3">
        <f>2*ABS(B7)+ABS(B8)</f>
        <v>5</v>
      </c>
      <c r="C9" s="3">
        <f t="shared" ref="C9:I9" si="0">2*ABS(C7)+ABS(C8)</f>
        <v>6.714045207910317</v>
      </c>
      <c r="D9" s="3">
        <f t="shared" si="0"/>
        <v>7.6</v>
      </c>
      <c r="E9" s="3">
        <f t="shared" si="0"/>
        <v>7.7267799624996494</v>
      </c>
      <c r="F9" s="3">
        <f t="shared" si="0"/>
        <v>7.8000000000000007</v>
      </c>
      <c r="G9" s="3">
        <f t="shared" si="0"/>
        <v>7.4990908339470082</v>
      </c>
      <c r="H9" s="3">
        <f t="shared" si="0"/>
        <v>6</v>
      </c>
      <c r="I9" s="3">
        <f t="shared" si="0"/>
        <v>6.8787753826796276</v>
      </c>
    </row>
    <row r="13" spans="1:28" x14ac:dyDescent="0.55000000000000004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4"/>
      <c r="K13" s="4"/>
      <c r="L13" s="4"/>
      <c r="M13" s="4"/>
      <c r="N13" s="4"/>
      <c r="P13" s="1" t="s">
        <v>27</v>
      </c>
      <c r="R13" s="5">
        <f>MAX(R15:R28)</f>
        <v>0.5</v>
      </c>
      <c r="S13" s="8">
        <f>MAX(S15:S28)</f>
        <v>2</v>
      </c>
      <c r="T13" s="5">
        <f>MAX(T15:T28)</f>
        <v>0.5</v>
      </c>
      <c r="U13" s="8">
        <f t="shared" ref="U13" si="1">MAX(U15:U28)</f>
        <v>2.5</v>
      </c>
      <c r="W13" s="14" t="s">
        <v>30</v>
      </c>
      <c r="X13" s="15"/>
      <c r="Y13"/>
      <c r="Z13"/>
      <c r="AA13"/>
      <c r="AB13" s="16">
        <f>S13*U13</f>
        <v>5</v>
      </c>
    </row>
    <row r="14" spans="1:28" x14ac:dyDescent="0.55000000000000004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24</v>
      </c>
      <c r="M14" s="2" t="s">
        <v>25</v>
      </c>
      <c r="N14" s="2" t="s">
        <v>26</v>
      </c>
      <c r="P14" s="4"/>
    </row>
    <row r="15" spans="1:28" x14ac:dyDescent="0.55000000000000004">
      <c r="A15" s="2">
        <v>1</v>
      </c>
      <c r="B15" s="2">
        <v>-0.5</v>
      </c>
      <c r="C15" s="2">
        <v>-0.25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P15" s="12">
        <v>1.25</v>
      </c>
      <c r="R15" s="5">
        <f>SUM(A15:N15)</f>
        <v>0.25</v>
      </c>
      <c r="S15" s="6">
        <f>SUM(ABS(A15), ABS(B15), ABS(C15), ABS(D15), ABS(E15), ABS(F15), ABS(G15), ABS(H15), ABS(I15), ABS(J15), ABS(K15), ABS(L15), ABS(M15), ABS(N15))</f>
        <v>1.75</v>
      </c>
      <c r="T15" s="5">
        <f>SUM(A15:A28)</f>
        <v>0.5</v>
      </c>
      <c r="U15" s="6">
        <f>SUM(ABS(A15), ABS(A16), ABS(A17), ABS(A18), ABS(A19), ABS(A20), ABS(A21), ABS(A22), ABS(A23), ABS(A24), ABS(A25), ABS(A26), ABS(A27), ABS(A28))</f>
        <v>1.5</v>
      </c>
    </row>
    <row r="16" spans="1:28" x14ac:dyDescent="0.55000000000000004">
      <c r="A16" s="2">
        <v>-0.25</v>
      </c>
      <c r="B16" s="2">
        <v>1</v>
      </c>
      <c r="C16" s="2">
        <v>0</v>
      </c>
      <c r="D16" s="2">
        <v>-0.25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P16" s="12">
        <v>3.5775000000000001</v>
      </c>
      <c r="R16" s="5">
        <f t="shared" ref="R16:R28" si="2">SUM(A16:N16)</f>
        <v>0.5</v>
      </c>
      <c r="S16" s="6">
        <f t="shared" ref="S16:S28" si="3">SUM(ABS(A16), ABS(B16), ABS(C16), ABS(D16), ABS(E16), ABS(F16), ABS(G16), ABS(H16), ABS(I16), ABS(J16), ABS(K16), ABS(L16), ABS(M16), ABS(N16))</f>
        <v>1.5</v>
      </c>
      <c r="T16" s="5">
        <f>SUM(B15:B28)</f>
        <v>0.25</v>
      </c>
      <c r="U16" s="6">
        <f>SUM(ABS(B15), ABS(B16), ABS(B17), ABS(B18), ABS(B19), ABS(B20), ABS(B21), ABS(B22), ABS(B23), ABS(B24), ABS(B25), ABS(B26), ABS(B27), ABS(B28))</f>
        <v>1.75</v>
      </c>
    </row>
    <row r="17" spans="1:25" x14ac:dyDescent="0.55000000000000004">
      <c r="A17" s="2">
        <v>-0.25</v>
      </c>
      <c r="B17" s="2">
        <v>0</v>
      </c>
      <c r="C17" s="2">
        <v>1</v>
      </c>
      <c r="D17" s="2">
        <v>-0.5</v>
      </c>
      <c r="E17" s="2">
        <v>0</v>
      </c>
      <c r="F17" s="2">
        <v>-0.25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P17" s="12">
        <v>0</v>
      </c>
      <c r="R17" s="5">
        <f t="shared" si="2"/>
        <v>0</v>
      </c>
      <c r="S17" s="6">
        <f t="shared" si="3"/>
        <v>2</v>
      </c>
      <c r="T17" s="5">
        <f>SUM(C15:C28)</f>
        <v>0.25</v>
      </c>
      <c r="U17" s="6">
        <f>SUM(ABS(C15), ABS(C16), ABS(C17), ABS(C18), ABS(C19), ABS(C20), ABS(C21), ABS(C22), ABS(C23), ABS(C24), ABS(C25), ABS(C26), ABS(C27), ABS(C28))</f>
        <v>1.75</v>
      </c>
    </row>
    <row r="18" spans="1:25" x14ac:dyDescent="0.55000000000000004">
      <c r="A18" s="2">
        <v>0</v>
      </c>
      <c r="B18" s="2">
        <v>-0.25</v>
      </c>
      <c r="C18" s="2">
        <v>-0.25</v>
      </c>
      <c r="D18" s="2">
        <v>1</v>
      </c>
      <c r="E18" s="2">
        <v>-0.25</v>
      </c>
      <c r="F18" s="2">
        <v>0</v>
      </c>
      <c r="G18" s="2">
        <v>-0.25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P18" s="12">
        <v>0</v>
      </c>
      <c r="R18" s="5">
        <f t="shared" si="2"/>
        <v>0</v>
      </c>
      <c r="S18" s="6">
        <f t="shared" si="3"/>
        <v>2</v>
      </c>
      <c r="T18" s="5">
        <f>SUM(D15:D28)</f>
        <v>-0.25</v>
      </c>
      <c r="U18" s="6">
        <f>SUM(ABS(D15), ABS(D16), ABS(D17), ABS(D18), ABS(D19), ABS(D20), ABS(D21), ABS(D22), ABS(D23), ABS(D24), ABS(D25), ABS(D26), ABS(D27), ABS(D28))</f>
        <v>2.25</v>
      </c>
    </row>
    <row r="19" spans="1:25" x14ac:dyDescent="0.55000000000000004">
      <c r="A19" s="2">
        <v>0</v>
      </c>
      <c r="B19" s="2">
        <v>0</v>
      </c>
      <c r="C19" s="2">
        <v>0</v>
      </c>
      <c r="D19" s="2">
        <v>-0.25</v>
      </c>
      <c r="E19" s="2">
        <v>1</v>
      </c>
      <c r="F19" s="2">
        <v>0</v>
      </c>
      <c r="G19" s="2">
        <v>0</v>
      </c>
      <c r="H19" s="2">
        <v>-0.25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P19" s="12">
        <v>3.8824999999999998</v>
      </c>
      <c r="R19" s="5">
        <f t="shared" si="2"/>
        <v>0.5</v>
      </c>
      <c r="S19" s="6">
        <f t="shared" si="3"/>
        <v>1.5</v>
      </c>
      <c r="T19" s="5">
        <f>SUM(E15:E28)</f>
        <v>0.5</v>
      </c>
      <c r="U19" s="6">
        <f>SUM(ABS(E15), ABS(E16), ABS(E17), ABS(E18), ABS(E19), ABS(E20), ABS(E21), ABS(E22), ABS(E23), ABS(E24), ABS(E25), ABS(E26), ABS(E27), ABS(E28))</f>
        <v>1.5</v>
      </c>
    </row>
    <row r="20" spans="1:25" x14ac:dyDescent="0.55000000000000004">
      <c r="A20" s="2">
        <v>0</v>
      </c>
      <c r="B20" s="2">
        <v>0</v>
      </c>
      <c r="C20" s="2">
        <v>-0.25</v>
      </c>
      <c r="D20" s="2">
        <v>0</v>
      </c>
      <c r="E20" s="2">
        <v>0</v>
      </c>
      <c r="F20" s="2">
        <v>1</v>
      </c>
      <c r="G20" s="2">
        <v>-0.5</v>
      </c>
      <c r="H20" s="2">
        <v>0</v>
      </c>
      <c r="I20" s="2">
        <v>-0.25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P20" s="12">
        <v>0</v>
      </c>
      <c r="R20" s="5">
        <f t="shared" si="2"/>
        <v>0</v>
      </c>
      <c r="S20" s="6">
        <f t="shared" si="3"/>
        <v>2</v>
      </c>
      <c r="T20" s="5">
        <f>SUM(F15:F28)</f>
        <v>0.25</v>
      </c>
      <c r="U20" s="6">
        <f>SUM(ABS(F15), ABS(F16), ABS(F17), ABS(F18), ABS(F19), ABS(F20), ABS(F21), ABS(F22), ABS(F23), ABS(F24), ABS(F25), ABS(F26), ABS(F27), ABS(F28))</f>
        <v>1.75</v>
      </c>
    </row>
    <row r="21" spans="1:25" x14ac:dyDescent="0.55000000000000004">
      <c r="A21" s="2">
        <v>0</v>
      </c>
      <c r="B21" s="2">
        <v>0</v>
      </c>
      <c r="C21" s="2">
        <v>0</v>
      </c>
      <c r="D21" s="2">
        <v>-0.25</v>
      </c>
      <c r="E21" s="2">
        <v>0</v>
      </c>
      <c r="F21" s="2">
        <v>-0.25</v>
      </c>
      <c r="G21" s="2">
        <v>1</v>
      </c>
      <c r="H21" s="2">
        <v>-0.25</v>
      </c>
      <c r="I21" s="2">
        <v>0</v>
      </c>
      <c r="J21" s="2">
        <v>-0.25</v>
      </c>
      <c r="K21" s="2">
        <v>0</v>
      </c>
      <c r="L21" s="2">
        <v>0</v>
      </c>
      <c r="M21" s="2">
        <v>0</v>
      </c>
      <c r="N21" s="2">
        <v>0</v>
      </c>
      <c r="P21" s="12">
        <v>0</v>
      </c>
      <c r="R21" s="5">
        <f t="shared" si="2"/>
        <v>0</v>
      </c>
      <c r="S21" s="6">
        <f t="shared" si="3"/>
        <v>2</v>
      </c>
      <c r="T21" s="5">
        <f>SUM(G15:G28)</f>
        <v>-0.25</v>
      </c>
      <c r="U21" s="6">
        <f>SUM(ABS(G15), ABS(G16), ABS(G17), ABS(G18), ABS(G19), ABS(G20), ABS(G21), ABS(G22), ABS(G23), ABS(G24), ABS(G25), ABS(G26), ABS(G27), ABS(G28))</f>
        <v>2.25</v>
      </c>
    </row>
    <row r="22" spans="1:25" x14ac:dyDescent="0.55000000000000004">
      <c r="A22" s="2">
        <v>0</v>
      </c>
      <c r="B22" s="2">
        <v>0</v>
      </c>
      <c r="C22" s="2">
        <v>0</v>
      </c>
      <c r="D22" s="2">
        <v>0</v>
      </c>
      <c r="E22" s="2">
        <v>-0.25</v>
      </c>
      <c r="F22" s="2">
        <v>0</v>
      </c>
      <c r="G22" s="2">
        <v>-0.25</v>
      </c>
      <c r="H22" s="2">
        <v>1</v>
      </c>
      <c r="I22" s="2">
        <v>0</v>
      </c>
      <c r="J22" s="2">
        <v>0</v>
      </c>
      <c r="K22" s="2">
        <v>-0.25</v>
      </c>
      <c r="L22" s="2">
        <v>0</v>
      </c>
      <c r="M22" s="2">
        <v>0</v>
      </c>
      <c r="N22" s="2">
        <v>0</v>
      </c>
      <c r="P22" s="12">
        <v>1.875</v>
      </c>
      <c r="R22" s="5">
        <f t="shared" si="2"/>
        <v>0.25</v>
      </c>
      <c r="S22" s="6">
        <f t="shared" si="3"/>
        <v>1.75</v>
      </c>
      <c r="T22" s="5">
        <f>SUM(H15:H28)</f>
        <v>0.25</v>
      </c>
      <c r="U22" s="6">
        <f>SUM(ABS(H15), ABS(H16), ABS(H17), ABS(H18), ABS(H19), ABS(H20), ABS(H21), ABS(H22), ABS(H23), ABS(H24), ABS(H25), ABS(H26), ABS(H27), ABS(H28))</f>
        <v>1.75</v>
      </c>
    </row>
    <row r="23" spans="1:25" x14ac:dyDescent="0.55000000000000004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-0.25</v>
      </c>
      <c r="G23" s="2">
        <v>0</v>
      </c>
      <c r="H23" s="2">
        <v>0</v>
      </c>
      <c r="I23" s="2">
        <v>1</v>
      </c>
      <c r="J23" s="2">
        <v>-0.5</v>
      </c>
      <c r="K23" s="2">
        <v>0</v>
      </c>
      <c r="L23" s="2">
        <v>-0.25</v>
      </c>
      <c r="M23" s="2">
        <v>0</v>
      </c>
      <c r="N23" s="2">
        <v>0</v>
      </c>
      <c r="P23" s="12">
        <v>0</v>
      </c>
      <c r="R23" s="5">
        <f t="shared" si="2"/>
        <v>0</v>
      </c>
      <c r="S23" s="6">
        <f t="shared" si="3"/>
        <v>2</v>
      </c>
      <c r="T23" s="5">
        <f>SUM(I15:I28)</f>
        <v>0</v>
      </c>
      <c r="U23" s="6">
        <f>SUM(ABS(I15), ABS(I16), ABS(I17), ABS(I18), ABS(I19), ABS(I20), ABS(I21), ABS(I22), ABS(I23), ABS(I24), ABS(I25), ABS(I26), ABS(I27), ABS(I28))</f>
        <v>2</v>
      </c>
    </row>
    <row r="24" spans="1:25" x14ac:dyDescent="0.55000000000000004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-0.25</v>
      </c>
      <c r="H24" s="2">
        <v>0</v>
      </c>
      <c r="I24" s="2">
        <v>-0.25</v>
      </c>
      <c r="J24" s="2">
        <v>1</v>
      </c>
      <c r="K24" s="2">
        <v>-0.25</v>
      </c>
      <c r="L24" s="2">
        <v>0</v>
      </c>
      <c r="M24" s="2">
        <v>-0.25</v>
      </c>
      <c r="N24" s="2">
        <v>0</v>
      </c>
      <c r="P24" s="12">
        <v>0</v>
      </c>
      <c r="R24" s="5">
        <f t="shared" si="2"/>
        <v>0</v>
      </c>
      <c r="S24" s="6">
        <f t="shared" si="3"/>
        <v>2</v>
      </c>
      <c r="T24" s="5">
        <f>SUM(J15:J28)</f>
        <v>-0.5</v>
      </c>
      <c r="U24" s="6">
        <f>SUM(ABS(J15), ABS(J16), ABS(J17), ABS(J18), ABS(J19), ABS(J20), ABS(J21), ABS(J22), ABS(J23), ABS(J24), ABS(J25), ABS(J26), ABS(J27), ABS(J28))</f>
        <v>2.5</v>
      </c>
    </row>
    <row r="25" spans="1:25" x14ac:dyDescent="0.55000000000000004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-0.25</v>
      </c>
      <c r="I25" s="2">
        <v>0</v>
      </c>
      <c r="J25" s="2">
        <v>-0.25</v>
      </c>
      <c r="K25" s="2">
        <v>1</v>
      </c>
      <c r="L25" s="2">
        <v>0</v>
      </c>
      <c r="M25" s="2">
        <v>0</v>
      </c>
      <c r="N25" s="2">
        <v>-0.25</v>
      </c>
      <c r="P25" s="12">
        <v>1.72</v>
      </c>
      <c r="R25" s="5">
        <f t="shared" si="2"/>
        <v>0.25</v>
      </c>
      <c r="S25" s="6">
        <f t="shared" si="3"/>
        <v>1.75</v>
      </c>
      <c r="T25" s="5">
        <f>SUM(K15:K28)</f>
        <v>0</v>
      </c>
      <c r="U25" s="6">
        <f>SUM(ABS(K15), ABS(K16), ABS(K17), ABS(K18), ABS(K19), ABS(K20), ABS(K21), ABS(K22), ABS(K23), ABS(K24), ABS(K25), ABS(K26), ABS(K27), ABS(K28))</f>
        <v>2</v>
      </c>
    </row>
    <row r="26" spans="1:25" x14ac:dyDescent="0.55000000000000004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-0.5</v>
      </c>
      <c r="J26" s="2">
        <v>0</v>
      </c>
      <c r="K26" s="2">
        <v>0</v>
      </c>
      <c r="L26" s="2">
        <v>1</v>
      </c>
      <c r="M26" s="2">
        <v>-0.5</v>
      </c>
      <c r="N26" s="2">
        <v>0</v>
      </c>
      <c r="P26" s="12">
        <v>0</v>
      </c>
      <c r="R26" s="5">
        <f t="shared" si="2"/>
        <v>0</v>
      </c>
      <c r="S26" s="6">
        <f t="shared" si="3"/>
        <v>2</v>
      </c>
      <c r="T26" s="5">
        <f>SUM(L15:L28)</f>
        <v>0.5</v>
      </c>
      <c r="U26" s="6">
        <f>SUM(ABS(L15), ABS(L16), ABS(L17), ABS(L18), ABS(L19), ABS(L20), ABS(L21), ABS(L22), ABS(L23), ABS(L24), ABS(L25), ABS(L26), ABS(L27), ABS(L28))</f>
        <v>1.5</v>
      </c>
    </row>
    <row r="27" spans="1:25" x14ac:dyDescent="0.55000000000000004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-0.5</v>
      </c>
      <c r="K27" s="2">
        <v>0</v>
      </c>
      <c r="L27" s="2">
        <v>-0.25</v>
      </c>
      <c r="M27" s="2">
        <v>1</v>
      </c>
      <c r="N27" s="2">
        <v>-0.25</v>
      </c>
      <c r="P27" s="12">
        <v>0</v>
      </c>
      <c r="R27" s="5">
        <f t="shared" si="2"/>
        <v>0</v>
      </c>
      <c r="S27" s="6">
        <f t="shared" si="3"/>
        <v>2</v>
      </c>
      <c r="T27" s="5">
        <f>SUM(M15:M28)</f>
        <v>0</v>
      </c>
      <c r="U27" s="6">
        <f>SUM(ABS(M15), ABS(M16), ABS(M17), ABS(M18), ABS(M19), ABS(M20), ABS(M21), ABS(M22), ABS(M23), ABS(M24), ABS(M25), ABS(M26), ABS(M27), ABS(M28))</f>
        <v>2</v>
      </c>
    </row>
    <row r="28" spans="1:25" x14ac:dyDescent="0.55000000000000004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-0.5</v>
      </c>
      <c r="L28" s="2">
        <v>0</v>
      </c>
      <c r="M28" s="2">
        <v>-0.25</v>
      </c>
      <c r="N28" s="2">
        <v>1</v>
      </c>
      <c r="P28" s="12">
        <v>1.5</v>
      </c>
      <c r="R28" s="5">
        <f t="shared" si="2"/>
        <v>0.25</v>
      </c>
      <c r="S28" s="6">
        <f t="shared" si="3"/>
        <v>1.75</v>
      </c>
      <c r="T28" s="5">
        <f>SUM(N15:N28)</f>
        <v>0.5</v>
      </c>
      <c r="U28" s="6">
        <f>SUM(ABS(N15), ABS(N16), ABS(N17), ABS(N18), ABS(N19), ABS(N20), ABS(N21), ABS(N22), ABS(N23), ABS(N24), ABS(N25), ABS(N26), ABS(N27), ABS(N28))</f>
        <v>1.5</v>
      </c>
    </row>
    <row r="30" spans="1:25" x14ac:dyDescent="0.55000000000000004">
      <c r="A30" s="1" t="s">
        <v>28</v>
      </c>
      <c r="B30" s="4"/>
      <c r="C30" s="4"/>
      <c r="P30" s="7" t="s">
        <v>29</v>
      </c>
    </row>
    <row r="31" spans="1:25" x14ac:dyDescent="0.55000000000000004">
      <c r="A31" s="2" t="s">
        <v>13</v>
      </c>
      <c r="B31" s="2" t="s">
        <v>14</v>
      </c>
      <c r="C31" s="2" t="s">
        <v>15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23</v>
      </c>
      <c r="L31" s="2" t="s">
        <v>24</v>
      </c>
      <c r="M31" s="2" t="s">
        <v>25</v>
      </c>
      <c r="N31" s="2" t="s">
        <v>26</v>
      </c>
    </row>
    <row r="32" spans="1:25" x14ac:dyDescent="0.55000000000000004">
      <c r="A32" s="6">
        <f t="array" ref="A32:N45">MINVERSE(A15:N28)</f>
        <v>1.3601362691966477</v>
      </c>
      <c r="B32" s="6">
        <v>0.85051380380656449</v>
      </c>
      <c r="C32" s="6">
        <v>0.59003127298002556</v>
      </c>
      <c r="D32" s="6">
        <v>0.6817826768329629</v>
      </c>
      <c r="E32" s="6">
        <v>0.22545866474174903</v>
      </c>
      <c r="F32" s="6">
        <v>0.31820614589049223</v>
      </c>
      <c r="G32" s="6">
        <v>0.4710956928234864</v>
      </c>
      <c r="H32" s="6">
        <v>0.22005198213403313</v>
      </c>
      <c r="I32" s="6">
        <v>0.21169761775845686</v>
      </c>
      <c r="J32" s="6">
        <v>0.34613582054596564</v>
      </c>
      <c r="K32" s="6">
        <v>0.18365357097089713</v>
      </c>
      <c r="L32" s="6">
        <v>9.1224252298684846E-2</v>
      </c>
      <c r="M32" s="6">
        <v>0.15319939143628256</v>
      </c>
      <c r="N32" s="6">
        <v>8.42132406017949E-2</v>
      </c>
      <c r="P32" s="6">
        <f t="array" ref="P32:P45">MMULT(A32:N45,P15:P28)</f>
        <v>6.4730282049475827</v>
      </c>
      <c r="S32" s="17">
        <f>SUM(A32:N32)</f>
        <v>5.7874004020180427</v>
      </c>
      <c r="U32" s="17">
        <f>MAX(S32:S45)</f>
        <v>14.478087469207246</v>
      </c>
      <c r="W32" s="5">
        <f>SUM(A32:A45)</f>
        <v>4.3892785483888987</v>
      </c>
      <c r="Y32" s="5">
        <f>MAX(W32:W45)</f>
        <v>18.572149190128325</v>
      </c>
    </row>
    <row r="33" spans="1:25" x14ac:dyDescent="0.55000000000000004">
      <c r="A33" s="6">
        <v>0.42525690190328225</v>
      </c>
      <c r="B33" s="6">
        <v>1.3765528291376523</v>
      </c>
      <c r="C33" s="6">
        <v>0.32447477847547657</v>
      </c>
      <c r="D33" s="6">
        <v>0.65569751274404475</v>
      </c>
      <c r="E33" s="6">
        <v>0.21048839239830822</v>
      </c>
      <c r="F33" s="6">
        <v>0.21694469925457957</v>
      </c>
      <c r="G33" s="6">
        <v>0.3867992724892651</v>
      </c>
      <c r="H33" s="6">
        <v>0.18625605684918806</v>
      </c>
      <c r="I33" s="6">
        <v>0.1565047460535765</v>
      </c>
      <c r="J33" s="6">
        <v>0.27135412185466878</v>
      </c>
      <c r="K33" s="6">
        <v>0.14773656250917894</v>
      </c>
      <c r="L33" s="6">
        <v>6.8860081552528873E-2</v>
      </c>
      <c r="M33" s="6">
        <v>0.118935580156539</v>
      </c>
      <c r="N33" s="6">
        <v>6.6668035666429468E-2</v>
      </c>
      <c r="P33" s="6">
        <v>6.9767491047131447</v>
      </c>
      <c r="S33" s="17">
        <f t="shared" ref="S33:S45" si="4">SUM(A33:N33)</f>
        <v>4.6125295710447194</v>
      </c>
      <c r="W33" s="5">
        <f>SUM(B32:B45)</f>
        <v>6.127894557212187</v>
      </c>
    </row>
    <row r="34" spans="1:25" x14ac:dyDescent="0.55000000000000004">
      <c r="A34" s="6">
        <v>0.59003127298002556</v>
      </c>
      <c r="B34" s="6">
        <v>0.64894955695095313</v>
      </c>
      <c r="C34" s="6">
        <v>1.7111755349691491</v>
      </c>
      <c r="D34" s="6">
        <v>1.4157356818437619</v>
      </c>
      <c r="E34" s="6">
        <v>0.48085787417037962</v>
      </c>
      <c r="F34" s="6">
        <v>0.83893518505280973</v>
      </c>
      <c r="G34" s="6">
        <v>1.1107842263154155</v>
      </c>
      <c r="H34" s="6">
        <v>0.50769581483775639</v>
      </c>
      <c r="I34" s="6">
        <v>0.53378097892667442</v>
      </c>
      <c r="J34" s="6">
        <v>0.84183503847452501</v>
      </c>
      <c r="K34" s="6">
        <v>0.4391411588652307</v>
      </c>
      <c r="L34" s="6">
        <v>0.22717684608968164</v>
      </c>
      <c r="M34" s="6">
        <v>0.37492640543205219</v>
      </c>
      <c r="N34" s="6">
        <v>0.20351689107432067</v>
      </c>
      <c r="P34" s="6">
        <v>6.938614610364036</v>
      </c>
      <c r="S34" s="17">
        <f t="shared" si="4"/>
        <v>9.9245424659827375</v>
      </c>
      <c r="U34" s="18">
        <f>R13*U32</f>
        <v>7.2390437346036229</v>
      </c>
      <c r="W34" s="5">
        <f>SUM(C32:C45)</f>
        <v>7.4292196363434044</v>
      </c>
      <c r="Y34" s="18">
        <f>T13*Y32</f>
        <v>9.2860745950641626</v>
      </c>
    </row>
    <row r="35" spans="1:25" x14ac:dyDescent="0.55000000000000004">
      <c r="A35" s="6">
        <v>0.34089133841648139</v>
      </c>
      <c r="B35" s="6">
        <v>0.65569751274404464</v>
      </c>
      <c r="C35" s="6">
        <v>0.70786784092188071</v>
      </c>
      <c r="D35" s="6">
        <v>1.9410073741432161</v>
      </c>
      <c r="E35" s="6">
        <v>0.61649490485148384</v>
      </c>
      <c r="F35" s="6">
        <v>0.54957265112782605</v>
      </c>
      <c r="G35" s="6">
        <v>1.076101397133574</v>
      </c>
      <c r="H35" s="6">
        <v>0.52497224526271913</v>
      </c>
      <c r="I35" s="6">
        <v>0.41432136645584916</v>
      </c>
      <c r="J35" s="6">
        <v>0.73928066687270944</v>
      </c>
      <c r="K35" s="6">
        <v>0.40729267906581867</v>
      </c>
      <c r="L35" s="6">
        <v>0.18421607391143063</v>
      </c>
      <c r="M35" s="6">
        <v>0.32254292918987343</v>
      </c>
      <c r="N35" s="6">
        <v>0.18245890206392298</v>
      </c>
      <c r="P35" s="6">
        <v>7.1239682139049982</v>
      </c>
      <c r="S35" s="17">
        <f t="shared" si="4"/>
        <v>8.6627178821608304</v>
      </c>
      <c r="W35" s="5">
        <f>SUM(D32:D45)</f>
        <v>11.733021132070956</v>
      </c>
    </row>
    <row r="36" spans="1:25" x14ac:dyDescent="0.55000000000000004">
      <c r="A36" s="6">
        <v>0.11272933237087449</v>
      </c>
      <c r="B36" s="6">
        <v>0.21048839239830819</v>
      </c>
      <c r="C36" s="6">
        <v>0.24042893708518975</v>
      </c>
      <c r="D36" s="6">
        <v>0.61649490485148384</v>
      </c>
      <c r="E36" s="6">
        <v>1.282377775831141</v>
      </c>
      <c r="F36" s="6">
        <v>0.23249151111840083</v>
      </c>
      <c r="G36" s="6">
        <v>0.49225557700610656</v>
      </c>
      <c r="H36" s="6">
        <v>0.51301619847308</v>
      </c>
      <c r="I36" s="6">
        <v>0.19728153038230697</v>
      </c>
      <c r="J36" s="6">
        <v>0.37452818246306097</v>
      </c>
      <c r="K36" s="6">
        <v>0.27743144105507245</v>
      </c>
      <c r="L36" s="6">
        <v>9.1053213973883079E-2</v>
      </c>
      <c r="M36" s="6">
        <v>0.16693132551322537</v>
      </c>
      <c r="N36" s="6">
        <v>0.11109069164207444</v>
      </c>
      <c r="P36" s="6">
        <v>7.4784890921478064</v>
      </c>
      <c r="S36" s="17">
        <f t="shared" si="4"/>
        <v>4.9185990141642071</v>
      </c>
      <c r="W36" s="5">
        <f>SUM(E32:E45)</f>
        <v>6.25271198419793</v>
      </c>
    </row>
    <row r="37" spans="1:25" x14ac:dyDescent="0.55000000000000004">
      <c r="A37" s="6">
        <v>0.31820614589049218</v>
      </c>
      <c r="B37" s="6">
        <v>0.43388939850915909</v>
      </c>
      <c r="C37" s="6">
        <v>0.83893518505280962</v>
      </c>
      <c r="D37" s="6">
        <v>1.0991453022556525</v>
      </c>
      <c r="E37" s="6">
        <v>0.46498302223680177</v>
      </c>
      <c r="F37" s="6">
        <v>1.9383892920650949</v>
      </c>
      <c r="G37" s="6">
        <v>1.8198384181710279</v>
      </c>
      <c r="H37" s="6">
        <v>0.76078678669155442</v>
      </c>
      <c r="I37" s="6">
        <v>1.0947835650365427</v>
      </c>
      <c r="J37" s="6">
        <v>1.5426429996067152</v>
      </c>
      <c r="K37" s="6">
        <v>0.75832570635838847</v>
      </c>
      <c r="L37" s="6">
        <v>0.44905098423718048</v>
      </c>
      <c r="M37" s="6">
        <v>0.70142037191217943</v>
      </c>
      <c r="N37" s="6">
        <v>0.36493651956764189</v>
      </c>
      <c r="P37" s="9">
        <v>7.0334938086985703</v>
      </c>
      <c r="S37" s="17">
        <f t="shared" si="4"/>
        <v>12.58533369759124</v>
      </c>
      <c r="W37" s="5">
        <f>SUM(F32:F45)</f>
        <v>9.5945788649137729</v>
      </c>
    </row>
    <row r="38" spans="1:25" x14ac:dyDescent="0.55000000000000004">
      <c r="A38" s="6">
        <v>0.23554784641174326</v>
      </c>
      <c r="B38" s="6">
        <v>0.3867992724892651</v>
      </c>
      <c r="C38" s="6">
        <v>0.55539211315770776</v>
      </c>
      <c r="D38" s="6">
        <v>1.0761013971335744</v>
      </c>
      <c r="E38" s="6">
        <v>0.49225557700610673</v>
      </c>
      <c r="F38" s="6">
        <v>0.90991920908551382</v>
      </c>
      <c r="G38" s="6">
        <v>2.3145665127235091</v>
      </c>
      <c r="H38" s="6">
        <v>0.89292091089085213</v>
      </c>
      <c r="I38" s="6">
        <v>0.76971821046083866</v>
      </c>
      <c r="J38" s="6">
        <v>1.4694053246985834</v>
      </c>
      <c r="K38" s="6">
        <v>0.76486155383379262</v>
      </c>
      <c r="L38" s="6">
        <v>0.34977415402962891</v>
      </c>
      <c r="M38" s="6">
        <v>0.62937840565767711</v>
      </c>
      <c r="N38" s="6">
        <v>0.34855998987286735</v>
      </c>
      <c r="P38" s="9">
        <v>7.1020200483950076</v>
      </c>
      <c r="S38" s="17">
        <f t="shared" si="4"/>
        <v>11.195200477451658</v>
      </c>
      <c r="W38" s="5">
        <f>SUM(G32:G45)</f>
        <v>15.693038714186892</v>
      </c>
    </row>
    <row r="39" spans="1:25" x14ac:dyDescent="0.55000000000000004">
      <c r="A39" s="6">
        <v>0.11002599106701658</v>
      </c>
      <c r="B39" s="6">
        <v>0.18625605684918811</v>
      </c>
      <c r="C39" s="6">
        <v>0.25384790741887825</v>
      </c>
      <c r="D39" s="6">
        <v>0.52497224526271935</v>
      </c>
      <c r="E39" s="6">
        <v>0.51301619847308011</v>
      </c>
      <c r="F39" s="6">
        <v>0.38039339334577732</v>
      </c>
      <c r="G39" s="6">
        <v>0.89292091089085213</v>
      </c>
      <c r="H39" s="6">
        <v>1.5270925486296008</v>
      </c>
      <c r="I39" s="6">
        <v>0.37480475507337868</v>
      </c>
      <c r="J39" s="6">
        <v>0.75883206297953432</v>
      </c>
      <c r="K39" s="6">
        <v>0.70243308515447112</v>
      </c>
      <c r="L39" s="6">
        <v>0.17999678198410168</v>
      </c>
      <c r="M39" s="6">
        <v>0.34518237286302805</v>
      </c>
      <c r="N39" s="6">
        <v>0.26190386450437481</v>
      </c>
      <c r="P39" s="9">
        <v>7.2599881546862282</v>
      </c>
      <c r="S39" s="17">
        <f t="shared" si="4"/>
        <v>7.0116781744960015</v>
      </c>
      <c r="W39" s="5">
        <f>SUM(H32:H45)</f>
        <v>9.2778268047207586</v>
      </c>
    </row>
    <row r="40" spans="1:25" x14ac:dyDescent="0.55000000000000004">
      <c r="A40" s="6">
        <v>0.21169761775845683</v>
      </c>
      <c r="B40" s="6">
        <v>0.31300949210715301</v>
      </c>
      <c r="C40" s="6">
        <v>0.53378097892667431</v>
      </c>
      <c r="D40" s="6">
        <v>0.82864273291169843</v>
      </c>
      <c r="E40" s="6">
        <v>0.394563060764614</v>
      </c>
      <c r="F40" s="6">
        <v>1.0947835650365429</v>
      </c>
      <c r="G40" s="6">
        <v>1.5394364209216773</v>
      </c>
      <c r="H40" s="6">
        <v>0.74960951014675725</v>
      </c>
      <c r="I40" s="6">
        <v>2.3059168602978191</v>
      </c>
      <c r="J40" s="6">
        <v>2.3899263105551691</v>
      </c>
      <c r="K40" s="6">
        <v>1.0644385589007377</v>
      </c>
      <c r="L40" s="6">
        <v>0.86947878279978263</v>
      </c>
      <c r="M40" s="6">
        <v>1.1719982709013115</v>
      </c>
      <c r="N40" s="6">
        <v>0.55910920745051218</v>
      </c>
      <c r="P40" s="9">
        <v>6.9913205276402319</v>
      </c>
      <c r="S40" s="17">
        <f t="shared" si="4"/>
        <v>14.026391369478908</v>
      </c>
      <c r="W40" s="5">
        <f>SUM(I32:I45)</f>
        <v>11.256057109124788</v>
      </c>
    </row>
    <row r="41" spans="1:25" x14ac:dyDescent="0.55000000000000004">
      <c r="A41" s="6">
        <v>0.17306791027298279</v>
      </c>
      <c r="B41" s="6">
        <v>0.27135412185466873</v>
      </c>
      <c r="C41" s="6">
        <v>0.42091751923726234</v>
      </c>
      <c r="D41" s="6">
        <v>0.73928066687270966</v>
      </c>
      <c r="E41" s="6">
        <v>0.37452818246306097</v>
      </c>
      <c r="F41" s="6">
        <v>0.77132149980335751</v>
      </c>
      <c r="G41" s="6">
        <v>1.469405324698583</v>
      </c>
      <c r="H41" s="6">
        <v>0.75883206297953421</v>
      </c>
      <c r="I41" s="6">
        <v>1.1949631552775846</v>
      </c>
      <c r="J41" s="6">
        <v>2.8368655693353748</v>
      </c>
      <c r="K41" s="6">
        <v>1.1913947447564923</v>
      </c>
      <c r="L41" s="6">
        <v>0.58583277598580297</v>
      </c>
      <c r="M41" s="6">
        <v>1.1483679486656275</v>
      </c>
      <c r="N41" s="6">
        <v>0.58494067335552991</v>
      </c>
      <c r="P41" s="9">
        <v>6.9906300162902282</v>
      </c>
      <c r="S41" s="17">
        <f t="shared" si="4"/>
        <v>12.521072155558571</v>
      </c>
      <c r="W41" s="5">
        <f>SUM(J32:J45)</f>
        <v>18.572149190128325</v>
      </c>
    </row>
    <row r="42" spans="1:25" x14ac:dyDescent="0.55000000000000004">
      <c r="A42" s="6">
        <v>9.182678548544855E-2</v>
      </c>
      <c r="B42" s="6">
        <v>0.14773656250917894</v>
      </c>
      <c r="C42" s="6">
        <v>0.21957057943261529</v>
      </c>
      <c r="D42" s="6">
        <v>0.40729267906581873</v>
      </c>
      <c r="E42" s="6">
        <v>0.2774314410550725</v>
      </c>
      <c r="F42" s="6">
        <v>0.37916285317919418</v>
      </c>
      <c r="G42" s="6">
        <v>0.7648615538337924</v>
      </c>
      <c r="H42" s="6">
        <v>0.70243308515447112</v>
      </c>
      <c r="I42" s="6">
        <v>0.53221927945036884</v>
      </c>
      <c r="J42" s="6">
        <v>1.1913947447564921</v>
      </c>
      <c r="K42" s="6">
        <v>1.7674393457290194</v>
      </c>
      <c r="L42" s="6">
        <v>0.2791597599328946</v>
      </c>
      <c r="M42" s="6">
        <v>0.58441976028120957</v>
      </c>
      <c r="N42" s="6">
        <v>0.58796477650255718</v>
      </c>
      <c r="P42" s="9">
        <v>6.9594434782020995</v>
      </c>
      <c r="S42" s="17">
        <f t="shared" si="4"/>
        <v>7.9329132063681316</v>
      </c>
      <c r="W42" s="5">
        <f>SUM(K32:K45)</f>
        <v>11.165556520498209</v>
      </c>
    </row>
    <row r="43" spans="1:25" x14ac:dyDescent="0.55000000000000004">
      <c r="A43" s="6">
        <v>0.18244850459736964</v>
      </c>
      <c r="B43" s="6">
        <v>0.27544032621011544</v>
      </c>
      <c r="C43" s="6">
        <v>0.45435369217936317</v>
      </c>
      <c r="D43" s="6">
        <v>0.73686429564572253</v>
      </c>
      <c r="E43" s="6">
        <v>0.36421285589553237</v>
      </c>
      <c r="F43" s="6">
        <v>0.89810196847436097</v>
      </c>
      <c r="G43" s="6">
        <v>1.3990966161185154</v>
      </c>
      <c r="H43" s="6">
        <v>0.71998712793640662</v>
      </c>
      <c r="I43" s="6">
        <v>1.7389575655995653</v>
      </c>
      <c r="J43" s="6">
        <v>2.3433311039432119</v>
      </c>
      <c r="K43" s="6">
        <v>1.1166390397315784</v>
      </c>
      <c r="L43" s="6">
        <v>1.857198594990344</v>
      </c>
      <c r="M43" s="6">
        <v>1.6898368143618119</v>
      </c>
      <c r="N43" s="6">
        <v>0.70161896352334741</v>
      </c>
      <c r="P43" s="9">
        <v>6.9505282692819028</v>
      </c>
      <c r="S43" s="17">
        <f t="shared" si="4"/>
        <v>14.478087469207246</v>
      </c>
      <c r="W43" s="5">
        <f>SUM(L32:L45)</f>
        <v>6.4287501907285245</v>
      </c>
    </row>
    <row r="44" spans="1:25" x14ac:dyDescent="0.55000000000000004">
      <c r="A44" s="6">
        <v>0.1531993914362825</v>
      </c>
      <c r="B44" s="6">
        <v>0.23787116031307795</v>
      </c>
      <c r="C44" s="6">
        <v>0.37492640543205208</v>
      </c>
      <c r="D44" s="6">
        <v>0.64508585837974697</v>
      </c>
      <c r="E44" s="6">
        <v>0.3338626510264508</v>
      </c>
      <c r="F44" s="6">
        <v>0.70142037191217943</v>
      </c>
      <c r="G44" s="6">
        <v>1.258756811315354</v>
      </c>
      <c r="H44" s="6">
        <v>0.69036474572605599</v>
      </c>
      <c r="I44" s="6">
        <v>1.1719982709013115</v>
      </c>
      <c r="J44" s="6">
        <v>2.296735897331255</v>
      </c>
      <c r="K44" s="6">
        <v>1.1688395205624191</v>
      </c>
      <c r="L44" s="6">
        <v>0.84491840718090583</v>
      </c>
      <c r="M44" s="6">
        <v>2.2076753578223123</v>
      </c>
      <c r="N44" s="6">
        <v>0.84412871959618274</v>
      </c>
      <c r="P44" s="9">
        <v>6.9097360109235737</v>
      </c>
      <c r="S44" s="17">
        <f t="shared" si="4"/>
        <v>12.929783568935587</v>
      </c>
      <c r="W44" s="5">
        <f>SUM(M32:M45)</f>
        <v>10.458943653789312</v>
      </c>
    </row>
    <row r="45" spans="1:25" x14ac:dyDescent="0.55000000000000004">
      <c r="A45" s="6">
        <v>8.42132406017949E-2</v>
      </c>
      <c r="B45" s="6">
        <v>0.13333607133285894</v>
      </c>
      <c r="C45" s="6">
        <v>0.20351689107432069</v>
      </c>
      <c r="D45" s="6">
        <v>0.36491780412784613</v>
      </c>
      <c r="E45" s="6">
        <v>0.22218138328414896</v>
      </c>
      <c r="F45" s="6">
        <v>0.36493651956764195</v>
      </c>
      <c r="G45" s="6">
        <v>0.6971199797457347</v>
      </c>
      <c r="H45" s="6">
        <v>0.5238077290087495</v>
      </c>
      <c r="I45" s="6">
        <v>0.55910920745051229</v>
      </c>
      <c r="J45" s="6">
        <v>1.1698813467110598</v>
      </c>
      <c r="K45" s="6">
        <v>1.1759295530051144</v>
      </c>
      <c r="L45" s="6">
        <v>0.35080948176167376</v>
      </c>
      <c r="M45" s="6">
        <v>0.84412871959618285</v>
      </c>
      <c r="N45" s="6">
        <v>1.5050145681503242</v>
      </c>
      <c r="P45" s="10">
        <v>6.7071557418319427</v>
      </c>
      <c r="S45" s="17">
        <f t="shared" si="4"/>
        <v>8.1989024954179648</v>
      </c>
      <c r="W45" s="5">
        <f>SUM(N32:N45)</f>
        <v>6.4061250435718806</v>
      </c>
    </row>
    <row r="49" spans="7:10" x14ac:dyDescent="0.55000000000000004">
      <c r="G49" s="11">
        <v>5</v>
      </c>
      <c r="H49" s="11">
        <v>6.71</v>
      </c>
    </row>
    <row r="50" spans="7:10" x14ac:dyDescent="0.55000000000000004">
      <c r="G50" s="5">
        <f>P32</f>
        <v>6.4730282049475827</v>
      </c>
      <c r="H50" s="5">
        <f>P33</f>
        <v>6.9767491047131447</v>
      </c>
      <c r="I50" s="11">
        <v>7.6</v>
      </c>
      <c r="J50" s="11">
        <v>7.73</v>
      </c>
    </row>
    <row r="51" spans="7:10" x14ac:dyDescent="0.55000000000000004">
      <c r="G51" s="5">
        <f>P34</f>
        <v>6.938614610364036</v>
      </c>
      <c r="H51" s="5">
        <f>P35</f>
        <v>7.1239682139049982</v>
      </c>
      <c r="I51" s="5">
        <f>P36</f>
        <v>7.4784890921478064</v>
      </c>
      <c r="J51" s="11">
        <v>7.8</v>
      </c>
    </row>
    <row r="52" spans="7:10" x14ac:dyDescent="0.55000000000000004">
      <c r="G52" s="5">
        <f>P37</f>
        <v>7.0334938086985703</v>
      </c>
      <c r="H52" s="5">
        <f>P38</f>
        <v>7.1020200483950076</v>
      </c>
      <c r="I52" s="5">
        <f>P39</f>
        <v>7.2599881546862282</v>
      </c>
      <c r="J52" s="11">
        <v>7.5</v>
      </c>
    </row>
    <row r="53" spans="7:10" x14ac:dyDescent="0.55000000000000004">
      <c r="G53" s="5">
        <f>P40</f>
        <v>6.9913205276402319</v>
      </c>
      <c r="H53" s="5">
        <f>P41</f>
        <v>6.9906300162902282</v>
      </c>
      <c r="I53" s="5">
        <f>P42</f>
        <v>6.9594434782020995</v>
      </c>
      <c r="J53" s="11">
        <v>6.88</v>
      </c>
    </row>
    <row r="54" spans="7:10" x14ac:dyDescent="0.55000000000000004">
      <c r="G54" s="5">
        <f>P43</f>
        <v>6.9505282692819028</v>
      </c>
      <c r="H54" s="5">
        <f>P44</f>
        <v>6.9097360109235737</v>
      </c>
      <c r="I54" s="13">
        <f>P45</f>
        <v>6.7071557418319427</v>
      </c>
      <c r="J54" s="11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2024-04-29T11:50:05Z</dcterms:created>
  <dcterms:modified xsi:type="dcterms:W3CDTF">2024-05-02T19:49:45Z</dcterms:modified>
</cp:coreProperties>
</file>