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5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49" i="1" l="1"/>
  <c r="L46" i="1"/>
  <c r="L41" i="1"/>
  <c r="G47" i="1"/>
  <c r="I47" i="1" s="1"/>
  <c r="I45" i="1"/>
  <c r="G45" i="1"/>
  <c r="L37" i="1"/>
  <c r="L36" i="1"/>
  <c r="G36" i="1"/>
  <c r="H33" i="1"/>
  <c r="I33" i="1"/>
  <c r="J33" i="1"/>
  <c r="K33" i="1"/>
  <c r="L33" i="1"/>
  <c r="M33" i="1"/>
  <c r="N33" i="1"/>
  <c r="O33" i="1"/>
  <c r="P33" i="1"/>
  <c r="Q33" i="1"/>
  <c r="R33" i="1"/>
  <c r="S33" i="1"/>
  <c r="G33" i="1"/>
  <c r="H30" i="1"/>
  <c r="G30" i="1"/>
  <c r="I30" i="1"/>
  <c r="J30" i="1"/>
  <c r="K30" i="1"/>
  <c r="L30" i="1"/>
  <c r="M30" i="1"/>
  <c r="N30" i="1"/>
  <c r="O30" i="1"/>
  <c r="P30" i="1"/>
  <c r="Q30" i="1"/>
  <c r="R30" i="1"/>
  <c r="S30" i="1"/>
  <c r="L26" i="1"/>
  <c r="N23" i="1"/>
  <c r="K23" i="1"/>
  <c r="U22" i="1"/>
  <c r="U21" i="1"/>
  <c r="U20" i="1"/>
  <c r="K6" i="1"/>
  <c r="H3" i="1"/>
  <c r="C18" i="1"/>
  <c r="L3" i="1"/>
  <c r="K3" i="1"/>
  <c r="A18" i="1"/>
  <c r="N36" i="1" l="1"/>
</calcChain>
</file>

<file path=xl/sharedStrings.xml><?xml version="1.0" encoding="utf-8"?>
<sst xmlns="http://schemas.openxmlformats.org/spreadsheetml/2006/main" count="1" uniqueCount="1">
  <si>
    <t>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</si>
</sst>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"/>
    <numFmt numFmtId="170" formatCode="0.000000"/>
    <numFmt numFmtId="171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41</xdr:row>
      <xdr:rowOff>152400</xdr:rowOff>
    </xdr:from>
    <xdr:to>
      <xdr:col>14</xdr:col>
      <xdr:colOff>523875</xdr:colOff>
      <xdr:row>42</xdr:row>
      <xdr:rowOff>171450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7981950"/>
          <a:ext cx="1085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J18" workbookViewId="0">
      <selection activeCell="L49" sqref="L49"/>
    </sheetView>
  </sheetViews>
  <sheetFormatPr defaultRowHeight="15" x14ac:dyDescent="0.25"/>
  <cols>
    <col min="7" max="7" width="12" bestFit="1" customWidth="1"/>
    <col min="12" max="12" width="11.5703125" bestFit="1" customWidth="1"/>
  </cols>
  <sheetData>
    <row r="1" spans="1:12" x14ac:dyDescent="0.25">
      <c r="A1">
        <v>21</v>
      </c>
    </row>
    <row r="2" spans="1:12" x14ac:dyDescent="0.25">
      <c r="A2">
        <v>21</v>
      </c>
    </row>
    <row r="3" spans="1:12" x14ac:dyDescent="0.25">
      <c r="A3">
        <v>23</v>
      </c>
      <c r="H3">
        <f>A18/C18</f>
        <v>23.428571428571427</v>
      </c>
      <c r="K3">
        <f>SUM(A1:A7)</f>
        <v>161</v>
      </c>
      <c r="L3">
        <f>SUM(A8:A14)</f>
        <v>167</v>
      </c>
    </row>
    <row r="4" spans="1:12" x14ac:dyDescent="0.25">
      <c r="A4">
        <v>25</v>
      </c>
    </row>
    <row r="5" spans="1:12" x14ac:dyDescent="0.25">
      <c r="A5">
        <v>22</v>
      </c>
    </row>
    <row r="6" spans="1:12" x14ac:dyDescent="0.25">
      <c r="A6">
        <v>25</v>
      </c>
      <c r="K6">
        <f>(K3/C18)+(L3/C18)</f>
        <v>23.428571428571431</v>
      </c>
    </row>
    <row r="7" spans="1:12" x14ac:dyDescent="0.25">
      <c r="A7">
        <v>24</v>
      </c>
    </row>
    <row r="8" spans="1:12" x14ac:dyDescent="0.25">
      <c r="A8">
        <v>26</v>
      </c>
    </row>
    <row r="9" spans="1:12" x14ac:dyDescent="0.25">
      <c r="A9">
        <v>23</v>
      </c>
    </row>
    <row r="10" spans="1:12" x14ac:dyDescent="0.25">
      <c r="A10">
        <v>24</v>
      </c>
    </row>
    <row r="11" spans="1:12" x14ac:dyDescent="0.25">
      <c r="A11">
        <v>23</v>
      </c>
    </row>
    <row r="12" spans="1:12" x14ac:dyDescent="0.25">
      <c r="A12">
        <v>24</v>
      </c>
    </row>
    <row r="13" spans="1:12" x14ac:dyDescent="0.25">
      <c r="A13">
        <v>23</v>
      </c>
    </row>
    <row r="14" spans="1:12" x14ac:dyDescent="0.25">
      <c r="A14">
        <v>24</v>
      </c>
    </row>
    <row r="18" spans="1:21" x14ac:dyDescent="0.25">
      <c r="A18">
        <f>SUM(A1:A17)</f>
        <v>328</v>
      </c>
      <c r="C18">
        <f>COUNT(A1:A14)</f>
        <v>14</v>
      </c>
    </row>
    <row r="19" spans="1:21" ht="15.75" thickBot="1" x14ac:dyDescent="0.3"/>
    <row r="20" spans="1:21" ht="15.75" thickBot="1" x14ac:dyDescent="0.3">
      <c r="G20" s="5">
        <v>124.74</v>
      </c>
      <c r="H20" s="6">
        <v>124.78</v>
      </c>
      <c r="I20" s="6">
        <v>124.73</v>
      </c>
      <c r="J20" s="6">
        <v>124.76</v>
      </c>
      <c r="K20" s="6">
        <v>124.75</v>
      </c>
      <c r="L20" s="7">
        <v>124.8</v>
      </c>
      <c r="M20" s="6">
        <v>124.76</v>
      </c>
      <c r="N20" s="6">
        <v>124.78</v>
      </c>
      <c r="O20" s="6">
        <v>124.75</v>
      </c>
      <c r="P20" s="8">
        <v>124.7</v>
      </c>
      <c r="Q20" s="6">
        <v>124.71</v>
      </c>
      <c r="R20" s="6">
        <v>124.73</v>
      </c>
      <c r="S20" s="6">
        <v>124.75</v>
      </c>
      <c r="U20">
        <f>SUM(G20:T20)</f>
        <v>1621.74</v>
      </c>
    </row>
    <row r="21" spans="1:21" x14ac:dyDescent="0.25">
      <c r="U21">
        <f>COUNT(G20:S20)</f>
        <v>13</v>
      </c>
    </row>
    <row r="22" spans="1:21" x14ac:dyDescent="0.25">
      <c r="U22" s="1">
        <f>U20/U21</f>
        <v>124.74923076923076</v>
      </c>
    </row>
    <row r="23" spans="1:21" x14ac:dyDescent="0.25">
      <c r="K23">
        <f>SUM(G20:M20)/U21</f>
        <v>67.178461538461534</v>
      </c>
      <c r="N23">
        <f>SUM(N20:S20)/U21</f>
        <v>57.57076923076923</v>
      </c>
    </row>
    <row r="26" spans="1:21" x14ac:dyDescent="0.25">
      <c r="L26" s="1">
        <f>K23+N23</f>
        <v>124.74923076923076</v>
      </c>
    </row>
    <row r="30" spans="1:21" x14ac:dyDescent="0.25">
      <c r="G30" s="2">
        <f>$U22-G20</f>
        <v>9.2307692307684874E-3</v>
      </c>
      <c r="H30" s="2">
        <f>$U22-H20</f>
        <v>-3.0769230769237765E-2</v>
      </c>
      <c r="I30" s="2">
        <f t="shared" ref="H30:S30" si="0">$U22-I20</f>
        <v>1.9230769230759392E-2</v>
      </c>
      <c r="J30" s="2">
        <f t="shared" si="0"/>
        <v>-1.0769230769241744E-2</v>
      </c>
      <c r="K30" s="2">
        <f t="shared" si="0"/>
        <v>-7.6923076923662848E-4</v>
      </c>
      <c r="L30" s="2">
        <f t="shared" si="0"/>
        <v>-5.0769230769233786E-2</v>
      </c>
      <c r="M30" s="2">
        <f t="shared" si="0"/>
        <v>-1.0769230769241744E-2</v>
      </c>
      <c r="N30" s="2">
        <f t="shared" si="0"/>
        <v>-3.0769230769237765E-2</v>
      </c>
      <c r="O30" s="2">
        <f t="shared" si="0"/>
        <v>-7.6923076923662848E-4</v>
      </c>
      <c r="P30" s="2">
        <f t="shared" si="0"/>
        <v>4.9230769230760529E-2</v>
      </c>
      <c r="Q30" s="2">
        <f t="shared" si="0"/>
        <v>3.9230769230769624E-2</v>
      </c>
      <c r="R30" s="2">
        <f t="shared" si="0"/>
        <v>1.9230769230759392E-2</v>
      </c>
      <c r="S30" s="2">
        <f t="shared" si="0"/>
        <v>-7.6923076923662848E-4</v>
      </c>
    </row>
    <row r="33" spans="7:19" x14ac:dyDescent="0.25">
      <c r="G33" s="3">
        <f>G30*G30</f>
        <v>8.5207100591702258E-5</v>
      </c>
      <c r="H33" s="3">
        <f t="shared" ref="H33:S33" si="1">H30*H30</f>
        <v>9.4674556213060804E-4</v>
      </c>
      <c r="I33" s="3">
        <f t="shared" si="1"/>
        <v>3.698224852067222E-4</v>
      </c>
      <c r="J33" s="3">
        <f t="shared" si="1"/>
        <v>1.1597633136118314E-4</v>
      </c>
      <c r="K33" s="3">
        <f t="shared" si="1"/>
        <v>5.9171597634037513E-7</v>
      </c>
      <c r="L33" s="3">
        <f t="shared" si="1"/>
        <v>2.5775147928997146E-3</v>
      </c>
      <c r="M33" s="3">
        <f t="shared" si="1"/>
        <v>1.1597633136118314E-4</v>
      </c>
      <c r="N33" s="3">
        <f t="shared" si="1"/>
        <v>9.4674556213060804E-4</v>
      </c>
      <c r="O33" s="3">
        <f t="shared" si="1"/>
        <v>5.9171597634037513E-7</v>
      </c>
      <c r="P33" s="3">
        <f t="shared" si="1"/>
        <v>2.4236686390523977E-3</v>
      </c>
      <c r="Q33" s="3">
        <f t="shared" si="1"/>
        <v>1.5390532544379007E-3</v>
      </c>
      <c r="R33" s="3">
        <f t="shared" si="1"/>
        <v>3.698224852067222E-4</v>
      </c>
      <c r="S33" s="3">
        <f t="shared" si="1"/>
        <v>5.9171597634037513E-7</v>
      </c>
    </row>
    <row r="35" spans="7:19" x14ac:dyDescent="0.25">
      <c r="G35" t="s">
        <v>0</v>
      </c>
    </row>
    <row r="36" spans="7:19" x14ac:dyDescent="0.25">
      <c r="G36" s="2">
        <f>SQRT(SUM(G33:S33)/12)</f>
        <v>2.8125178062114505E-2</v>
      </c>
      <c r="L36" s="4">
        <f>SUM(G33:M33)/12</f>
        <v>3.5098619329395454E-4</v>
      </c>
      <c r="N36" s="2">
        <f>L36+L37</f>
        <v>7.9102564102564695E-4</v>
      </c>
    </row>
    <row r="37" spans="7:19" x14ac:dyDescent="0.25">
      <c r="L37" s="4">
        <f>SUM(N33:S33)/12</f>
        <v>4.4003944773169241E-4</v>
      </c>
    </row>
    <row r="41" spans="7:19" x14ac:dyDescent="0.25">
      <c r="L41">
        <f>0.028/SQRT(13)</f>
        <v>7.7658027471532078E-3</v>
      </c>
    </row>
    <row r="45" spans="7:19" x14ac:dyDescent="0.25">
      <c r="G45">
        <f>124.8-124.749</f>
        <v>5.1000000000001933E-2</v>
      </c>
      <c r="I45" s="1">
        <f>G45/0.028</f>
        <v>1.8214285714286405</v>
      </c>
    </row>
    <row r="46" spans="7:19" x14ac:dyDescent="0.25">
      <c r="L46" s="2">
        <f>2.262*0.0078</f>
        <v>1.7643599999999999E-2</v>
      </c>
    </row>
    <row r="47" spans="7:19" x14ac:dyDescent="0.25">
      <c r="G47">
        <f>124.749-124.7</f>
        <v>4.8999999999992383E-2</v>
      </c>
      <c r="I47" s="1">
        <f>G47/0.028</f>
        <v>1.749999999999728</v>
      </c>
    </row>
    <row r="49" spans="12:12" x14ac:dyDescent="0.25">
      <c r="L49">
        <f>0.005/L46</f>
        <v>0.28338887755333381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2019-11-02T04:46:35Z</dcterms:created>
  <dcterms:modified xsi:type="dcterms:W3CDTF">2019-11-02T06:43:17Z</dcterms:modified>
</cp:coreProperties>
</file>