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72" windowWidth="10500" windowHeight="9288" activeTab="1"/>
  </bookViews>
  <sheets>
    <sheet name="Пример 1" sheetId="1" r:id="rId1"/>
    <sheet name="Задача 1" sheetId="4" r:id="rId2"/>
  </sheets>
  <calcPr calcId="144525"/>
</workbook>
</file>

<file path=xl/calcChain.xml><?xml version="1.0" encoding="utf-8"?>
<calcChain xmlns="http://schemas.openxmlformats.org/spreadsheetml/2006/main">
  <c r="D28" i="4" l="1"/>
  <c r="C29" i="4"/>
  <c r="D27" i="4"/>
  <c r="C25" i="4"/>
  <c r="C20" i="4"/>
  <c r="C32" i="1"/>
  <c r="C35" i="1" s="1"/>
  <c r="C21" i="4"/>
  <c r="F23" i="4"/>
  <c r="C23" i="4"/>
  <c r="C16" i="4"/>
  <c r="C28" i="1"/>
  <c r="G15" i="4"/>
  <c r="F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I4" i="4"/>
  <c r="H4" i="4"/>
  <c r="J3" i="4"/>
  <c r="I3" i="4"/>
  <c r="H3" i="4"/>
  <c r="I27" i="1"/>
  <c r="J2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H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G27" i="1"/>
  <c r="F27" i="1"/>
  <c r="C33" i="1" l="1"/>
  <c r="F35" i="1" s="1"/>
  <c r="I15" i="4"/>
  <c r="J15" i="4"/>
  <c r="H15" i="4"/>
</calcChain>
</file>

<file path=xl/sharedStrings.xml><?xml version="1.0" encoding="utf-8"?>
<sst xmlns="http://schemas.openxmlformats.org/spreadsheetml/2006/main" count="52" uniqueCount="42">
  <si>
    <t>Квартал, год</t>
  </si>
  <si>
    <t>ВВП</t>
  </si>
  <si>
    <t>Частное потребление</t>
  </si>
  <si>
    <t>I, 1995</t>
  </si>
  <si>
    <t>II, 1995</t>
  </si>
  <si>
    <t>III, 1995</t>
  </si>
  <si>
    <t>IV, 1995</t>
  </si>
  <si>
    <t>I, 1996</t>
  </si>
  <si>
    <t>II, 1996</t>
  </si>
  <si>
    <t>III, 1996</t>
  </si>
  <si>
    <t>IV, 1996</t>
  </si>
  <si>
    <t>I, 1997</t>
  </si>
  <si>
    <t>II, 1997</t>
  </si>
  <si>
    <t>III, 1997</t>
  </si>
  <si>
    <t>IV, 1997</t>
  </si>
  <si>
    <t>I, 1998</t>
  </si>
  <si>
    <t>II, 1998</t>
  </si>
  <si>
    <t>III, 1998</t>
  </si>
  <si>
    <t>IV, 1998</t>
  </si>
  <si>
    <t>I, 1999</t>
  </si>
  <si>
    <t>II, 1999</t>
  </si>
  <si>
    <t>III, 1999</t>
  </si>
  <si>
    <t>IV, 1999</t>
  </si>
  <si>
    <t>I, 2000</t>
  </si>
  <si>
    <t>II, 2000</t>
  </si>
  <si>
    <t>III, 2000</t>
  </si>
  <si>
    <t>IV, 2000</t>
  </si>
  <si>
    <t>Всего</t>
  </si>
  <si>
    <t>XY</t>
  </si>
  <si>
    <t>X2</t>
  </si>
  <si>
    <t>Y2</t>
  </si>
  <si>
    <t>X</t>
  </si>
  <si>
    <t>Y</t>
  </si>
  <si>
    <t>n=</t>
  </si>
  <si>
    <t>b=</t>
  </si>
  <si>
    <t>a=</t>
  </si>
  <si>
    <t>y=</t>
  </si>
  <si>
    <t>Xi</t>
  </si>
  <si>
    <t>+</t>
  </si>
  <si>
    <t>r=</t>
  </si>
  <si>
    <t>числитель:</t>
  </si>
  <si>
    <t>знаменатель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</si>
</sst>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#,##0.000"/>
    <numFmt numFmtId="169" formatCode="#,##0.0000"/>
  </numFmts>
  <fonts count="4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12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12"/>
      </right>
      <top style="medium">
        <color rgb="FF000000"/>
      </top>
      <bottom style="medium">
        <color rgb="FF000000"/>
      </bottom>
      <diagonal/>
    </border>
    <border>
      <left style="thin">
        <color indexed="12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12"/>
      </right>
      <top/>
      <bottom style="medium">
        <color rgb="FF000000"/>
      </bottom>
      <diagonal/>
    </border>
    <border>
      <left style="thin">
        <color indexed="12"/>
      </left>
      <right style="medium">
        <color rgb="FF000000"/>
      </right>
      <top/>
      <bottom style="thin">
        <color indexed="12"/>
      </bottom>
      <diagonal/>
    </border>
    <border>
      <left style="medium">
        <color rgb="FF000000"/>
      </left>
      <right style="thin">
        <color indexed="12"/>
      </right>
      <top/>
      <bottom style="thin">
        <color indexed="1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168" fontId="1" fillId="2" borderId="1" xfId="0" applyNumberFormat="1" applyFont="1" applyFill="1" applyBorder="1" applyAlignment="1">
      <alignment vertical="center" wrapText="1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8" fontId="1" fillId="2" borderId="1" xfId="0" applyNumberFormat="1" applyFont="1" applyFill="1" applyBorder="1" applyAlignment="1">
      <alignment horizontal="center" vertical="center" wrapText="1"/>
    </xf>
    <xf numFmtId="16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opLeftCell="B5" workbookViewId="0">
      <selection activeCell="C32" sqref="C32"/>
    </sheetView>
  </sheetViews>
  <sheetFormatPr defaultRowHeight="14.4" x14ac:dyDescent="0.3"/>
  <cols>
    <col min="3" max="3" width="9.109375" bestFit="1" customWidth="1"/>
    <col min="6" max="7" width="10" style="3" bestFit="1" customWidth="1"/>
    <col min="8" max="8" width="15.5546875" style="3" customWidth="1"/>
    <col min="9" max="9" width="13.44140625" style="3" bestFit="1" customWidth="1"/>
    <col min="10" max="10" width="14.5546875" customWidth="1"/>
  </cols>
  <sheetData>
    <row r="2" spans="5:10" ht="39.6" x14ac:dyDescent="0.3">
      <c r="E2" s="1" t="s">
        <v>0</v>
      </c>
      <c r="F2" s="4" t="s">
        <v>1</v>
      </c>
      <c r="G2" s="4" t="s">
        <v>2</v>
      </c>
      <c r="H2" s="5" t="s">
        <v>28</v>
      </c>
      <c r="I2" s="5" t="s">
        <v>29</v>
      </c>
      <c r="J2" s="6" t="s">
        <v>30</v>
      </c>
    </row>
    <row r="3" spans="5:10" x14ac:dyDescent="0.3">
      <c r="E3" s="1" t="s">
        <v>3</v>
      </c>
      <c r="F3" s="4">
        <v>562.87</v>
      </c>
      <c r="G3" s="4">
        <v>357.19099999999997</v>
      </c>
      <c r="H3" s="3">
        <f>F3*G3</f>
        <v>201052.09816999998</v>
      </c>
      <c r="I3" s="3">
        <f>POWER(F3,2)</f>
        <v>316822.63689999998</v>
      </c>
      <c r="J3" s="3">
        <f>POWER(G3,2)</f>
        <v>127585.41048099998</v>
      </c>
    </row>
    <row r="4" spans="5:10" x14ac:dyDescent="0.3">
      <c r="E4" s="1" t="s">
        <v>4</v>
      </c>
      <c r="F4" s="4">
        <v>601.89300000000003</v>
      </c>
      <c r="G4" s="4">
        <v>356.53300000000002</v>
      </c>
      <c r="H4" s="3">
        <f t="shared" ref="H4:H26" si="0">F4*G4</f>
        <v>214594.71696900003</v>
      </c>
      <c r="I4" s="3">
        <f t="shared" ref="I4:I26" si="1">POWER(F4,2)</f>
        <v>362275.18344900006</v>
      </c>
      <c r="J4" s="3">
        <f t="shared" ref="J4:J26" si="2">POWER(G4,2)</f>
        <v>127115.78008900001</v>
      </c>
    </row>
    <row r="5" spans="5:10" x14ac:dyDescent="0.3">
      <c r="E5" s="1" t="s">
        <v>5</v>
      </c>
      <c r="F5" s="4">
        <v>590.79200000000003</v>
      </c>
      <c r="G5" s="4">
        <v>376.95100000000002</v>
      </c>
      <c r="H5" s="3">
        <f t="shared" si="0"/>
        <v>222699.63519200002</v>
      </c>
      <c r="I5" s="3">
        <f t="shared" si="1"/>
        <v>349035.18726400001</v>
      </c>
      <c r="J5" s="3">
        <f t="shared" si="2"/>
        <v>142092.05640100001</v>
      </c>
    </row>
    <row r="6" spans="5:10" x14ac:dyDescent="0.3">
      <c r="E6" s="1" t="s">
        <v>6</v>
      </c>
      <c r="F6" s="4">
        <v>593.66700000000003</v>
      </c>
      <c r="G6" s="4">
        <v>379.86599999999999</v>
      </c>
      <c r="H6" s="3">
        <f t="shared" si="0"/>
        <v>225513.90862200002</v>
      </c>
      <c r="I6" s="3">
        <f t="shared" si="1"/>
        <v>352440.50688900001</v>
      </c>
      <c r="J6" s="3">
        <f t="shared" si="2"/>
        <v>144298.177956</v>
      </c>
    </row>
    <row r="7" spans="5:10" x14ac:dyDescent="0.3">
      <c r="E7" s="1" t="s">
        <v>7</v>
      </c>
      <c r="F7" s="4">
        <v>580.43499999999995</v>
      </c>
      <c r="G7" s="4">
        <v>385.74900000000002</v>
      </c>
      <c r="H7" s="3">
        <f t="shared" si="0"/>
        <v>223902.22081499998</v>
      </c>
      <c r="I7" s="3">
        <f t="shared" si="1"/>
        <v>336904.78922499996</v>
      </c>
      <c r="J7" s="3">
        <f t="shared" si="2"/>
        <v>148802.29100100001</v>
      </c>
    </row>
    <row r="8" spans="5:10" x14ac:dyDescent="0.3">
      <c r="E8" s="1" t="s">
        <v>8</v>
      </c>
      <c r="F8" s="4">
        <v>612.06299999999999</v>
      </c>
      <c r="G8" s="4">
        <v>392.19400000000002</v>
      </c>
      <c r="H8" s="3">
        <f t="shared" si="0"/>
        <v>240047.43622200002</v>
      </c>
      <c r="I8" s="3">
        <f t="shared" si="1"/>
        <v>374621.11596899998</v>
      </c>
      <c r="J8" s="3">
        <f t="shared" si="2"/>
        <v>153816.13363600001</v>
      </c>
    </row>
    <row r="9" spans="5:10" x14ac:dyDescent="0.3">
      <c r="E9" s="1" t="s">
        <v>9</v>
      </c>
      <c r="F9" s="4">
        <v>620.84699999999998</v>
      </c>
      <c r="G9" s="4">
        <v>417.34199999999998</v>
      </c>
      <c r="H9" s="3">
        <f t="shared" si="0"/>
        <v>259105.52867399997</v>
      </c>
      <c r="I9" s="3">
        <f t="shared" si="1"/>
        <v>385450.997409</v>
      </c>
      <c r="J9" s="3">
        <f t="shared" si="2"/>
        <v>174174.34496399999</v>
      </c>
    </row>
    <row r="10" spans="5:10" x14ac:dyDescent="0.3">
      <c r="E10" s="1" t="s">
        <v>10</v>
      </c>
      <c r="F10" s="4">
        <v>614.36</v>
      </c>
      <c r="G10" s="4">
        <v>426.99099999999999</v>
      </c>
      <c r="H10" s="3">
        <f t="shared" si="0"/>
        <v>262326.19075999997</v>
      </c>
      <c r="I10" s="3">
        <f t="shared" si="1"/>
        <v>377438.2096</v>
      </c>
      <c r="J10" s="3">
        <f t="shared" si="2"/>
        <v>182321.31408099999</v>
      </c>
    </row>
    <row r="11" spans="5:10" x14ac:dyDescent="0.3">
      <c r="E11" s="1" t="s">
        <v>11</v>
      </c>
      <c r="F11" s="4">
        <v>609.70799999999997</v>
      </c>
      <c r="G11" s="4">
        <v>394.661</v>
      </c>
      <c r="H11" s="3">
        <f t="shared" si="0"/>
        <v>240627.96898799998</v>
      </c>
      <c r="I11" s="3">
        <f t="shared" si="1"/>
        <v>371743.84526399995</v>
      </c>
      <c r="J11" s="3">
        <f t="shared" si="2"/>
        <v>155757.304921</v>
      </c>
    </row>
    <row r="12" spans="5:10" x14ac:dyDescent="0.3">
      <c r="E12" s="1" t="s">
        <v>12</v>
      </c>
      <c r="F12" s="4">
        <v>664.24599999999998</v>
      </c>
      <c r="G12" s="4">
        <v>416.36700000000002</v>
      </c>
      <c r="H12" s="3">
        <f t="shared" si="0"/>
        <v>276570.114282</v>
      </c>
      <c r="I12" s="3">
        <f t="shared" si="1"/>
        <v>441222.74851599999</v>
      </c>
      <c r="J12" s="3">
        <f t="shared" si="2"/>
        <v>173361.47868900001</v>
      </c>
    </row>
    <row r="13" spans="5:10" x14ac:dyDescent="0.3">
      <c r="E13" s="1" t="s">
        <v>13</v>
      </c>
      <c r="F13" s="4">
        <v>682.69600000000003</v>
      </c>
      <c r="G13" s="4">
        <v>428.10300000000001</v>
      </c>
      <c r="H13" s="3">
        <f t="shared" si="0"/>
        <v>292264.20568800002</v>
      </c>
      <c r="I13" s="3">
        <f t="shared" si="1"/>
        <v>466073.82841600006</v>
      </c>
      <c r="J13" s="3">
        <f t="shared" si="2"/>
        <v>183272.178609</v>
      </c>
    </row>
    <row r="14" spans="5:10" x14ac:dyDescent="0.3">
      <c r="E14" s="1" t="s">
        <v>14</v>
      </c>
      <c r="F14" s="4">
        <v>680.10400000000004</v>
      </c>
      <c r="G14" s="4">
        <v>464.41</v>
      </c>
      <c r="H14" s="3">
        <f t="shared" si="0"/>
        <v>315847.09864000004</v>
      </c>
      <c r="I14" s="3">
        <f t="shared" si="1"/>
        <v>462541.45081600006</v>
      </c>
      <c r="J14" s="3">
        <f t="shared" si="2"/>
        <v>215676.64810000002</v>
      </c>
    </row>
    <row r="15" spans="5:10" x14ac:dyDescent="0.3">
      <c r="E15" s="1" t="s">
        <v>15</v>
      </c>
      <c r="F15" s="4">
        <v>667.51300000000003</v>
      </c>
      <c r="G15" s="4">
        <v>412.13299999999998</v>
      </c>
      <c r="H15" s="3">
        <f t="shared" si="0"/>
        <v>275104.13522900001</v>
      </c>
      <c r="I15" s="3">
        <f t="shared" si="1"/>
        <v>445573.60516900005</v>
      </c>
      <c r="J15" s="3">
        <f t="shared" si="2"/>
        <v>169853.60968899998</v>
      </c>
    </row>
    <row r="16" spans="5:10" x14ac:dyDescent="0.3">
      <c r="E16" s="1" t="s">
        <v>16</v>
      </c>
      <c r="F16" s="4">
        <v>704.31700000000001</v>
      </c>
      <c r="G16" s="4">
        <v>450.60599999999999</v>
      </c>
      <c r="H16" s="3">
        <f t="shared" si="0"/>
        <v>317369.46610199998</v>
      </c>
      <c r="I16" s="3">
        <f t="shared" si="1"/>
        <v>496062.43648899999</v>
      </c>
      <c r="J16" s="3">
        <f t="shared" si="2"/>
        <v>203045.76723599999</v>
      </c>
    </row>
    <row r="17" spans="2:10" x14ac:dyDescent="0.3">
      <c r="E17" s="1" t="s">
        <v>17</v>
      </c>
      <c r="F17" s="4">
        <v>698.79300000000001</v>
      </c>
      <c r="G17" s="4">
        <v>469.77499999999998</v>
      </c>
      <c r="H17" s="3">
        <f t="shared" si="0"/>
        <v>328275.48157499998</v>
      </c>
      <c r="I17" s="3">
        <f t="shared" si="1"/>
        <v>488311.65684900002</v>
      </c>
      <c r="J17" s="3">
        <f t="shared" si="2"/>
        <v>220688.55062499997</v>
      </c>
    </row>
    <row r="18" spans="2:10" x14ac:dyDescent="0.3">
      <c r="E18" s="1" t="s">
        <v>18</v>
      </c>
      <c r="F18" s="4">
        <v>668.49800000000005</v>
      </c>
      <c r="G18" s="4">
        <v>477.42099999999999</v>
      </c>
      <c r="H18" s="3">
        <f t="shared" si="0"/>
        <v>319154.98365800001</v>
      </c>
      <c r="I18" s="3">
        <f t="shared" si="1"/>
        <v>446889.57600400009</v>
      </c>
      <c r="J18" s="3">
        <f t="shared" si="2"/>
        <v>227930.81124099999</v>
      </c>
    </row>
    <row r="19" spans="2:10" x14ac:dyDescent="0.3">
      <c r="E19" s="1" t="s">
        <v>19</v>
      </c>
      <c r="F19" s="4">
        <v>663.78599999999994</v>
      </c>
      <c r="G19" s="4">
        <v>415.65</v>
      </c>
      <c r="H19" s="3">
        <f t="shared" si="0"/>
        <v>275902.65089999995</v>
      </c>
      <c r="I19" s="3">
        <f t="shared" si="1"/>
        <v>440611.85379599995</v>
      </c>
      <c r="J19" s="3">
        <f t="shared" si="2"/>
        <v>172764.92249999999</v>
      </c>
    </row>
    <row r="20" spans="2:10" x14ac:dyDescent="0.3">
      <c r="E20" s="1" t="s">
        <v>20</v>
      </c>
      <c r="F20" s="4">
        <v>703.21299999999997</v>
      </c>
      <c r="G20" s="4">
        <v>477.01299999999998</v>
      </c>
      <c r="H20" s="3">
        <f t="shared" si="0"/>
        <v>335441.74276899995</v>
      </c>
      <c r="I20" s="3">
        <f t="shared" si="1"/>
        <v>494508.52336899994</v>
      </c>
      <c r="J20" s="3">
        <f t="shared" si="2"/>
        <v>227541.40216899998</v>
      </c>
    </row>
    <row r="21" spans="2:10" x14ac:dyDescent="0.3">
      <c r="E21" s="1" t="s">
        <v>21</v>
      </c>
      <c r="F21" s="4">
        <v>707.23800000000006</v>
      </c>
      <c r="G21" s="4">
        <v>498.52499999999998</v>
      </c>
      <c r="H21" s="3">
        <f t="shared" si="0"/>
        <v>352575.82394999999</v>
      </c>
      <c r="I21" s="3">
        <f t="shared" si="1"/>
        <v>500185.58864400006</v>
      </c>
      <c r="J21" s="3">
        <f t="shared" si="2"/>
        <v>248527.17562499997</v>
      </c>
    </row>
    <row r="22" spans="2:10" x14ac:dyDescent="0.3">
      <c r="E22" s="1" t="s">
        <v>22</v>
      </c>
      <c r="F22" s="4">
        <v>694.32899999999995</v>
      </c>
      <c r="G22" s="4">
        <v>510.17099999999999</v>
      </c>
      <c r="H22" s="3">
        <f t="shared" si="0"/>
        <v>354226.52025899995</v>
      </c>
      <c r="I22" s="3">
        <f t="shared" si="1"/>
        <v>482092.76024099992</v>
      </c>
      <c r="J22" s="3">
        <f t="shared" si="2"/>
        <v>260274.44924099999</v>
      </c>
    </row>
    <row r="23" spans="2:10" x14ac:dyDescent="0.3">
      <c r="E23" s="1" t="s">
        <v>23</v>
      </c>
      <c r="F23" s="4">
        <v>704.05499999999995</v>
      </c>
      <c r="G23" s="4">
        <v>447.27199999999999</v>
      </c>
      <c r="H23" s="3">
        <f t="shared" si="0"/>
        <v>314904.08795999998</v>
      </c>
      <c r="I23" s="3">
        <f t="shared" si="1"/>
        <v>495693.44302499993</v>
      </c>
      <c r="J23" s="3">
        <f t="shared" si="2"/>
        <v>200052.24198399999</v>
      </c>
    </row>
    <row r="24" spans="2:10" x14ac:dyDescent="0.3">
      <c r="E24" s="1" t="s">
        <v>24</v>
      </c>
      <c r="F24" s="4">
        <v>738.63699999999994</v>
      </c>
      <c r="G24" s="4">
        <v>504.1</v>
      </c>
      <c r="H24" s="3">
        <f t="shared" si="0"/>
        <v>372346.9117</v>
      </c>
      <c r="I24" s="3">
        <f t="shared" si="1"/>
        <v>545584.61776899989</v>
      </c>
      <c r="J24" s="3">
        <f t="shared" si="2"/>
        <v>254116.81000000003</v>
      </c>
    </row>
    <row r="25" spans="2:10" x14ac:dyDescent="0.3">
      <c r="E25" s="1" t="s">
        <v>25</v>
      </c>
      <c r="F25" s="4">
        <v>753.56500000000005</v>
      </c>
      <c r="G25" s="4">
        <v>522.27700000000004</v>
      </c>
      <c r="H25" s="3">
        <f t="shared" si="0"/>
        <v>393569.66750500008</v>
      </c>
      <c r="I25" s="3">
        <f t="shared" si="1"/>
        <v>567860.20922500012</v>
      </c>
      <c r="J25" s="3">
        <f t="shared" si="2"/>
        <v>272773.26472900005</v>
      </c>
    </row>
    <row r="26" spans="2:10" x14ac:dyDescent="0.3">
      <c r="E26" s="1" t="s">
        <v>26</v>
      </c>
      <c r="F26" s="4">
        <v>754.45899999999995</v>
      </c>
      <c r="G26" s="4">
        <v>533.58500000000004</v>
      </c>
      <c r="H26" s="3">
        <f t="shared" si="0"/>
        <v>402568.00551500003</v>
      </c>
      <c r="I26" s="3">
        <f t="shared" si="1"/>
        <v>569208.38268099993</v>
      </c>
      <c r="J26" s="3">
        <f t="shared" si="2"/>
        <v>284712.95222500002</v>
      </c>
    </row>
    <row r="27" spans="2:10" s="3" customFormat="1" ht="15.6" x14ac:dyDescent="0.3">
      <c r="E27" s="2" t="s">
        <v>27</v>
      </c>
      <c r="F27" s="3">
        <f>SUM(F3:F26)</f>
        <v>15872.083999999999</v>
      </c>
      <c r="G27" s="3">
        <f>SUM(G3:G26)</f>
        <v>10514.885999999999</v>
      </c>
      <c r="H27" s="3">
        <f>SUM(H3:H26)</f>
        <v>7015990.6001439998</v>
      </c>
      <c r="I27" s="3">
        <f>SUM(I3:I26)</f>
        <v>10569153.152977999</v>
      </c>
      <c r="J27" s="3">
        <f>SUM(J3:J26)</f>
        <v>4670555.076191999</v>
      </c>
    </row>
    <row r="28" spans="2:10" x14ac:dyDescent="0.3">
      <c r="B28" t="s">
        <v>33</v>
      </c>
      <c r="C28">
        <f>COUNTA(E3:E26)</f>
        <v>24</v>
      </c>
    </row>
    <row r="32" spans="2:10" x14ac:dyDescent="0.3">
      <c r="B32" t="s">
        <v>34</v>
      </c>
      <c r="C32" s="16">
        <f>(C28*H27-F27*G27)/(C28*I27-POWER(F27,2))</f>
        <v>0.85834329027467848</v>
      </c>
    </row>
    <row r="33" spans="2:6" x14ac:dyDescent="0.3">
      <c r="B33" t="s">
        <v>35</v>
      </c>
      <c r="C33" s="16">
        <f>(G27-C32*F27)/C28</f>
        <v>-129.53378350316999</v>
      </c>
    </row>
    <row r="34" spans="2:6" x14ac:dyDescent="0.3">
      <c r="E34" s="16"/>
    </row>
    <row r="35" spans="2:6" x14ac:dyDescent="0.3">
      <c r="B35" t="s">
        <v>36</v>
      </c>
      <c r="C35" s="16">
        <f>C32</f>
        <v>0.85834329027467848</v>
      </c>
      <c r="D35" s="16" t="s">
        <v>37</v>
      </c>
      <c r="E35" s="3" t="s">
        <v>38</v>
      </c>
      <c r="F35" s="3">
        <f>C33</f>
        <v>-129.53378350316999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tabSelected="1" topLeftCell="C7" workbookViewId="0">
      <selection activeCell="D30" sqref="D30"/>
    </sheetView>
  </sheetViews>
  <sheetFormatPr defaultRowHeight="14.4" x14ac:dyDescent="0.3"/>
  <cols>
    <col min="3" max="4" width="12" bestFit="1" customWidth="1"/>
    <col min="6" max="7" width="10" style="3" bestFit="1" customWidth="1"/>
    <col min="8" max="8" width="15.5546875" style="3" customWidth="1"/>
    <col min="9" max="9" width="13.44140625" style="3" bestFit="1" customWidth="1"/>
    <col min="10" max="10" width="14.5546875" customWidth="1"/>
  </cols>
  <sheetData>
    <row r="2" spans="2:10" ht="15" thickBot="1" x14ac:dyDescent="0.35">
      <c r="E2" s="1"/>
      <c r="F2" s="15" t="s">
        <v>31</v>
      </c>
      <c r="G2" s="15" t="s">
        <v>32</v>
      </c>
      <c r="H2" s="5" t="s">
        <v>28</v>
      </c>
      <c r="I2" s="5" t="s">
        <v>29</v>
      </c>
      <c r="J2" s="6" t="s">
        <v>30</v>
      </c>
    </row>
    <row r="3" spans="2:10" ht="18.600000000000001" thickBot="1" x14ac:dyDescent="0.35">
      <c r="E3" s="13">
        <v>1</v>
      </c>
      <c r="F3" s="7">
        <v>41.5</v>
      </c>
      <c r="G3" s="8">
        <v>41.2</v>
      </c>
      <c r="H3" s="3">
        <f>F3*G3</f>
        <v>1709.8000000000002</v>
      </c>
      <c r="I3" s="3">
        <f>POWER(F3,2)</f>
        <v>1722.25</v>
      </c>
      <c r="J3" s="3">
        <f>POWER(G3,2)</f>
        <v>1697.4400000000003</v>
      </c>
    </row>
    <row r="4" spans="2:10" ht="18.600000000000001" thickBot="1" x14ac:dyDescent="0.35">
      <c r="E4" s="14">
        <v>2</v>
      </c>
      <c r="F4" s="9">
        <v>29.6</v>
      </c>
      <c r="G4" s="10">
        <v>35.299999999999997</v>
      </c>
      <c r="H4" s="3">
        <f t="shared" ref="H4:H14" si="0">F4*G4</f>
        <v>1044.8799999999999</v>
      </c>
      <c r="I4" s="3">
        <f t="shared" ref="I4:J14" si="1">POWER(F4,2)</f>
        <v>876.16000000000008</v>
      </c>
      <c r="J4" s="3">
        <f t="shared" si="1"/>
        <v>1246.0899999999997</v>
      </c>
    </row>
    <row r="5" spans="2:10" ht="18.600000000000001" thickBot="1" x14ac:dyDescent="0.35">
      <c r="E5" s="14">
        <v>3</v>
      </c>
      <c r="F5" s="9">
        <v>31.8</v>
      </c>
      <c r="G5" s="10">
        <v>40.700000000000003</v>
      </c>
      <c r="H5" s="3">
        <f t="shared" si="0"/>
        <v>1294.2600000000002</v>
      </c>
      <c r="I5" s="3">
        <f t="shared" si="1"/>
        <v>1011.24</v>
      </c>
      <c r="J5" s="3">
        <f t="shared" si="1"/>
        <v>1656.4900000000002</v>
      </c>
    </row>
    <row r="6" spans="2:10" ht="18.600000000000001" thickBot="1" x14ac:dyDescent="0.35">
      <c r="E6" s="14">
        <v>4</v>
      </c>
      <c r="F6" s="9">
        <v>69.8</v>
      </c>
      <c r="G6" s="10">
        <v>55.1</v>
      </c>
      <c r="H6" s="3">
        <f t="shared" si="0"/>
        <v>3845.98</v>
      </c>
      <c r="I6" s="3">
        <f t="shared" si="1"/>
        <v>4872.04</v>
      </c>
      <c r="J6" s="3">
        <f t="shared" si="1"/>
        <v>3036.01</v>
      </c>
    </row>
    <row r="7" spans="2:10" ht="18.600000000000001" thickBot="1" x14ac:dyDescent="0.35">
      <c r="E7" s="14">
        <v>5</v>
      </c>
      <c r="F7" s="9">
        <v>100.5</v>
      </c>
      <c r="G7" s="10">
        <v>80.099999999999994</v>
      </c>
      <c r="H7" s="3">
        <f t="shared" si="0"/>
        <v>8050.0499999999993</v>
      </c>
      <c r="I7" s="3">
        <f t="shared" si="1"/>
        <v>10100.25</v>
      </c>
      <c r="J7" s="3">
        <f t="shared" si="1"/>
        <v>6416.0099999999993</v>
      </c>
    </row>
    <row r="8" spans="2:10" ht="18.600000000000001" thickBot="1" x14ac:dyDescent="0.35">
      <c r="E8" s="14">
        <v>6</v>
      </c>
      <c r="F8" s="9">
        <v>93.3</v>
      </c>
      <c r="G8" s="10">
        <v>65.900000000000006</v>
      </c>
      <c r="H8" s="3">
        <f t="shared" si="0"/>
        <v>6148.47</v>
      </c>
      <c r="I8" s="3">
        <f t="shared" si="1"/>
        <v>8704.89</v>
      </c>
      <c r="J8" s="3">
        <f t="shared" si="1"/>
        <v>4342.8100000000004</v>
      </c>
    </row>
    <row r="9" spans="2:10" ht="18.600000000000001" thickBot="1" x14ac:dyDescent="0.35">
      <c r="E9" s="14">
        <v>7</v>
      </c>
      <c r="F9" s="9">
        <v>82.1</v>
      </c>
      <c r="G9" s="10">
        <v>64.2</v>
      </c>
      <c r="H9" s="3">
        <f t="shared" si="0"/>
        <v>5270.82</v>
      </c>
      <c r="I9" s="3">
        <f t="shared" si="1"/>
        <v>6740.4099999999989</v>
      </c>
      <c r="J9" s="3">
        <f t="shared" si="1"/>
        <v>4121.6400000000003</v>
      </c>
    </row>
    <row r="10" spans="2:10" ht="18.600000000000001" thickBot="1" x14ac:dyDescent="0.35">
      <c r="E10" s="14">
        <v>8</v>
      </c>
      <c r="F10" s="9">
        <v>77.400000000000006</v>
      </c>
      <c r="G10" s="10">
        <v>70.5</v>
      </c>
      <c r="H10" s="3">
        <f t="shared" si="0"/>
        <v>5456.7000000000007</v>
      </c>
      <c r="I10" s="3">
        <f t="shared" si="1"/>
        <v>5990.7600000000011</v>
      </c>
      <c r="J10" s="3">
        <f t="shared" si="1"/>
        <v>4970.25</v>
      </c>
    </row>
    <row r="11" spans="2:10" ht="18.600000000000001" thickBot="1" x14ac:dyDescent="0.35">
      <c r="E11" s="14">
        <v>9</v>
      </c>
      <c r="F11" s="9">
        <v>55.7</v>
      </c>
      <c r="G11" s="10">
        <v>61.1</v>
      </c>
      <c r="H11" s="3">
        <f t="shared" si="0"/>
        <v>3403.2700000000004</v>
      </c>
      <c r="I11" s="3">
        <f t="shared" si="1"/>
        <v>3102.4900000000002</v>
      </c>
      <c r="J11" s="3">
        <f t="shared" si="1"/>
        <v>3733.21</v>
      </c>
    </row>
    <row r="12" spans="2:10" ht="18.600000000000001" thickBot="1" x14ac:dyDescent="0.35">
      <c r="E12" s="14">
        <v>10</v>
      </c>
      <c r="F12" s="9">
        <v>38.9</v>
      </c>
      <c r="G12" s="10">
        <v>51.7</v>
      </c>
      <c r="H12" s="3">
        <f t="shared" si="0"/>
        <v>2011.13</v>
      </c>
      <c r="I12" s="3">
        <f t="shared" si="1"/>
        <v>1513.2099999999998</v>
      </c>
      <c r="J12" s="3">
        <f t="shared" si="1"/>
        <v>2672.8900000000003</v>
      </c>
    </row>
    <row r="13" spans="2:10" ht="18.600000000000001" thickBot="1" x14ac:dyDescent="0.35">
      <c r="E13" s="14">
        <v>11</v>
      </c>
      <c r="F13" s="9">
        <v>45.2</v>
      </c>
      <c r="G13" s="10">
        <v>59.4</v>
      </c>
      <c r="H13" s="3">
        <f t="shared" si="0"/>
        <v>2684.88</v>
      </c>
      <c r="I13" s="3">
        <f t="shared" si="1"/>
        <v>2043.0400000000002</v>
      </c>
      <c r="J13" s="3">
        <f t="shared" si="1"/>
        <v>3528.3599999999997</v>
      </c>
    </row>
    <row r="14" spans="2:10" ht="18.600000000000001" thickBot="1" x14ac:dyDescent="0.35">
      <c r="E14" s="14">
        <v>12</v>
      </c>
      <c r="F14" s="11">
        <v>60.2</v>
      </c>
      <c r="G14" s="12">
        <v>65.8</v>
      </c>
      <c r="H14" s="3">
        <f t="shared" si="0"/>
        <v>3961.16</v>
      </c>
      <c r="I14" s="3">
        <f t="shared" si="1"/>
        <v>3624.0400000000004</v>
      </c>
      <c r="J14" s="3">
        <f t="shared" si="1"/>
        <v>4329.6399999999994</v>
      </c>
    </row>
    <row r="15" spans="2:10" s="3" customFormat="1" ht="15.6" x14ac:dyDescent="0.3">
      <c r="E15" s="2" t="s">
        <v>27</v>
      </c>
      <c r="F15" s="3">
        <f>SUM(F3:F14)</f>
        <v>726.00000000000011</v>
      </c>
      <c r="G15" s="3">
        <f>SUM(G3:G14)</f>
        <v>691</v>
      </c>
      <c r="H15" s="3">
        <f>SUM(H3:H14)</f>
        <v>44881.399999999994</v>
      </c>
      <c r="I15" s="3">
        <f>SUM(I3:I14)</f>
        <v>50300.78</v>
      </c>
      <c r="J15" s="3">
        <f>SUM(J3:J14)</f>
        <v>41750.840000000004</v>
      </c>
    </row>
    <row r="16" spans="2:10" x14ac:dyDescent="0.3">
      <c r="B16" t="s">
        <v>33</v>
      </c>
      <c r="C16">
        <f>COUNTA(E3:E14)</f>
        <v>12</v>
      </c>
    </row>
    <row r="20" spans="2:6" x14ac:dyDescent="0.3">
      <c r="B20" t="s">
        <v>34</v>
      </c>
      <c r="C20" s="16">
        <f>(C16*H15-F15*G15)/(C16*I15-POWER(F15,2))</f>
        <v>0.48228380408229737</v>
      </c>
      <c r="E20">
        <v>0.48228380408229699</v>
      </c>
    </row>
    <row r="21" spans="2:6" x14ac:dyDescent="0.3">
      <c r="B21" t="s">
        <v>35</v>
      </c>
      <c r="C21" s="16">
        <f>(G15-C20*F15)/C16</f>
        <v>28.40516318635434</v>
      </c>
    </row>
    <row r="22" spans="2:6" x14ac:dyDescent="0.3">
      <c r="E22" s="16"/>
    </row>
    <row r="23" spans="2:6" x14ac:dyDescent="0.3">
      <c r="B23" t="s">
        <v>36</v>
      </c>
      <c r="C23" s="16">
        <f>C20</f>
        <v>0.48228380408229737</v>
      </c>
      <c r="D23" s="16" t="s">
        <v>37</v>
      </c>
      <c r="E23" s="3" t="s">
        <v>38</v>
      </c>
      <c r="F23" s="3">
        <f>C21</f>
        <v>28.40516318635434</v>
      </c>
    </row>
    <row r="25" spans="2:6" x14ac:dyDescent="0.3">
      <c r="B25" t="s">
        <v>39</v>
      </c>
      <c r="C25">
        <f>CORREL(F3:F14,G3:G14)</f>
        <v>0.86981240029449047</v>
      </c>
    </row>
    <row r="27" spans="2:6" x14ac:dyDescent="0.3">
      <c r="C27" t="s">
        <v>40</v>
      </c>
      <c r="D27">
        <f>C16*H15-F15*G15</f>
        <v>36910.799999999872</v>
      </c>
    </row>
    <row r="28" spans="2:6" x14ac:dyDescent="0.3">
      <c r="C28" t="s">
        <v>41</v>
      </c>
      <c r="D28">
        <f>SQRT((C16*I15-POWER(F15,2))*(C16*J15-POWER(G15,2)))</f>
        <v>42435.357310959487</v>
      </c>
    </row>
    <row r="29" spans="2:6" x14ac:dyDescent="0.3">
      <c r="C29">
        <f>D27/D28</f>
        <v>0.86981240029448681</v>
      </c>
    </row>
    <row r="30" spans="2:6" x14ac:dyDescent="0.3">
      <c r="D30">
        <v>0.86981240029448703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Пример 1</vt:lpstr>
      <vt:lpstr>Задача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Antis</dc:creator>
  <cp:lastModifiedBy>Antis</cp:lastModifiedBy>
  <dcterms:created xsi:type="dcterms:W3CDTF">2021-10-14T08:03:12Z</dcterms:created>
  <dcterms:modified xsi:type="dcterms:W3CDTF">2021-10-14T10:24:45Z</dcterms:modified>
</cp:coreProperties>
</file>