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Задача 1" sheetId="1" r:id="rId1"/>
    <sheet name="Задача 2" sheetId="2" r:id="rId2"/>
  </sheets>
  <calcPr calcId="144525"/>
</workbook>
</file>

<file path=xl/calcChain.xml><?xml version="1.0" encoding="utf-8"?>
<calcChain xmlns="http://schemas.openxmlformats.org/spreadsheetml/2006/main">
  <c r="G15" i="2" l="1"/>
  <c r="G13" i="2"/>
  <c r="C26" i="1"/>
  <c r="C25" i="1"/>
  <c r="C19" i="1"/>
  <c r="C23" i="1" s="1"/>
  <c r="C24" i="1" s="1"/>
  <c r="C18" i="1"/>
  <c r="C22" i="1" l="1"/>
</calcChain>
</file>

<file path=xl/sharedStrings.xml><?xml version="1.0" encoding="utf-8"?>
<sst xmlns="http://schemas.openxmlformats.org/spreadsheetml/2006/main" count="65" uniqueCount="45">
  <si>
    <t>№</t>
  </si>
  <si>
    <t>п/п</t>
  </si>
  <si>
    <t>Наименование</t>
  </si>
  <si>
    <t>Ед. изм.</t>
  </si>
  <si>
    <t>Количество</t>
  </si>
  <si>
    <t>Потери рабочего времени на протяжении года по временной нетрудоспособности, вызванной неблагоприятными условиями работы:</t>
  </si>
  <si>
    <t>- до введения  мероприятий.</t>
  </si>
  <si>
    <t>дни</t>
  </si>
  <si>
    <t>-после введения мероприятий.</t>
  </si>
  <si>
    <t>Выплаты помощи по временной нетрудоспособности.</t>
  </si>
  <si>
    <t>грн</t>
  </si>
  <si>
    <t>Выплаты, вызванные производственным травматизмом и профзаболеваниями.</t>
  </si>
  <si>
    <t>Выплата пенсий по инвалидности.</t>
  </si>
  <si>
    <t>Расходы на приобретение медицинского оборудования и медикаментов.</t>
  </si>
  <si>
    <t>Расходы на санаторно-курортное лечение.</t>
  </si>
  <si>
    <t>Годовой фонд рабочего времени одного работника.</t>
  </si>
  <si>
    <t>Расчетная среднесписочная численность работников.</t>
  </si>
  <si>
    <t>люд.</t>
  </si>
  <si>
    <t>Одноразовые расходы на введение мероприятий.</t>
  </si>
  <si>
    <t>Сокращение потерь рабочего времени, дни:</t>
  </si>
  <si>
    <r>
      <t>У</t>
    </r>
    <r>
      <rPr>
        <vertAlign val="subscript"/>
        <sz val="14"/>
        <color theme="1"/>
        <rFont val="Times New Roman"/>
        <family val="1"/>
        <charset val="204"/>
      </rPr>
      <t xml:space="preserve">ср </t>
    </r>
    <r>
      <rPr>
        <sz val="14"/>
        <color theme="1"/>
        <rFont val="Times New Roman"/>
        <family val="1"/>
        <charset val="204"/>
      </rPr>
      <t>=</t>
    </r>
  </si>
  <si>
    <r>
      <t>Э</t>
    </r>
    <r>
      <rPr>
        <vertAlign val="subscript"/>
        <sz val="14"/>
        <color theme="1"/>
        <rFont val="Calibri"/>
        <family val="2"/>
        <charset val="204"/>
        <scheme val="minor"/>
      </rPr>
      <t>н</t>
    </r>
    <r>
      <rPr>
        <sz val="14"/>
        <color theme="1"/>
        <rFont val="Calibri"/>
        <family val="2"/>
        <charset val="204"/>
        <scheme val="minor"/>
      </rPr>
      <t xml:space="preserve"> =</t>
    </r>
  </si>
  <si>
    <r>
      <t>Э</t>
    </r>
    <r>
      <rPr>
        <vertAlign val="subscript"/>
        <sz val="14"/>
        <color theme="1"/>
        <rFont val="Calibri"/>
        <family val="2"/>
        <charset val="204"/>
        <scheme val="minor"/>
      </rPr>
      <t>ч</t>
    </r>
    <r>
      <rPr>
        <sz val="14"/>
        <color theme="1"/>
        <rFont val="Calibri"/>
        <family val="2"/>
        <charset val="204"/>
        <scheme val="minor"/>
      </rPr>
      <t xml:space="preserve"> =</t>
    </r>
  </si>
  <si>
    <t xml:space="preserve">П = </t>
  </si>
  <si>
    <r>
      <t>Э</t>
    </r>
    <r>
      <rPr>
        <vertAlign val="subscript"/>
        <sz val="14"/>
        <color theme="1"/>
        <rFont val="Calibri"/>
        <family val="2"/>
        <charset val="204"/>
        <scheme val="minor"/>
      </rPr>
      <t>г</t>
    </r>
    <r>
      <rPr>
        <sz val="14"/>
        <color theme="1"/>
        <rFont val="Calibri"/>
        <family val="2"/>
        <charset val="204"/>
        <scheme val="minor"/>
      </rPr>
      <t xml:space="preserve"> =</t>
    </r>
  </si>
  <si>
    <r>
      <t>Т</t>
    </r>
    <r>
      <rPr>
        <vertAlign val="subscript"/>
        <sz val="14"/>
        <color theme="1"/>
        <rFont val="Calibri"/>
        <family val="2"/>
        <charset val="204"/>
        <scheme val="minor"/>
      </rPr>
      <t>ед</t>
    </r>
    <r>
      <rPr>
        <sz val="14"/>
        <color theme="1"/>
        <rFont val="Calibri"/>
        <family val="2"/>
        <charset val="204"/>
        <scheme val="minor"/>
      </rPr>
      <t xml:space="preserve"> =</t>
    </r>
  </si>
  <si>
    <t>дней</t>
  </si>
  <si>
    <t>чел</t>
  </si>
  <si>
    <t>%</t>
  </si>
  <si>
    <t>лет</t>
  </si>
  <si>
    <t>1 Среднегодовой убыток, причиненный предприятию текучестью вспомогательных работников, в том числе.</t>
  </si>
  <si>
    <t>грн.</t>
  </si>
  <si>
    <t>- потери, связанные с простоями основных работников из-за недостатка вспомогательных.</t>
  </si>
  <si>
    <t>- потери на обучение новых работников</t>
  </si>
  <si>
    <t>- потери на набор</t>
  </si>
  <si>
    <t>- доплаты</t>
  </si>
  <si>
    <t>2 Коэффициент текучести  вспомогательных работников:</t>
  </si>
  <si>
    <t>- до внедрения мероприятий</t>
  </si>
  <si>
    <t>- после внедрения мероприятий</t>
  </si>
  <si>
    <t>3 одноразовые расходы на внедрение мероприятий</t>
  </si>
  <si>
    <t>Годовая экономия от сокращения текучести, грн</t>
  </si>
  <si>
    <r>
      <t>Э</t>
    </r>
    <r>
      <rPr>
        <vertAlign val="subscript"/>
        <sz val="11"/>
        <color theme="1"/>
        <rFont val="Calibri"/>
        <family val="2"/>
        <charset val="204"/>
        <scheme val="minor"/>
      </rPr>
      <t>с</t>
    </r>
    <r>
      <rPr>
        <sz val="11"/>
        <color theme="1"/>
        <rFont val="Calibri"/>
        <family val="2"/>
        <charset val="204"/>
        <scheme val="minor"/>
      </rPr>
      <t>=</t>
    </r>
  </si>
  <si>
    <t>64 863.7</t>
  </si>
  <si>
    <t>75 598.6</t>
  </si>
  <si>
    <t>Тед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</si>
</sst>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vertAlign val="subscript"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vertAlign val="subscript"/>
      <sz val="14"/>
      <color theme="1"/>
      <name val="Times New Roman"/>
      <family val="1"/>
      <charset val="204"/>
    </font>
    <font>
      <vertAlign val="subscript"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/>
    <xf numFmtId="0" fontId="2" fillId="0" borderId="5" xfId="0" applyFont="1" applyBorder="1" applyAlignment="1">
      <alignment horizontal="justify" vertical="center" wrapText="1"/>
    </xf>
    <xf numFmtId="0" fontId="2" fillId="0" borderId="0" xfId="0" applyFont="1"/>
    <xf numFmtId="0" fontId="2" fillId="0" borderId="5" xfId="0" applyFont="1" applyBorder="1" applyAlignment="1">
      <alignment horizontal="center" vertical="center" wrapText="1"/>
    </xf>
    <xf numFmtId="3" fontId="2" fillId="0" borderId="5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justify" vertical="center"/>
    </xf>
    <xf numFmtId="0" fontId="0" fillId="0" borderId="0" xfId="0" applyAlignment="1">
      <alignment horizontal="center"/>
    </xf>
    <xf numFmtId="169" fontId="0" fillId="0" borderId="0" xfId="0" applyNumberFormat="1"/>
    <xf numFmtId="0" fontId="5" fillId="0" borderId="0" xfId="0" applyFont="1" applyAlignment="1">
      <alignment horizontal="center" vertical="center"/>
    </xf>
    <xf numFmtId="2" fontId="0" fillId="0" borderId="7" xfId="0" applyNumberFormat="1" applyBorder="1"/>
    <xf numFmtId="0" fontId="7" fillId="0" borderId="7" xfId="0" applyFont="1" applyBorder="1" applyAlignment="1">
      <alignment horizontal="center" vertical="center" wrapText="1"/>
    </xf>
    <xf numFmtId="1" fontId="0" fillId="0" borderId="7" xfId="0" applyNumberFormat="1" applyBorder="1" applyAlignment="1">
      <alignment horizontal="right" vertical="center"/>
    </xf>
    <xf numFmtId="0" fontId="0" fillId="0" borderId="7" xfId="0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1" fontId="0" fillId="0" borderId="7" xfId="0" applyNumberFormat="1" applyBorder="1"/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2" fontId="0" fillId="0" borderId="9" xfId="0" applyNumberFormat="1" applyBorder="1"/>
    <xf numFmtId="0" fontId="0" fillId="0" borderId="10" xfId="0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0" borderId="14" xfId="0" applyNumberFormat="1" applyBorder="1"/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justify" vertical="center" wrapText="1"/>
    </xf>
    <xf numFmtId="3" fontId="2" fillId="0" borderId="5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2" fontId="2" fillId="0" borderId="5" xfId="0" applyNumberFormat="1" applyFont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C5" workbookViewId="0">
      <selection activeCell="C26" sqref="C26"/>
    </sheetView>
  </sheetViews>
  <sheetFormatPr defaultRowHeight="15" x14ac:dyDescent="0.25"/>
  <cols>
    <col min="2" max="2" width="25.5703125" customWidth="1"/>
    <col min="3" max="3" width="53.7109375" customWidth="1"/>
    <col min="6" max="16384" width="9.140625" style="14"/>
  </cols>
  <sheetData>
    <row r="1" spans="2:5" ht="15.75" thickBot="1" x14ac:dyDescent="0.3"/>
    <row r="2" spans="2:5" ht="15.75" x14ac:dyDescent="0.25">
      <c r="B2" s="1" t="s">
        <v>0</v>
      </c>
      <c r="C2" s="8" t="s">
        <v>2</v>
      </c>
      <c r="D2" s="8" t="s">
        <v>3</v>
      </c>
      <c r="E2" s="8" t="s">
        <v>4</v>
      </c>
    </row>
    <row r="3" spans="2:5" ht="16.5" thickBot="1" x14ac:dyDescent="0.3">
      <c r="B3" s="2" t="s">
        <v>1</v>
      </c>
      <c r="C3" s="9"/>
      <c r="D3" s="9"/>
      <c r="E3" s="9"/>
    </row>
    <row r="4" spans="2:5" ht="48" thickBot="1" x14ac:dyDescent="0.3">
      <c r="B4" s="11">
        <v>1</v>
      </c>
      <c r="C4" s="4" t="s">
        <v>5</v>
      </c>
      <c r="D4" s="6"/>
      <c r="E4" s="6"/>
    </row>
    <row r="5" spans="2:5" ht="16.5" thickBot="1" x14ac:dyDescent="0.3">
      <c r="B5" s="12"/>
      <c r="C5" s="4" t="s">
        <v>6</v>
      </c>
      <c r="D5" s="6" t="s">
        <v>7</v>
      </c>
      <c r="E5" s="7">
        <v>13200</v>
      </c>
    </row>
    <row r="6" spans="2:5" ht="16.5" thickBot="1" x14ac:dyDescent="0.3">
      <c r="B6" s="13"/>
      <c r="C6" s="4" t="s">
        <v>8</v>
      </c>
      <c r="D6" s="6" t="s">
        <v>7</v>
      </c>
      <c r="E6" s="7">
        <v>8800</v>
      </c>
    </row>
    <row r="7" spans="2:5" ht="32.25" thickBot="1" x14ac:dyDescent="0.3">
      <c r="B7" s="10">
        <v>2</v>
      </c>
      <c r="C7" s="4" t="s">
        <v>9</v>
      </c>
      <c r="D7" s="6" t="s">
        <v>10</v>
      </c>
      <c r="E7" s="7">
        <v>46200</v>
      </c>
    </row>
    <row r="8" spans="2:5" ht="32.25" thickBot="1" x14ac:dyDescent="0.3">
      <c r="B8" s="10">
        <v>3</v>
      </c>
      <c r="C8" s="4" t="s">
        <v>11</v>
      </c>
      <c r="D8" s="6" t="s">
        <v>10</v>
      </c>
      <c r="E8" s="7">
        <v>2700</v>
      </c>
    </row>
    <row r="9" spans="2:5" ht="19.5" thickBot="1" x14ac:dyDescent="0.3">
      <c r="B9" s="10">
        <v>4</v>
      </c>
      <c r="C9" s="4" t="s">
        <v>12</v>
      </c>
      <c r="D9" s="6" t="s">
        <v>10</v>
      </c>
      <c r="E9" s="7">
        <v>2816</v>
      </c>
    </row>
    <row r="10" spans="2:5" ht="32.25" thickBot="1" x14ac:dyDescent="0.3">
      <c r="B10" s="10">
        <v>5</v>
      </c>
      <c r="C10" s="4" t="s">
        <v>13</v>
      </c>
      <c r="D10" s="6" t="s">
        <v>10</v>
      </c>
      <c r="E10" s="6">
        <v>374</v>
      </c>
    </row>
    <row r="11" spans="2:5" ht="19.5" thickBot="1" x14ac:dyDescent="0.3">
      <c r="B11" s="10">
        <v>6</v>
      </c>
      <c r="C11" s="4" t="s">
        <v>14</v>
      </c>
      <c r="D11" s="6" t="s">
        <v>10</v>
      </c>
      <c r="E11" s="7">
        <v>2640</v>
      </c>
    </row>
    <row r="12" spans="2:5" ht="19.5" thickBot="1" x14ac:dyDescent="0.3">
      <c r="B12" s="10">
        <v>7</v>
      </c>
      <c r="C12" s="4" t="s">
        <v>15</v>
      </c>
      <c r="D12" s="6" t="s">
        <v>7</v>
      </c>
      <c r="E12" s="6">
        <v>253</v>
      </c>
    </row>
    <row r="13" spans="2:5" ht="32.25" thickBot="1" x14ac:dyDescent="0.3">
      <c r="B13" s="10">
        <v>8</v>
      </c>
      <c r="C13" s="4" t="s">
        <v>16</v>
      </c>
      <c r="D13" s="6" t="s">
        <v>17</v>
      </c>
      <c r="E13" s="6">
        <v>4365</v>
      </c>
    </row>
    <row r="14" spans="2:5" ht="19.5" thickBot="1" x14ac:dyDescent="0.3">
      <c r="B14" s="10">
        <v>9</v>
      </c>
      <c r="C14" s="4" t="s">
        <v>18</v>
      </c>
      <c r="D14" s="6" t="s">
        <v>10</v>
      </c>
      <c r="E14" s="7">
        <v>68970</v>
      </c>
    </row>
    <row r="17" spans="1:4" ht="19.5" thickBot="1" x14ac:dyDescent="0.3"/>
    <row r="18" spans="1:4" ht="20.25" x14ac:dyDescent="0.25">
      <c r="A18" s="24">
        <v>1</v>
      </c>
      <c r="B18" s="25" t="s">
        <v>20</v>
      </c>
      <c r="C18" s="26">
        <f>(E7+E8+E9+E10+E11)/E5</f>
        <v>4.1462121212121215</v>
      </c>
      <c r="D18" s="27" t="s">
        <v>10</v>
      </c>
    </row>
    <row r="19" spans="1:4" customFormat="1" ht="18.75" customHeight="1" x14ac:dyDescent="0.25">
      <c r="A19" s="28">
        <v>2</v>
      </c>
      <c r="B19" s="19" t="s">
        <v>19</v>
      </c>
      <c r="C19" s="20">
        <f>E5-E6</f>
        <v>4400</v>
      </c>
      <c r="D19" s="29" t="s">
        <v>26</v>
      </c>
    </row>
    <row r="20" spans="1:4" ht="18.75" x14ac:dyDescent="0.25">
      <c r="A20" s="28"/>
      <c r="B20" s="21"/>
      <c r="C20" s="20"/>
      <c r="D20" s="29"/>
    </row>
    <row r="21" spans="1:4" ht="16.5" customHeight="1" x14ac:dyDescent="0.25">
      <c r="A21" s="28"/>
      <c r="B21" s="21"/>
      <c r="C21" s="20"/>
      <c r="D21" s="29"/>
    </row>
    <row r="22" spans="1:4" ht="20.25" x14ac:dyDescent="0.25">
      <c r="A22" s="30">
        <v>3</v>
      </c>
      <c r="B22" s="22" t="s">
        <v>21</v>
      </c>
      <c r="C22" s="18">
        <f>C19*C18</f>
        <v>18243.333333333336</v>
      </c>
      <c r="D22" s="31" t="s">
        <v>10</v>
      </c>
    </row>
    <row r="23" spans="1:4" ht="20.25" x14ac:dyDescent="0.25">
      <c r="A23" s="30">
        <v>4</v>
      </c>
      <c r="B23" s="22" t="s">
        <v>22</v>
      </c>
      <c r="C23" s="23">
        <f>C19/E12</f>
        <v>17.391304347826086</v>
      </c>
      <c r="D23" s="31" t="s">
        <v>27</v>
      </c>
    </row>
    <row r="24" spans="1:4" ht="18.75" x14ac:dyDescent="0.25">
      <c r="A24" s="30">
        <v>5</v>
      </c>
      <c r="B24" s="22" t="s">
        <v>23</v>
      </c>
      <c r="C24" s="18">
        <f>C23*100/(E13-C23)</f>
        <v>0.40002000100004997</v>
      </c>
      <c r="D24" s="31" t="s">
        <v>28</v>
      </c>
    </row>
    <row r="25" spans="1:4" ht="20.25" x14ac:dyDescent="0.25">
      <c r="A25" s="30">
        <v>6</v>
      </c>
      <c r="B25" s="22" t="s">
        <v>24</v>
      </c>
      <c r="C25" s="18">
        <f>C22-0.16*E14</f>
        <v>7208.133333333335</v>
      </c>
      <c r="D25" s="31" t="s">
        <v>10</v>
      </c>
    </row>
    <row r="26" spans="1:4" ht="21" thickBot="1" x14ac:dyDescent="0.3">
      <c r="A26" s="32">
        <v>7</v>
      </c>
      <c r="B26" s="33" t="s">
        <v>25</v>
      </c>
      <c r="C26" s="35">
        <f>E14/C22</f>
        <v>3.7805591083500816</v>
      </c>
      <c r="D26" s="34" t="s">
        <v>29</v>
      </c>
    </row>
    <row r="27" spans="1:4" ht="18.75" x14ac:dyDescent="0.25">
      <c r="A27" s="17"/>
      <c r="C27" s="16"/>
    </row>
    <row r="28" spans="1:4" ht="18.75" x14ac:dyDescent="0.25">
      <c r="C28" s="16"/>
    </row>
    <row r="29" spans="1:4" x14ac:dyDescent="0.25">
      <c r="C29" s="16"/>
    </row>
    <row r="30" spans="1:4" ht="18.75" x14ac:dyDescent="0.25"/>
  </sheetData>
  <mergeCells count="8">
    <mergeCell ref="B19:B21"/>
    <mergeCell ref="A19:A21"/>
    <mergeCell ref="D19:D21"/>
    <mergeCell ref="C19:C21"/>
    <mergeCell ref="C2:C3"/>
    <mergeCell ref="D2:D3"/>
    <mergeCell ref="E2:E3"/>
    <mergeCell ref="B4:B6"/>
  </mergeCells>
  <pageMargins left="0.7" right="0.7" top="0.75" bottom="0.75" header="0.3" footer="0.3"/>
  <pageSetup paperSize="9" orientation="portrait" horizontalDpi="360" verticalDpi="36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tabSelected="1" workbookViewId="0">
      <selection activeCell="G17" sqref="G17"/>
    </sheetView>
  </sheetViews>
  <sheetFormatPr defaultRowHeight="15" x14ac:dyDescent="0.25"/>
  <cols>
    <col min="2" max="2" width="42.28515625" customWidth="1"/>
    <col min="3" max="3" width="8.7109375" bestFit="1" customWidth="1"/>
    <col min="4" max="4" width="12" customWidth="1"/>
    <col min="7" max="7" width="17.5703125" customWidth="1"/>
  </cols>
  <sheetData>
    <row r="1" spans="2:7" ht="15.75" thickBot="1" x14ac:dyDescent="0.3"/>
    <row r="2" spans="2:7" ht="32.25" thickBot="1" x14ac:dyDescent="0.3">
      <c r="B2" s="36" t="s">
        <v>2</v>
      </c>
      <c r="C2" s="37" t="s">
        <v>3</v>
      </c>
      <c r="D2" s="37" t="s">
        <v>4</v>
      </c>
    </row>
    <row r="3" spans="2:7" ht="63.75" thickBot="1" x14ac:dyDescent="0.3">
      <c r="B3" s="38" t="s">
        <v>30</v>
      </c>
      <c r="C3" s="6" t="s">
        <v>31</v>
      </c>
      <c r="D3" s="44">
        <v>330000</v>
      </c>
    </row>
    <row r="4" spans="2:7" ht="48" thickBot="1" x14ac:dyDescent="0.3">
      <c r="B4" s="38" t="s">
        <v>32</v>
      </c>
      <c r="C4" s="6" t="s">
        <v>31</v>
      </c>
      <c r="D4" s="44">
        <v>192756.3</v>
      </c>
    </row>
    <row r="5" spans="2:7" ht="16.5" thickBot="1" x14ac:dyDescent="0.3">
      <c r="B5" s="38" t="s">
        <v>33</v>
      </c>
      <c r="C5" s="6" t="s">
        <v>31</v>
      </c>
      <c r="D5" s="44">
        <v>21024.3</v>
      </c>
    </row>
    <row r="6" spans="2:7" ht="16.5" thickBot="1" x14ac:dyDescent="0.3">
      <c r="B6" s="38" t="s">
        <v>34</v>
      </c>
      <c r="C6" s="6" t="s">
        <v>31</v>
      </c>
      <c r="D6" s="44" t="s">
        <v>42</v>
      </c>
    </row>
    <row r="7" spans="2:7" ht="16.5" thickBot="1" x14ac:dyDescent="0.3">
      <c r="B7" s="38" t="s">
        <v>35</v>
      </c>
      <c r="C7" s="6" t="s">
        <v>31</v>
      </c>
      <c r="D7" s="44" t="s">
        <v>43</v>
      </c>
    </row>
    <row r="8" spans="2:7" ht="16.5" thickBot="1" x14ac:dyDescent="0.3">
      <c r="B8" s="41" t="s">
        <v>36</v>
      </c>
      <c r="C8" s="42"/>
      <c r="D8" s="43"/>
    </row>
    <row r="9" spans="2:7" ht="16.5" thickBot="1" x14ac:dyDescent="0.3">
      <c r="B9" s="38" t="s">
        <v>37</v>
      </c>
      <c r="C9" s="6" t="s">
        <v>28</v>
      </c>
      <c r="D9" s="40">
        <v>44</v>
      </c>
    </row>
    <row r="10" spans="2:7" ht="16.5" thickBot="1" x14ac:dyDescent="0.3">
      <c r="B10" s="38" t="s">
        <v>38</v>
      </c>
      <c r="C10" s="6" t="s">
        <v>28</v>
      </c>
      <c r="D10" s="40">
        <v>39.6</v>
      </c>
    </row>
    <row r="11" spans="2:7" ht="32.25" thickBot="1" x14ac:dyDescent="0.3">
      <c r="B11" s="38" t="s">
        <v>39</v>
      </c>
      <c r="C11" s="6" t="s">
        <v>10</v>
      </c>
      <c r="D11" s="39">
        <v>77000</v>
      </c>
    </row>
    <row r="13" spans="2:7" ht="18" x14ac:dyDescent="0.35">
      <c r="B13" s="3" t="s">
        <v>40</v>
      </c>
      <c r="F13" s="15" t="s">
        <v>41</v>
      </c>
      <c r="G13" s="5">
        <f>D3*(1-D10/D9)</f>
        <v>32999.999999999993</v>
      </c>
    </row>
    <row r="15" spans="2:7" x14ac:dyDescent="0.25">
      <c r="F15" t="s">
        <v>44</v>
      </c>
      <c r="G15">
        <f>D11/G13</f>
        <v>2.3333333333333339</v>
      </c>
    </row>
  </sheetData>
  <mergeCells count="1">
    <mergeCell ref="B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Задача 1</vt:lpstr>
      <vt:lpstr>Задача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2019-04-13T17:52:54Z</dcterms:modified>
</cp:coreProperties>
</file>