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4525"/>
</workbook>
</file>

<file path=xl/calcChain.xml><?xml version="1.0" encoding="utf-8"?>
<calcChain xmlns="http://schemas.openxmlformats.org/spreadsheetml/2006/main">
  <c r="M45" i="4" l="1"/>
  <c r="C24" i="3"/>
  <c r="H24" i="3"/>
  <c r="O16" i="3"/>
  <c r="P16" i="3"/>
  <c r="C16" i="3"/>
  <c r="L16" i="3"/>
  <c r="H16" i="3" l="1"/>
  <c r="M20" i="2"/>
  <c r="C11" i="2"/>
  <c r="M11" i="2" s="1"/>
  <c r="I11" i="2"/>
  <c r="F11" i="2"/>
  <c r="O12" i="1"/>
  <c r="J12" i="1"/>
  <c r="G18" i="1"/>
</calcChain>
</file>

<file path=xl/sharedStrings.xml><?xml version="1.0" encoding="utf-8"?>
<sst xmlns="http://schemas.openxmlformats.org/spreadsheetml/2006/main" count="74" uniqueCount="71">
  <si>
    <t>ВСЕГО обязательств</t>
  </si>
  <si>
    <t>ВСЕГО капитала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</si>
  <si>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</si>
  <si>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</si>
  <si>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</si>
  <si>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</si>
  <si>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</si>
  <si>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</si>
  <si>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</si>
  <si>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</si>
  <si>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</si>
  <si>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</si>
  <si>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</si>
  <si>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</si>
  <si>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</si>
  <si>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</si>
  <si>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</si>
  <si>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</si>
  <si>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</si>
  <si>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</si>
  <si>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</si>
  <si>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</si>
  <si>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</si>
  <si>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</si>
  <si>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</si>
  <si>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</si>
  <si>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</si>
  <si>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</si>
  <si>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</si>
  <si>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</si>
  <si>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</si>
  <si>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</si>
  <si>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</si>
  <si>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</si>
  <si>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</si>
  <si>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</si>
  <si>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</si>
  <si>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</si>
  <si>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</si>
  <si>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</si>
  <si>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</si>
  <si>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</si>
  <si>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</si>
  <si>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</si>
  <si>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</si>
  <si>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</si>
  <si>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</si>
  <si>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</si>
  <si>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</si>
  <si>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</si>
  <si>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</si>
  <si>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</si>
  <si>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</si>
  <si>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</si>
  <si>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</si>
  <si>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</si>
  <si>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</si>
  <si>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</si>
  <si>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</si>
  <si>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</si>
  <si>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</si>
  <si>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</si>
  <si>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</si>
  <si>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</si>
  <si>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</si>
  <si>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</si>
  <si>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</si>
  <si>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</si>
  <si>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На текучий сет поступили средства  краткосрочного кредита</t>
  </si>
  <si>
    <t>Оприходована на склад готовая продукция</t>
  </si>
  <si>
    <t>Текущие обязательства по расчетам по оплате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</si>
</sst>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8" fillId="0" borderId="0" xfId="0" applyFont="1"/>
    <xf numFmtId="0" fontId="9" fillId="0" borderId="0" xfId="0" applyFont="1"/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" fillId="0" borderId="0" xfId="0" applyFont="1"/>
    <xf numFmtId="0" fontId="14" fillId="2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8" fillId="2" borderId="6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8" fillId="2" borderId="6" xfId="0" applyFont="1" applyFill="1" applyBorder="1" applyAlignment="1">
      <alignment horizontal="right" wrapText="1"/>
    </xf>
    <xf numFmtId="0" fontId="13" fillId="0" borderId="6" xfId="0" applyFont="1" applyBorder="1" applyAlignment="1">
      <alignment horizontal="right" wrapText="1"/>
    </xf>
    <xf numFmtId="0" fontId="4" fillId="2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3" borderId="2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justify" vertical="center" wrapText="1"/>
    </xf>
    <xf numFmtId="0" fontId="15" fillId="2" borderId="2" xfId="0" applyFont="1" applyFill="1" applyBorder="1" applyAlignment="1">
      <alignment horizontal="justify" vertical="center" wrapText="1"/>
    </xf>
    <xf numFmtId="0" fontId="15" fillId="2" borderId="13" xfId="0" applyFont="1" applyFill="1" applyBorder="1" applyAlignment="1">
      <alignment horizontal="justify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justify" vertical="center" wrapText="1"/>
    </xf>
    <xf numFmtId="0" fontId="15" fillId="2" borderId="7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horizontal="justify" vertical="center" wrapText="1"/>
    </xf>
    <xf numFmtId="0" fontId="15" fillId="2" borderId="3" xfId="0" applyFont="1" applyFill="1" applyBorder="1" applyAlignment="1">
      <alignment horizontal="justify" vertical="center" wrapText="1"/>
    </xf>
    <xf numFmtId="0" fontId="15" fillId="2" borderId="2" xfId="0" applyFont="1" applyFill="1" applyBorder="1" applyAlignment="1">
      <alignment horizontal="justify" vertical="center" wrapText="1"/>
    </xf>
    <xf numFmtId="0" fontId="0" fillId="0" borderId="0" xfId="0" applyFont="1"/>
    <xf numFmtId="0" fontId="0" fillId="2" borderId="7" xfId="0" applyFont="1" applyFill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right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O18"/>
  <sheetViews>
    <sheetView topLeftCell="G3" zoomScale="205" zoomScaleNormal="205" workbookViewId="0">
      <selection activeCell="O12" sqref="O12"/>
    </sheetView>
  </sheetViews>
  <sheetFormatPr defaultRowHeight="15" x14ac:dyDescent="0.25"/>
  <sheetData>
    <row r="9" spans="7:15" ht="15.75" thickBot="1" x14ac:dyDescent="0.3"/>
    <row r="10" spans="7:15" ht="19.5" thickBot="1" x14ac:dyDescent="0.3">
      <c r="G10" s="1">
        <v>199020</v>
      </c>
      <c r="J10" s="1">
        <v>15300</v>
      </c>
    </row>
    <row r="11" spans="7:15" ht="19.5" thickBot="1" x14ac:dyDescent="0.3">
      <c r="G11" s="2">
        <v>69550</v>
      </c>
      <c r="J11" s="3">
        <v>107000</v>
      </c>
    </row>
    <row r="12" spans="7:15" ht="19.5" thickBot="1" x14ac:dyDescent="0.3">
      <c r="G12" s="2">
        <v>102720</v>
      </c>
      <c r="J12">
        <f>SUM(J10:J11)</f>
        <v>122300</v>
      </c>
      <c r="L12" s="4">
        <v>19260</v>
      </c>
      <c r="O12">
        <f>G18+J12+L12</f>
        <v>694430</v>
      </c>
    </row>
    <row r="13" spans="7:15" ht="19.5" thickBot="1" x14ac:dyDescent="0.3">
      <c r="G13" s="2">
        <v>42800</v>
      </c>
    </row>
    <row r="14" spans="7:15" ht="19.5" thickBot="1" x14ac:dyDescent="0.3">
      <c r="G14" s="2">
        <v>28890</v>
      </c>
    </row>
    <row r="15" spans="7:15" ht="19.5" thickBot="1" x14ac:dyDescent="0.3">
      <c r="G15" s="2">
        <v>16050</v>
      </c>
    </row>
    <row r="16" spans="7:15" ht="19.5" thickBot="1" x14ac:dyDescent="0.3">
      <c r="G16" s="2">
        <v>57780</v>
      </c>
    </row>
    <row r="17" spans="7:7" ht="18.75" x14ac:dyDescent="0.25">
      <c r="G17" s="3">
        <v>36060</v>
      </c>
    </row>
    <row r="18" spans="7:7" x14ac:dyDescent="0.25">
      <c r="G18">
        <f>SUM(G10:G17)</f>
        <v>552870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>
      <selection activeCell="M20" sqref="M20"/>
    </sheetView>
  </sheetViews>
  <sheetFormatPr defaultRowHeight="15" x14ac:dyDescent="0.25"/>
  <cols>
    <col min="3" max="3" width="15.42578125" bestFit="1" customWidth="1"/>
    <col min="6" max="6" width="15.4257812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2" spans="1:15" ht="15.75" thickBot="1" x14ac:dyDescent="0.3"/>
    <row r="3" spans="1:15" ht="19.5" thickBot="1" x14ac:dyDescent="0.3">
      <c r="C3" s="1">
        <v>84670</v>
      </c>
    </row>
    <row r="4" spans="1:15" ht="19.5" thickBot="1" x14ac:dyDescent="0.3">
      <c r="C4" s="2">
        <v>23540</v>
      </c>
      <c r="F4" s="9">
        <v>149800</v>
      </c>
      <c r="I4" s="1">
        <v>12840</v>
      </c>
    </row>
    <row r="5" spans="1:15" ht="19.5" thickBot="1" x14ac:dyDescent="0.3">
      <c r="C5" s="2">
        <v>41880</v>
      </c>
      <c r="F5" s="10">
        <v>1070</v>
      </c>
      <c r="I5" s="2">
        <v>99220</v>
      </c>
    </row>
    <row r="6" spans="1:15" ht="19.5" thickBot="1" x14ac:dyDescent="0.3">
      <c r="C6" s="2">
        <v>155150</v>
      </c>
      <c r="I6" s="2"/>
    </row>
    <row r="7" spans="1:15" ht="19.5" thickBot="1" x14ac:dyDescent="0.3">
      <c r="C7" s="2">
        <v>80250</v>
      </c>
    </row>
    <row r="8" spans="1:15" ht="19.5" thickBot="1" x14ac:dyDescent="0.3">
      <c r="C8" s="2">
        <v>69550</v>
      </c>
    </row>
    <row r="9" spans="1:15" ht="19.5" thickBot="1" x14ac:dyDescent="0.3">
      <c r="C9" s="2">
        <v>96300</v>
      </c>
    </row>
    <row r="10" spans="1:15" ht="18.75" x14ac:dyDescent="0.25">
      <c r="C10" s="3">
        <v>235400</v>
      </c>
    </row>
    <row r="11" spans="1:15" ht="31.5" x14ac:dyDescent="0.5">
      <c r="A11" s="7"/>
      <c r="B11" s="7"/>
      <c r="C11" s="8">
        <f>SUM(C3:C10)</f>
        <v>786740</v>
      </c>
      <c r="D11" s="7"/>
      <c r="E11" s="7"/>
      <c r="F11" s="8">
        <f>SUM(F4:F10)</f>
        <v>150870</v>
      </c>
      <c r="G11" s="7"/>
      <c r="H11" s="7"/>
      <c r="I11" s="6">
        <f>SUM(I4:I10)</f>
        <v>112060</v>
      </c>
      <c r="J11" s="7"/>
      <c r="K11" s="7"/>
      <c r="L11" s="7"/>
      <c r="M11" s="7">
        <f>SUM(C11:L11)</f>
        <v>1049670</v>
      </c>
      <c r="N11" s="7"/>
      <c r="O11" s="7"/>
    </row>
    <row r="20" spans="6:13" ht="23.25" x14ac:dyDescent="0.35">
      <c r="F20" s="4">
        <v>694430</v>
      </c>
      <c r="H20" s="11">
        <v>1049670</v>
      </c>
      <c r="M20" s="12">
        <f>F20+H20</f>
        <v>1744100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4"/>
  <sheetViews>
    <sheetView workbookViewId="0">
      <selection activeCell="C25" sqref="C25"/>
    </sheetView>
  </sheetViews>
  <sheetFormatPr defaultRowHeight="15" x14ac:dyDescent="0.25"/>
  <cols>
    <col min="3" max="3" width="11.5703125" bestFit="1" customWidth="1"/>
    <col min="5" max="5" width="11.2851562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7" spans="3:16" ht="15.75" thickBot="1" x14ac:dyDescent="0.3"/>
    <row r="8" spans="3:16" ht="19.5" thickBot="1" x14ac:dyDescent="0.35">
      <c r="C8" s="18">
        <v>288900</v>
      </c>
      <c r="H8" s="13">
        <v>695500</v>
      </c>
      <c r="L8" s="1">
        <v>117700</v>
      </c>
      <c r="O8" s="20">
        <v>3210</v>
      </c>
    </row>
    <row r="9" spans="3:16" ht="20.25" thickBot="1" x14ac:dyDescent="0.35">
      <c r="C9" s="11">
        <v>343470</v>
      </c>
      <c r="H9" s="14"/>
      <c r="L9" s="2">
        <v>49220</v>
      </c>
      <c r="O9" s="20">
        <v>21400</v>
      </c>
    </row>
    <row r="10" spans="3:16" ht="20.25" thickBot="1" x14ac:dyDescent="0.35">
      <c r="C10" s="11">
        <v>44940</v>
      </c>
      <c r="H10" s="14"/>
      <c r="L10" s="2">
        <v>102720</v>
      </c>
      <c r="O10" s="20">
        <v>8560</v>
      </c>
    </row>
    <row r="11" spans="3:16" ht="19.5" thickBot="1" x14ac:dyDescent="0.3">
      <c r="H11" s="14"/>
      <c r="L11" s="2">
        <v>14980</v>
      </c>
      <c r="O11" s="20">
        <v>160500</v>
      </c>
    </row>
    <row r="12" spans="3:16" ht="19.5" thickBot="1" x14ac:dyDescent="0.3">
      <c r="H12" s="14"/>
      <c r="L12" s="2">
        <v>16050</v>
      </c>
    </row>
    <row r="13" spans="3:16" ht="19.5" thickBot="1" x14ac:dyDescent="0.3">
      <c r="H13" s="15">
        <v>113420</v>
      </c>
      <c r="L13" s="2">
        <v>42800</v>
      </c>
    </row>
    <row r="14" spans="3:16" x14ac:dyDescent="0.25">
      <c r="H14" s="5">
        <v>53500</v>
      </c>
    </row>
    <row r="16" spans="3:16" ht="31.5" x14ac:dyDescent="0.5">
      <c r="C16" s="16">
        <f>SUM(C8:C15)</f>
        <v>677310</v>
      </c>
      <c r="H16" s="6">
        <f>SUM(H8:H15)</f>
        <v>862420</v>
      </c>
      <c r="L16" s="17">
        <f>SUM(L8:L13)</f>
        <v>343470</v>
      </c>
      <c r="O16">
        <f>SUM(O8:O15)</f>
        <v>193670</v>
      </c>
      <c r="P16" s="19">
        <f>862420+677310</f>
        <v>1539730</v>
      </c>
    </row>
    <row r="24" spans="3:8" x14ac:dyDescent="0.25">
      <c r="C24" s="20">
        <f>3488200-C16</f>
        <v>2810890</v>
      </c>
      <c r="H24" s="20">
        <f>3488200-P16-O16</f>
        <v>1754800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45"/>
  <sheetViews>
    <sheetView topLeftCell="B1" workbookViewId="0">
      <selection activeCell="L38" sqref="L38"/>
    </sheetView>
  </sheetViews>
  <sheetFormatPr defaultRowHeight="39" customHeight="1" x14ac:dyDescent="0.25"/>
  <cols>
    <col min="4" max="4" width="27.42578125" bestFit="1" customWidth="1"/>
    <col min="5" max="5" width="16.7109375" customWidth="1"/>
    <col min="12" max="12" width="39.5703125" customWidth="1"/>
  </cols>
  <sheetData>
    <row r="2" spans="4:13" ht="39" customHeight="1" thickBot="1" x14ac:dyDescent="0.3"/>
    <row r="3" spans="4:13" ht="39" customHeight="1" thickBot="1" x14ac:dyDescent="0.3">
      <c r="L3" s="22" t="s">
        <v>39</v>
      </c>
      <c r="M3" s="28">
        <v>1070</v>
      </c>
    </row>
    <row r="4" spans="4:13" ht="39" customHeight="1" thickBot="1" x14ac:dyDescent="0.35">
      <c r="D4" s="21" t="s">
        <v>0</v>
      </c>
      <c r="E4" s="25">
        <v>677310</v>
      </c>
      <c r="L4" s="30" t="s">
        <v>36</v>
      </c>
      <c r="M4" s="29">
        <v>3210</v>
      </c>
    </row>
    <row r="5" spans="4:13" ht="39" customHeight="1" thickBot="1" x14ac:dyDescent="0.3">
      <c r="E5" s="24"/>
      <c r="L5" s="30" t="s">
        <v>24</v>
      </c>
      <c r="M5" s="29">
        <v>8560</v>
      </c>
    </row>
    <row r="6" spans="4:13" ht="39" customHeight="1" thickBot="1" x14ac:dyDescent="0.35">
      <c r="D6" s="22" t="s">
        <v>1</v>
      </c>
      <c r="E6" s="26">
        <v>862420</v>
      </c>
      <c r="L6" s="14" t="s">
        <v>37</v>
      </c>
      <c r="M6" s="29">
        <v>10700</v>
      </c>
    </row>
    <row r="7" spans="4:13" ht="39" customHeight="1" thickBot="1" x14ac:dyDescent="0.3">
      <c r="L7" s="14" t="s">
        <v>25</v>
      </c>
      <c r="M7" s="29">
        <v>12840</v>
      </c>
    </row>
    <row r="8" spans="4:13" ht="39" customHeight="1" thickBot="1" x14ac:dyDescent="0.3">
      <c r="D8" s="27" t="s">
        <v>2</v>
      </c>
      <c r="E8" s="23">
        <v>1744100</v>
      </c>
      <c r="L8" s="14" t="s">
        <v>30</v>
      </c>
      <c r="M8" s="29">
        <v>14980</v>
      </c>
    </row>
    <row r="9" spans="4:13" ht="39" customHeight="1" thickBot="1" x14ac:dyDescent="0.3">
      <c r="L9" s="14" t="s">
        <v>41</v>
      </c>
      <c r="M9" s="29">
        <v>15300</v>
      </c>
    </row>
    <row r="10" spans="4:13" ht="39" customHeight="1" thickBot="1" x14ac:dyDescent="0.3">
      <c r="L10" s="14" t="s">
        <v>19</v>
      </c>
      <c r="M10" s="29">
        <v>16050</v>
      </c>
    </row>
    <row r="11" spans="4:13" ht="39" customHeight="1" thickBot="1" x14ac:dyDescent="0.3">
      <c r="L11" s="14" t="s">
        <v>33</v>
      </c>
      <c r="M11" s="29">
        <v>16050</v>
      </c>
    </row>
    <row r="12" spans="4:13" ht="39" customHeight="1" thickBot="1" x14ac:dyDescent="0.3">
      <c r="L12" s="14" t="s">
        <v>9</v>
      </c>
      <c r="M12" s="29">
        <v>19260</v>
      </c>
    </row>
    <row r="13" spans="4:13" ht="39" customHeight="1" thickBot="1" x14ac:dyDescent="0.3">
      <c r="L13" s="30" t="s">
        <v>26</v>
      </c>
      <c r="M13" s="29">
        <v>21400</v>
      </c>
    </row>
    <row r="14" spans="4:13" ht="39" customHeight="1" thickBot="1" x14ac:dyDescent="0.3">
      <c r="L14" s="14" t="s">
        <v>15</v>
      </c>
      <c r="M14" s="29">
        <v>23540</v>
      </c>
    </row>
    <row r="15" spans="4:13" ht="39" customHeight="1" thickBot="1" x14ac:dyDescent="0.3">
      <c r="L15" s="14" t="s">
        <v>13</v>
      </c>
      <c r="M15" s="29">
        <v>28890</v>
      </c>
    </row>
    <row r="16" spans="4:13" ht="39" customHeight="1" thickBot="1" x14ac:dyDescent="0.3">
      <c r="L16" s="14" t="s">
        <v>38</v>
      </c>
      <c r="M16" s="29">
        <v>36060</v>
      </c>
    </row>
    <row r="17" spans="12:13" ht="39" customHeight="1" thickBot="1" x14ac:dyDescent="0.3">
      <c r="L17" s="14" t="s">
        <v>10</v>
      </c>
      <c r="M17" s="29">
        <v>41880</v>
      </c>
    </row>
    <row r="18" spans="12:13" ht="39" customHeight="1" thickBot="1" x14ac:dyDescent="0.3">
      <c r="L18" s="14" t="s">
        <v>12</v>
      </c>
      <c r="M18" s="29">
        <v>42800</v>
      </c>
    </row>
    <row r="19" spans="12:13" ht="39" customHeight="1" thickBot="1" x14ac:dyDescent="0.3">
      <c r="L19" s="22" t="s">
        <v>31</v>
      </c>
      <c r="M19" s="28">
        <v>42800</v>
      </c>
    </row>
    <row r="20" spans="12:13" ht="39" customHeight="1" thickBot="1" x14ac:dyDescent="0.3">
      <c r="L20" s="14" t="s">
        <v>18</v>
      </c>
      <c r="M20" s="29">
        <v>44940</v>
      </c>
    </row>
    <row r="21" spans="12:13" ht="39" customHeight="1" thickBot="1" x14ac:dyDescent="0.3">
      <c r="L21" s="14" t="s">
        <v>20</v>
      </c>
      <c r="M21" s="29">
        <v>49220</v>
      </c>
    </row>
    <row r="22" spans="12:13" ht="39" customHeight="1" thickBot="1" x14ac:dyDescent="0.3">
      <c r="L22" s="14" t="s">
        <v>29</v>
      </c>
      <c r="M22" s="29">
        <v>53500</v>
      </c>
    </row>
    <row r="23" spans="12:13" ht="39" customHeight="1" thickBot="1" x14ac:dyDescent="0.3">
      <c r="L23" s="14" t="s">
        <v>23</v>
      </c>
      <c r="M23" s="29">
        <v>57780</v>
      </c>
    </row>
    <row r="24" spans="12:13" ht="39" customHeight="1" thickBot="1" x14ac:dyDescent="0.3">
      <c r="L24" s="14" t="s">
        <v>4</v>
      </c>
      <c r="M24" s="29">
        <v>69550</v>
      </c>
    </row>
    <row r="25" spans="12:13" ht="39" customHeight="1" thickBot="1" x14ac:dyDescent="0.3">
      <c r="L25" s="14" t="s">
        <v>34</v>
      </c>
      <c r="M25" s="29">
        <v>69550</v>
      </c>
    </row>
    <row r="26" spans="12:13" ht="39" customHeight="1" thickBot="1" x14ac:dyDescent="0.3">
      <c r="L26" s="14" t="s">
        <v>32</v>
      </c>
      <c r="M26" s="29">
        <v>80250</v>
      </c>
    </row>
    <row r="27" spans="12:13" ht="39" customHeight="1" thickBot="1" x14ac:dyDescent="0.3">
      <c r="L27" s="14" t="s">
        <v>8</v>
      </c>
      <c r="M27" s="29">
        <v>84670</v>
      </c>
    </row>
    <row r="28" spans="12:13" ht="39" customHeight="1" thickBot="1" x14ac:dyDescent="0.3">
      <c r="L28" s="14" t="s">
        <v>35</v>
      </c>
      <c r="M28" s="29">
        <v>96300</v>
      </c>
    </row>
    <row r="29" spans="12:13" ht="39" customHeight="1" thickBot="1" x14ac:dyDescent="0.3">
      <c r="L29" s="14" t="s">
        <v>28</v>
      </c>
      <c r="M29" s="29">
        <v>99220</v>
      </c>
    </row>
    <row r="30" spans="12:13" ht="39" customHeight="1" thickBot="1" x14ac:dyDescent="0.3">
      <c r="L30" s="14" t="s">
        <v>6</v>
      </c>
      <c r="M30" s="29">
        <v>102720</v>
      </c>
    </row>
    <row r="31" spans="12:13" ht="39" customHeight="1" thickBot="1" x14ac:dyDescent="0.3">
      <c r="L31" s="14" t="s">
        <v>21</v>
      </c>
      <c r="M31" s="29">
        <v>102720</v>
      </c>
    </row>
    <row r="32" spans="12:13" ht="39" customHeight="1" thickBot="1" x14ac:dyDescent="0.3">
      <c r="L32" s="14" t="s">
        <v>27</v>
      </c>
      <c r="M32" s="29">
        <v>107000</v>
      </c>
    </row>
    <row r="33" spans="12:13" ht="39" customHeight="1" thickBot="1" x14ac:dyDescent="0.3">
      <c r="L33" s="14" t="s">
        <v>16</v>
      </c>
      <c r="M33" s="29">
        <v>113420</v>
      </c>
    </row>
    <row r="34" spans="12:13" ht="39" customHeight="1" thickBot="1" x14ac:dyDescent="0.3">
      <c r="L34" s="14" t="s">
        <v>7</v>
      </c>
      <c r="M34" s="29">
        <v>117700</v>
      </c>
    </row>
    <row r="35" spans="12:13" ht="39" customHeight="1" thickBot="1" x14ac:dyDescent="0.3">
      <c r="L35" s="14" t="s">
        <v>14</v>
      </c>
      <c r="M35" s="29">
        <v>149800</v>
      </c>
    </row>
    <row r="36" spans="12:13" ht="39" customHeight="1" thickBot="1" x14ac:dyDescent="0.3">
      <c r="L36" s="14" t="s">
        <v>22</v>
      </c>
      <c r="M36" s="29">
        <v>155150</v>
      </c>
    </row>
    <row r="37" spans="12:13" ht="39" customHeight="1" thickBot="1" x14ac:dyDescent="0.3">
      <c r="L37" s="30" t="s">
        <v>5</v>
      </c>
      <c r="M37" s="29">
        <v>160500</v>
      </c>
    </row>
    <row r="38" spans="12:13" ht="39" customHeight="1" thickBot="1" x14ac:dyDescent="0.3">
      <c r="L38" s="14" t="s">
        <v>3</v>
      </c>
      <c r="M38" s="29">
        <v>199020</v>
      </c>
    </row>
    <row r="39" spans="12:13" ht="39" customHeight="1" thickBot="1" x14ac:dyDescent="0.3">
      <c r="L39" s="14" t="s">
        <v>40</v>
      </c>
      <c r="M39" s="29">
        <v>235400</v>
      </c>
    </row>
    <row r="40" spans="12:13" ht="39" customHeight="1" thickBot="1" x14ac:dyDescent="0.3">
      <c r="L40" s="14" t="s">
        <v>17</v>
      </c>
      <c r="M40" s="29">
        <v>288900</v>
      </c>
    </row>
    <row r="41" spans="12:13" ht="39" customHeight="1" thickBot="1" x14ac:dyDescent="0.3">
      <c r="L41" s="14" t="s">
        <v>11</v>
      </c>
      <c r="M41" s="29">
        <v>695500</v>
      </c>
    </row>
    <row r="45" spans="12:13" ht="39" customHeight="1" x14ac:dyDescent="0.25">
      <c r="M45">
        <f>SUM(M3:M44)</f>
        <v>3488200</v>
      </c>
    </row>
  </sheetData>
  <sortState ref="L3:M41">
    <sortCondition ref="M3:M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5"/>
  <sheetViews>
    <sheetView tabSelected="1" topLeftCell="C7" workbookViewId="0">
      <selection activeCell="C25" sqref="A25:XFD25"/>
    </sheetView>
  </sheetViews>
  <sheetFormatPr defaultRowHeight="15" x14ac:dyDescent="0.25"/>
  <cols>
    <col min="1" max="3" width="9.140625" style="42"/>
    <col min="4" max="4" width="8" style="42" customWidth="1"/>
    <col min="5" max="5" width="51.140625" style="42" customWidth="1"/>
    <col min="6" max="6" width="8.28515625" style="42" customWidth="1"/>
    <col min="7" max="7" width="32.140625" style="42" customWidth="1"/>
    <col min="8" max="8" width="16" style="42" customWidth="1"/>
    <col min="9" max="9" width="20.85546875" style="42" customWidth="1"/>
    <col min="10" max="10" width="21" style="42" customWidth="1"/>
    <col min="11" max="11" width="11.140625" style="42" customWidth="1"/>
    <col min="12" max="16384" width="9.140625" style="42"/>
  </cols>
  <sheetData>
    <row r="5" spans="4:11" ht="15.75" thickBot="1" x14ac:dyDescent="0.3"/>
    <row r="6" spans="4:11" x14ac:dyDescent="0.25">
      <c r="D6" s="52" t="s">
        <v>42</v>
      </c>
      <c r="E6" s="53"/>
      <c r="F6" s="54"/>
      <c r="G6" s="52" t="s">
        <v>43</v>
      </c>
      <c r="H6" s="53"/>
      <c r="I6" s="53"/>
      <c r="J6" s="54"/>
      <c r="K6" s="37" t="s">
        <v>44</v>
      </c>
    </row>
    <row r="7" spans="4:11" ht="15.75" thickBot="1" x14ac:dyDescent="0.3">
      <c r="D7" s="55"/>
      <c r="E7" s="56"/>
      <c r="F7" s="57"/>
      <c r="G7" s="55"/>
      <c r="H7" s="56"/>
      <c r="I7" s="56"/>
      <c r="J7" s="57"/>
      <c r="K7" s="38"/>
    </row>
    <row r="8" spans="4:11" x14ac:dyDescent="0.25">
      <c r="D8" s="31" t="s">
        <v>45</v>
      </c>
      <c r="E8" s="39" t="s">
        <v>48</v>
      </c>
      <c r="F8" s="58" t="s">
        <v>49</v>
      </c>
      <c r="G8" s="33" t="s">
        <v>50</v>
      </c>
      <c r="H8" s="33" t="s">
        <v>52</v>
      </c>
      <c r="I8" s="33" t="s">
        <v>54</v>
      </c>
      <c r="J8" s="33" t="s">
        <v>52</v>
      </c>
      <c r="K8" s="40"/>
    </row>
    <row r="9" spans="4:11" ht="30" x14ac:dyDescent="0.25">
      <c r="D9" s="31" t="s">
        <v>46</v>
      </c>
      <c r="E9" s="40"/>
      <c r="F9" s="59"/>
      <c r="G9" s="33" t="s">
        <v>51</v>
      </c>
      <c r="H9" s="33" t="s">
        <v>53</v>
      </c>
      <c r="I9" s="33" t="s">
        <v>51</v>
      </c>
      <c r="J9" s="33" t="s">
        <v>53</v>
      </c>
      <c r="K9" s="40"/>
    </row>
    <row r="10" spans="4:11" ht="15.75" thickBot="1" x14ac:dyDescent="0.3">
      <c r="D10" s="32" t="s">
        <v>47</v>
      </c>
      <c r="E10" s="41"/>
      <c r="F10" s="60"/>
      <c r="G10" s="43"/>
      <c r="H10" s="43"/>
      <c r="I10" s="43"/>
      <c r="J10" s="43"/>
      <c r="K10" s="41"/>
    </row>
    <row r="11" spans="4:11" ht="15.75" thickBot="1" x14ac:dyDescent="0.3">
      <c r="D11" s="34">
        <v>1</v>
      </c>
      <c r="E11" s="35" t="s">
        <v>55</v>
      </c>
      <c r="F11" s="62"/>
      <c r="G11" s="36"/>
      <c r="H11" s="36"/>
      <c r="I11" s="36"/>
      <c r="J11" s="36"/>
      <c r="K11" s="36">
        <v>41300</v>
      </c>
    </row>
    <row r="12" spans="4:11" ht="15.75" thickBot="1" x14ac:dyDescent="0.3">
      <c r="D12" s="34">
        <v>2</v>
      </c>
      <c r="E12" s="36" t="s">
        <v>56</v>
      </c>
      <c r="F12" s="62"/>
      <c r="G12" s="36"/>
      <c r="H12" s="36"/>
      <c r="I12" s="36"/>
      <c r="J12" s="36"/>
      <c r="K12" s="36">
        <v>3640</v>
      </c>
    </row>
    <row r="13" spans="4:11" ht="15.75" thickBot="1" x14ac:dyDescent="0.3">
      <c r="D13" s="44">
        <v>3</v>
      </c>
      <c r="E13" s="45" t="s">
        <v>57</v>
      </c>
      <c r="F13" s="63"/>
      <c r="G13" s="36"/>
      <c r="H13" s="36"/>
      <c r="I13" s="36"/>
      <c r="J13" s="36"/>
      <c r="K13" s="46">
        <v>17120</v>
      </c>
    </row>
    <row r="14" spans="4:11" ht="30.75" thickBot="1" x14ac:dyDescent="0.3">
      <c r="D14" s="44">
        <v>4</v>
      </c>
      <c r="E14" s="45" t="s">
        <v>58</v>
      </c>
      <c r="F14" s="64"/>
      <c r="G14" s="36"/>
      <c r="H14" s="36"/>
      <c r="I14" s="36"/>
      <c r="J14" s="36"/>
      <c r="K14" s="46">
        <v>29960</v>
      </c>
    </row>
    <row r="15" spans="4:11" ht="30.75" thickBot="1" x14ac:dyDescent="0.3">
      <c r="D15" s="47">
        <v>5</v>
      </c>
      <c r="E15" s="61" t="s">
        <v>59</v>
      </c>
      <c r="F15" s="65">
        <v>4</v>
      </c>
      <c r="G15" s="36" t="s">
        <v>70</v>
      </c>
      <c r="H15" s="36"/>
      <c r="I15" s="36"/>
      <c r="J15" s="36"/>
      <c r="K15" s="49">
        <v>29960</v>
      </c>
    </row>
    <row r="16" spans="4:11" ht="30.75" thickBot="1" x14ac:dyDescent="0.3">
      <c r="D16" s="47">
        <v>6</v>
      </c>
      <c r="E16" s="48" t="s">
        <v>60</v>
      </c>
      <c r="F16" s="62"/>
      <c r="G16" s="36"/>
      <c r="H16" s="36"/>
      <c r="I16" s="36"/>
      <c r="J16" s="36"/>
      <c r="K16" s="49">
        <v>21400</v>
      </c>
    </row>
    <row r="17" spans="4:11" ht="30.75" thickBot="1" x14ac:dyDescent="0.3">
      <c r="D17" s="47">
        <v>7</v>
      </c>
      <c r="E17" s="48" t="s">
        <v>61</v>
      </c>
      <c r="F17" s="62"/>
      <c r="G17" s="36"/>
      <c r="H17" s="36"/>
      <c r="I17" s="36"/>
      <c r="J17" s="36"/>
      <c r="K17" s="49">
        <v>68480</v>
      </c>
    </row>
    <row r="18" spans="4:11" ht="30.75" thickBot="1" x14ac:dyDescent="0.3">
      <c r="D18" s="50">
        <v>8</v>
      </c>
      <c r="E18" s="48" t="s">
        <v>62</v>
      </c>
      <c r="F18" s="62"/>
      <c r="G18" s="36"/>
      <c r="H18" s="36"/>
      <c r="I18" s="36"/>
      <c r="J18" s="36"/>
      <c r="K18" s="49">
        <v>38520</v>
      </c>
    </row>
    <row r="19" spans="4:11" ht="30.75" thickBot="1" x14ac:dyDescent="0.3">
      <c r="D19" s="47">
        <v>9</v>
      </c>
      <c r="E19" s="48" t="s">
        <v>63</v>
      </c>
      <c r="F19" s="62"/>
      <c r="G19" s="36"/>
      <c r="H19" s="36"/>
      <c r="I19" s="36"/>
      <c r="J19" s="36"/>
      <c r="K19" s="49">
        <v>14450</v>
      </c>
    </row>
    <row r="20" spans="4:11" ht="30.75" thickBot="1" x14ac:dyDescent="0.3">
      <c r="D20" s="47">
        <v>10</v>
      </c>
      <c r="E20" s="48" t="s">
        <v>64</v>
      </c>
      <c r="F20" s="62"/>
      <c r="G20" s="36"/>
      <c r="H20" s="36"/>
      <c r="I20" s="36"/>
      <c r="J20" s="36"/>
      <c r="K20" s="49">
        <v>6160</v>
      </c>
    </row>
    <row r="21" spans="4:11" ht="30.75" thickBot="1" x14ac:dyDescent="0.3">
      <c r="D21" s="47">
        <v>11</v>
      </c>
      <c r="E21" s="48" t="s">
        <v>65</v>
      </c>
      <c r="F21" s="62"/>
      <c r="G21" s="36"/>
      <c r="H21" s="36"/>
      <c r="I21" s="36"/>
      <c r="J21" s="36"/>
      <c r="K21" s="49">
        <v>830</v>
      </c>
    </row>
    <row r="22" spans="4:11" ht="15.75" thickBot="1" x14ac:dyDescent="0.3">
      <c r="D22" s="50">
        <v>12</v>
      </c>
      <c r="E22" s="48" t="s">
        <v>66</v>
      </c>
      <c r="F22" s="62"/>
      <c r="G22" s="36"/>
      <c r="H22" s="36"/>
      <c r="I22" s="36"/>
      <c r="J22" s="36"/>
      <c r="K22" s="51">
        <v>14980</v>
      </c>
    </row>
    <row r="23" spans="4:11" ht="30.75" thickBot="1" x14ac:dyDescent="0.3">
      <c r="D23" s="47">
        <v>13</v>
      </c>
      <c r="E23" s="48" t="s">
        <v>67</v>
      </c>
      <c r="F23" s="62"/>
      <c r="G23" s="36"/>
      <c r="H23" s="36"/>
      <c r="I23" s="36"/>
      <c r="J23" s="36"/>
      <c r="K23" s="49">
        <v>13370</v>
      </c>
    </row>
    <row r="24" spans="4:11" ht="30.75" thickBot="1" x14ac:dyDescent="0.3">
      <c r="D24" s="47">
        <v>14</v>
      </c>
      <c r="E24" s="48" t="s">
        <v>68</v>
      </c>
      <c r="F24" s="62"/>
      <c r="G24" s="36"/>
      <c r="H24" s="36"/>
      <c r="I24" s="36"/>
      <c r="J24" s="36"/>
      <c r="K24" s="49">
        <v>26750</v>
      </c>
    </row>
    <row r="25" spans="4:11" ht="15.75" thickBot="1" x14ac:dyDescent="0.3">
      <c r="D25" s="47">
        <v>15</v>
      </c>
      <c r="E25" s="48" t="s">
        <v>69</v>
      </c>
      <c r="F25" s="62"/>
      <c r="G25" s="36"/>
      <c r="H25" s="36"/>
      <c r="I25" s="36"/>
      <c r="J25" s="36"/>
      <c r="K25" s="49">
        <v>64200</v>
      </c>
    </row>
  </sheetData>
  <mergeCells count="6">
    <mergeCell ref="D6:F7"/>
    <mergeCell ref="G6:J7"/>
    <mergeCell ref="K6:K7"/>
    <mergeCell ref="E8:E10"/>
    <mergeCell ref="F8:F10"/>
    <mergeCell ref="K8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2019-04-04T17:52:59Z</dcterms:modified>
</cp:coreProperties>
</file>