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Образец" sheetId="1" r:id="rId1"/>
    <sheet name="28" sheetId="4" r:id="rId2"/>
  </sheets>
  <calcPr calcId="144525"/>
</workbook>
</file>

<file path=xl/calcChain.xml><?xml version="1.0" encoding="utf-8"?>
<calcChain xmlns="http://schemas.openxmlformats.org/spreadsheetml/2006/main">
  <c r="E68" i="4" l="1"/>
  <c r="E66" i="4"/>
  <c r="E65" i="4"/>
  <c r="E64" i="4"/>
  <c r="E67" i="4"/>
  <c r="D19" i="4"/>
  <c r="E19" i="4"/>
  <c r="F19" i="4"/>
  <c r="G19" i="4"/>
  <c r="H19" i="4"/>
  <c r="D20" i="4"/>
  <c r="E20" i="4"/>
  <c r="F20" i="4"/>
  <c r="G20" i="4"/>
  <c r="H20" i="4"/>
  <c r="E18" i="4"/>
  <c r="F18" i="4"/>
  <c r="G18" i="4"/>
  <c r="H18" i="4"/>
  <c r="D18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E13" i="4"/>
  <c r="F13" i="4"/>
  <c r="G13" i="4"/>
  <c r="H13" i="4"/>
  <c r="D13" i="4"/>
  <c r="D10" i="4"/>
  <c r="E10" i="4"/>
  <c r="F10" i="4"/>
  <c r="G10" i="4"/>
  <c r="H10" i="4"/>
  <c r="D11" i="4"/>
  <c r="E11" i="4"/>
  <c r="F11" i="4"/>
  <c r="G11" i="4"/>
  <c r="H11" i="4"/>
  <c r="E9" i="4"/>
  <c r="F9" i="4"/>
  <c r="G9" i="4"/>
  <c r="H9" i="4"/>
  <c r="D9" i="4"/>
  <c r="D6" i="4"/>
  <c r="E6" i="4"/>
  <c r="F6" i="4"/>
  <c r="G6" i="4"/>
  <c r="H6" i="4"/>
  <c r="D7" i="4"/>
  <c r="E7" i="4"/>
  <c r="F7" i="4"/>
  <c r="G7" i="4"/>
  <c r="H7" i="4"/>
  <c r="E5" i="4"/>
  <c r="F5" i="4"/>
  <c r="G5" i="4"/>
  <c r="H5" i="4"/>
  <c r="D5" i="4"/>
  <c r="E30" i="1"/>
  <c r="E47" i="1" s="1"/>
  <c r="E29" i="1"/>
  <c r="E46" i="1" s="1"/>
  <c r="G29" i="1"/>
  <c r="G46" i="1" s="1"/>
  <c r="I29" i="1"/>
  <c r="I46" i="1" s="1"/>
  <c r="I19" i="1"/>
  <c r="F38" i="1" s="1"/>
  <c r="F55" i="1" s="1"/>
  <c r="I20" i="1"/>
  <c r="E39" i="1" s="1"/>
  <c r="E56" i="1" s="1"/>
  <c r="I18" i="1"/>
  <c r="I37" i="1" s="1"/>
  <c r="I54" i="1" s="1"/>
  <c r="I14" i="1"/>
  <c r="G34" i="1" s="1"/>
  <c r="G51" i="1" s="1"/>
  <c r="I15" i="1"/>
  <c r="F35" i="1" s="1"/>
  <c r="F52" i="1" s="1"/>
  <c r="I16" i="1"/>
  <c r="E36" i="1" s="1"/>
  <c r="E53" i="1" s="1"/>
  <c r="I13" i="1"/>
  <c r="I33" i="1" s="1"/>
  <c r="I50" i="1" s="1"/>
  <c r="I10" i="1"/>
  <c r="G31" i="1" s="1"/>
  <c r="G48" i="1" s="1"/>
  <c r="I11" i="1"/>
  <c r="F32" i="1" s="1"/>
  <c r="F49" i="1" s="1"/>
  <c r="I9" i="1"/>
  <c r="F30" i="1" s="1"/>
  <c r="F47" i="1" s="1"/>
  <c r="I6" i="1"/>
  <c r="E28" i="1" s="1"/>
  <c r="E45" i="1" s="1"/>
  <c r="I7" i="1"/>
  <c r="H29" i="1" s="1"/>
  <c r="H46" i="1" s="1"/>
  <c r="I5" i="1"/>
  <c r="G27" i="1" s="1"/>
  <c r="G44" i="1" s="1"/>
  <c r="H28" i="1" l="1"/>
  <c r="H45" i="1" s="1"/>
  <c r="E27" i="1"/>
  <c r="E44" i="1" s="1"/>
  <c r="F27" i="1"/>
  <c r="F44" i="1" s="1"/>
  <c r="F29" i="1"/>
  <c r="F46" i="1" s="1"/>
  <c r="G28" i="1"/>
  <c r="G45" i="1" s="1"/>
  <c r="G57" i="1" s="1"/>
  <c r="E65" i="1" s="1"/>
  <c r="I30" i="1"/>
  <c r="I47" i="1" s="1"/>
  <c r="I32" i="1"/>
  <c r="I49" i="1" s="1"/>
  <c r="E32" i="1"/>
  <c r="E49" i="1" s="1"/>
  <c r="F31" i="1"/>
  <c r="F48" i="1" s="1"/>
  <c r="H33" i="1"/>
  <c r="H50" i="1" s="1"/>
  <c r="H36" i="1"/>
  <c r="H53" i="1" s="1"/>
  <c r="I35" i="1"/>
  <c r="I52" i="1" s="1"/>
  <c r="E35" i="1"/>
  <c r="E52" i="1" s="1"/>
  <c r="F34" i="1"/>
  <c r="F51" i="1" s="1"/>
  <c r="H37" i="1"/>
  <c r="H54" i="1" s="1"/>
  <c r="H39" i="1"/>
  <c r="H56" i="1" s="1"/>
  <c r="I38" i="1"/>
  <c r="I55" i="1" s="1"/>
  <c r="E38" i="1"/>
  <c r="E55" i="1" s="1"/>
  <c r="F28" i="1"/>
  <c r="F45" i="1" s="1"/>
  <c r="H30" i="1"/>
  <c r="H47" i="1" s="1"/>
  <c r="H32" i="1"/>
  <c r="H49" i="1" s="1"/>
  <c r="I31" i="1"/>
  <c r="I48" i="1" s="1"/>
  <c r="E31" i="1"/>
  <c r="E48" i="1" s="1"/>
  <c r="G33" i="1"/>
  <c r="G50" i="1" s="1"/>
  <c r="G36" i="1"/>
  <c r="G53" i="1" s="1"/>
  <c r="H35" i="1"/>
  <c r="H52" i="1" s="1"/>
  <c r="I34" i="1"/>
  <c r="I51" i="1" s="1"/>
  <c r="E34" i="1"/>
  <c r="E51" i="1" s="1"/>
  <c r="G37" i="1"/>
  <c r="G54" i="1" s="1"/>
  <c r="G39" i="1"/>
  <c r="G56" i="1" s="1"/>
  <c r="H38" i="1"/>
  <c r="H55" i="1" s="1"/>
  <c r="I27" i="1"/>
  <c r="I44" i="1" s="1"/>
  <c r="H27" i="1"/>
  <c r="H44" i="1" s="1"/>
  <c r="I28" i="1"/>
  <c r="I45" i="1" s="1"/>
  <c r="G30" i="1"/>
  <c r="G47" i="1" s="1"/>
  <c r="G32" i="1"/>
  <c r="G49" i="1" s="1"/>
  <c r="H31" i="1"/>
  <c r="H48" i="1" s="1"/>
  <c r="E33" i="1"/>
  <c r="E50" i="1" s="1"/>
  <c r="F33" i="1"/>
  <c r="F50" i="1" s="1"/>
  <c r="F36" i="1"/>
  <c r="F53" i="1" s="1"/>
  <c r="G35" i="1"/>
  <c r="G52" i="1" s="1"/>
  <c r="H34" i="1"/>
  <c r="H51" i="1" s="1"/>
  <c r="E37" i="1"/>
  <c r="E54" i="1" s="1"/>
  <c r="F37" i="1"/>
  <c r="F54" i="1" s="1"/>
  <c r="F39" i="1"/>
  <c r="F56" i="1" s="1"/>
  <c r="G38" i="1"/>
  <c r="G55" i="1" s="1"/>
  <c r="I36" i="1"/>
  <c r="I53" i="1" s="1"/>
  <c r="I39" i="1"/>
  <c r="I56" i="1" s="1"/>
  <c r="I13" i="4"/>
  <c r="F33" i="4" s="1"/>
  <c r="F50" i="4" s="1"/>
  <c r="I7" i="4"/>
  <c r="F29" i="4" s="1"/>
  <c r="F46" i="4" s="1"/>
  <c r="I6" i="4"/>
  <c r="G28" i="4" s="1"/>
  <c r="G45" i="4" s="1"/>
  <c r="I9" i="4"/>
  <c r="I30" i="4" s="1"/>
  <c r="I47" i="4" s="1"/>
  <c r="I10" i="4"/>
  <c r="H31" i="4" s="1"/>
  <c r="H48" i="4" s="1"/>
  <c r="I15" i="4"/>
  <c r="H35" i="4" s="1"/>
  <c r="H52" i="4" s="1"/>
  <c r="I18" i="4"/>
  <c r="F37" i="4" s="1"/>
  <c r="F54" i="4" s="1"/>
  <c r="I19" i="4"/>
  <c r="I38" i="4" s="1"/>
  <c r="I55" i="4" s="1"/>
  <c r="I11" i="4"/>
  <c r="G32" i="4" s="1"/>
  <c r="G49" i="4" s="1"/>
  <c r="I14" i="4"/>
  <c r="I34" i="4" s="1"/>
  <c r="I51" i="4" s="1"/>
  <c r="I20" i="4"/>
  <c r="H39" i="4" s="1"/>
  <c r="H56" i="4" s="1"/>
  <c r="I16" i="4"/>
  <c r="G36" i="4" s="1"/>
  <c r="G53" i="4" s="1"/>
  <c r="I37" i="4"/>
  <c r="I54" i="4" s="1"/>
  <c r="G35" i="4"/>
  <c r="G52" i="4" s="1"/>
  <c r="E33" i="4"/>
  <c r="E50" i="4" s="1"/>
  <c r="I29" i="4"/>
  <c r="I46" i="4" s="1"/>
  <c r="E31" i="4"/>
  <c r="E48" i="4" s="1"/>
  <c r="E39" i="4"/>
  <c r="E56" i="4" s="1"/>
  <c r="E29" i="4"/>
  <c r="E46" i="4" s="1"/>
  <c r="G31" i="4"/>
  <c r="G48" i="4" s="1"/>
  <c r="E37" i="4"/>
  <c r="E54" i="4" s="1"/>
  <c r="I31" i="4"/>
  <c r="I48" i="4" s="1"/>
  <c r="I39" i="4"/>
  <c r="I56" i="4" s="1"/>
  <c r="H32" i="4"/>
  <c r="H49" i="4" s="1"/>
  <c r="F38" i="4"/>
  <c r="F55" i="4" s="1"/>
  <c r="E28" i="4"/>
  <c r="E45" i="4" s="1"/>
  <c r="F31" i="4"/>
  <c r="F48" i="4" s="1"/>
  <c r="I32" i="4"/>
  <c r="I49" i="4" s="1"/>
  <c r="I36" i="4"/>
  <c r="I53" i="4" s="1"/>
  <c r="G38" i="4"/>
  <c r="G55" i="4" s="1"/>
  <c r="F28" i="4"/>
  <c r="F45" i="4" s="1"/>
  <c r="E30" i="4"/>
  <c r="E47" i="4" s="1"/>
  <c r="I5" i="4"/>
  <c r="F27" i="4" s="1"/>
  <c r="F44" i="4" s="1"/>
  <c r="H57" i="1" l="1"/>
  <c r="E66" i="1" s="1"/>
  <c r="I57" i="1"/>
  <c r="E68" i="1" s="1"/>
  <c r="F57" i="1"/>
  <c r="E64" i="1" s="1"/>
  <c r="E57" i="1"/>
  <c r="E67" i="1" s="1"/>
  <c r="F39" i="4"/>
  <c r="F56" i="4" s="1"/>
  <c r="H33" i="4"/>
  <c r="H50" i="4" s="1"/>
  <c r="I28" i="4"/>
  <c r="I45" i="4" s="1"/>
  <c r="H28" i="4"/>
  <c r="H45" i="4" s="1"/>
  <c r="G39" i="4"/>
  <c r="G56" i="4" s="1"/>
  <c r="F32" i="4"/>
  <c r="F49" i="4" s="1"/>
  <c r="H37" i="4"/>
  <c r="H54" i="4" s="1"/>
  <c r="E32" i="4"/>
  <c r="E49" i="4" s="1"/>
  <c r="G37" i="4"/>
  <c r="G54" i="4" s="1"/>
  <c r="I33" i="4"/>
  <c r="I50" i="4" s="1"/>
  <c r="G33" i="4"/>
  <c r="G50" i="4" s="1"/>
  <c r="G30" i="4"/>
  <c r="G47" i="4" s="1"/>
  <c r="E38" i="4"/>
  <c r="E55" i="4" s="1"/>
  <c r="H30" i="4"/>
  <c r="H47" i="4" s="1"/>
  <c r="H29" i="4"/>
  <c r="H46" i="4" s="1"/>
  <c r="F34" i="4"/>
  <c r="F51" i="4" s="1"/>
  <c r="G29" i="4"/>
  <c r="G46" i="4" s="1"/>
  <c r="F36" i="4"/>
  <c r="F53" i="4" s="1"/>
  <c r="F35" i="4"/>
  <c r="F52" i="4" s="1"/>
  <c r="F30" i="4"/>
  <c r="F47" i="4" s="1"/>
  <c r="E35" i="4"/>
  <c r="E52" i="4" s="1"/>
  <c r="H38" i="4"/>
  <c r="H55" i="4" s="1"/>
  <c r="G34" i="4"/>
  <c r="G51" i="4" s="1"/>
  <c r="E34" i="4"/>
  <c r="E51" i="4" s="1"/>
  <c r="H34" i="4"/>
  <c r="H51" i="4" s="1"/>
  <c r="E36" i="4"/>
  <c r="E53" i="4" s="1"/>
  <c r="H36" i="4"/>
  <c r="H53" i="4" s="1"/>
  <c r="I35" i="4"/>
  <c r="I52" i="4" s="1"/>
  <c r="G27" i="4"/>
  <c r="G44" i="4" s="1"/>
  <c r="I27" i="4"/>
  <c r="I44" i="4" s="1"/>
  <c r="H27" i="4"/>
  <c r="H44" i="4" s="1"/>
  <c r="E27" i="4"/>
  <c r="E44" i="4" s="1"/>
  <c r="E57" i="4" s="1"/>
  <c r="F57" i="4" l="1"/>
  <c r="I57" i="4"/>
  <c r="H57" i="4"/>
  <c r="G57" i="4"/>
</calcChain>
</file>

<file path=xl/sharedStrings.xml><?xml version="1.0" encoding="utf-8"?>
<sst xmlns="http://schemas.openxmlformats.org/spreadsheetml/2006/main" count="108" uniqueCount="31">
  <si>
    <t>№ з/п</t>
  </si>
  <si>
    <t>Показатели</t>
  </si>
  <si>
    <t>Предприятия</t>
  </si>
  <si>
    <t>№ 1</t>
  </si>
  <si>
    <t>№ 2</t>
  </si>
  <si>
    <t>№ 3</t>
  </si>
  <si>
    <t>№ 4</t>
  </si>
  <si>
    <t>№ 5</t>
  </si>
  <si>
    <t>1 группа</t>
  </si>
  <si>
    <t>Чистая рентабельность (чистая прибыль на 1 руб активов)</t>
  </si>
  <si>
    <t>Рентабельность собственного капитала (чистая прибыль на 1 руб собственного капитала)</t>
  </si>
  <si>
    <t>Общая рентабельность производственных средств (чистая прибыль на 1 руб основных средств и оборотных активов)</t>
  </si>
  <si>
    <t>2 группа</t>
  </si>
  <si>
    <t>Чистая прибыль на 1 руб реализованной продукции</t>
  </si>
  <si>
    <t>Прибыль от операционной деятельности на 1 руб реализованной продукции</t>
  </si>
  <si>
    <t>Прибыль от обычной деятельности к налогообложению на 1 руб реализованной продукции</t>
  </si>
  <si>
    <t>Отдача основных средств (прибыль, выручка) от реализованной продукции на 1 руб основных средств)</t>
  </si>
  <si>
    <t>Оборачиваемость оборотных активов (прибыль, выручка) от реализации продукции на 1 руб оборотных активов)</t>
  </si>
  <si>
    <t>Оборачиваемость наиболее ликвидных активов (прибыль, выручка) от реализации продукции на 1 руб наиболее ликвидных активов)</t>
  </si>
  <si>
    <t>Отдача собственного капитала (прибыль, выручка) от реализации продукции на 1 руб собственного капитала</t>
  </si>
  <si>
    <t>4 группа</t>
  </si>
  <si>
    <t>Оборотные активы на 1 руб текущих обязательств</t>
  </si>
  <si>
    <t>Коэффициент ликвидности (денежные средства и текущие финансовые инвестиции на 1 руб текущих обязательств</t>
  </si>
  <si>
    <t>Коэффициент автономии (собственный капитал на 1 руб итога баланса)</t>
  </si>
  <si>
    <t>3 группа</t>
  </si>
  <si>
    <t>Номер показателя</t>
  </si>
  <si>
    <t>макс</t>
  </si>
  <si>
    <t>Вариант</t>
  </si>
  <si>
    <t xml:space="preserve">Матрица стандартизированных показателей рейтинговой оценки деятельности предприятий </t>
  </si>
  <si>
    <t>значения  рейтинговой оценки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</si>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</sst>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2" fillId="0" borderId="8" xfId="0" applyFont="1" applyFill="1" applyBorder="1" applyAlignment="1">
      <alignment horizontal="center" vertical="center" wrapText="1"/>
    </xf>
    <xf numFmtId="0" fontId="1" fillId="0" borderId="0" xfId="0" applyFont="1"/>
    <xf numFmtId="168" fontId="2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9" xfId="0" applyFont="1" applyBorder="1" applyAlignment="1">
      <alignment horizontal="center" vertical="center" wrapText="1"/>
    </xf>
    <xf numFmtId="168" fontId="2" fillId="0" borderId="8" xfId="0" applyNumberFormat="1" applyFont="1" applyBorder="1" applyAlignment="1">
      <alignment horizontal="center" vertical="center" wrapText="1"/>
    </xf>
    <xf numFmtId="0" fontId="0" fillId="2" borderId="10" xfId="0" applyFill="1" applyBorder="1"/>
    <xf numFmtId="168" fontId="2" fillId="2" borderId="11" xfId="0" applyNumberFormat="1" applyFont="1" applyFill="1" applyBorder="1" applyAlignment="1">
      <alignment horizontal="center" vertical="center" wrapText="1"/>
    </xf>
    <xf numFmtId="168" fontId="2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zoomScale="115" zoomScaleNormal="115" workbookViewId="0">
      <selection activeCell="I18" sqref="I18:I20"/>
    </sheetView>
  </sheetViews>
  <sheetFormatPr defaultRowHeight="15" x14ac:dyDescent="0.25"/>
  <cols>
    <col min="3" max="3" width="34.140625" customWidth="1"/>
    <col min="5" max="5" width="13.140625" bestFit="1" customWidth="1"/>
  </cols>
  <sheetData>
    <row r="1" spans="2:10" ht="15.75" thickBot="1" x14ac:dyDescent="0.3"/>
    <row r="2" spans="2:10" ht="16.5" thickBot="1" x14ac:dyDescent="0.3">
      <c r="B2" s="4" t="s">
        <v>0</v>
      </c>
      <c r="C2" s="4" t="s">
        <v>1</v>
      </c>
      <c r="D2" s="7" t="s">
        <v>2</v>
      </c>
      <c r="E2" s="6"/>
      <c r="F2" s="6"/>
      <c r="G2" s="6"/>
      <c r="H2" s="8"/>
    </row>
    <row r="3" spans="2:10" ht="16.5" thickBot="1" x14ac:dyDescent="0.3">
      <c r="B3" s="5"/>
      <c r="C3" s="5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5" t="s">
        <v>26</v>
      </c>
      <c r="J3" s="16"/>
    </row>
    <row r="4" spans="2:10" ht="15.75" thickBot="1" x14ac:dyDescent="0.3">
      <c r="B4" s="12" t="s">
        <v>8</v>
      </c>
      <c r="C4" s="13"/>
      <c r="D4" s="13"/>
      <c r="E4" s="13"/>
      <c r="F4" s="13"/>
      <c r="G4" s="13"/>
      <c r="H4" s="14"/>
    </row>
    <row r="5" spans="2:10" ht="32.25" thickBot="1" x14ac:dyDescent="0.3">
      <c r="B5" s="9">
        <v>1</v>
      </c>
      <c r="C5" s="10" t="s">
        <v>9</v>
      </c>
      <c r="D5" s="11">
        <v>0.19500000000000001</v>
      </c>
      <c r="E5" s="11">
        <v>0.23</v>
      </c>
      <c r="F5" s="11">
        <v>0.20300000000000001</v>
      </c>
      <c r="G5" s="11">
        <v>0.17299999999999999</v>
      </c>
      <c r="H5" s="11">
        <v>0.17799999999999999</v>
      </c>
      <c r="I5">
        <f>MAX(D5:H5)</f>
        <v>0.23</v>
      </c>
    </row>
    <row r="6" spans="2:10" ht="48" thickBot="1" x14ac:dyDescent="0.3">
      <c r="B6" s="2">
        <v>2</v>
      </c>
      <c r="C6" s="3" t="s">
        <v>10</v>
      </c>
      <c r="D6" s="1">
        <v>0.28499999999999998</v>
      </c>
      <c r="E6" s="1">
        <v>0.432</v>
      </c>
      <c r="F6" s="1">
        <v>0.41599999999999998</v>
      </c>
      <c r="G6" s="1">
        <v>0.32100000000000001</v>
      </c>
      <c r="H6" s="1">
        <v>0.28299999999999997</v>
      </c>
      <c r="I6">
        <f t="shared" ref="I6:I20" si="0">MAX(D6:H6)</f>
        <v>0.432</v>
      </c>
    </row>
    <row r="7" spans="2:10" ht="79.5" thickBot="1" x14ac:dyDescent="0.3">
      <c r="B7" s="2">
        <v>3</v>
      </c>
      <c r="C7" s="3" t="s">
        <v>11</v>
      </c>
      <c r="D7" s="1">
        <v>0.22</v>
      </c>
      <c r="E7" s="1">
        <v>0.26800000000000002</v>
      </c>
      <c r="F7" s="1">
        <v>0.23599999999999999</v>
      </c>
      <c r="G7" s="1">
        <v>0.19400000000000001</v>
      </c>
      <c r="H7" s="1">
        <v>0.2</v>
      </c>
      <c r="I7">
        <f t="shared" si="0"/>
        <v>0.26800000000000002</v>
      </c>
    </row>
    <row r="8" spans="2:10" ht="15.75" thickBot="1" x14ac:dyDescent="0.3">
      <c r="B8" s="12" t="s">
        <v>12</v>
      </c>
      <c r="C8" s="13"/>
      <c r="D8" s="13"/>
      <c r="E8" s="13"/>
      <c r="F8" s="13"/>
      <c r="G8" s="13"/>
      <c r="H8" s="14"/>
    </row>
    <row r="9" spans="2:10" ht="32.25" thickBot="1" x14ac:dyDescent="0.3">
      <c r="B9" s="9">
        <v>4</v>
      </c>
      <c r="C9" s="10" t="s">
        <v>13</v>
      </c>
      <c r="D9" s="11">
        <v>0.126</v>
      </c>
      <c r="E9" s="11">
        <v>0.113</v>
      </c>
      <c r="F9" s="11">
        <v>0.123</v>
      </c>
      <c r="G9" s="11">
        <v>0.10199999999999999</v>
      </c>
      <c r="H9" s="11">
        <v>0.115</v>
      </c>
      <c r="I9">
        <f t="shared" si="0"/>
        <v>0.126</v>
      </c>
    </row>
    <row r="10" spans="2:10" ht="48" thickBot="1" x14ac:dyDescent="0.3">
      <c r="B10" s="2">
        <v>5</v>
      </c>
      <c r="C10" s="3" t="s">
        <v>14</v>
      </c>
      <c r="D10" s="1">
        <v>0.17599999999999999</v>
      </c>
      <c r="E10" s="1">
        <v>0.121</v>
      </c>
      <c r="F10" s="1">
        <v>0.17499999999999999</v>
      </c>
      <c r="G10" s="1">
        <v>0.17199999999999999</v>
      </c>
      <c r="H10" s="1">
        <v>0.159</v>
      </c>
      <c r="I10">
        <f t="shared" si="0"/>
        <v>0.17599999999999999</v>
      </c>
    </row>
    <row r="11" spans="2:10" ht="63.75" thickBot="1" x14ac:dyDescent="0.3">
      <c r="B11" s="2">
        <v>6</v>
      </c>
      <c r="C11" s="3" t="s">
        <v>15</v>
      </c>
      <c r="D11" s="1">
        <v>0.185</v>
      </c>
      <c r="E11" s="1">
        <v>0.13100000000000001</v>
      </c>
      <c r="F11" s="1">
        <v>0.187</v>
      </c>
      <c r="G11" s="1">
        <v>0.183</v>
      </c>
      <c r="H11" s="1">
        <v>0.16900000000000001</v>
      </c>
      <c r="I11">
        <f t="shared" si="0"/>
        <v>0.187</v>
      </c>
    </row>
    <row r="12" spans="2:10" ht="15.75" thickBot="1" x14ac:dyDescent="0.3">
      <c r="B12" s="12" t="s">
        <v>24</v>
      </c>
      <c r="C12" s="13"/>
      <c r="D12" s="13"/>
      <c r="E12" s="13"/>
      <c r="F12" s="13"/>
      <c r="G12" s="13"/>
      <c r="H12" s="14"/>
    </row>
    <row r="13" spans="2:10" ht="63.75" thickBot="1" x14ac:dyDescent="0.3">
      <c r="B13" s="9">
        <v>7</v>
      </c>
      <c r="C13" s="10" t="s">
        <v>16</v>
      </c>
      <c r="D13" s="11">
        <v>2.6139999999999999</v>
      </c>
      <c r="E13" s="11">
        <v>3.8759999999999999</v>
      </c>
      <c r="F13" s="11">
        <v>2.9990000000000001</v>
      </c>
      <c r="G13" s="11">
        <v>2.89</v>
      </c>
      <c r="H13" s="11">
        <v>2.58</v>
      </c>
      <c r="I13">
        <f t="shared" si="0"/>
        <v>3.8759999999999999</v>
      </c>
    </row>
    <row r="14" spans="2:10" ht="63.75" thickBot="1" x14ac:dyDescent="0.3">
      <c r="B14" s="2">
        <v>8</v>
      </c>
      <c r="C14" s="3" t="s">
        <v>17</v>
      </c>
      <c r="D14" s="1">
        <v>3.9860000000000002</v>
      </c>
      <c r="E14" s="1">
        <v>4.5119999999999996</v>
      </c>
      <c r="F14" s="1">
        <v>3.9860000000000002</v>
      </c>
      <c r="G14" s="1">
        <v>4.1760000000000002</v>
      </c>
      <c r="H14" s="1">
        <v>3.9780000000000002</v>
      </c>
      <c r="I14">
        <f t="shared" si="0"/>
        <v>4.5119999999999996</v>
      </c>
    </row>
    <row r="15" spans="2:10" ht="79.5" thickBot="1" x14ac:dyDescent="0.3">
      <c r="B15" s="2">
        <v>9</v>
      </c>
      <c r="C15" s="3" t="s">
        <v>18</v>
      </c>
      <c r="D15" s="1">
        <v>97.995999999999995</v>
      </c>
      <c r="E15" s="1">
        <v>93.700999999999993</v>
      </c>
      <c r="F15" s="1">
        <v>100.01</v>
      </c>
      <c r="G15" s="1">
        <v>101.298</v>
      </c>
      <c r="H15" s="1">
        <v>94.19</v>
      </c>
      <c r="I15">
        <f t="shared" si="0"/>
        <v>101.298</v>
      </c>
    </row>
    <row r="16" spans="2:10" ht="63.75" thickBot="1" x14ac:dyDescent="0.3">
      <c r="B16" s="2">
        <v>10</v>
      </c>
      <c r="C16" s="3" t="s">
        <v>19</v>
      </c>
      <c r="D16" s="1">
        <v>2.2690000000000001</v>
      </c>
      <c r="E16" s="1">
        <v>3.8050000000000002</v>
      </c>
      <c r="F16" s="1">
        <v>3.379</v>
      </c>
      <c r="G16" s="1">
        <v>3.12</v>
      </c>
      <c r="H16" s="1">
        <v>2.4500000000000002</v>
      </c>
      <c r="I16">
        <f t="shared" si="0"/>
        <v>3.8050000000000002</v>
      </c>
    </row>
    <row r="17" spans="2:9" ht="15.75" thickBot="1" x14ac:dyDescent="0.3">
      <c r="B17" s="12" t="s">
        <v>20</v>
      </c>
      <c r="C17" s="13"/>
      <c r="D17" s="13"/>
      <c r="E17" s="13"/>
      <c r="F17" s="13"/>
      <c r="G17" s="13"/>
      <c r="H17" s="14"/>
    </row>
    <row r="18" spans="2:9" ht="32.25" thickBot="1" x14ac:dyDescent="0.3">
      <c r="B18" s="9">
        <v>11</v>
      </c>
      <c r="C18" s="10" t="s">
        <v>21</v>
      </c>
      <c r="D18" s="11">
        <v>1.2410000000000001</v>
      </c>
      <c r="E18" s="11">
        <v>1.946</v>
      </c>
      <c r="F18" s="11">
        <v>1.6619999999999999</v>
      </c>
      <c r="G18" s="11">
        <v>1.2310000000000001</v>
      </c>
      <c r="H18" s="11">
        <v>1.17</v>
      </c>
      <c r="I18">
        <f t="shared" si="0"/>
        <v>1.946</v>
      </c>
    </row>
    <row r="19" spans="2:9" ht="63.75" thickBot="1" x14ac:dyDescent="0.3">
      <c r="B19" s="2">
        <v>12</v>
      </c>
      <c r="C19" s="3" t="s">
        <v>22</v>
      </c>
      <c r="D19" s="1">
        <v>0.05</v>
      </c>
      <c r="E19" s="1">
        <v>9.4E-2</v>
      </c>
      <c r="F19" s="1">
        <v>6.6000000000000003E-2</v>
      </c>
      <c r="G19" s="1">
        <v>5.0999999999999997E-2</v>
      </c>
      <c r="H19" s="1">
        <v>4.7E-2</v>
      </c>
      <c r="I19">
        <f t="shared" si="0"/>
        <v>9.4E-2</v>
      </c>
    </row>
    <row r="20" spans="2:9" ht="48" thickBot="1" x14ac:dyDescent="0.3">
      <c r="B20" s="2">
        <v>13</v>
      </c>
      <c r="C20" s="3" t="s">
        <v>23</v>
      </c>
      <c r="D20" s="1">
        <v>0.68200000000000005</v>
      </c>
      <c r="E20" s="1">
        <v>0.53300000000000003</v>
      </c>
      <c r="F20" s="1">
        <v>0.49</v>
      </c>
      <c r="G20" s="1">
        <v>0.54</v>
      </c>
      <c r="H20" s="1">
        <v>0.628</v>
      </c>
      <c r="I20">
        <f t="shared" si="0"/>
        <v>0.68200000000000005</v>
      </c>
    </row>
    <row r="24" spans="2:9" ht="20.25" thickBot="1" x14ac:dyDescent="0.35">
      <c r="C24" s="21" t="s">
        <v>28</v>
      </c>
    </row>
    <row r="25" spans="2:9" ht="16.5" thickBot="1" x14ac:dyDescent="0.3">
      <c r="D25" s="4" t="s">
        <v>25</v>
      </c>
      <c r="E25" s="7" t="s">
        <v>2</v>
      </c>
      <c r="F25" s="6"/>
      <c r="G25" s="6"/>
      <c r="H25" s="6"/>
      <c r="I25" s="8"/>
    </row>
    <row r="26" spans="2:9" ht="16.5" thickBot="1" x14ac:dyDescent="0.3">
      <c r="D26" s="5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9" ht="16.5" thickBot="1" x14ac:dyDescent="0.3">
      <c r="D27" s="2">
        <v>1</v>
      </c>
      <c r="E27" s="17">
        <f>D5/$I5</f>
        <v>0.84782608695652173</v>
      </c>
      <c r="F27" s="17">
        <f t="shared" ref="F27:I27" si="1">E5/$I5</f>
        <v>1</v>
      </c>
      <c r="G27" s="17">
        <f t="shared" si="1"/>
        <v>0.88260869565217392</v>
      </c>
      <c r="H27" s="17">
        <f t="shared" si="1"/>
        <v>0.75217391304347814</v>
      </c>
      <c r="I27" s="17">
        <f t="shared" si="1"/>
        <v>0.77391304347826084</v>
      </c>
    </row>
    <row r="28" spans="2:9" ht="16.5" thickBot="1" x14ac:dyDescent="0.3">
      <c r="D28" s="2">
        <v>2</v>
      </c>
      <c r="E28" s="17">
        <f t="shared" ref="E28:I28" si="2">D6/$I6</f>
        <v>0.65972222222222221</v>
      </c>
      <c r="F28" s="17">
        <f t="shared" si="2"/>
        <v>1</v>
      </c>
      <c r="G28" s="17">
        <f t="shared" si="2"/>
        <v>0.96296296296296291</v>
      </c>
      <c r="H28" s="17">
        <f t="shared" si="2"/>
        <v>0.74305555555555558</v>
      </c>
      <c r="I28" s="17">
        <f t="shared" si="2"/>
        <v>0.65509259259259256</v>
      </c>
    </row>
    <row r="29" spans="2:9" ht="16.5" thickBot="1" x14ac:dyDescent="0.3">
      <c r="D29" s="2">
        <v>3</v>
      </c>
      <c r="E29" s="17">
        <f t="shared" ref="E29:I29" si="3">D7/$I7</f>
        <v>0.82089552238805963</v>
      </c>
      <c r="F29" s="17">
        <f t="shared" si="3"/>
        <v>1</v>
      </c>
      <c r="G29" s="17">
        <f t="shared" si="3"/>
        <v>0.88059701492537301</v>
      </c>
      <c r="H29" s="17">
        <f t="shared" si="3"/>
        <v>0.72388059701492535</v>
      </c>
      <c r="I29" s="17">
        <f t="shared" si="3"/>
        <v>0.74626865671641796</v>
      </c>
    </row>
    <row r="30" spans="2:9" ht="16.5" thickBot="1" x14ac:dyDescent="0.3">
      <c r="D30" s="2">
        <v>4</v>
      </c>
      <c r="E30" s="17">
        <f>D9/$I9</f>
        <v>1</v>
      </c>
      <c r="F30" s="17">
        <f t="shared" ref="F30:I30" si="4">E9/$I9</f>
        <v>0.89682539682539686</v>
      </c>
      <c r="G30" s="17">
        <f t="shared" si="4"/>
        <v>0.97619047619047616</v>
      </c>
      <c r="H30" s="17">
        <f t="shared" si="4"/>
        <v>0.80952380952380942</v>
      </c>
      <c r="I30" s="17">
        <f t="shared" si="4"/>
        <v>0.91269841269841279</v>
      </c>
    </row>
    <row r="31" spans="2:9" ht="16.5" thickBot="1" x14ac:dyDescent="0.3">
      <c r="D31" s="2">
        <v>5</v>
      </c>
      <c r="E31" s="17">
        <f t="shared" ref="E31:I31" si="5">D10/$I10</f>
        <v>1</v>
      </c>
      <c r="F31" s="17">
        <f t="shared" si="5"/>
        <v>0.6875</v>
      </c>
      <c r="G31" s="17">
        <f t="shared" si="5"/>
        <v>0.99431818181818177</v>
      </c>
      <c r="H31" s="17">
        <f t="shared" si="5"/>
        <v>0.97727272727272729</v>
      </c>
      <c r="I31" s="17">
        <f t="shared" si="5"/>
        <v>0.90340909090909094</v>
      </c>
    </row>
    <row r="32" spans="2:9" ht="16.5" thickBot="1" x14ac:dyDescent="0.3">
      <c r="D32" s="2">
        <v>6</v>
      </c>
      <c r="E32" s="17">
        <f t="shared" ref="E32:I32" si="6">D11/$I11</f>
        <v>0.98930481283422456</v>
      </c>
      <c r="F32" s="17">
        <f t="shared" si="6"/>
        <v>0.70053475935828879</v>
      </c>
      <c r="G32" s="17">
        <f t="shared" si="6"/>
        <v>1</v>
      </c>
      <c r="H32" s="17">
        <f t="shared" si="6"/>
        <v>0.97860962566844922</v>
      </c>
      <c r="I32" s="17">
        <f t="shared" si="6"/>
        <v>0.90374331550802145</v>
      </c>
    </row>
    <row r="33" spans="3:9" ht="16.5" thickBot="1" x14ac:dyDescent="0.3">
      <c r="D33" s="2">
        <v>7</v>
      </c>
      <c r="E33" s="17">
        <f>D13/$I13</f>
        <v>0.67440660474716196</v>
      </c>
      <c r="F33" s="17">
        <f t="shared" ref="F33:I33" si="7">E13/$I13</f>
        <v>1</v>
      </c>
      <c r="G33" s="17">
        <f t="shared" si="7"/>
        <v>0.77373581011351911</v>
      </c>
      <c r="H33" s="17">
        <f t="shared" si="7"/>
        <v>0.7456140350877194</v>
      </c>
      <c r="I33" s="17">
        <f t="shared" si="7"/>
        <v>0.66563467492260064</v>
      </c>
    </row>
    <row r="34" spans="3:9" ht="16.5" thickBot="1" x14ac:dyDescent="0.3">
      <c r="D34" s="2">
        <v>8</v>
      </c>
      <c r="E34" s="17">
        <f t="shared" ref="E34:I34" si="8">D14/$I14</f>
        <v>0.88342198581560294</v>
      </c>
      <c r="F34" s="17">
        <f t="shared" si="8"/>
        <v>1</v>
      </c>
      <c r="G34" s="17">
        <f t="shared" si="8"/>
        <v>0.88342198581560294</v>
      </c>
      <c r="H34" s="17">
        <f t="shared" si="8"/>
        <v>0.92553191489361719</v>
      </c>
      <c r="I34" s="17">
        <f t="shared" si="8"/>
        <v>0.88164893617021289</v>
      </c>
    </row>
    <row r="35" spans="3:9" ht="16.5" thickBot="1" x14ac:dyDescent="0.3">
      <c r="D35" s="2">
        <v>9</v>
      </c>
      <c r="E35" s="17">
        <f t="shared" ref="E35:I35" si="9">D15/$I15</f>
        <v>0.96740310766254012</v>
      </c>
      <c r="F35" s="17">
        <f t="shared" si="9"/>
        <v>0.92500345515212534</v>
      </c>
      <c r="G35" s="17">
        <f t="shared" si="9"/>
        <v>0.98728504017848329</v>
      </c>
      <c r="H35" s="17">
        <f t="shared" si="9"/>
        <v>1</v>
      </c>
      <c r="I35" s="17">
        <f t="shared" si="9"/>
        <v>0.92983079626448695</v>
      </c>
    </row>
    <row r="36" spans="3:9" ht="16.5" thickBot="1" x14ac:dyDescent="0.3">
      <c r="D36" s="2">
        <v>10</v>
      </c>
      <c r="E36" s="17">
        <f t="shared" ref="E36:I37" si="10">D16/$I16</f>
        <v>0.59632063074901442</v>
      </c>
      <c r="F36" s="17">
        <f t="shared" si="10"/>
        <v>1</v>
      </c>
      <c r="G36" s="17">
        <f t="shared" si="10"/>
        <v>0.88804204993429692</v>
      </c>
      <c r="H36" s="17">
        <f t="shared" si="10"/>
        <v>0.8199737187910644</v>
      </c>
      <c r="I36" s="17">
        <f t="shared" si="10"/>
        <v>0.64388961892247043</v>
      </c>
    </row>
    <row r="37" spans="3:9" ht="16.5" thickBot="1" x14ac:dyDescent="0.3">
      <c r="D37" s="2">
        <v>11</v>
      </c>
      <c r="E37" s="17">
        <f>D18/$I18</f>
        <v>0.63771839671120256</v>
      </c>
      <c r="F37" s="17">
        <f t="shared" ref="F37:I37" si="11">E18/$I18</f>
        <v>1</v>
      </c>
      <c r="G37" s="17">
        <f t="shared" si="11"/>
        <v>0.85405960945529291</v>
      </c>
      <c r="H37" s="17">
        <f t="shared" si="11"/>
        <v>0.63257965056526211</v>
      </c>
      <c r="I37" s="17">
        <f t="shared" si="11"/>
        <v>0.60123329907502565</v>
      </c>
    </row>
    <row r="38" spans="3:9" ht="16.5" thickBot="1" x14ac:dyDescent="0.3">
      <c r="D38" s="2">
        <v>12</v>
      </c>
      <c r="E38" s="17">
        <f t="shared" ref="E38:I38" si="12">D19/$I19</f>
        <v>0.53191489361702127</v>
      </c>
      <c r="F38" s="17">
        <f t="shared" si="12"/>
        <v>1</v>
      </c>
      <c r="G38" s="17">
        <f t="shared" si="12"/>
        <v>0.7021276595744681</v>
      </c>
      <c r="H38" s="17">
        <f t="shared" si="12"/>
        <v>0.54255319148936165</v>
      </c>
      <c r="I38" s="17">
        <f t="shared" si="12"/>
        <v>0.5</v>
      </c>
    </row>
    <row r="39" spans="3:9" ht="16.5" thickBot="1" x14ac:dyDescent="0.3">
      <c r="D39" s="2">
        <v>13</v>
      </c>
      <c r="E39" s="17">
        <f t="shared" ref="E39:I39" si="13">D20/$I20</f>
        <v>1</v>
      </c>
      <c r="F39" s="17">
        <f t="shared" si="13"/>
        <v>0.78152492668621698</v>
      </c>
      <c r="G39" s="17">
        <f t="shared" si="13"/>
        <v>0.71847507331378291</v>
      </c>
      <c r="H39" s="17">
        <f t="shared" si="13"/>
        <v>0.7917888563049853</v>
      </c>
      <c r="I39" s="17">
        <f t="shared" si="13"/>
        <v>0.92082111436950143</v>
      </c>
    </row>
    <row r="41" spans="3:9" ht="19.5" thickBot="1" x14ac:dyDescent="0.35">
      <c r="C41" s="22" t="s">
        <v>29</v>
      </c>
    </row>
    <row r="42" spans="3:9" ht="16.5" thickBot="1" x14ac:dyDescent="0.3">
      <c r="D42" s="4" t="s">
        <v>25</v>
      </c>
      <c r="E42" s="7" t="s">
        <v>2</v>
      </c>
      <c r="F42" s="6"/>
      <c r="G42" s="6"/>
      <c r="H42" s="6"/>
      <c r="I42" s="8"/>
    </row>
    <row r="43" spans="3:9" ht="16.5" customHeight="1" thickBot="1" x14ac:dyDescent="0.3">
      <c r="D43" s="5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7">
        <f>POWER(1-E27,2)</f>
        <v>2.3156899810964086E-2</v>
      </c>
      <c r="F44" s="17">
        <f t="shared" ref="F44:I44" si="14">POWER(1-F27,2)</f>
        <v>0</v>
      </c>
      <c r="G44" s="17">
        <f t="shared" si="14"/>
        <v>1.378071833648393E-2</v>
      </c>
      <c r="H44" s="17">
        <f t="shared" si="14"/>
        <v>6.1417769376181534E-2</v>
      </c>
      <c r="I44" s="17">
        <f t="shared" si="14"/>
        <v>5.1115311909262773E-2</v>
      </c>
    </row>
    <row r="45" spans="3:9" ht="16.5" thickBot="1" x14ac:dyDescent="0.3">
      <c r="D45" s="2">
        <v>2</v>
      </c>
      <c r="E45" s="17">
        <f t="shared" ref="E45:I56" si="15">POWER(1-E28,2)</f>
        <v>0.11578896604938273</v>
      </c>
      <c r="F45" s="17">
        <f t="shared" si="15"/>
        <v>0</v>
      </c>
      <c r="G45" s="17">
        <f t="shared" si="15"/>
        <v>1.3717421124828572E-3</v>
      </c>
      <c r="H45" s="17">
        <f t="shared" si="15"/>
        <v>6.6020447530864182E-2</v>
      </c>
      <c r="I45" s="17">
        <f t="shared" si="15"/>
        <v>0.11896111968449934</v>
      </c>
    </row>
    <row r="46" spans="3:9" ht="16.5" thickBot="1" x14ac:dyDescent="0.3">
      <c r="D46" s="2">
        <v>3</v>
      </c>
      <c r="E46" s="17">
        <f t="shared" si="15"/>
        <v>3.2078413900646051E-2</v>
      </c>
      <c r="F46" s="17">
        <f t="shared" si="15"/>
        <v>0</v>
      </c>
      <c r="G46" s="17">
        <f t="shared" si="15"/>
        <v>1.4257072844731595E-2</v>
      </c>
      <c r="H46" s="17">
        <f t="shared" si="15"/>
        <v>7.6241924704834055E-2</v>
      </c>
      <c r="I46" s="17">
        <f t="shared" si="15"/>
        <v>6.4379594564490952E-2</v>
      </c>
    </row>
    <row r="47" spans="3:9" ht="16.5" thickBot="1" x14ac:dyDescent="0.3">
      <c r="D47" s="2">
        <v>4</v>
      </c>
      <c r="E47" s="17">
        <f t="shared" si="15"/>
        <v>0</v>
      </c>
      <c r="F47" s="17">
        <f t="shared" si="15"/>
        <v>1.0644998740236829E-2</v>
      </c>
      <c r="G47" s="17">
        <f t="shared" si="15"/>
        <v>5.6689342403628239E-4</v>
      </c>
      <c r="H47" s="17">
        <f t="shared" si="15"/>
        <v>3.6281179138322031E-2</v>
      </c>
      <c r="I47" s="17">
        <f t="shared" si="15"/>
        <v>7.6215671453766535E-3</v>
      </c>
    </row>
    <row r="48" spans="3:9" ht="16.5" thickBot="1" x14ac:dyDescent="0.3">
      <c r="D48" s="2">
        <v>5</v>
      </c>
      <c r="E48" s="17">
        <f t="shared" si="15"/>
        <v>0</v>
      </c>
      <c r="F48" s="17">
        <f t="shared" si="15"/>
        <v>9.765625E-2</v>
      </c>
      <c r="G48" s="17">
        <f t="shared" si="15"/>
        <v>3.228305785124024E-5</v>
      </c>
      <c r="H48" s="17">
        <f t="shared" si="15"/>
        <v>5.1652892561983375E-4</v>
      </c>
      <c r="I48" s="17">
        <f t="shared" si="15"/>
        <v>9.3298037190082585E-3</v>
      </c>
    </row>
    <row r="49" spans="4:9" ht="16.5" thickBot="1" x14ac:dyDescent="0.3">
      <c r="D49" s="2">
        <v>6</v>
      </c>
      <c r="E49" s="17">
        <f t="shared" si="15"/>
        <v>1.1438702851096777E-4</v>
      </c>
      <c r="F49" s="17">
        <f t="shared" si="15"/>
        <v>8.9679430352597997E-2</v>
      </c>
      <c r="G49" s="17">
        <f t="shared" si="15"/>
        <v>0</v>
      </c>
      <c r="H49" s="17">
        <f t="shared" si="15"/>
        <v>4.5754811404386631E-4</v>
      </c>
      <c r="I49" s="17">
        <f t="shared" si="15"/>
        <v>9.265349309388304E-3</v>
      </c>
    </row>
    <row r="50" spans="4:9" ht="16.5" thickBot="1" x14ac:dyDescent="0.3">
      <c r="D50" s="2">
        <v>7</v>
      </c>
      <c r="E50" s="17">
        <f t="shared" si="15"/>
        <v>0.10601105903227082</v>
      </c>
      <c r="F50" s="17">
        <f t="shared" si="15"/>
        <v>0</v>
      </c>
      <c r="G50" s="17">
        <f t="shared" si="15"/>
        <v>5.119548362498548E-2</v>
      </c>
      <c r="H50" s="17">
        <f t="shared" si="15"/>
        <v>6.4712219144352059E-2</v>
      </c>
      <c r="I50" s="17">
        <f t="shared" si="15"/>
        <v>0.11180017061411494</v>
      </c>
    </row>
    <row r="51" spans="4:9" ht="16.5" thickBot="1" x14ac:dyDescent="0.3">
      <c r="D51" s="2">
        <v>8</v>
      </c>
      <c r="E51" s="17">
        <f t="shared" si="15"/>
        <v>1.3590433391177482E-2</v>
      </c>
      <c r="F51" s="17">
        <f t="shared" si="15"/>
        <v>0</v>
      </c>
      <c r="G51" s="17">
        <f t="shared" si="15"/>
        <v>1.3590433391177482E-2</v>
      </c>
      <c r="H51" s="17">
        <f t="shared" si="15"/>
        <v>5.5454956994114733E-3</v>
      </c>
      <c r="I51" s="17">
        <f t="shared" si="15"/>
        <v>1.4006974309642341E-2</v>
      </c>
    </row>
    <row r="52" spans="4:9" ht="16.5" thickBot="1" x14ac:dyDescent="0.3">
      <c r="D52" s="2">
        <v>9</v>
      </c>
      <c r="E52" s="17">
        <f t="shared" si="15"/>
        <v>1.0625573900599507E-3</v>
      </c>
      <c r="F52" s="17">
        <f t="shared" si="15"/>
        <v>5.6244817391192751E-3</v>
      </c>
      <c r="G52" s="17">
        <f t="shared" si="15"/>
        <v>1.6167020326278433E-4</v>
      </c>
      <c r="H52" s="17">
        <f t="shared" si="15"/>
        <v>0</v>
      </c>
      <c r="I52" s="17">
        <f t="shared" si="15"/>
        <v>4.9237171528759387E-3</v>
      </c>
    </row>
    <row r="53" spans="4:9" ht="16.5" thickBot="1" x14ac:dyDescent="0.3">
      <c r="D53" s="2">
        <v>10</v>
      </c>
      <c r="E53" s="17">
        <f t="shared" si="15"/>
        <v>0.16295703315887355</v>
      </c>
      <c r="F53" s="17">
        <f t="shared" si="15"/>
        <v>0</v>
      </c>
      <c r="G53" s="17">
        <f t="shared" si="15"/>
        <v>1.2534582582914466E-2</v>
      </c>
      <c r="H53" s="17">
        <f t="shared" si="15"/>
        <v>3.2409461925918759E-2</v>
      </c>
      <c r="I53" s="17">
        <f t="shared" si="15"/>
        <v>0.12681460351118334</v>
      </c>
    </row>
    <row r="54" spans="4:9" ht="16.5" thickBot="1" x14ac:dyDescent="0.3">
      <c r="D54" s="2">
        <v>11</v>
      </c>
      <c r="E54" s="17">
        <f t="shared" si="15"/>
        <v>0.13124796008150161</v>
      </c>
      <c r="F54" s="17">
        <f t="shared" si="15"/>
        <v>0</v>
      </c>
      <c r="G54" s="17">
        <f t="shared" si="15"/>
        <v>2.129859759234163E-2</v>
      </c>
      <c r="H54" s="17">
        <f t="shared" si="15"/>
        <v>0.1349977131787449</v>
      </c>
      <c r="I54" s="17">
        <f t="shared" si="15"/>
        <v>0.15901488176658793</v>
      </c>
    </row>
    <row r="55" spans="4:9" ht="16.5" thickBot="1" x14ac:dyDescent="0.3">
      <c r="D55" s="2">
        <v>12</v>
      </c>
      <c r="E55" s="17">
        <f t="shared" si="15"/>
        <v>0.21910366681756452</v>
      </c>
      <c r="F55" s="17">
        <f t="shared" si="15"/>
        <v>0</v>
      </c>
      <c r="G55" s="17">
        <f t="shared" si="15"/>
        <v>8.8727931190583961E-2</v>
      </c>
      <c r="H55" s="17">
        <f t="shared" si="15"/>
        <v>0.20925758261656863</v>
      </c>
      <c r="I55" s="17">
        <f t="shared" si="15"/>
        <v>0.25</v>
      </c>
    </row>
    <row r="56" spans="4:9" ht="16.5" thickBot="1" x14ac:dyDescent="0.3">
      <c r="D56" s="23">
        <v>13</v>
      </c>
      <c r="E56" s="24">
        <f t="shared" si="15"/>
        <v>0</v>
      </c>
      <c r="F56" s="24">
        <f t="shared" si="15"/>
        <v>4.7731357659462868E-2</v>
      </c>
      <c r="G56" s="24">
        <f t="shared" si="15"/>
        <v>7.9256284345679912E-2</v>
      </c>
      <c r="H56" s="24">
        <f t="shared" si="15"/>
        <v>4.3351880358786059E-2</v>
      </c>
      <c r="I56" s="24">
        <f t="shared" si="15"/>
        <v>6.2692959296875737E-3</v>
      </c>
    </row>
    <row r="57" spans="4:9" ht="16.5" thickBot="1" x14ac:dyDescent="0.3">
      <c r="D57" s="25" t="s">
        <v>30</v>
      </c>
      <c r="E57" s="26">
        <f>SQRT(SUM(E44:E56))</f>
        <v>0.89727998788614016</v>
      </c>
      <c r="F57" s="26">
        <f t="shared" ref="F57:I57" si="16">SQRT(SUM(F44:F56))</f>
        <v>0.5013347369686415</v>
      </c>
      <c r="G57" s="26">
        <f t="shared" si="16"/>
        <v>0.54476939406186509</v>
      </c>
      <c r="H57" s="26">
        <f t="shared" si="16"/>
        <v>0.85510803452759543</v>
      </c>
      <c r="I57" s="27">
        <f t="shared" si="16"/>
        <v>0.9661792740563826</v>
      </c>
    </row>
    <row r="63" spans="4:9" ht="15.75" thickBot="1" x14ac:dyDescent="0.3"/>
    <row r="64" spans="4:9" ht="16.5" thickBot="1" x14ac:dyDescent="0.3">
      <c r="D64" s="1" t="s">
        <v>4</v>
      </c>
      <c r="E64" s="26">
        <f>$F$57</f>
        <v>0.5013347369686415</v>
      </c>
    </row>
    <row r="65" spans="4:5" ht="16.5" thickBot="1" x14ac:dyDescent="0.3">
      <c r="D65" s="1" t="s">
        <v>5</v>
      </c>
      <c r="E65" s="26">
        <f>$G$57</f>
        <v>0.54476939406186509</v>
      </c>
    </row>
    <row r="66" spans="4:5" ht="16.5" thickBot="1" x14ac:dyDescent="0.3">
      <c r="D66" s="1" t="s">
        <v>6</v>
      </c>
      <c r="E66" s="26">
        <f>$H$57</f>
        <v>0.85510803452759543</v>
      </c>
    </row>
    <row r="67" spans="4:5" ht="16.5" thickBot="1" x14ac:dyDescent="0.3">
      <c r="D67" s="1" t="s">
        <v>3</v>
      </c>
      <c r="E67" s="26">
        <f>$E$57</f>
        <v>0.89727998788614016</v>
      </c>
    </row>
    <row r="68" spans="4:5" ht="16.5" thickBot="1" x14ac:dyDescent="0.3">
      <c r="D68" s="1" t="s">
        <v>7</v>
      </c>
      <c r="E68" s="27">
        <f>$I$57</f>
        <v>0.9661792740563826</v>
      </c>
    </row>
  </sheetData>
  <sortState ref="D64:E68">
    <sortCondition ref="E64"/>
  </sortState>
  <mergeCells count="7">
    <mergeCell ref="D25:D26"/>
    <mergeCell ref="E25:I25"/>
    <mergeCell ref="D42:D43"/>
    <mergeCell ref="E42:I42"/>
    <mergeCell ref="D2:H2"/>
    <mergeCell ref="B2:B3"/>
    <mergeCell ref="C2:C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topLeftCell="A43" zoomScale="115" zoomScaleNormal="115" workbookViewId="0">
      <selection activeCell="E64" sqref="E64"/>
    </sheetView>
  </sheetViews>
  <sheetFormatPr defaultRowHeight="15" x14ac:dyDescent="0.25"/>
  <cols>
    <col min="3" max="3" width="34.140625" customWidth="1"/>
    <col min="4" max="4" width="11.28515625" customWidth="1"/>
    <col min="5" max="5" width="7.28515625" bestFit="1" customWidth="1"/>
  </cols>
  <sheetData>
    <row r="1" spans="2:16" ht="15.75" thickBot="1" x14ac:dyDescent="0.3">
      <c r="J1" t="s">
        <v>27</v>
      </c>
      <c r="K1">
        <v>28</v>
      </c>
    </row>
    <row r="2" spans="2:16" ht="16.5" thickBot="1" x14ac:dyDescent="0.3">
      <c r="B2" s="4" t="s">
        <v>0</v>
      </c>
      <c r="C2" s="4" t="s">
        <v>1</v>
      </c>
      <c r="D2" s="7" t="s">
        <v>2</v>
      </c>
      <c r="E2" s="6"/>
      <c r="F2" s="6"/>
      <c r="G2" s="6"/>
      <c r="H2" s="8"/>
      <c r="K2" s="4" t="s">
        <v>0</v>
      </c>
      <c r="L2" s="7" t="s">
        <v>2</v>
      </c>
      <c r="M2" s="6"/>
      <c r="N2" s="6"/>
      <c r="O2" s="6"/>
      <c r="P2" s="8"/>
    </row>
    <row r="3" spans="2:16" ht="16.5" thickBot="1" x14ac:dyDescent="0.3">
      <c r="B3" s="5"/>
      <c r="C3" s="5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5" t="s">
        <v>26</v>
      </c>
      <c r="J3" s="16"/>
      <c r="K3" s="5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</row>
    <row r="4" spans="2:16" ht="15.75" thickBot="1" x14ac:dyDescent="0.3">
      <c r="B4" s="12" t="s">
        <v>8</v>
      </c>
      <c r="C4" s="13"/>
      <c r="D4" s="13"/>
      <c r="E4" s="13"/>
      <c r="F4" s="13"/>
      <c r="G4" s="13"/>
      <c r="H4" s="14"/>
      <c r="K4" s="18" t="s">
        <v>8</v>
      </c>
      <c r="L4" s="19"/>
      <c r="M4" s="19"/>
      <c r="N4" s="19"/>
      <c r="O4" s="19"/>
      <c r="P4" s="20"/>
    </row>
    <row r="5" spans="2:16" ht="32.25" thickBot="1" x14ac:dyDescent="0.3">
      <c r="B5" s="9">
        <v>1</v>
      </c>
      <c r="C5" s="10" t="s">
        <v>9</v>
      </c>
      <c r="D5" s="11">
        <f>L5+$K$1/100</f>
        <v>0.47500000000000003</v>
      </c>
      <c r="E5" s="11">
        <f t="shared" ref="E5:H5" si="0">M5+$K$1/100</f>
        <v>0.51</v>
      </c>
      <c r="F5" s="11">
        <f t="shared" si="0"/>
        <v>0.48300000000000004</v>
      </c>
      <c r="G5" s="11">
        <f t="shared" si="0"/>
        <v>0.45300000000000001</v>
      </c>
      <c r="H5" s="11">
        <f t="shared" si="0"/>
        <v>0.45800000000000002</v>
      </c>
      <c r="I5">
        <f>MAX(D5:H5)</f>
        <v>0.51</v>
      </c>
      <c r="K5" s="9">
        <v>1</v>
      </c>
      <c r="L5" s="11">
        <v>0.19500000000000001</v>
      </c>
      <c r="M5" s="11">
        <v>0.23</v>
      </c>
      <c r="N5" s="11">
        <v>0.20300000000000001</v>
      </c>
      <c r="O5" s="11">
        <v>0.17299999999999999</v>
      </c>
      <c r="P5" s="11">
        <v>0.17799999999999999</v>
      </c>
    </row>
    <row r="6" spans="2:16" ht="48" thickBot="1" x14ac:dyDescent="0.3">
      <c r="B6" s="2">
        <v>2</v>
      </c>
      <c r="C6" s="3" t="s">
        <v>10</v>
      </c>
      <c r="D6" s="11">
        <f t="shared" ref="D6:D7" si="1">L6+$K$1/100</f>
        <v>0.56499999999999995</v>
      </c>
      <c r="E6" s="11">
        <f t="shared" ref="E6:E7" si="2">M6+$K$1/100</f>
        <v>0.71199999999999997</v>
      </c>
      <c r="F6" s="11">
        <f t="shared" ref="F6:F7" si="3">N6+$K$1/100</f>
        <v>0.69599999999999995</v>
      </c>
      <c r="G6" s="11">
        <f t="shared" ref="G6:G7" si="4">O6+$K$1/100</f>
        <v>0.60099999999999998</v>
      </c>
      <c r="H6" s="11">
        <f t="shared" ref="H6:H7" si="5">P6+$K$1/100</f>
        <v>0.56299999999999994</v>
      </c>
      <c r="I6">
        <f t="shared" ref="I6:I20" si="6">MAX(D6:H6)</f>
        <v>0.71199999999999997</v>
      </c>
      <c r="K6" s="2">
        <v>2</v>
      </c>
      <c r="L6" s="1">
        <v>0.28499999999999998</v>
      </c>
      <c r="M6" s="1">
        <v>0.432</v>
      </c>
      <c r="N6" s="1">
        <v>0.41599999999999998</v>
      </c>
      <c r="O6" s="1">
        <v>0.32100000000000001</v>
      </c>
      <c r="P6" s="1">
        <v>0.28299999999999997</v>
      </c>
    </row>
    <row r="7" spans="2:16" ht="79.5" thickBot="1" x14ac:dyDescent="0.3">
      <c r="B7" s="2">
        <v>3</v>
      </c>
      <c r="C7" s="3" t="s">
        <v>11</v>
      </c>
      <c r="D7" s="11">
        <f t="shared" si="1"/>
        <v>0.5</v>
      </c>
      <c r="E7" s="11">
        <f t="shared" si="2"/>
        <v>0.54800000000000004</v>
      </c>
      <c r="F7" s="11">
        <f t="shared" si="3"/>
        <v>0.51600000000000001</v>
      </c>
      <c r="G7" s="11">
        <f t="shared" si="4"/>
        <v>0.47400000000000003</v>
      </c>
      <c r="H7" s="11">
        <f t="shared" si="5"/>
        <v>0.48000000000000004</v>
      </c>
      <c r="I7">
        <f t="shared" si="6"/>
        <v>0.54800000000000004</v>
      </c>
      <c r="K7" s="2">
        <v>3</v>
      </c>
      <c r="L7" s="1">
        <v>0.22</v>
      </c>
      <c r="M7" s="1">
        <v>0.26800000000000002</v>
      </c>
      <c r="N7" s="1">
        <v>0.23599999999999999</v>
      </c>
      <c r="O7" s="1">
        <v>0.19400000000000001</v>
      </c>
      <c r="P7" s="1">
        <v>0.2</v>
      </c>
    </row>
    <row r="8" spans="2:16" ht="15.75" thickBot="1" x14ac:dyDescent="0.3">
      <c r="B8" s="12" t="s">
        <v>12</v>
      </c>
      <c r="C8" s="13"/>
      <c r="D8" s="13"/>
      <c r="E8" s="13"/>
      <c r="F8" s="13"/>
      <c r="G8" s="13"/>
      <c r="H8" s="14"/>
      <c r="K8" s="18" t="s">
        <v>12</v>
      </c>
      <c r="L8" s="19"/>
      <c r="M8" s="19"/>
      <c r="N8" s="19"/>
      <c r="O8" s="19"/>
      <c r="P8" s="20"/>
    </row>
    <row r="9" spans="2:16" ht="32.25" thickBot="1" x14ac:dyDescent="0.3">
      <c r="B9" s="9">
        <v>4</v>
      </c>
      <c r="C9" s="10" t="s">
        <v>13</v>
      </c>
      <c r="D9" s="11">
        <f>L9+$K$1/100</f>
        <v>0.40600000000000003</v>
      </c>
      <c r="E9" s="11">
        <f t="shared" ref="E9:H9" si="7">M9+$K$1/100</f>
        <v>0.39300000000000002</v>
      </c>
      <c r="F9" s="11">
        <f t="shared" si="7"/>
        <v>0.40300000000000002</v>
      </c>
      <c r="G9" s="11">
        <f t="shared" si="7"/>
        <v>0.38200000000000001</v>
      </c>
      <c r="H9" s="11">
        <f t="shared" si="7"/>
        <v>0.39500000000000002</v>
      </c>
      <c r="I9">
        <f t="shared" si="6"/>
        <v>0.40600000000000003</v>
      </c>
      <c r="K9" s="9">
        <v>4</v>
      </c>
      <c r="L9" s="11">
        <v>0.126</v>
      </c>
      <c r="M9" s="11">
        <v>0.113</v>
      </c>
      <c r="N9" s="11">
        <v>0.123</v>
      </c>
      <c r="O9" s="11">
        <v>0.10199999999999999</v>
      </c>
      <c r="P9" s="11">
        <v>0.115</v>
      </c>
    </row>
    <row r="10" spans="2:16" ht="48" thickBot="1" x14ac:dyDescent="0.3">
      <c r="B10" s="2">
        <v>5</v>
      </c>
      <c r="C10" s="3" t="s">
        <v>14</v>
      </c>
      <c r="D10" s="11">
        <f t="shared" ref="D10:D13" si="8">L10+$K$1/100</f>
        <v>0.45600000000000002</v>
      </c>
      <c r="E10" s="11">
        <f t="shared" ref="E10:E11" si="9">M10+$K$1/100</f>
        <v>0.40100000000000002</v>
      </c>
      <c r="F10" s="11">
        <f t="shared" ref="F10:F11" si="10">N10+$K$1/100</f>
        <v>0.45500000000000002</v>
      </c>
      <c r="G10" s="11">
        <f t="shared" ref="G10:G11" si="11">O10+$K$1/100</f>
        <v>0.45200000000000001</v>
      </c>
      <c r="H10" s="11">
        <f t="shared" ref="H10:H11" si="12">P10+$K$1/100</f>
        <v>0.43900000000000006</v>
      </c>
      <c r="I10">
        <f t="shared" si="6"/>
        <v>0.45600000000000002</v>
      </c>
      <c r="K10" s="2">
        <v>5</v>
      </c>
      <c r="L10" s="1">
        <v>0.17599999999999999</v>
      </c>
      <c r="M10" s="1">
        <v>0.121</v>
      </c>
      <c r="N10" s="1">
        <v>0.17499999999999999</v>
      </c>
      <c r="O10" s="1">
        <v>0.17199999999999999</v>
      </c>
      <c r="P10" s="1">
        <v>0.159</v>
      </c>
    </row>
    <row r="11" spans="2:16" ht="63.75" thickBot="1" x14ac:dyDescent="0.3">
      <c r="B11" s="2">
        <v>6</v>
      </c>
      <c r="C11" s="3" t="s">
        <v>15</v>
      </c>
      <c r="D11" s="11">
        <f t="shared" si="8"/>
        <v>0.46500000000000002</v>
      </c>
      <c r="E11" s="11">
        <f t="shared" si="9"/>
        <v>0.41100000000000003</v>
      </c>
      <c r="F11" s="11">
        <f t="shared" si="10"/>
        <v>0.46700000000000003</v>
      </c>
      <c r="G11" s="11">
        <f t="shared" si="11"/>
        <v>0.46300000000000002</v>
      </c>
      <c r="H11" s="11">
        <f t="shared" si="12"/>
        <v>0.44900000000000007</v>
      </c>
      <c r="I11">
        <f t="shared" si="6"/>
        <v>0.46700000000000003</v>
      </c>
      <c r="K11" s="2">
        <v>6</v>
      </c>
      <c r="L11" s="1">
        <v>0.185</v>
      </c>
      <c r="M11" s="1">
        <v>0.13100000000000001</v>
      </c>
      <c r="N11" s="1">
        <v>0.187</v>
      </c>
      <c r="O11" s="1">
        <v>0.183</v>
      </c>
      <c r="P11" s="1">
        <v>0.16900000000000001</v>
      </c>
    </row>
    <row r="12" spans="2:16" ht="15.75" thickBot="1" x14ac:dyDescent="0.3">
      <c r="B12" s="12" t="s">
        <v>24</v>
      </c>
      <c r="C12" s="13"/>
      <c r="D12" s="13"/>
      <c r="E12" s="13"/>
      <c r="F12" s="13"/>
      <c r="G12" s="13"/>
      <c r="H12" s="14"/>
      <c r="K12" s="18" t="s">
        <v>24</v>
      </c>
      <c r="L12" s="19"/>
      <c r="M12" s="19"/>
      <c r="N12" s="19"/>
      <c r="O12" s="19"/>
      <c r="P12" s="20"/>
    </row>
    <row r="13" spans="2:16" ht="63.75" thickBot="1" x14ac:dyDescent="0.3">
      <c r="B13" s="9">
        <v>7</v>
      </c>
      <c r="C13" s="10" t="s">
        <v>16</v>
      </c>
      <c r="D13" s="11">
        <f t="shared" si="8"/>
        <v>2.8940000000000001</v>
      </c>
      <c r="E13" s="11">
        <f t="shared" ref="E13" si="13">M13+$K$1/100</f>
        <v>4.1559999999999997</v>
      </c>
      <c r="F13" s="11">
        <f t="shared" ref="F13" si="14">N13+$K$1/100</f>
        <v>3.2789999999999999</v>
      </c>
      <c r="G13" s="11">
        <f t="shared" ref="G13" si="15">O13+$K$1/100</f>
        <v>3.17</v>
      </c>
      <c r="H13" s="11">
        <f t="shared" ref="H13" si="16">P13+$K$1/100</f>
        <v>2.8600000000000003</v>
      </c>
      <c r="I13">
        <f t="shared" si="6"/>
        <v>4.1559999999999997</v>
      </c>
      <c r="K13" s="9">
        <v>7</v>
      </c>
      <c r="L13" s="11">
        <v>2.6139999999999999</v>
      </c>
      <c r="M13" s="11">
        <v>3.8759999999999999</v>
      </c>
      <c r="N13" s="11">
        <v>2.9990000000000001</v>
      </c>
      <c r="O13" s="11">
        <v>2.89</v>
      </c>
      <c r="P13" s="11">
        <v>2.58</v>
      </c>
    </row>
    <row r="14" spans="2:16" ht="63.75" thickBot="1" x14ac:dyDescent="0.3">
      <c r="B14" s="2">
        <v>8</v>
      </c>
      <c r="C14" s="3" t="s">
        <v>17</v>
      </c>
      <c r="D14" s="11">
        <f t="shared" ref="D14:D18" si="17">L14+$K$1/100</f>
        <v>4.266</v>
      </c>
      <c r="E14" s="11">
        <f t="shared" ref="E14:E16" si="18">M14+$K$1/100</f>
        <v>4.7919999999999998</v>
      </c>
      <c r="F14" s="11">
        <f t="shared" ref="F14:F16" si="19">N14+$K$1/100</f>
        <v>4.266</v>
      </c>
      <c r="G14" s="11">
        <f t="shared" ref="G14:G16" si="20">O14+$K$1/100</f>
        <v>4.4560000000000004</v>
      </c>
      <c r="H14" s="11">
        <f t="shared" ref="H14:H16" si="21">P14+$K$1/100</f>
        <v>4.258</v>
      </c>
      <c r="I14">
        <f t="shared" si="6"/>
        <v>4.7919999999999998</v>
      </c>
      <c r="K14" s="2">
        <v>8</v>
      </c>
      <c r="L14" s="1">
        <v>3.9860000000000002</v>
      </c>
      <c r="M14" s="1">
        <v>4.5119999999999996</v>
      </c>
      <c r="N14" s="1">
        <v>3.9860000000000002</v>
      </c>
      <c r="O14" s="1">
        <v>4.1760000000000002</v>
      </c>
      <c r="P14" s="1">
        <v>3.9780000000000002</v>
      </c>
    </row>
    <row r="15" spans="2:16" ht="79.5" thickBot="1" x14ac:dyDescent="0.3">
      <c r="B15" s="2">
        <v>9</v>
      </c>
      <c r="C15" s="3" t="s">
        <v>18</v>
      </c>
      <c r="D15" s="11">
        <f t="shared" si="17"/>
        <v>98.275999999999996</v>
      </c>
      <c r="E15" s="11">
        <f t="shared" si="18"/>
        <v>93.980999999999995</v>
      </c>
      <c r="F15" s="11">
        <f t="shared" si="19"/>
        <v>100.29</v>
      </c>
      <c r="G15" s="11">
        <f t="shared" si="20"/>
        <v>101.578</v>
      </c>
      <c r="H15" s="11">
        <f t="shared" si="21"/>
        <v>94.47</v>
      </c>
      <c r="I15">
        <f t="shared" si="6"/>
        <v>101.578</v>
      </c>
      <c r="K15" s="2">
        <v>9</v>
      </c>
      <c r="L15" s="1">
        <v>97.995999999999995</v>
      </c>
      <c r="M15" s="1">
        <v>93.700999999999993</v>
      </c>
      <c r="N15" s="1">
        <v>100.01</v>
      </c>
      <c r="O15" s="1">
        <v>101.298</v>
      </c>
      <c r="P15" s="1">
        <v>94.19</v>
      </c>
    </row>
    <row r="16" spans="2:16" ht="63.75" thickBot="1" x14ac:dyDescent="0.3">
      <c r="B16" s="2">
        <v>10</v>
      </c>
      <c r="C16" s="3" t="s">
        <v>19</v>
      </c>
      <c r="D16" s="11">
        <f t="shared" si="17"/>
        <v>2.5490000000000004</v>
      </c>
      <c r="E16" s="11">
        <f t="shared" si="18"/>
        <v>4.085</v>
      </c>
      <c r="F16" s="11">
        <f t="shared" si="19"/>
        <v>3.6589999999999998</v>
      </c>
      <c r="G16" s="11">
        <f t="shared" si="20"/>
        <v>3.4000000000000004</v>
      </c>
      <c r="H16" s="11">
        <f t="shared" si="21"/>
        <v>2.7300000000000004</v>
      </c>
      <c r="I16">
        <f t="shared" si="6"/>
        <v>4.085</v>
      </c>
      <c r="K16" s="2">
        <v>10</v>
      </c>
      <c r="L16" s="1">
        <v>2.2690000000000001</v>
      </c>
      <c r="M16" s="1">
        <v>3.8050000000000002</v>
      </c>
      <c r="N16" s="1">
        <v>3.379</v>
      </c>
      <c r="O16" s="1">
        <v>3.12</v>
      </c>
      <c r="P16" s="1">
        <v>2.4500000000000002</v>
      </c>
    </row>
    <row r="17" spans="2:16" ht="15.75" thickBot="1" x14ac:dyDescent="0.3">
      <c r="B17" s="12" t="s">
        <v>20</v>
      </c>
      <c r="C17" s="13"/>
      <c r="D17" s="13"/>
      <c r="E17" s="13"/>
      <c r="F17" s="13"/>
      <c r="G17" s="13"/>
      <c r="H17" s="14"/>
      <c r="K17" s="18" t="s">
        <v>20</v>
      </c>
      <c r="L17" s="19"/>
      <c r="M17" s="19"/>
      <c r="N17" s="19"/>
      <c r="O17" s="19"/>
      <c r="P17" s="20"/>
    </row>
    <row r="18" spans="2:16" ht="32.25" thickBot="1" x14ac:dyDescent="0.3">
      <c r="B18" s="9">
        <v>11</v>
      </c>
      <c r="C18" s="10" t="s">
        <v>21</v>
      </c>
      <c r="D18" s="11">
        <f t="shared" si="17"/>
        <v>1.5210000000000001</v>
      </c>
      <c r="E18" s="11">
        <f t="shared" ref="E18" si="22">M18+$K$1/100</f>
        <v>2.226</v>
      </c>
      <c r="F18" s="11">
        <f t="shared" ref="F18" si="23">N18+$K$1/100</f>
        <v>1.9419999999999999</v>
      </c>
      <c r="G18" s="11">
        <f t="shared" ref="G18" si="24">O18+$K$1/100</f>
        <v>1.5110000000000001</v>
      </c>
      <c r="H18" s="11">
        <f t="shared" ref="H18" si="25">P18+$K$1/100</f>
        <v>1.45</v>
      </c>
      <c r="I18">
        <f t="shared" si="6"/>
        <v>2.226</v>
      </c>
      <c r="K18" s="9">
        <v>11</v>
      </c>
      <c r="L18" s="11">
        <v>1.2410000000000001</v>
      </c>
      <c r="M18" s="11">
        <v>1.946</v>
      </c>
      <c r="N18" s="11">
        <v>1.6619999999999999</v>
      </c>
      <c r="O18" s="11">
        <v>1.2310000000000001</v>
      </c>
      <c r="P18" s="11">
        <v>1.17</v>
      </c>
    </row>
    <row r="19" spans="2:16" ht="63.75" thickBot="1" x14ac:dyDescent="0.3">
      <c r="B19" s="2">
        <v>12</v>
      </c>
      <c r="C19" s="3" t="s">
        <v>22</v>
      </c>
      <c r="D19" s="11">
        <f t="shared" ref="D19:D20" si="26">L19+$K$1/100</f>
        <v>0.33</v>
      </c>
      <c r="E19" s="11">
        <f t="shared" ref="E19:E20" si="27">M19+$K$1/100</f>
        <v>0.374</v>
      </c>
      <c r="F19" s="11">
        <f t="shared" ref="F19:F20" si="28">N19+$K$1/100</f>
        <v>0.34600000000000003</v>
      </c>
      <c r="G19" s="11">
        <f t="shared" ref="G19:G20" si="29">O19+$K$1/100</f>
        <v>0.33100000000000002</v>
      </c>
      <c r="H19" s="11">
        <f t="shared" ref="H19:H20" si="30">P19+$K$1/100</f>
        <v>0.32700000000000001</v>
      </c>
      <c r="I19">
        <f t="shared" si="6"/>
        <v>0.374</v>
      </c>
      <c r="K19" s="2">
        <v>12</v>
      </c>
      <c r="L19" s="1">
        <v>0.05</v>
      </c>
      <c r="M19" s="1">
        <v>9.4E-2</v>
      </c>
      <c r="N19" s="1">
        <v>6.6000000000000003E-2</v>
      </c>
      <c r="O19" s="1">
        <v>5.0999999999999997E-2</v>
      </c>
      <c r="P19" s="1">
        <v>4.7E-2</v>
      </c>
    </row>
    <row r="20" spans="2:16" ht="48" thickBot="1" x14ac:dyDescent="0.3">
      <c r="B20" s="2">
        <v>13</v>
      </c>
      <c r="C20" s="3" t="s">
        <v>23</v>
      </c>
      <c r="D20" s="11">
        <f t="shared" si="26"/>
        <v>0.96200000000000008</v>
      </c>
      <c r="E20" s="11">
        <f t="shared" si="27"/>
        <v>0.81300000000000006</v>
      </c>
      <c r="F20" s="11">
        <f t="shared" si="28"/>
        <v>0.77</v>
      </c>
      <c r="G20" s="11">
        <f t="shared" si="29"/>
        <v>0.82000000000000006</v>
      </c>
      <c r="H20" s="11">
        <f t="shared" si="30"/>
        <v>0.90800000000000003</v>
      </c>
      <c r="I20">
        <f t="shared" si="6"/>
        <v>0.96200000000000008</v>
      </c>
      <c r="K20" s="2">
        <v>13</v>
      </c>
      <c r="L20" s="1">
        <v>0.68200000000000005</v>
      </c>
      <c r="M20" s="1">
        <v>0.53300000000000003</v>
      </c>
      <c r="N20" s="1">
        <v>0.49</v>
      </c>
      <c r="O20" s="1">
        <v>0.54</v>
      </c>
      <c r="P20" s="1">
        <v>0.628</v>
      </c>
    </row>
    <row r="24" spans="2:16" ht="20.25" thickBot="1" x14ac:dyDescent="0.35">
      <c r="C24" s="21" t="s">
        <v>28</v>
      </c>
    </row>
    <row r="25" spans="2:16" ht="16.5" thickBot="1" x14ac:dyDescent="0.3">
      <c r="D25" s="4" t="s">
        <v>25</v>
      </c>
      <c r="E25" s="7" t="s">
        <v>2</v>
      </c>
      <c r="F25" s="6"/>
      <c r="G25" s="6"/>
      <c r="H25" s="6"/>
      <c r="I25" s="8"/>
    </row>
    <row r="26" spans="2:16" ht="16.5" thickBot="1" x14ac:dyDescent="0.3">
      <c r="D26" s="5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16" ht="16.5" thickBot="1" x14ac:dyDescent="0.3">
      <c r="D27" s="2">
        <v>1</v>
      </c>
      <c r="E27" s="17">
        <f>D5/$I5</f>
        <v>0.93137254901960786</v>
      </c>
      <c r="F27" s="17">
        <f t="shared" ref="F27:I27" si="31">E5/$I5</f>
        <v>1</v>
      </c>
      <c r="G27" s="17">
        <f t="shared" si="31"/>
        <v>0.94705882352941184</v>
      </c>
      <c r="H27" s="17">
        <f t="shared" si="31"/>
        <v>0.88823529411764712</v>
      </c>
      <c r="I27" s="17">
        <f t="shared" si="31"/>
        <v>0.89803921568627454</v>
      </c>
    </row>
    <row r="28" spans="2:16" ht="16.5" thickBot="1" x14ac:dyDescent="0.3">
      <c r="D28" s="2">
        <v>2</v>
      </c>
      <c r="E28" s="17">
        <f t="shared" ref="E28:I29" si="32">D6/$I6</f>
        <v>0.7935393258426966</v>
      </c>
      <c r="F28" s="17">
        <f t="shared" si="32"/>
        <v>1</v>
      </c>
      <c r="G28" s="17">
        <f t="shared" si="32"/>
        <v>0.97752808988764039</v>
      </c>
      <c r="H28" s="17">
        <f t="shared" si="32"/>
        <v>0.8441011235955056</v>
      </c>
      <c r="I28" s="17">
        <f t="shared" si="32"/>
        <v>0.79073033707865159</v>
      </c>
    </row>
    <row r="29" spans="2:16" ht="16.5" thickBot="1" x14ac:dyDescent="0.3">
      <c r="D29" s="2">
        <v>3</v>
      </c>
      <c r="E29" s="17">
        <f t="shared" si="32"/>
        <v>0.91240875912408748</v>
      </c>
      <c r="F29" s="17">
        <f t="shared" si="32"/>
        <v>1</v>
      </c>
      <c r="G29" s="17">
        <f t="shared" si="32"/>
        <v>0.94160583941605835</v>
      </c>
      <c r="H29" s="17">
        <f t="shared" si="32"/>
        <v>0.86496350364963503</v>
      </c>
      <c r="I29" s="17">
        <f t="shared" si="32"/>
        <v>0.87591240875912413</v>
      </c>
    </row>
    <row r="30" spans="2:16" ht="16.5" thickBot="1" x14ac:dyDescent="0.3">
      <c r="D30" s="2">
        <v>4</v>
      </c>
      <c r="E30" s="17">
        <f>D9/$I9</f>
        <v>1</v>
      </c>
      <c r="F30" s="17">
        <f t="shared" ref="F30:I30" si="33">E9/$I9</f>
        <v>0.96798029556650245</v>
      </c>
      <c r="G30" s="17">
        <f t="shared" si="33"/>
        <v>0.9926108374384236</v>
      </c>
      <c r="H30" s="17">
        <f t="shared" si="33"/>
        <v>0.94088669950738912</v>
      </c>
      <c r="I30" s="17">
        <f t="shared" si="33"/>
        <v>0.97290640394088668</v>
      </c>
    </row>
    <row r="31" spans="2:16" ht="16.5" thickBot="1" x14ac:dyDescent="0.3">
      <c r="D31" s="2">
        <v>5</v>
      </c>
      <c r="E31" s="17">
        <f t="shared" ref="E31:I32" si="34">D10/$I10</f>
        <v>1</v>
      </c>
      <c r="F31" s="17">
        <f t="shared" si="34"/>
        <v>0.87938596491228072</v>
      </c>
      <c r="G31" s="17">
        <f t="shared" si="34"/>
        <v>0.9978070175438597</v>
      </c>
      <c r="H31" s="17">
        <f t="shared" si="34"/>
        <v>0.99122807017543857</v>
      </c>
      <c r="I31" s="17">
        <f t="shared" si="34"/>
        <v>0.96271929824561409</v>
      </c>
    </row>
    <row r="32" spans="2:16" ht="16.5" thickBot="1" x14ac:dyDescent="0.3">
      <c r="D32" s="2">
        <v>6</v>
      </c>
      <c r="E32" s="17">
        <f t="shared" si="34"/>
        <v>0.99571734475374729</v>
      </c>
      <c r="F32" s="17">
        <f t="shared" si="34"/>
        <v>0.88008565310492504</v>
      </c>
      <c r="G32" s="17">
        <f t="shared" si="34"/>
        <v>1</v>
      </c>
      <c r="H32" s="17">
        <f t="shared" si="34"/>
        <v>0.99143468950749469</v>
      </c>
      <c r="I32" s="17">
        <f t="shared" si="34"/>
        <v>0.96145610278372595</v>
      </c>
    </row>
    <row r="33" spans="3:9" ht="16.5" thickBot="1" x14ac:dyDescent="0.3">
      <c r="D33" s="2">
        <v>7</v>
      </c>
      <c r="E33" s="17">
        <f>D13/$I13</f>
        <v>0.69634263715110689</v>
      </c>
      <c r="F33" s="17">
        <f t="shared" ref="F33:I33" si="35">E13/$I13</f>
        <v>1</v>
      </c>
      <c r="G33" s="17">
        <f t="shared" si="35"/>
        <v>0.78897978825794035</v>
      </c>
      <c r="H33" s="17">
        <f t="shared" si="35"/>
        <v>0.76275264677574595</v>
      </c>
      <c r="I33" s="17">
        <f t="shared" si="35"/>
        <v>0.68816169393647753</v>
      </c>
    </row>
    <row r="34" spans="3:9" ht="16.5" thickBot="1" x14ac:dyDescent="0.3">
      <c r="D34" s="2">
        <v>8</v>
      </c>
      <c r="E34" s="17">
        <f t="shared" ref="E34:I36" si="36">D14/$I14</f>
        <v>0.89023372287145242</v>
      </c>
      <c r="F34" s="17">
        <f t="shared" si="36"/>
        <v>1</v>
      </c>
      <c r="G34" s="17">
        <f t="shared" si="36"/>
        <v>0.89023372287145242</v>
      </c>
      <c r="H34" s="17">
        <f t="shared" si="36"/>
        <v>0.92988313856427396</v>
      </c>
      <c r="I34" s="17">
        <f t="shared" si="36"/>
        <v>0.88856427378964942</v>
      </c>
    </row>
    <row r="35" spans="3:9" ht="16.5" thickBot="1" x14ac:dyDescent="0.3">
      <c r="D35" s="2">
        <v>9</v>
      </c>
      <c r="E35" s="17">
        <f t="shared" si="36"/>
        <v>0.96749296107424831</v>
      </c>
      <c r="F35" s="17">
        <f t="shared" si="36"/>
        <v>0.92521018330740901</v>
      </c>
      <c r="G35" s="17">
        <f t="shared" si="36"/>
        <v>0.98732008899564871</v>
      </c>
      <c r="H35" s="17">
        <f t="shared" si="36"/>
        <v>1</v>
      </c>
      <c r="I35" s="17">
        <f t="shared" si="36"/>
        <v>0.93002421784244615</v>
      </c>
    </row>
    <row r="36" spans="3:9" ht="16.5" thickBot="1" x14ac:dyDescent="0.3">
      <c r="D36" s="2">
        <v>10</v>
      </c>
      <c r="E36" s="17">
        <f t="shared" si="36"/>
        <v>0.6239902080783355</v>
      </c>
      <c r="F36" s="17">
        <f t="shared" si="36"/>
        <v>1</v>
      </c>
      <c r="G36" s="17">
        <f t="shared" si="36"/>
        <v>0.89571603427172575</v>
      </c>
      <c r="H36" s="17">
        <f t="shared" si="36"/>
        <v>0.83231334149326819</v>
      </c>
      <c r="I36" s="17">
        <f t="shared" si="36"/>
        <v>0.66829865361077123</v>
      </c>
    </row>
    <row r="37" spans="3:9" ht="16.5" thickBot="1" x14ac:dyDescent="0.3">
      <c r="D37" s="2">
        <v>11</v>
      </c>
      <c r="E37" s="17">
        <f>D18/$I18</f>
        <v>0.68328840970350413</v>
      </c>
      <c r="F37" s="17">
        <f t="shared" ref="F37:I37" si="37">E18/$I18</f>
        <v>1</v>
      </c>
      <c r="G37" s="17">
        <f t="shared" si="37"/>
        <v>0.87241689128481581</v>
      </c>
      <c r="H37" s="17">
        <f t="shared" si="37"/>
        <v>0.67879604672057503</v>
      </c>
      <c r="I37" s="17">
        <f t="shared" si="37"/>
        <v>0.65139263252470803</v>
      </c>
    </row>
    <row r="38" spans="3:9" ht="16.5" thickBot="1" x14ac:dyDescent="0.3">
      <c r="D38" s="2">
        <v>12</v>
      </c>
      <c r="E38" s="17">
        <f t="shared" ref="E38:I39" si="38">D19/$I19</f>
        <v>0.88235294117647067</v>
      </c>
      <c r="F38" s="17">
        <f t="shared" si="38"/>
        <v>1</v>
      </c>
      <c r="G38" s="17">
        <f t="shared" si="38"/>
        <v>0.92513368983957223</v>
      </c>
      <c r="H38" s="17">
        <f t="shared" si="38"/>
        <v>0.88502673796791453</v>
      </c>
      <c r="I38" s="17">
        <f t="shared" si="38"/>
        <v>0.87433155080213909</v>
      </c>
    </row>
    <row r="39" spans="3:9" ht="16.5" thickBot="1" x14ac:dyDescent="0.3">
      <c r="D39" s="2">
        <v>13</v>
      </c>
      <c r="E39" s="17">
        <f t="shared" si="38"/>
        <v>1</v>
      </c>
      <c r="F39" s="17">
        <f t="shared" si="38"/>
        <v>0.84511434511434513</v>
      </c>
      <c r="G39" s="17">
        <f t="shared" si="38"/>
        <v>0.8004158004158004</v>
      </c>
      <c r="H39" s="17">
        <f t="shared" si="38"/>
        <v>0.85239085239085244</v>
      </c>
      <c r="I39" s="17">
        <f t="shared" si="38"/>
        <v>0.94386694386694381</v>
      </c>
    </row>
    <row r="41" spans="3:9" ht="19.5" thickBot="1" x14ac:dyDescent="0.35">
      <c r="C41" s="22" t="s">
        <v>29</v>
      </c>
    </row>
    <row r="42" spans="3:9" ht="16.5" thickBot="1" x14ac:dyDescent="0.3">
      <c r="D42" s="4" t="s">
        <v>25</v>
      </c>
      <c r="E42" s="7" t="s">
        <v>2</v>
      </c>
      <c r="F42" s="6"/>
      <c r="G42" s="6"/>
      <c r="H42" s="6"/>
      <c r="I42" s="8"/>
    </row>
    <row r="43" spans="3:9" ht="16.5" thickBot="1" x14ac:dyDescent="0.3">
      <c r="D43" s="5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7">
        <f>POWER(1-E27,2)</f>
        <v>4.7097270280661253E-3</v>
      </c>
      <c r="F44" s="17">
        <f t="shared" ref="F44:I44" si="39">POWER(1-F27,2)</f>
        <v>0</v>
      </c>
      <c r="G44" s="17">
        <f t="shared" si="39"/>
        <v>2.8027681660899571E-3</v>
      </c>
      <c r="H44" s="17">
        <f t="shared" si="39"/>
        <v>1.2491349480968843E-2</v>
      </c>
      <c r="I44" s="17">
        <f t="shared" si="39"/>
        <v>1.0396001537870044E-2</v>
      </c>
    </row>
    <row r="45" spans="3:9" ht="16.5" thickBot="1" x14ac:dyDescent="0.3">
      <c r="D45" s="2">
        <v>2</v>
      </c>
      <c r="E45" s="17">
        <f t="shared" ref="E45:I45" si="40">POWER(1-E28,2)</f>
        <v>4.2626009973488206E-2</v>
      </c>
      <c r="F45" s="17">
        <f t="shared" si="40"/>
        <v>0</v>
      </c>
      <c r="G45" s="17">
        <f t="shared" si="40"/>
        <v>5.0498674409796989E-4</v>
      </c>
      <c r="H45" s="17">
        <f t="shared" si="40"/>
        <v>2.4304459664183823E-2</v>
      </c>
      <c r="I45" s="17">
        <f t="shared" si="40"/>
        <v>4.3793791819214785E-2</v>
      </c>
    </row>
    <row r="46" spans="3:9" ht="16.5" thickBot="1" x14ac:dyDescent="0.3">
      <c r="D46" s="2">
        <v>3</v>
      </c>
      <c r="E46" s="17">
        <f t="shared" ref="E46:I46" si="41">POWER(1-E29,2)</f>
        <v>7.6722254781821288E-3</v>
      </c>
      <c r="F46" s="17">
        <f t="shared" si="41"/>
        <v>0</v>
      </c>
      <c r="G46" s="17">
        <f t="shared" si="41"/>
        <v>3.4098779903031641E-3</v>
      </c>
      <c r="H46" s="17">
        <f t="shared" si="41"/>
        <v>1.8234855346582132E-2</v>
      </c>
      <c r="I46" s="17">
        <f t="shared" si="41"/>
        <v>1.5397730299962694E-2</v>
      </c>
    </row>
    <row r="47" spans="3:9" ht="16.5" thickBot="1" x14ac:dyDescent="0.3">
      <c r="D47" s="2">
        <v>4</v>
      </c>
      <c r="E47" s="17">
        <f t="shared" ref="E47:I47" si="42">POWER(1-E30,2)</f>
        <v>0</v>
      </c>
      <c r="F47" s="17">
        <f t="shared" si="42"/>
        <v>1.0252614720085429E-3</v>
      </c>
      <c r="G47" s="17">
        <f t="shared" si="42"/>
        <v>5.4599723361402322E-5</v>
      </c>
      <c r="H47" s="17">
        <f t="shared" si="42"/>
        <v>3.4943822951297092E-3</v>
      </c>
      <c r="I47" s="17">
        <f t="shared" si="42"/>
        <v>7.3406294741440101E-4</v>
      </c>
    </row>
    <row r="48" spans="3:9" ht="16.5" thickBot="1" x14ac:dyDescent="0.3">
      <c r="D48" s="2">
        <v>5</v>
      </c>
      <c r="E48" s="17">
        <f t="shared" ref="E48:I48" si="43">POWER(1-E31,2)</f>
        <v>0</v>
      </c>
      <c r="F48" s="17">
        <f t="shared" si="43"/>
        <v>1.4547745460141578E-2</v>
      </c>
      <c r="G48" s="17">
        <f t="shared" si="43"/>
        <v>4.8091720529391523E-6</v>
      </c>
      <c r="H48" s="17">
        <f t="shared" si="43"/>
        <v>7.694675284703034E-5</v>
      </c>
      <c r="I48" s="17">
        <f t="shared" si="43"/>
        <v>1.389850723299473E-3</v>
      </c>
    </row>
    <row r="49" spans="4:9" ht="16.5" thickBot="1" x14ac:dyDescent="0.3">
      <c r="D49" s="2">
        <v>6</v>
      </c>
      <c r="E49" s="17">
        <f t="shared" ref="E49:I49" si="44">POWER(1-E32,2)</f>
        <v>1.8341135958255853E-5</v>
      </c>
      <c r="F49" s="17">
        <f t="shared" si="44"/>
        <v>1.4379450591272375E-2</v>
      </c>
      <c r="G49" s="17">
        <f t="shared" si="44"/>
        <v>0</v>
      </c>
      <c r="H49" s="17">
        <f t="shared" si="44"/>
        <v>7.3364543833021501E-5</v>
      </c>
      <c r="I49" s="17">
        <f t="shared" si="44"/>
        <v>1.4856320126186984E-3</v>
      </c>
    </row>
    <row r="50" spans="4:9" ht="16.5" thickBot="1" x14ac:dyDescent="0.3">
      <c r="D50" s="2">
        <v>7</v>
      </c>
      <c r="E50" s="17">
        <f t="shared" ref="E50:I50" si="45">POWER(1-E33,2)</f>
        <v>9.220779401234433E-2</v>
      </c>
      <c r="F50" s="17">
        <f t="shared" si="45"/>
        <v>0</v>
      </c>
      <c r="G50" s="17">
        <f t="shared" si="45"/>
        <v>4.4529529763663686E-2</v>
      </c>
      <c r="H50" s="17">
        <f t="shared" si="45"/>
        <v>5.6286306611913972E-2</v>
      </c>
      <c r="I50" s="17">
        <f t="shared" si="45"/>
        <v>9.7243129128567113E-2</v>
      </c>
    </row>
    <row r="51" spans="4:9" ht="16.5" thickBot="1" x14ac:dyDescent="0.3">
      <c r="D51" s="2">
        <v>8</v>
      </c>
      <c r="E51" s="17">
        <f t="shared" ref="E51:I51" si="46">POWER(1-E34,2)</f>
        <v>1.2048635594661109E-2</v>
      </c>
      <c r="F51" s="17">
        <f t="shared" si="46"/>
        <v>0</v>
      </c>
      <c r="G51" s="17">
        <f t="shared" si="46"/>
        <v>1.2048635594661109E-2</v>
      </c>
      <c r="H51" s="17">
        <f t="shared" si="46"/>
        <v>4.9163742575968061E-3</v>
      </c>
      <c r="I51" s="17">
        <f t="shared" si="46"/>
        <v>1.2417921076028215E-2</v>
      </c>
    </row>
    <row r="52" spans="4:9" ht="16.5" thickBot="1" x14ac:dyDescent="0.3">
      <c r="D52" s="2">
        <v>9</v>
      </c>
      <c r="E52" s="17">
        <f t="shared" ref="E52:I52" si="47">POWER(1-E35,2)</f>
        <v>1.0567075797203354E-3</v>
      </c>
      <c r="F52" s="17">
        <f t="shared" si="47"/>
        <v>5.5935166809113626E-3</v>
      </c>
      <c r="G52" s="17">
        <f t="shared" si="47"/>
        <v>1.6078014307826881E-4</v>
      </c>
      <c r="H52" s="17">
        <f t="shared" si="47"/>
        <v>0</v>
      </c>
      <c r="I52" s="17">
        <f t="shared" si="47"/>
        <v>4.8966100885614308E-3</v>
      </c>
    </row>
    <row r="53" spans="4:9" ht="16.5" thickBot="1" x14ac:dyDescent="0.3">
      <c r="D53" s="2">
        <v>10</v>
      </c>
      <c r="E53" s="17">
        <f t="shared" ref="E53:I53" si="48">POWER(1-E36,2)</f>
        <v>0.14138336362097342</v>
      </c>
      <c r="F53" s="17">
        <f t="shared" si="48"/>
        <v>0</v>
      </c>
      <c r="G53" s="17">
        <f t="shared" si="48"/>
        <v>1.0875145508015879E-2</v>
      </c>
      <c r="H53" s="17">
        <f t="shared" si="48"/>
        <v>2.8118815441153293E-2</v>
      </c>
      <c r="I53" s="17">
        <f t="shared" si="48"/>
        <v>0.11002578319642713</v>
      </c>
    </row>
    <row r="54" spans="4:9" ht="16.5" thickBot="1" x14ac:dyDescent="0.3">
      <c r="D54" s="2">
        <v>11</v>
      </c>
      <c r="E54" s="17">
        <f t="shared" ref="E54:I54" si="49">POWER(1-E37,2)</f>
        <v>0.10030623142813545</v>
      </c>
      <c r="F54" s="17">
        <f t="shared" si="49"/>
        <v>0</v>
      </c>
      <c r="G54" s="17">
        <f t="shared" si="49"/>
        <v>1.6277449629430507E-2</v>
      </c>
      <c r="H54" s="17">
        <f t="shared" si="49"/>
        <v>0.10317197960233102</v>
      </c>
      <c r="I54" s="17">
        <f t="shared" si="49"/>
        <v>0.12152709665805325</v>
      </c>
    </row>
    <row r="55" spans="4:9" ht="16.5" thickBot="1" x14ac:dyDescent="0.3">
      <c r="D55" s="2">
        <v>12</v>
      </c>
      <c r="E55" s="17">
        <f t="shared" ref="E55:I55" si="50">POWER(1-E38,2)</f>
        <v>1.3840830449826969E-2</v>
      </c>
      <c r="F55" s="17">
        <f t="shared" si="50"/>
        <v>0</v>
      </c>
      <c r="G55" s="17">
        <f t="shared" si="50"/>
        <v>5.6049643970373705E-3</v>
      </c>
      <c r="H55" s="17">
        <f t="shared" si="50"/>
        <v>1.3218850982298585E-2</v>
      </c>
      <c r="I55" s="17">
        <f t="shared" si="50"/>
        <v>1.5792559123795347E-2</v>
      </c>
    </row>
    <row r="56" spans="4:9" ht="16.5" thickBot="1" x14ac:dyDescent="0.3">
      <c r="D56" s="23">
        <v>13</v>
      </c>
      <c r="E56" s="24">
        <f t="shared" ref="E56:I56" si="51">POWER(1-E39,2)</f>
        <v>0</v>
      </c>
      <c r="F56" s="24">
        <f t="shared" si="51"/>
        <v>2.3989566089358184E-2</v>
      </c>
      <c r="G56" s="24">
        <f t="shared" si="51"/>
        <v>3.9833852723665616E-2</v>
      </c>
      <c r="H56" s="24">
        <f t="shared" si="51"/>
        <v>2.1788460457899114E-2</v>
      </c>
      <c r="I56" s="24">
        <f t="shared" si="51"/>
        <v>3.1509199908368373E-3</v>
      </c>
    </row>
    <row r="57" spans="4:9" ht="16.5" thickBot="1" x14ac:dyDescent="0.3">
      <c r="D57" s="25" t="s">
        <v>30</v>
      </c>
      <c r="E57" s="26">
        <f>SQRT(SUM(E44:E56))</f>
        <v>0.64487973010582089</v>
      </c>
      <c r="F57" s="26">
        <f t="shared" ref="F57:I57" si="52">SQRT(SUM(F44:F56))</f>
        <v>0.24399905797705868</v>
      </c>
      <c r="G57" s="26">
        <f t="shared" si="52"/>
        <v>0.36892736352222216</v>
      </c>
      <c r="H57" s="26">
        <f t="shared" si="52"/>
        <v>0.53495433958118088</v>
      </c>
      <c r="I57" s="27">
        <f t="shared" si="52"/>
        <v>0.66200535390784376</v>
      </c>
    </row>
    <row r="63" spans="4:9" ht="15.75" thickBot="1" x14ac:dyDescent="0.3"/>
    <row r="64" spans="4:9" ht="16.5" thickBot="1" x14ac:dyDescent="0.3">
      <c r="D64" s="1" t="s">
        <v>4</v>
      </c>
      <c r="E64" s="26">
        <f>$F$57</f>
        <v>0.24399905797705868</v>
      </c>
    </row>
    <row r="65" spans="4:5" ht="16.5" thickBot="1" x14ac:dyDescent="0.3">
      <c r="D65" s="1" t="s">
        <v>5</v>
      </c>
      <c r="E65" s="26">
        <f>$G$57</f>
        <v>0.36892736352222216</v>
      </c>
    </row>
    <row r="66" spans="4:5" ht="16.5" thickBot="1" x14ac:dyDescent="0.3">
      <c r="D66" s="1" t="s">
        <v>6</v>
      </c>
      <c r="E66" s="26">
        <f>$H$57</f>
        <v>0.53495433958118088</v>
      </c>
    </row>
    <row r="67" spans="4:5" ht="16.5" thickBot="1" x14ac:dyDescent="0.3">
      <c r="D67" s="1" t="s">
        <v>3</v>
      </c>
      <c r="E67" s="26">
        <f>$E$57</f>
        <v>0.64487973010582089</v>
      </c>
    </row>
    <row r="68" spans="4:5" ht="16.5" thickBot="1" x14ac:dyDescent="0.3">
      <c r="D68" s="1" t="s">
        <v>7</v>
      </c>
      <c r="E68" s="27">
        <f>$I$57</f>
        <v>0.66200535390784376</v>
      </c>
    </row>
  </sheetData>
  <sortState ref="D64:E68">
    <sortCondition ref="E64"/>
  </sortState>
  <mergeCells count="9">
    <mergeCell ref="L2:P2"/>
    <mergeCell ref="D42:D43"/>
    <mergeCell ref="E42:I42"/>
    <mergeCell ref="B2:B3"/>
    <mergeCell ref="C2:C3"/>
    <mergeCell ref="D2:H2"/>
    <mergeCell ref="D25:D26"/>
    <mergeCell ref="E25:I25"/>
    <mergeCell ref="K2:K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Образец</vt:lpstr>
      <vt:lpstr>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2020-05-21T16:45:27Z</dcterms:modified>
</cp:coreProperties>
</file>