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Актив" sheetId="1" r:id="rId1"/>
    <sheet name="Пасив" sheetId="2" r:id="rId2"/>
    <sheet name="укрп баланс" sheetId="3" r:id="rId3"/>
    <sheet name="Лист4" sheetId="4" r:id="rId4"/>
    <sheet name="Лист5" sheetId="5" r:id="rId5"/>
  </sheets>
  <calcPr calcId="144525"/>
</workbook>
</file>

<file path=xl/calcChain.xml><?xml version="1.0" encoding="utf-8"?>
<calcChain xmlns="http://schemas.openxmlformats.org/spreadsheetml/2006/main">
  <c r="K10" i="3" l="1"/>
  <c r="K5" i="3"/>
  <c r="K3" i="3"/>
  <c r="E10" i="3"/>
  <c r="B10" i="3"/>
  <c r="E46" i="2"/>
  <c r="F38" i="2"/>
  <c r="F36" i="2"/>
  <c r="F31" i="2"/>
  <c r="F20" i="2"/>
  <c r="F14" i="2"/>
  <c r="J56" i="1"/>
  <c r="J52" i="1"/>
  <c r="J47" i="1"/>
  <c r="J41" i="1"/>
  <c r="J25" i="1"/>
  <c r="J29" i="1" s="1"/>
  <c r="J58" i="1" s="1"/>
  <c r="J19" i="1"/>
  <c r="J12" i="1"/>
  <c r="M45" i="4" l="1"/>
</calcChain>
</file>

<file path=xl/sharedStrings.xml><?xml version="1.0" encoding="utf-8"?>
<sst xmlns="http://schemas.openxmlformats.org/spreadsheetml/2006/main" count="164" uniqueCount="92">
  <si>
    <t>ВСЕГО обязательств</t>
  </si>
  <si>
    <t>ВСЕГО капитала</t>
  </si>
  <si>
    <t>ВСЕГО АКТИВОВ</t>
  </si>
  <si>
    <t>Здания</t>
  </si>
  <si>
    <t>Рабочие машины и оборудование</t>
  </si>
  <si>
    <t>Износ основных средств</t>
  </si>
  <si>
    <t>Передаточные устройства</t>
  </si>
  <si>
    <t>Задолженность перед поставщиками</t>
  </si>
  <si>
    <t>Топливо и смазочные материалы</t>
  </si>
  <si>
    <t xml:space="preserve">Нематериальные активы </t>
  </si>
  <si>
    <t>Незавершенное производство</t>
  </si>
  <si>
    <t>Уставной капитал</t>
  </si>
  <si>
    <t>Сооружения</t>
  </si>
  <si>
    <t>Земельные участки</t>
  </si>
  <si>
    <t>Средства на текущем счете в банке в национальной валюте</t>
  </si>
  <si>
    <t>Малоценные быстроизнашивающие предметы</t>
  </si>
  <si>
    <t>Резервный капитал</t>
  </si>
  <si>
    <t>Долгосрочные кредиты банка</t>
  </si>
  <si>
    <t>Резерв предстоящих расходов и платежей</t>
  </si>
  <si>
    <t>Инструменты и приспособления</t>
  </si>
  <si>
    <t>Краткосрочные кредиты банка</t>
  </si>
  <si>
    <t>Задолженность перед бюджетом по налогам</t>
  </si>
  <si>
    <t>Готовая продукция на складе</t>
  </si>
  <si>
    <t>Транспортные средства</t>
  </si>
  <si>
    <t>Износ малоценных необоротных материальных активов</t>
  </si>
  <si>
    <t>Дебиторская задолженность</t>
  </si>
  <si>
    <t>Прибыль отчетного года</t>
  </si>
  <si>
    <t>Тара и тарные материалы</t>
  </si>
  <si>
    <t>Задолженность покупателей за реализованную им продукцию</t>
  </si>
  <si>
    <t>Нераспределенная прибыль прошлых лет</t>
  </si>
  <si>
    <t>Задолженность предприятия перед разными кредиторами</t>
  </si>
  <si>
    <t>Задолженность перед работниками по оплате труда</t>
  </si>
  <si>
    <t>Запасные части</t>
  </si>
  <si>
    <t>Задолженность перед органами страхования</t>
  </si>
  <si>
    <t>Строительные материалы</t>
  </si>
  <si>
    <t>Покупные полуфабрикаты</t>
  </si>
  <si>
    <t>Износ нематериальных активов</t>
  </si>
  <si>
    <t>Краткосрочные  векселя выданные</t>
  </si>
  <si>
    <t>Хозяйственный инвентарь</t>
  </si>
  <si>
    <t>Наличка  в кассе в национальной валюте</t>
  </si>
  <si>
    <t>Основные материалы на складе</t>
  </si>
  <si>
    <t>Малоценные необоротные материальные активы</t>
  </si>
  <si>
    <t>Операция</t>
  </si>
  <si>
    <t xml:space="preserve">Наименование статьи активов, ка­питала и обязательств </t>
  </si>
  <si>
    <t>Сумма</t>
  </si>
  <si>
    <t>№</t>
  </si>
  <si>
    <t>п/п в табл.</t>
  </si>
  <si>
    <t>А2</t>
  </si>
  <si>
    <t>Наименование</t>
  </si>
  <si>
    <t>тип</t>
  </si>
  <si>
    <t>Начальное</t>
  </si>
  <si>
    <t>(обозначение)</t>
  </si>
  <si>
    <t>Увеличение(+)/</t>
  </si>
  <si>
    <t>уменьшение(-)</t>
  </si>
  <si>
    <t>Корреспондирующий</t>
  </si>
  <si>
    <t>На текущий счет поступили средства от покупателей</t>
  </si>
  <si>
    <t>От прочих дебиторов</t>
  </si>
  <si>
    <t>С текущего счета перечислены налоги в бюджет</t>
  </si>
  <si>
    <t>В кассу с текущего счета в банке получена наличка для выплаты заработной  платы</t>
  </si>
  <si>
    <t>Выплачена из кассы заработная плата работникам</t>
  </si>
  <si>
    <t>Часть нераспределенной прибыли пришлого года использована на пополнение резервного капитала</t>
  </si>
  <si>
    <t>Отпущено со  склада и использовано на нужды производства основные материалы</t>
  </si>
  <si>
    <t>Начислена заработная плата персоналу предприятия  за текущий период</t>
  </si>
  <si>
    <t>Произведено начисление на фонд заработной  платы на социальные мероприятия</t>
  </si>
  <si>
    <t>Удержано из заработной платы работников подходный налог</t>
  </si>
  <si>
    <t>Удержано из заработной платы работников взносы в Пенсионный фонд</t>
  </si>
  <si>
    <t>Поступили на склад от поставщика материалы</t>
  </si>
  <si>
    <t>Начислен и отнесен на расходы производства износ  основных средств</t>
  </si>
  <si>
    <t>На текучий сет поступили средства  краткосрочного кредита</t>
  </si>
  <si>
    <t>Оприходована на склад готовая продукция</t>
  </si>
  <si>
    <t>Текущие обязательства по расчетам по оплате труда</t>
  </si>
  <si>
    <t>Основные средства</t>
  </si>
  <si>
    <t>всего</t>
  </si>
  <si>
    <t xml:space="preserve">Прочие необоротные материальные активы </t>
  </si>
  <si>
    <t>Нематериальные активы</t>
  </si>
  <si>
    <t>ВСЕГО необоротных активов</t>
  </si>
  <si>
    <t xml:space="preserve">Запасы (П(С)БО–9) </t>
  </si>
  <si>
    <t>Денежные средства</t>
  </si>
  <si>
    <t>Всего оборотных активов</t>
  </si>
  <si>
    <t>Состав капитала предприятия</t>
  </si>
  <si>
    <t>-</t>
  </si>
  <si>
    <t>Состав обязательств предприятия</t>
  </si>
  <si>
    <t>Долгосрочные</t>
  </si>
  <si>
    <t>Текущие</t>
  </si>
  <si>
    <t>Обеспечения</t>
  </si>
  <si>
    <t>Актив</t>
  </si>
  <si>
    <t>=</t>
  </si>
  <si>
    <t>Капитал + оязательство</t>
  </si>
  <si>
    <t>Активы</t>
  </si>
  <si>
    <t>Капитал, обязательства</t>
  </si>
  <si>
    <t>ВСЕГО необоротные активы</t>
  </si>
  <si>
    <t>ВСЕГО оборотные активы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</si>
</sst>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5"/>
      <color rgb="FF000000"/>
      <name val="Times New Roman"/>
      <family val="1"/>
      <charset val="204"/>
    </font>
    <font>
      <sz val="1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0" fontId="6" fillId="0" borderId="0" xfId="0" applyFont="1"/>
    <xf numFmtId="0" fontId="7" fillId="0" borderId="0" xfId="0" applyFont="1"/>
    <xf numFmtId="0" fontId="9" fillId="2" borderId="1" xfId="0" applyFont="1" applyFill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4" fillId="2" borderId="5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4" fillId="2" borderId="5" xfId="0" applyFont="1" applyFill="1" applyBorder="1" applyAlignment="1">
      <alignment horizontal="right" wrapText="1"/>
    </xf>
    <xf numFmtId="0" fontId="8" fillId="0" borderId="5" xfId="0" applyFont="1" applyBorder="1" applyAlignment="1">
      <alignment horizontal="right" wrapText="1"/>
    </xf>
    <xf numFmtId="0" fontId="3" fillId="2" borderId="1" xfId="0" applyFont="1" applyFill="1" applyBorder="1" applyAlignment="1">
      <alignment vertical="center" wrapText="1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3" borderId="2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10" fillId="2" borderId="12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justify" vertical="center" wrapText="1"/>
    </xf>
    <xf numFmtId="0" fontId="10" fillId="2" borderId="6" xfId="0" applyFont="1" applyFill="1" applyBorder="1" applyAlignment="1">
      <alignment vertical="center" wrapText="1"/>
    </xf>
    <xf numFmtId="0" fontId="0" fillId="0" borderId="0" xfId="0" applyFont="1"/>
    <xf numFmtId="0" fontId="0" fillId="2" borderId="6" xfId="0" applyFont="1" applyFill="1" applyBorder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2" xfId="0" applyFont="1" applyBorder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0" fontId="10" fillId="0" borderId="6" xfId="0" applyFont="1" applyBorder="1" applyAlignment="1">
      <alignment horizontal="right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10" fillId="3" borderId="11" xfId="0" applyFont="1" applyFill="1" applyBorder="1" applyAlignment="1">
      <alignment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12" fillId="4" borderId="13" xfId="0" applyFont="1" applyFill="1" applyBorder="1" applyAlignment="1">
      <alignment horizontal="right" vertical="center" wrapText="1"/>
    </xf>
    <xf numFmtId="0" fontId="7" fillId="0" borderId="1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right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5" fillId="0" borderId="13" xfId="0" applyFont="1" applyBorder="1"/>
    <xf numFmtId="0" fontId="6" fillId="0" borderId="13" xfId="0" applyFont="1" applyBorder="1"/>
    <xf numFmtId="0" fontId="14" fillId="2" borderId="17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8" fillId="2" borderId="13" xfId="0" applyFont="1" applyFill="1" applyBorder="1" applyAlignment="1">
      <alignment horizontal="left" vertical="center" wrapText="1"/>
    </xf>
    <xf numFmtId="0" fontId="13" fillId="0" borderId="13" xfId="0" applyFont="1" applyBorder="1" applyAlignment="1">
      <alignment horizontal="left"/>
    </xf>
    <xf numFmtId="0" fontId="3" fillId="4" borderId="6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2" borderId="1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0" fillId="0" borderId="0" xfId="0" applyFont="1"/>
    <xf numFmtId="0" fontId="10" fillId="2" borderId="1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8"/>
  <sheetViews>
    <sheetView tabSelected="1" topLeftCell="A22" zoomScaleNormal="100" workbookViewId="0">
      <selection activeCell="I33" sqref="I33"/>
    </sheetView>
  </sheetViews>
  <sheetFormatPr defaultRowHeight="15" x14ac:dyDescent="0.25"/>
  <cols>
    <col min="7" max="7" width="10.42578125" customWidth="1"/>
    <col min="8" max="8" width="8.140625" customWidth="1"/>
    <col min="9" max="9" width="33.85546875" customWidth="1"/>
    <col min="10" max="10" width="17" customWidth="1"/>
  </cols>
  <sheetData>
    <row r="2" spans="3:10" ht="19.5" thickBot="1" x14ac:dyDescent="0.3">
      <c r="C2" s="85" t="s">
        <v>71</v>
      </c>
      <c r="D2" s="85"/>
      <c r="E2" s="85"/>
      <c r="F2" s="85"/>
      <c r="G2" s="85"/>
      <c r="H2" s="85"/>
      <c r="I2" s="85"/>
      <c r="J2" s="85"/>
    </row>
    <row r="3" spans="3:10" ht="19.5" thickBot="1" x14ac:dyDescent="0.3">
      <c r="H3" s="60">
        <v>1</v>
      </c>
      <c r="I3" s="54" t="s">
        <v>3</v>
      </c>
      <c r="J3" s="57">
        <v>199020</v>
      </c>
    </row>
    <row r="4" spans="3:10" ht="38.25" thickBot="1" x14ac:dyDescent="0.3">
      <c r="H4" s="61">
        <v>2</v>
      </c>
      <c r="I4" s="55" t="s">
        <v>4</v>
      </c>
      <c r="J4" s="57">
        <v>69550</v>
      </c>
    </row>
    <row r="5" spans="3:10" ht="19.5" thickBot="1" x14ac:dyDescent="0.3">
      <c r="H5" s="61">
        <v>3</v>
      </c>
      <c r="I5" s="55" t="s">
        <v>5</v>
      </c>
      <c r="J5" s="58">
        <v>-160500</v>
      </c>
    </row>
    <row r="6" spans="3:10" ht="19.5" thickBot="1" x14ac:dyDescent="0.3">
      <c r="H6" s="61">
        <v>4</v>
      </c>
      <c r="I6" s="55" t="s">
        <v>6</v>
      </c>
      <c r="J6" s="57">
        <v>102720</v>
      </c>
    </row>
    <row r="7" spans="3:10" ht="19.5" thickBot="1" x14ac:dyDescent="0.3">
      <c r="H7" s="61">
        <v>10</v>
      </c>
      <c r="I7" s="55" t="s">
        <v>12</v>
      </c>
      <c r="J7" s="57">
        <v>42800</v>
      </c>
    </row>
    <row r="8" spans="3:10" ht="19.5" thickBot="1" x14ac:dyDescent="0.3">
      <c r="H8" s="61">
        <v>11</v>
      </c>
      <c r="I8" s="55" t="s">
        <v>13</v>
      </c>
      <c r="J8" s="57">
        <v>28890</v>
      </c>
    </row>
    <row r="9" spans="3:10" ht="38.25" thickBot="1" x14ac:dyDescent="0.3">
      <c r="H9" s="61">
        <v>17</v>
      </c>
      <c r="I9" s="55" t="s">
        <v>19</v>
      </c>
      <c r="J9" s="57">
        <v>16050</v>
      </c>
    </row>
    <row r="10" spans="3:10" ht="19.5" thickBot="1" x14ac:dyDescent="0.3">
      <c r="H10" s="62">
        <v>21</v>
      </c>
      <c r="I10" s="55" t="s">
        <v>23</v>
      </c>
      <c r="J10" s="57">
        <v>57780</v>
      </c>
    </row>
    <row r="11" spans="3:10" ht="18.75" x14ac:dyDescent="0.25">
      <c r="H11" s="64">
        <v>36</v>
      </c>
      <c r="I11" s="56" t="s">
        <v>38</v>
      </c>
      <c r="J11" s="57">
        <v>36060</v>
      </c>
    </row>
    <row r="12" spans="3:10" ht="26.25" x14ac:dyDescent="0.4">
      <c r="H12" s="82" t="s">
        <v>72</v>
      </c>
      <c r="I12" s="82"/>
      <c r="J12" s="59">
        <f>SUM(J3:J11)</f>
        <v>392370</v>
      </c>
    </row>
    <row r="15" spans="3:10" ht="15.75" thickBot="1" x14ac:dyDescent="0.3">
      <c r="C15" s="84" t="s">
        <v>73</v>
      </c>
      <c r="D15" s="84"/>
      <c r="E15" s="84"/>
      <c r="F15" s="84"/>
      <c r="G15" s="84"/>
      <c r="H15" s="84"/>
      <c r="I15" s="84"/>
      <c r="J15" s="84"/>
    </row>
    <row r="16" spans="3:10" ht="38.25" thickBot="1" x14ac:dyDescent="0.3">
      <c r="H16" s="60">
        <v>39</v>
      </c>
      <c r="I16" s="65" t="s">
        <v>41</v>
      </c>
      <c r="J16" s="51">
        <v>15300</v>
      </c>
    </row>
    <row r="17" spans="3:10" ht="19.5" thickBot="1" x14ac:dyDescent="0.3">
      <c r="H17" s="62">
        <v>25</v>
      </c>
      <c r="I17" s="66" t="s">
        <v>27</v>
      </c>
      <c r="J17" s="67">
        <v>107000</v>
      </c>
    </row>
    <row r="18" spans="3:10" ht="56.25" x14ac:dyDescent="0.25">
      <c r="H18" s="70">
        <v>22</v>
      </c>
      <c r="I18" s="68" t="s">
        <v>24</v>
      </c>
      <c r="J18" s="69">
        <v>-8560</v>
      </c>
    </row>
    <row r="19" spans="3:10" ht="23.25" customHeight="1" x14ac:dyDescent="0.35">
      <c r="H19" s="82" t="s">
        <v>72</v>
      </c>
      <c r="I19" s="82"/>
      <c r="J19" s="4">
        <f>SUM(J16:J18)</f>
        <v>113740</v>
      </c>
    </row>
    <row r="22" spans="3:10" ht="15.75" thickBot="1" x14ac:dyDescent="0.3">
      <c r="C22" s="84" t="s">
        <v>9</v>
      </c>
      <c r="D22" s="84"/>
      <c r="E22" s="84"/>
      <c r="F22" s="84"/>
      <c r="G22" s="84"/>
      <c r="H22" s="84"/>
      <c r="I22" s="84"/>
      <c r="J22" s="84"/>
    </row>
    <row r="23" spans="3:10" ht="19.5" thickBot="1" x14ac:dyDescent="0.3">
      <c r="H23" s="60">
        <v>7</v>
      </c>
      <c r="I23" s="65" t="s">
        <v>74</v>
      </c>
      <c r="J23" s="51">
        <v>19260</v>
      </c>
    </row>
    <row r="24" spans="3:10" ht="38.25" thickBot="1" x14ac:dyDescent="0.3">
      <c r="H24" s="73">
        <v>34</v>
      </c>
      <c r="I24" s="66" t="s">
        <v>36</v>
      </c>
      <c r="J24" s="88">
        <v>-3210</v>
      </c>
    </row>
    <row r="25" spans="3:10" ht="23.25" customHeight="1" x14ac:dyDescent="0.35">
      <c r="H25" s="81" t="s">
        <v>72</v>
      </c>
      <c r="I25" s="81"/>
      <c r="J25" s="4">
        <f>SUM(J23:J24)</f>
        <v>16050</v>
      </c>
    </row>
    <row r="29" spans="3:10" ht="26.25" x14ac:dyDescent="0.4">
      <c r="C29" s="74" t="s">
        <v>75</v>
      </c>
      <c r="D29" s="75"/>
      <c r="E29" s="75"/>
      <c r="F29" s="75"/>
      <c r="G29" s="75"/>
      <c r="H29" s="75"/>
      <c r="I29" s="76"/>
      <c r="J29" s="59">
        <f>J25+J19+J12</f>
        <v>522160</v>
      </c>
    </row>
    <row r="32" spans="3:10" ht="15.75" thickBot="1" x14ac:dyDescent="0.3">
      <c r="C32" s="84" t="s">
        <v>76</v>
      </c>
      <c r="D32" s="84"/>
      <c r="E32" s="84"/>
      <c r="F32" s="84"/>
      <c r="G32" s="84"/>
      <c r="H32" s="84"/>
      <c r="I32" s="84"/>
      <c r="J32" s="84"/>
    </row>
    <row r="33" spans="3:10" ht="38.25" thickBot="1" x14ac:dyDescent="0.3">
      <c r="H33" s="60">
        <v>6</v>
      </c>
      <c r="I33" s="65" t="s">
        <v>8</v>
      </c>
      <c r="J33" s="51">
        <v>84670</v>
      </c>
    </row>
    <row r="34" spans="3:10" ht="57" thickBot="1" x14ac:dyDescent="0.3">
      <c r="H34" s="61">
        <v>13</v>
      </c>
      <c r="I34" s="72" t="s">
        <v>15</v>
      </c>
      <c r="J34" s="52">
        <v>23540</v>
      </c>
    </row>
    <row r="35" spans="3:10" ht="38.25" thickBot="1" x14ac:dyDescent="0.3">
      <c r="H35" s="61">
        <v>8</v>
      </c>
      <c r="I35" s="72" t="s">
        <v>10</v>
      </c>
      <c r="J35" s="52">
        <v>41880</v>
      </c>
    </row>
    <row r="36" spans="3:10" ht="38.25" thickBot="1" x14ac:dyDescent="0.3">
      <c r="H36" s="60">
        <v>20</v>
      </c>
      <c r="I36" s="65" t="s">
        <v>22</v>
      </c>
      <c r="J36" s="51">
        <v>155150</v>
      </c>
    </row>
    <row r="37" spans="3:10" ht="19.5" thickBot="1" x14ac:dyDescent="0.3">
      <c r="H37" s="61">
        <v>30</v>
      </c>
      <c r="I37" s="72" t="s">
        <v>32</v>
      </c>
      <c r="J37" s="52">
        <v>80250</v>
      </c>
    </row>
    <row r="38" spans="3:10" ht="19.5" thickBot="1" x14ac:dyDescent="0.3">
      <c r="H38" s="61">
        <v>32</v>
      </c>
      <c r="I38" s="72" t="s">
        <v>34</v>
      </c>
      <c r="J38" s="52">
        <v>69550</v>
      </c>
    </row>
    <row r="39" spans="3:10" ht="19.5" thickBot="1" x14ac:dyDescent="0.3">
      <c r="H39" s="61">
        <v>33</v>
      </c>
      <c r="I39" s="72" t="s">
        <v>35</v>
      </c>
      <c r="J39" s="52">
        <v>96300</v>
      </c>
    </row>
    <row r="40" spans="3:10" ht="37.5" x14ac:dyDescent="0.25">
      <c r="H40" s="62">
        <v>38</v>
      </c>
      <c r="I40" s="66" t="s">
        <v>40</v>
      </c>
      <c r="J40" s="53">
        <v>235400</v>
      </c>
    </row>
    <row r="41" spans="3:10" ht="23.25" customHeight="1" x14ac:dyDescent="0.35">
      <c r="H41" s="79" t="s">
        <v>72</v>
      </c>
      <c r="I41" s="80"/>
      <c r="J41" s="78">
        <f>SUM(J33:J40)</f>
        <v>786740</v>
      </c>
    </row>
    <row r="44" spans="3:10" ht="15.75" thickBot="1" x14ac:dyDescent="0.3">
      <c r="C44" s="83" t="s">
        <v>77</v>
      </c>
      <c r="D44" s="83"/>
      <c r="E44" s="83"/>
      <c r="F44" s="83"/>
      <c r="G44" s="83"/>
      <c r="H44" s="83"/>
      <c r="I44" s="83"/>
      <c r="J44" s="83"/>
    </row>
    <row r="45" spans="3:10" ht="57" thickBot="1" x14ac:dyDescent="0.3">
      <c r="H45" s="60">
        <v>12</v>
      </c>
      <c r="I45" s="65" t="s">
        <v>14</v>
      </c>
      <c r="J45" s="51">
        <v>149800</v>
      </c>
    </row>
    <row r="46" spans="3:10" ht="37.5" x14ac:dyDescent="0.25">
      <c r="H46" s="62">
        <v>37</v>
      </c>
      <c r="I46" s="66" t="s">
        <v>39</v>
      </c>
      <c r="J46" s="53">
        <v>1070</v>
      </c>
    </row>
    <row r="47" spans="3:10" ht="25.5" x14ac:dyDescent="0.35">
      <c r="H47" s="79" t="s">
        <v>72</v>
      </c>
      <c r="I47" s="80"/>
      <c r="J47" s="78">
        <f>SUM(J45:J46)</f>
        <v>150870</v>
      </c>
    </row>
    <row r="49" spans="3:10" ht="15.75" thickBot="1" x14ac:dyDescent="0.3">
      <c r="C49" s="84" t="s">
        <v>25</v>
      </c>
      <c r="D49" s="84"/>
      <c r="E49" s="84"/>
      <c r="F49" s="84"/>
      <c r="G49" s="84"/>
      <c r="H49" s="84"/>
      <c r="I49" s="84"/>
      <c r="J49" s="84"/>
    </row>
    <row r="50" spans="3:10" ht="38.25" thickBot="1" x14ac:dyDescent="0.3">
      <c r="H50" s="60">
        <v>23</v>
      </c>
      <c r="I50" s="65" t="s">
        <v>25</v>
      </c>
      <c r="J50" s="51">
        <v>12840</v>
      </c>
    </row>
    <row r="51" spans="3:10" ht="75" x14ac:dyDescent="0.25">
      <c r="H51" s="62">
        <v>26</v>
      </c>
      <c r="I51" s="66" t="s">
        <v>28</v>
      </c>
      <c r="J51" s="53">
        <v>99220</v>
      </c>
    </row>
    <row r="52" spans="3:10" ht="25.5" x14ac:dyDescent="0.35">
      <c r="H52" s="79" t="s">
        <v>72</v>
      </c>
      <c r="I52" s="80"/>
      <c r="J52" s="78">
        <f>SUM(J50:J51)</f>
        <v>112060</v>
      </c>
    </row>
    <row r="56" spans="3:10" ht="26.25" x14ac:dyDescent="0.4">
      <c r="C56" s="86" t="s">
        <v>78</v>
      </c>
      <c r="D56" s="86"/>
      <c r="E56" s="86"/>
      <c r="F56" s="86"/>
      <c r="G56" s="86"/>
      <c r="H56" s="86"/>
      <c r="I56" s="86"/>
      <c r="J56" s="59">
        <f>J52+J47+J41</f>
        <v>1049670</v>
      </c>
    </row>
    <row r="58" spans="3:10" ht="26.25" x14ac:dyDescent="0.4">
      <c r="C58" s="87" t="s">
        <v>2</v>
      </c>
      <c r="D58" s="87"/>
      <c r="E58" s="87"/>
      <c r="F58" s="87"/>
      <c r="G58" s="87"/>
      <c r="H58" s="87"/>
      <c r="I58" s="87"/>
      <c r="J58" s="59">
        <f>J56+J29</f>
        <v>1571830</v>
      </c>
    </row>
  </sheetData>
  <mergeCells count="15">
    <mergeCell ref="C2:J2"/>
    <mergeCell ref="H47:I47"/>
    <mergeCell ref="C49:J49"/>
    <mergeCell ref="H52:I52"/>
    <mergeCell ref="C56:I56"/>
    <mergeCell ref="C58:I58"/>
    <mergeCell ref="C29:I29"/>
    <mergeCell ref="H41:I41"/>
    <mergeCell ref="H25:I25"/>
    <mergeCell ref="H19:I19"/>
    <mergeCell ref="H12:I12"/>
    <mergeCell ref="C44:J44"/>
    <mergeCell ref="C32:J32"/>
    <mergeCell ref="C22:J22"/>
    <mergeCell ref="C15:J15"/>
  </mergeCells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6"/>
  <sheetViews>
    <sheetView zoomScale="85" zoomScaleNormal="85" workbookViewId="0">
      <selection activeCell="E29" sqref="E29"/>
    </sheetView>
  </sheetViews>
  <sheetFormatPr defaultRowHeight="15" x14ac:dyDescent="0.25"/>
  <cols>
    <col min="3" max="3" width="18.42578125" bestFit="1" customWidth="1"/>
    <col min="5" max="5" width="34.140625" customWidth="1"/>
    <col min="6" max="6" width="13.7109375" bestFit="1" customWidth="1"/>
    <col min="8" max="8" width="11.28515625" bestFit="1" customWidth="1"/>
    <col min="9" max="9" width="15.42578125" bestFit="1" customWidth="1"/>
    <col min="13" max="13" width="17.85546875" bestFit="1" customWidth="1"/>
  </cols>
  <sheetData>
    <row r="3" spans="2:7" ht="19.5" thickBot="1" x14ac:dyDescent="0.35">
      <c r="B3" s="97" t="s">
        <v>79</v>
      </c>
      <c r="C3" s="97"/>
      <c r="D3" s="97"/>
      <c r="E3" s="97"/>
      <c r="F3" s="97"/>
      <c r="G3" s="97"/>
    </row>
    <row r="4" spans="2:7" ht="19.5" thickBot="1" x14ac:dyDescent="0.3">
      <c r="D4" s="89">
        <v>9</v>
      </c>
      <c r="E4" s="90" t="s">
        <v>11</v>
      </c>
      <c r="F4" s="91">
        <v>695500</v>
      </c>
    </row>
    <row r="5" spans="2:7" ht="19.5" thickBot="1" x14ac:dyDescent="0.3">
      <c r="D5" s="92" t="s">
        <v>80</v>
      </c>
      <c r="E5" s="93" t="s">
        <v>80</v>
      </c>
      <c r="F5" s="93" t="s">
        <v>80</v>
      </c>
    </row>
    <row r="6" spans="2:7" ht="19.5" thickBot="1" x14ac:dyDescent="0.3">
      <c r="D6" s="92" t="s">
        <v>80</v>
      </c>
      <c r="E6" s="93" t="s">
        <v>80</v>
      </c>
      <c r="F6" s="93" t="s">
        <v>80</v>
      </c>
    </row>
    <row r="7" spans="2:7" ht="19.5" thickBot="1" x14ac:dyDescent="0.3">
      <c r="D7" s="92" t="s">
        <v>80</v>
      </c>
      <c r="E7" s="93" t="s">
        <v>80</v>
      </c>
      <c r="F7" s="93" t="s">
        <v>80</v>
      </c>
    </row>
    <row r="8" spans="2:7" ht="19.5" thickBot="1" x14ac:dyDescent="0.3">
      <c r="D8" s="92" t="s">
        <v>80</v>
      </c>
      <c r="E8" s="93" t="s">
        <v>80</v>
      </c>
      <c r="F8" s="93" t="s">
        <v>80</v>
      </c>
    </row>
    <row r="9" spans="2:7" ht="19.5" thickBot="1" x14ac:dyDescent="0.3">
      <c r="D9" s="92">
        <v>14</v>
      </c>
      <c r="E9" s="94" t="s">
        <v>16</v>
      </c>
      <c r="F9" s="95">
        <v>113420</v>
      </c>
    </row>
    <row r="10" spans="2:7" ht="38.25" thickBot="1" x14ac:dyDescent="0.3">
      <c r="D10" s="89">
        <v>27</v>
      </c>
      <c r="E10" s="90" t="s">
        <v>29</v>
      </c>
      <c r="F10" s="91">
        <v>53500</v>
      </c>
    </row>
    <row r="11" spans="2:7" ht="19.5" thickBot="1" x14ac:dyDescent="0.3">
      <c r="D11" s="92">
        <v>24</v>
      </c>
      <c r="E11" s="94" t="s">
        <v>26</v>
      </c>
      <c r="F11" s="95">
        <v>21400</v>
      </c>
    </row>
    <row r="12" spans="2:7" ht="19.5" thickBot="1" x14ac:dyDescent="0.3">
      <c r="D12" s="92" t="s">
        <v>80</v>
      </c>
      <c r="E12" s="93" t="s">
        <v>80</v>
      </c>
      <c r="F12" s="93" t="s">
        <v>80</v>
      </c>
    </row>
    <row r="13" spans="2:7" ht="19.5" thickBot="1" x14ac:dyDescent="0.3">
      <c r="D13" s="92" t="s">
        <v>80</v>
      </c>
      <c r="E13" s="93" t="s">
        <v>80</v>
      </c>
      <c r="F13" s="96" t="s">
        <v>80</v>
      </c>
    </row>
    <row r="14" spans="2:7" ht="25.5" x14ac:dyDescent="0.35">
      <c r="D14" s="82" t="s">
        <v>72</v>
      </c>
      <c r="E14" s="82"/>
      <c r="F14" s="78">
        <f>SUM(F4:F13)</f>
        <v>883820</v>
      </c>
    </row>
    <row r="18" spans="2:6" ht="19.5" thickBot="1" x14ac:dyDescent="0.3">
      <c r="B18" s="85" t="s">
        <v>81</v>
      </c>
      <c r="C18" s="85"/>
      <c r="D18" s="85"/>
      <c r="E18" s="85"/>
      <c r="F18" s="85"/>
    </row>
    <row r="19" spans="2:6" ht="38.25" thickBot="1" x14ac:dyDescent="0.3">
      <c r="C19" s="101" t="s">
        <v>82</v>
      </c>
      <c r="D19" s="60">
        <v>15</v>
      </c>
      <c r="E19" s="98" t="s">
        <v>17</v>
      </c>
      <c r="F19" s="51">
        <v>288900</v>
      </c>
    </row>
    <row r="20" spans="2:6" ht="25.5" x14ac:dyDescent="0.35">
      <c r="D20" s="82" t="s">
        <v>72</v>
      </c>
      <c r="E20" s="82"/>
      <c r="F20" s="77">
        <f>SUM(F19)</f>
        <v>288900</v>
      </c>
    </row>
    <row r="23" spans="2:6" ht="15.75" thickBot="1" x14ac:dyDescent="0.3"/>
    <row r="24" spans="2:6" ht="38.25" thickBot="1" x14ac:dyDescent="0.3">
      <c r="C24" s="102" t="s">
        <v>83</v>
      </c>
      <c r="D24" s="60">
        <v>5</v>
      </c>
      <c r="E24" s="98" t="s">
        <v>7</v>
      </c>
      <c r="F24" s="51">
        <v>117700</v>
      </c>
    </row>
    <row r="25" spans="2:6" ht="38.25" thickBot="1" x14ac:dyDescent="0.3">
      <c r="D25" s="61">
        <v>18</v>
      </c>
      <c r="E25" s="99" t="s">
        <v>20</v>
      </c>
      <c r="F25" s="52">
        <v>49220</v>
      </c>
    </row>
    <row r="26" spans="2:6" ht="38.25" thickBot="1" x14ac:dyDescent="0.3">
      <c r="D26" s="100">
        <v>19</v>
      </c>
      <c r="E26" s="99" t="s">
        <v>21</v>
      </c>
      <c r="F26" s="52">
        <v>102720</v>
      </c>
    </row>
    <row r="27" spans="2:6" ht="57" thickBot="1" x14ac:dyDescent="0.3">
      <c r="D27" s="61">
        <v>28</v>
      </c>
      <c r="E27" s="99" t="s">
        <v>30</v>
      </c>
      <c r="F27" s="52">
        <v>14980</v>
      </c>
    </row>
    <row r="28" spans="2:6" ht="38.25" thickBot="1" x14ac:dyDescent="0.3">
      <c r="D28" s="61">
        <v>31</v>
      </c>
      <c r="E28" s="99" t="s">
        <v>33</v>
      </c>
      <c r="F28" s="52">
        <v>16050</v>
      </c>
    </row>
    <row r="29" spans="2:6" ht="57" thickBot="1" x14ac:dyDescent="0.3">
      <c r="D29" s="61">
        <v>29</v>
      </c>
      <c r="E29" s="99" t="s">
        <v>31</v>
      </c>
      <c r="F29" s="52">
        <v>42800</v>
      </c>
    </row>
    <row r="30" spans="2:6" ht="38.25" thickBot="1" x14ac:dyDescent="0.3">
      <c r="D30" s="71">
        <v>35</v>
      </c>
      <c r="E30" s="72" t="s">
        <v>37</v>
      </c>
      <c r="F30" s="52">
        <v>10700</v>
      </c>
    </row>
    <row r="31" spans="2:6" ht="25.5" x14ac:dyDescent="0.35">
      <c r="D31" s="82" t="s">
        <v>72</v>
      </c>
      <c r="E31" s="82"/>
      <c r="F31" s="78">
        <f>SUM(F24:F30)</f>
        <v>354170</v>
      </c>
    </row>
    <row r="34" spans="2:6" ht="15.75" thickBot="1" x14ac:dyDescent="0.3"/>
    <row r="35" spans="2:6" ht="38.25" thickBot="1" x14ac:dyDescent="0.3">
      <c r="C35" s="102" t="s">
        <v>84</v>
      </c>
      <c r="D35" s="60">
        <v>16</v>
      </c>
      <c r="E35" s="103" t="s">
        <v>18</v>
      </c>
      <c r="F35" s="57">
        <v>44940</v>
      </c>
    </row>
    <row r="36" spans="2:6" ht="25.5" x14ac:dyDescent="0.35">
      <c r="D36" s="82" t="s">
        <v>72</v>
      </c>
      <c r="E36" s="79"/>
      <c r="F36" s="77">
        <f>SUM(F35)</f>
        <v>44940</v>
      </c>
    </row>
    <row r="38" spans="2:6" ht="26.25" x14ac:dyDescent="0.4">
      <c r="B38" s="104" t="s">
        <v>0</v>
      </c>
      <c r="C38" s="104"/>
      <c r="D38" s="104"/>
      <c r="E38" s="104"/>
      <c r="F38" s="5">
        <f>F36+F31+F20</f>
        <v>688010</v>
      </c>
    </row>
    <row r="45" spans="2:6" x14ac:dyDescent="0.25">
      <c r="C45" s="63" t="s">
        <v>85</v>
      </c>
      <c r="D45" s="63" t="s">
        <v>86</v>
      </c>
      <c r="E45" s="63" t="s">
        <v>87</v>
      </c>
    </row>
    <row r="46" spans="2:6" ht="26.25" x14ac:dyDescent="0.4">
      <c r="C46" s="59">
        <v>1571830</v>
      </c>
      <c r="D46" s="63" t="s">
        <v>86</v>
      </c>
      <c r="E46" s="4">
        <f>F38+F14</f>
        <v>1571830</v>
      </c>
    </row>
  </sheetData>
  <mergeCells count="7">
    <mergeCell ref="B38:E38"/>
    <mergeCell ref="B3:G3"/>
    <mergeCell ref="D14:E14"/>
    <mergeCell ref="B18:F18"/>
    <mergeCell ref="D20:E20"/>
    <mergeCell ref="D31:E31"/>
    <mergeCell ref="D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E10" sqref="E10"/>
    </sheetView>
  </sheetViews>
  <sheetFormatPr defaultRowHeight="15" x14ac:dyDescent="0.25"/>
  <cols>
    <col min="2" max="2" width="15.7109375" bestFit="1" customWidth="1"/>
    <col min="3" max="3" width="11.5703125" bestFit="1" customWidth="1"/>
    <col min="5" max="5" width="16.7109375" bestFit="1" customWidth="1"/>
    <col min="8" max="8" width="15.42578125" bestFit="1" customWidth="1"/>
    <col min="12" max="12" width="13.7109375" bestFit="1" customWidth="1"/>
    <col min="16" max="16" width="11.28515625" bestFit="1" customWidth="1"/>
  </cols>
  <sheetData>
    <row r="2" spans="2:11" ht="15.75" thickBot="1" x14ac:dyDescent="0.3">
      <c r="B2" s="105" t="s">
        <v>88</v>
      </c>
      <c r="E2" s="105" t="s">
        <v>89</v>
      </c>
    </row>
    <row r="3" spans="2:11" ht="19.5" thickBot="1" x14ac:dyDescent="0.3">
      <c r="B3" s="1">
        <v>392370</v>
      </c>
      <c r="E3" s="106">
        <v>883820</v>
      </c>
      <c r="H3" s="105" t="s">
        <v>90</v>
      </c>
      <c r="K3">
        <f>SUM(B3:B5)</f>
        <v>522160</v>
      </c>
    </row>
    <row r="4" spans="2:11" ht="19.5" thickBot="1" x14ac:dyDescent="0.3">
      <c r="B4" s="2">
        <v>113740</v>
      </c>
      <c r="E4" s="107">
        <v>44940</v>
      </c>
    </row>
    <row r="5" spans="2:11" ht="19.5" thickBot="1" x14ac:dyDescent="0.3">
      <c r="B5" s="2">
        <v>16050</v>
      </c>
      <c r="E5" s="107">
        <v>288900</v>
      </c>
      <c r="H5" s="105" t="s">
        <v>91</v>
      </c>
      <c r="K5">
        <f>SUM(B7:B9)</f>
        <v>1049670</v>
      </c>
    </row>
    <row r="6" spans="2:11" ht="19.5" thickBot="1" x14ac:dyDescent="0.3">
      <c r="B6" s="2"/>
      <c r="E6" s="107">
        <v>354170</v>
      </c>
    </row>
    <row r="7" spans="2:11" ht="19.5" thickBot="1" x14ac:dyDescent="0.3">
      <c r="B7" s="2">
        <v>786740</v>
      </c>
    </row>
    <row r="8" spans="2:11" ht="19.5" thickBot="1" x14ac:dyDescent="0.3">
      <c r="B8" s="2">
        <v>150870</v>
      </c>
    </row>
    <row r="9" spans="2:11" ht="19.5" thickBot="1" x14ac:dyDescent="0.3">
      <c r="B9" s="2">
        <v>112060</v>
      </c>
    </row>
    <row r="10" spans="2:11" ht="26.25" x14ac:dyDescent="0.4">
      <c r="B10" s="5">
        <f>SUM(B3:B9)</f>
        <v>1571830</v>
      </c>
      <c r="E10" s="5">
        <f>SUM(E3:E9)</f>
        <v>1571830</v>
      </c>
      <c r="K10">
        <f>K3+K5</f>
        <v>1571830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45"/>
  <sheetViews>
    <sheetView topLeftCell="A18" zoomScale="70" zoomScaleNormal="70" workbookViewId="0">
      <selection activeCell="L38" sqref="L38"/>
    </sheetView>
  </sheetViews>
  <sheetFormatPr defaultRowHeight="39" customHeight="1" x14ac:dyDescent="0.25"/>
  <cols>
    <col min="4" max="4" width="27.42578125" bestFit="1" customWidth="1"/>
    <col min="5" max="5" width="16.7109375" customWidth="1"/>
    <col min="12" max="12" width="39.5703125" customWidth="1"/>
  </cols>
  <sheetData>
    <row r="2" spans="4:13" ht="39" customHeight="1" thickBot="1" x14ac:dyDescent="0.3"/>
    <row r="3" spans="4:13" ht="39" customHeight="1" thickBot="1" x14ac:dyDescent="0.3">
      <c r="L3" s="7" t="s">
        <v>39</v>
      </c>
      <c r="M3" s="13">
        <v>1070</v>
      </c>
    </row>
    <row r="4" spans="4:13" ht="39" customHeight="1" thickBot="1" x14ac:dyDescent="0.35">
      <c r="D4" s="6" t="s">
        <v>0</v>
      </c>
      <c r="E4" s="10">
        <v>677310</v>
      </c>
      <c r="L4" s="15" t="s">
        <v>36</v>
      </c>
      <c r="M4" s="14">
        <v>3210</v>
      </c>
    </row>
    <row r="5" spans="4:13" ht="39" customHeight="1" thickBot="1" x14ac:dyDescent="0.3">
      <c r="E5" s="9"/>
      <c r="L5" s="15" t="s">
        <v>24</v>
      </c>
      <c r="M5" s="14">
        <v>8560</v>
      </c>
    </row>
    <row r="6" spans="4:13" ht="39" customHeight="1" thickBot="1" x14ac:dyDescent="0.35">
      <c r="D6" s="7" t="s">
        <v>1</v>
      </c>
      <c r="E6" s="11">
        <v>862420</v>
      </c>
      <c r="L6" s="3" t="s">
        <v>37</v>
      </c>
      <c r="M6" s="14">
        <v>10700</v>
      </c>
    </row>
    <row r="7" spans="4:13" ht="39" customHeight="1" thickBot="1" x14ac:dyDescent="0.3">
      <c r="L7" s="3" t="s">
        <v>25</v>
      </c>
      <c r="M7" s="14">
        <v>12840</v>
      </c>
    </row>
    <row r="8" spans="4:13" ht="39" customHeight="1" thickBot="1" x14ac:dyDescent="0.3">
      <c r="D8" s="12" t="s">
        <v>2</v>
      </c>
      <c r="E8" s="8">
        <v>1744100</v>
      </c>
      <c r="L8" s="3" t="s">
        <v>30</v>
      </c>
      <c r="M8" s="14">
        <v>14980</v>
      </c>
    </row>
    <row r="9" spans="4:13" ht="39" customHeight="1" thickBot="1" x14ac:dyDescent="0.3">
      <c r="L9" s="3" t="s">
        <v>41</v>
      </c>
      <c r="M9" s="14">
        <v>15300</v>
      </c>
    </row>
    <row r="10" spans="4:13" ht="39" customHeight="1" thickBot="1" x14ac:dyDescent="0.3">
      <c r="L10" s="3" t="s">
        <v>19</v>
      </c>
      <c r="M10" s="14">
        <v>16050</v>
      </c>
    </row>
    <row r="11" spans="4:13" ht="39" customHeight="1" thickBot="1" x14ac:dyDescent="0.3">
      <c r="L11" s="3" t="s">
        <v>33</v>
      </c>
      <c r="M11" s="14">
        <v>16050</v>
      </c>
    </row>
    <row r="12" spans="4:13" ht="39" customHeight="1" thickBot="1" x14ac:dyDescent="0.3">
      <c r="L12" s="3" t="s">
        <v>9</v>
      </c>
      <c r="M12" s="14">
        <v>19260</v>
      </c>
    </row>
    <row r="13" spans="4:13" ht="39" customHeight="1" thickBot="1" x14ac:dyDescent="0.3">
      <c r="L13" s="15" t="s">
        <v>26</v>
      </c>
      <c r="M13" s="14">
        <v>21400</v>
      </c>
    </row>
    <row r="14" spans="4:13" ht="39" customHeight="1" thickBot="1" x14ac:dyDescent="0.3">
      <c r="L14" s="3" t="s">
        <v>15</v>
      </c>
      <c r="M14" s="14">
        <v>23540</v>
      </c>
    </row>
    <row r="15" spans="4:13" ht="39" customHeight="1" thickBot="1" x14ac:dyDescent="0.3">
      <c r="L15" s="3" t="s">
        <v>13</v>
      </c>
      <c r="M15" s="14">
        <v>28890</v>
      </c>
    </row>
    <row r="16" spans="4:13" ht="39" customHeight="1" thickBot="1" x14ac:dyDescent="0.3">
      <c r="L16" s="3" t="s">
        <v>38</v>
      </c>
      <c r="M16" s="14">
        <v>36060</v>
      </c>
    </row>
    <row r="17" spans="12:13" ht="39" customHeight="1" thickBot="1" x14ac:dyDescent="0.3">
      <c r="L17" s="3" t="s">
        <v>10</v>
      </c>
      <c r="M17" s="14">
        <v>41880</v>
      </c>
    </row>
    <row r="18" spans="12:13" ht="39" customHeight="1" thickBot="1" x14ac:dyDescent="0.3">
      <c r="L18" s="3" t="s">
        <v>12</v>
      </c>
      <c r="M18" s="14">
        <v>42800</v>
      </c>
    </row>
    <row r="19" spans="12:13" ht="39" customHeight="1" thickBot="1" x14ac:dyDescent="0.3">
      <c r="L19" s="7" t="s">
        <v>31</v>
      </c>
      <c r="M19" s="13">
        <v>42800</v>
      </c>
    </row>
    <row r="20" spans="12:13" ht="39" customHeight="1" thickBot="1" x14ac:dyDescent="0.3">
      <c r="L20" s="3" t="s">
        <v>18</v>
      </c>
      <c r="M20" s="14">
        <v>44940</v>
      </c>
    </row>
    <row r="21" spans="12:13" ht="39" customHeight="1" thickBot="1" x14ac:dyDescent="0.3">
      <c r="L21" s="3" t="s">
        <v>20</v>
      </c>
      <c r="M21" s="14">
        <v>49220</v>
      </c>
    </row>
    <row r="22" spans="12:13" ht="39" customHeight="1" thickBot="1" x14ac:dyDescent="0.3">
      <c r="L22" s="3" t="s">
        <v>29</v>
      </c>
      <c r="M22" s="14">
        <v>53500</v>
      </c>
    </row>
    <row r="23" spans="12:13" ht="39" customHeight="1" thickBot="1" x14ac:dyDescent="0.3">
      <c r="L23" s="3" t="s">
        <v>23</v>
      </c>
      <c r="M23" s="14">
        <v>57780</v>
      </c>
    </row>
    <row r="24" spans="12:13" ht="39" customHeight="1" thickBot="1" x14ac:dyDescent="0.3">
      <c r="L24" s="3" t="s">
        <v>4</v>
      </c>
      <c r="M24" s="14">
        <v>69550</v>
      </c>
    </row>
    <row r="25" spans="12:13" ht="39" customHeight="1" thickBot="1" x14ac:dyDescent="0.3">
      <c r="L25" s="3" t="s">
        <v>34</v>
      </c>
      <c r="M25" s="14">
        <v>69550</v>
      </c>
    </row>
    <row r="26" spans="12:13" ht="39" customHeight="1" thickBot="1" x14ac:dyDescent="0.3">
      <c r="L26" s="3" t="s">
        <v>32</v>
      </c>
      <c r="M26" s="14">
        <v>80250</v>
      </c>
    </row>
    <row r="27" spans="12:13" ht="39" customHeight="1" thickBot="1" x14ac:dyDescent="0.3">
      <c r="L27" s="3" t="s">
        <v>8</v>
      </c>
      <c r="M27" s="14">
        <v>84670</v>
      </c>
    </row>
    <row r="28" spans="12:13" ht="39" customHeight="1" thickBot="1" x14ac:dyDescent="0.3">
      <c r="L28" s="3" t="s">
        <v>35</v>
      </c>
      <c r="M28" s="14">
        <v>96300</v>
      </c>
    </row>
    <row r="29" spans="12:13" ht="39" customHeight="1" thickBot="1" x14ac:dyDescent="0.3">
      <c r="L29" s="3" t="s">
        <v>28</v>
      </c>
      <c r="M29" s="14">
        <v>99220</v>
      </c>
    </row>
    <row r="30" spans="12:13" ht="39" customHeight="1" thickBot="1" x14ac:dyDescent="0.3">
      <c r="L30" s="3" t="s">
        <v>6</v>
      </c>
      <c r="M30" s="14">
        <v>102720</v>
      </c>
    </row>
    <row r="31" spans="12:13" ht="39" customHeight="1" thickBot="1" x14ac:dyDescent="0.3">
      <c r="L31" s="3" t="s">
        <v>21</v>
      </c>
      <c r="M31" s="14">
        <v>102720</v>
      </c>
    </row>
    <row r="32" spans="12:13" ht="39" customHeight="1" thickBot="1" x14ac:dyDescent="0.3">
      <c r="L32" s="3" t="s">
        <v>27</v>
      </c>
      <c r="M32" s="14">
        <v>107000</v>
      </c>
    </row>
    <row r="33" spans="12:13" ht="39" customHeight="1" thickBot="1" x14ac:dyDescent="0.3">
      <c r="L33" s="3" t="s">
        <v>16</v>
      </c>
      <c r="M33" s="14">
        <v>113420</v>
      </c>
    </row>
    <row r="34" spans="12:13" ht="39" customHeight="1" thickBot="1" x14ac:dyDescent="0.3">
      <c r="L34" s="3" t="s">
        <v>7</v>
      </c>
      <c r="M34" s="14">
        <v>117700</v>
      </c>
    </row>
    <row r="35" spans="12:13" ht="39" customHeight="1" thickBot="1" x14ac:dyDescent="0.3">
      <c r="L35" s="3" t="s">
        <v>14</v>
      </c>
      <c r="M35" s="14">
        <v>149800</v>
      </c>
    </row>
    <row r="36" spans="12:13" ht="39" customHeight="1" thickBot="1" x14ac:dyDescent="0.3">
      <c r="L36" s="3" t="s">
        <v>22</v>
      </c>
      <c r="M36" s="14">
        <v>155150</v>
      </c>
    </row>
    <row r="37" spans="12:13" ht="39" customHeight="1" thickBot="1" x14ac:dyDescent="0.3">
      <c r="L37" s="15" t="s">
        <v>5</v>
      </c>
      <c r="M37" s="14">
        <v>160500</v>
      </c>
    </row>
    <row r="38" spans="12:13" ht="39" customHeight="1" thickBot="1" x14ac:dyDescent="0.3">
      <c r="L38" s="3" t="s">
        <v>3</v>
      </c>
      <c r="M38" s="14">
        <v>199020</v>
      </c>
    </row>
    <row r="39" spans="12:13" ht="39" customHeight="1" thickBot="1" x14ac:dyDescent="0.3">
      <c r="L39" s="3" t="s">
        <v>40</v>
      </c>
      <c r="M39" s="14">
        <v>235400</v>
      </c>
    </row>
    <row r="40" spans="12:13" ht="39" customHeight="1" thickBot="1" x14ac:dyDescent="0.3">
      <c r="L40" s="3" t="s">
        <v>17</v>
      </c>
      <c r="M40" s="14">
        <v>288900</v>
      </c>
    </row>
    <row r="41" spans="12:13" ht="39" customHeight="1" thickBot="1" x14ac:dyDescent="0.3">
      <c r="L41" s="3" t="s">
        <v>11</v>
      </c>
      <c r="M41" s="14">
        <v>695500</v>
      </c>
    </row>
    <row r="45" spans="12:13" ht="39" customHeight="1" x14ac:dyDescent="0.25">
      <c r="M45">
        <f>SUM(M3:M44)</f>
        <v>3488200</v>
      </c>
    </row>
  </sheetData>
  <sortState ref="L3:M41">
    <sortCondition ref="M3:M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25"/>
  <sheetViews>
    <sheetView zoomScale="70" zoomScaleNormal="70" workbookViewId="0">
      <selection activeCell="C25" sqref="A25:XFD25"/>
    </sheetView>
  </sheetViews>
  <sheetFormatPr defaultRowHeight="15" x14ac:dyDescent="0.25"/>
  <cols>
    <col min="1" max="3" width="9.140625" style="22"/>
    <col min="4" max="4" width="8" style="22" customWidth="1"/>
    <col min="5" max="5" width="51.140625" style="22" customWidth="1"/>
    <col min="6" max="6" width="8.28515625" style="22" customWidth="1"/>
    <col min="7" max="7" width="32.140625" style="22" customWidth="1"/>
    <col min="8" max="8" width="16" style="22" customWidth="1"/>
    <col min="9" max="9" width="20.85546875" style="22" customWidth="1"/>
    <col min="10" max="10" width="21" style="22" customWidth="1"/>
    <col min="11" max="11" width="11.140625" style="22" customWidth="1"/>
    <col min="12" max="16384" width="9.140625" style="22"/>
  </cols>
  <sheetData>
    <row r="5" spans="4:11" ht="15.75" thickBot="1" x14ac:dyDescent="0.3"/>
    <row r="6" spans="4:11" x14ac:dyDescent="0.25">
      <c r="D6" s="37" t="s">
        <v>42</v>
      </c>
      <c r="E6" s="38"/>
      <c r="F6" s="39"/>
      <c r="G6" s="37" t="s">
        <v>43</v>
      </c>
      <c r="H6" s="38"/>
      <c r="I6" s="38"/>
      <c r="J6" s="39"/>
      <c r="K6" s="43" t="s">
        <v>44</v>
      </c>
    </row>
    <row r="7" spans="4:11" ht="15.75" thickBot="1" x14ac:dyDescent="0.3">
      <c r="D7" s="40"/>
      <c r="E7" s="41"/>
      <c r="F7" s="42"/>
      <c r="G7" s="40"/>
      <c r="H7" s="41"/>
      <c r="I7" s="41"/>
      <c r="J7" s="42"/>
      <c r="K7" s="44"/>
    </row>
    <row r="8" spans="4:11" x14ac:dyDescent="0.25">
      <c r="D8" s="16" t="s">
        <v>45</v>
      </c>
      <c r="E8" s="45" t="s">
        <v>48</v>
      </c>
      <c r="F8" s="48" t="s">
        <v>49</v>
      </c>
      <c r="G8" s="18" t="s">
        <v>50</v>
      </c>
      <c r="H8" s="18" t="s">
        <v>52</v>
      </c>
      <c r="I8" s="18" t="s">
        <v>54</v>
      </c>
      <c r="J8" s="18" t="s">
        <v>52</v>
      </c>
      <c r="K8" s="46"/>
    </row>
    <row r="9" spans="4:11" ht="30" x14ac:dyDescent="0.25">
      <c r="D9" s="16" t="s">
        <v>46</v>
      </c>
      <c r="E9" s="46"/>
      <c r="F9" s="49"/>
      <c r="G9" s="18" t="s">
        <v>51</v>
      </c>
      <c r="H9" s="18" t="s">
        <v>53</v>
      </c>
      <c r="I9" s="18" t="s">
        <v>51</v>
      </c>
      <c r="J9" s="18" t="s">
        <v>53</v>
      </c>
      <c r="K9" s="46"/>
    </row>
    <row r="10" spans="4:11" ht="15.75" thickBot="1" x14ac:dyDescent="0.3">
      <c r="D10" s="17" t="s">
        <v>47</v>
      </c>
      <c r="E10" s="47"/>
      <c r="F10" s="50"/>
      <c r="G10" s="23"/>
      <c r="H10" s="23"/>
      <c r="I10" s="23"/>
      <c r="J10" s="23"/>
      <c r="K10" s="47"/>
    </row>
    <row r="11" spans="4:11" ht="15.75" thickBot="1" x14ac:dyDescent="0.3">
      <c r="D11" s="19">
        <v>1</v>
      </c>
      <c r="E11" s="20" t="s">
        <v>55</v>
      </c>
      <c r="F11" s="33"/>
      <c r="G11" s="21"/>
      <c r="H11" s="21"/>
      <c r="I11" s="21"/>
      <c r="J11" s="21"/>
      <c r="K11" s="21">
        <v>41300</v>
      </c>
    </row>
    <row r="12" spans="4:11" ht="15.75" thickBot="1" x14ac:dyDescent="0.3">
      <c r="D12" s="19">
        <v>2</v>
      </c>
      <c r="E12" s="21" t="s">
        <v>56</v>
      </c>
      <c r="F12" s="33"/>
      <c r="G12" s="21"/>
      <c r="H12" s="21"/>
      <c r="I12" s="21"/>
      <c r="J12" s="21"/>
      <c r="K12" s="21">
        <v>3640</v>
      </c>
    </row>
    <row r="13" spans="4:11" ht="15.75" thickBot="1" x14ac:dyDescent="0.3">
      <c r="D13" s="24">
        <v>3</v>
      </c>
      <c r="E13" s="25" t="s">
        <v>57</v>
      </c>
      <c r="F13" s="34"/>
      <c r="G13" s="21"/>
      <c r="H13" s="21"/>
      <c r="I13" s="21"/>
      <c r="J13" s="21"/>
      <c r="K13" s="26">
        <v>17120</v>
      </c>
    </row>
    <row r="14" spans="4:11" ht="30.75" thickBot="1" x14ac:dyDescent="0.3">
      <c r="D14" s="24">
        <v>4</v>
      </c>
      <c r="E14" s="25" t="s">
        <v>58</v>
      </c>
      <c r="F14" s="35"/>
      <c r="G14" s="21"/>
      <c r="H14" s="21"/>
      <c r="I14" s="21"/>
      <c r="J14" s="21"/>
      <c r="K14" s="26">
        <v>29960</v>
      </c>
    </row>
    <row r="15" spans="4:11" ht="30.75" thickBot="1" x14ac:dyDescent="0.3">
      <c r="D15" s="27">
        <v>5</v>
      </c>
      <c r="E15" s="32" t="s">
        <v>59</v>
      </c>
      <c r="F15" s="36">
        <v>4</v>
      </c>
      <c r="G15" s="21" t="s">
        <v>70</v>
      </c>
      <c r="H15" s="21"/>
      <c r="I15" s="21"/>
      <c r="J15" s="21"/>
      <c r="K15" s="29">
        <v>29960</v>
      </c>
    </row>
    <row r="16" spans="4:11" ht="30.75" thickBot="1" x14ac:dyDescent="0.3">
      <c r="D16" s="27">
        <v>6</v>
      </c>
      <c r="E16" s="28" t="s">
        <v>60</v>
      </c>
      <c r="F16" s="33"/>
      <c r="G16" s="21"/>
      <c r="H16" s="21"/>
      <c r="I16" s="21"/>
      <c r="J16" s="21"/>
      <c r="K16" s="29">
        <v>21400</v>
      </c>
    </row>
    <row r="17" spans="4:11" ht="30.75" thickBot="1" x14ac:dyDescent="0.3">
      <c r="D17" s="27">
        <v>7</v>
      </c>
      <c r="E17" s="28" t="s">
        <v>61</v>
      </c>
      <c r="F17" s="33"/>
      <c r="G17" s="21"/>
      <c r="H17" s="21"/>
      <c r="I17" s="21"/>
      <c r="J17" s="21"/>
      <c r="K17" s="29">
        <v>68480</v>
      </c>
    </row>
    <row r="18" spans="4:11" ht="30.75" thickBot="1" x14ac:dyDescent="0.3">
      <c r="D18" s="30">
        <v>8</v>
      </c>
      <c r="E18" s="28" t="s">
        <v>62</v>
      </c>
      <c r="F18" s="33"/>
      <c r="G18" s="21"/>
      <c r="H18" s="21"/>
      <c r="I18" s="21"/>
      <c r="J18" s="21"/>
      <c r="K18" s="29">
        <v>38520</v>
      </c>
    </row>
    <row r="19" spans="4:11" ht="30.75" thickBot="1" x14ac:dyDescent="0.3">
      <c r="D19" s="27">
        <v>9</v>
      </c>
      <c r="E19" s="28" t="s">
        <v>63</v>
      </c>
      <c r="F19" s="33"/>
      <c r="G19" s="21"/>
      <c r="H19" s="21"/>
      <c r="I19" s="21"/>
      <c r="J19" s="21"/>
      <c r="K19" s="29">
        <v>14450</v>
      </c>
    </row>
    <row r="20" spans="4:11" ht="30.75" thickBot="1" x14ac:dyDescent="0.3">
      <c r="D20" s="27">
        <v>10</v>
      </c>
      <c r="E20" s="28" t="s">
        <v>64</v>
      </c>
      <c r="F20" s="33"/>
      <c r="G20" s="21"/>
      <c r="H20" s="21"/>
      <c r="I20" s="21"/>
      <c r="J20" s="21"/>
      <c r="K20" s="29">
        <v>6160</v>
      </c>
    </row>
    <row r="21" spans="4:11" ht="30.75" thickBot="1" x14ac:dyDescent="0.3">
      <c r="D21" s="27">
        <v>11</v>
      </c>
      <c r="E21" s="28" t="s">
        <v>65</v>
      </c>
      <c r="F21" s="33"/>
      <c r="G21" s="21"/>
      <c r="H21" s="21"/>
      <c r="I21" s="21"/>
      <c r="J21" s="21"/>
      <c r="K21" s="29">
        <v>830</v>
      </c>
    </row>
    <row r="22" spans="4:11" ht="15.75" thickBot="1" x14ac:dyDescent="0.3">
      <c r="D22" s="30">
        <v>12</v>
      </c>
      <c r="E22" s="28" t="s">
        <v>66</v>
      </c>
      <c r="F22" s="33"/>
      <c r="G22" s="21"/>
      <c r="H22" s="21"/>
      <c r="I22" s="21"/>
      <c r="J22" s="21"/>
      <c r="K22" s="31">
        <v>14980</v>
      </c>
    </row>
    <row r="23" spans="4:11" ht="30.75" thickBot="1" x14ac:dyDescent="0.3">
      <c r="D23" s="27">
        <v>13</v>
      </c>
      <c r="E23" s="28" t="s">
        <v>67</v>
      </c>
      <c r="F23" s="33"/>
      <c r="G23" s="21"/>
      <c r="H23" s="21"/>
      <c r="I23" s="21"/>
      <c r="J23" s="21"/>
      <c r="K23" s="29">
        <v>13370</v>
      </c>
    </row>
    <row r="24" spans="4:11" ht="30.75" thickBot="1" x14ac:dyDescent="0.3">
      <c r="D24" s="27">
        <v>14</v>
      </c>
      <c r="E24" s="28" t="s">
        <v>68</v>
      </c>
      <c r="F24" s="33"/>
      <c r="G24" s="21"/>
      <c r="H24" s="21"/>
      <c r="I24" s="21"/>
      <c r="J24" s="21"/>
      <c r="K24" s="29">
        <v>26750</v>
      </c>
    </row>
    <row r="25" spans="4:11" ht="15.75" thickBot="1" x14ac:dyDescent="0.3">
      <c r="D25" s="27">
        <v>15</v>
      </c>
      <c r="E25" s="28" t="s">
        <v>69</v>
      </c>
      <c r="F25" s="33"/>
      <c r="G25" s="21"/>
      <c r="H25" s="21"/>
      <c r="I25" s="21"/>
      <c r="J25" s="21"/>
      <c r="K25" s="29">
        <v>64200</v>
      </c>
    </row>
  </sheetData>
  <mergeCells count="6">
    <mergeCell ref="D6:F7"/>
    <mergeCell ref="G6:J7"/>
    <mergeCell ref="K6:K7"/>
    <mergeCell ref="E8:E10"/>
    <mergeCell ref="F8:F10"/>
    <mergeCell ref="K8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Актив</vt:lpstr>
      <vt:lpstr>Пасив</vt:lpstr>
      <vt:lpstr>укрп баланс</vt:lpstr>
      <vt:lpstr>Лист4</vt:lpstr>
      <vt:lpstr>Лист5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2019-06-07T04:05:39Z</dcterms:modified>
</cp:coreProperties>
</file>